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elizabethr\Desktop\"/>
    </mc:Choice>
  </mc:AlternateContent>
  <bookViews>
    <workbookView xWindow="0" yWindow="0" windowWidth="9820" windowHeight="5050" tabRatio="774"/>
  </bookViews>
  <sheets>
    <sheet name="Introduction" sheetId="60" r:id="rId1"/>
    <sheet name="User Guide" sheetId="61" r:id="rId2"/>
    <sheet name="Options" sheetId="21" r:id="rId3"/>
    <sheet name="Results" sheetId="22" r:id="rId4"/>
    <sheet name="Evidence" sheetId="47" r:id="rId5"/>
    <sheet name="SHEETS TO BE HIDDEN -&gt;" sheetId="54" state="hidden" r:id="rId6"/>
    <sheet name="Calculations" sheetId="12" state="hidden" r:id="rId7"/>
    <sheet name="Inequalities" sheetId="23" state="hidden" r:id="rId8"/>
    <sheet name="Health outcome totals 2016" sheetId="53" state="hidden" r:id="rId9"/>
    <sheet name="Lists" sheetId="26" state="hidden" r:id="rId10"/>
    <sheet name="Demographic data" sheetId="49" state="hidden" r:id="rId11"/>
    <sheet name="Prevalence Rates" sheetId="39" state="hidden" r:id="rId12"/>
    <sheet name="Population 2016" sheetId="37" state="hidden" r:id="rId13"/>
    <sheet name="Population at Risk" sheetId="10" state="hidden" r:id="rId14"/>
    <sheet name="Pop2016fraction" sheetId="42" state="hidden" r:id="rId15"/>
    <sheet name="Pop2016fractionQ1" sheetId="44" state="hidden" r:id="rId16"/>
    <sheet name="Pop2016fractionQ1&amp;2" sheetId="45" state="hidden" r:id="rId17"/>
    <sheet name="PARfraction" sheetId="43" state="hidden" r:id="rId18"/>
    <sheet name="Targeting" sheetId="8" state="hidden" r:id="rId19"/>
  </sheets>
  <functionGroups builtInGroupCount="18"/>
  <definedNames>
    <definedName name="_ftn1" localSheetId="0">Introduction!$B$49</definedName>
    <definedName name="_ftnref1" localSheetId="0">Introduction!$B$45</definedName>
  </definedNames>
  <calcPr calcId="152511"/>
</workbook>
</file>

<file path=xl/calcChain.xml><?xml version="1.0" encoding="utf-8"?>
<calcChain xmlns="http://schemas.openxmlformats.org/spreadsheetml/2006/main">
  <c r="B3" i="23" l="1"/>
  <c r="D60" i="43" l="1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AT65" i="43"/>
  <c r="AU65" i="43"/>
  <c r="AV65" i="43"/>
  <c r="AW65" i="43"/>
  <c r="AX65" i="43"/>
  <c r="AY65" i="43"/>
  <c r="AZ65" i="43"/>
  <c r="BA65" i="43"/>
  <c r="BB65" i="43"/>
  <c r="BC65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AE66" i="43"/>
  <c r="AF66" i="43"/>
  <c r="AG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AT66" i="43"/>
  <c r="AU66" i="43"/>
  <c r="AV66" i="43"/>
  <c r="AW66" i="43"/>
  <c r="AX66" i="43"/>
  <c r="AY66" i="43"/>
  <c r="AZ66" i="43"/>
  <c r="BA66" i="43"/>
  <c r="BB66" i="43"/>
  <c r="BC66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AE67" i="43"/>
  <c r="AF67" i="43"/>
  <c r="AG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AT67" i="43"/>
  <c r="AU67" i="43"/>
  <c r="AV67" i="43"/>
  <c r="AW67" i="43"/>
  <c r="AX67" i="43"/>
  <c r="AY67" i="43"/>
  <c r="AZ67" i="43"/>
  <c r="BA67" i="43"/>
  <c r="BB67" i="43"/>
  <c r="BC67" i="43"/>
  <c r="D68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BC68" i="43"/>
  <c r="D69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AE69" i="43"/>
  <c r="AF69" i="43"/>
  <c r="AG69" i="43"/>
  <c r="AH69" i="43"/>
  <c r="AI69" i="43"/>
  <c r="AJ69" i="43"/>
  <c r="AK69" i="43"/>
  <c r="AL69" i="43"/>
  <c r="AM69" i="43"/>
  <c r="AN69" i="43"/>
  <c r="AO69" i="43"/>
  <c r="AP69" i="43"/>
  <c r="AQ69" i="43"/>
  <c r="AR69" i="43"/>
  <c r="AS69" i="43"/>
  <c r="AT69" i="43"/>
  <c r="AU69" i="43"/>
  <c r="AV69" i="43"/>
  <c r="AW69" i="43"/>
  <c r="AX69" i="43"/>
  <c r="AY69" i="43"/>
  <c r="AZ69" i="43"/>
  <c r="BA69" i="43"/>
  <c r="BB69" i="43"/>
  <c r="BC69" i="43"/>
  <c r="D70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AE70" i="43"/>
  <c r="AF70" i="43"/>
  <c r="AG70" i="43"/>
  <c r="AH70" i="43"/>
  <c r="AI70" i="43"/>
  <c r="AJ70" i="43"/>
  <c r="AK70" i="43"/>
  <c r="AL70" i="43"/>
  <c r="AM70" i="43"/>
  <c r="AN70" i="43"/>
  <c r="AO70" i="43"/>
  <c r="AP70" i="43"/>
  <c r="AQ70" i="43"/>
  <c r="AR70" i="43"/>
  <c r="AS70" i="43"/>
  <c r="AT70" i="43"/>
  <c r="AU70" i="43"/>
  <c r="AV70" i="43"/>
  <c r="AW70" i="43"/>
  <c r="AX70" i="43"/>
  <c r="AY70" i="43"/>
  <c r="AZ70" i="43"/>
  <c r="BA70" i="43"/>
  <c r="BB70" i="43"/>
  <c r="BC70" i="43"/>
  <c r="D71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AE71" i="43"/>
  <c r="AF71" i="43"/>
  <c r="AG71" i="43"/>
  <c r="AH71" i="43"/>
  <c r="AI71" i="43"/>
  <c r="AJ71" i="43"/>
  <c r="AK71" i="43"/>
  <c r="AL71" i="43"/>
  <c r="AM71" i="43"/>
  <c r="AN71" i="43"/>
  <c r="AO71" i="43"/>
  <c r="AP71" i="43"/>
  <c r="AQ71" i="43"/>
  <c r="AR71" i="43"/>
  <c r="AS71" i="43"/>
  <c r="AT71" i="43"/>
  <c r="AU71" i="43"/>
  <c r="AV71" i="43"/>
  <c r="AW71" i="43"/>
  <c r="AX71" i="43"/>
  <c r="AY71" i="43"/>
  <c r="AZ71" i="43"/>
  <c r="BA71" i="43"/>
  <c r="BB71" i="43"/>
  <c r="BC71" i="43"/>
  <c r="D72" i="43"/>
  <c r="E72" i="43"/>
  <c r="F72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AA72" i="43"/>
  <c r="AB72" i="43"/>
  <c r="AC72" i="43"/>
  <c r="AD72" i="43"/>
  <c r="AE72" i="43"/>
  <c r="AF72" i="43"/>
  <c r="AG72" i="43"/>
  <c r="AH72" i="43"/>
  <c r="AI72" i="43"/>
  <c r="AJ72" i="43"/>
  <c r="AK72" i="43"/>
  <c r="AL72" i="43"/>
  <c r="AM72" i="43"/>
  <c r="AN72" i="43"/>
  <c r="AO72" i="43"/>
  <c r="AP72" i="43"/>
  <c r="AQ72" i="43"/>
  <c r="AR72" i="43"/>
  <c r="AS72" i="43"/>
  <c r="AT72" i="43"/>
  <c r="AU72" i="43"/>
  <c r="AV72" i="43"/>
  <c r="AW72" i="43"/>
  <c r="AX72" i="43"/>
  <c r="AY72" i="43"/>
  <c r="AZ72" i="43"/>
  <c r="BA72" i="43"/>
  <c r="BB72" i="43"/>
  <c r="BC72" i="43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Y81" i="43"/>
  <c r="Z81" i="43"/>
  <c r="AA81" i="43"/>
  <c r="AB81" i="43"/>
  <c r="AC81" i="43"/>
  <c r="AD81" i="43"/>
  <c r="AE81" i="43"/>
  <c r="AF81" i="43"/>
  <c r="AG81" i="43"/>
  <c r="AH81" i="43"/>
  <c r="AI81" i="43"/>
  <c r="AJ81" i="43"/>
  <c r="AK81" i="43"/>
  <c r="AL81" i="43"/>
  <c r="AM81" i="43"/>
  <c r="AN81" i="43"/>
  <c r="AO81" i="43"/>
  <c r="AP81" i="43"/>
  <c r="AQ81" i="43"/>
  <c r="AR81" i="43"/>
  <c r="AS81" i="43"/>
  <c r="AT81" i="43"/>
  <c r="AU81" i="43"/>
  <c r="AV81" i="43"/>
  <c r="AW81" i="43"/>
  <c r="AX81" i="43"/>
  <c r="AY81" i="43"/>
  <c r="AZ81" i="43"/>
  <c r="BA81" i="43"/>
  <c r="BB81" i="43"/>
  <c r="BC81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AZ82" i="43"/>
  <c r="BA82" i="43"/>
  <c r="BB82" i="43"/>
  <c r="BC82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Y83" i="43"/>
  <c r="Z83" i="43"/>
  <c r="AA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AO83" i="43"/>
  <c r="AP83" i="43"/>
  <c r="AQ83" i="43"/>
  <c r="AR83" i="43"/>
  <c r="AS83" i="43"/>
  <c r="AT83" i="43"/>
  <c r="AU83" i="43"/>
  <c r="AV83" i="43"/>
  <c r="AW83" i="43"/>
  <c r="AX83" i="43"/>
  <c r="AY83" i="43"/>
  <c r="AZ83" i="43"/>
  <c r="BA83" i="43"/>
  <c r="BB83" i="43"/>
  <c r="BC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T84" i="43"/>
  <c r="U84" i="43"/>
  <c r="V84" i="43"/>
  <c r="W84" i="43"/>
  <c r="X84" i="43"/>
  <c r="Y84" i="43"/>
  <c r="Z84" i="43"/>
  <c r="AA84" i="43"/>
  <c r="AB84" i="43"/>
  <c r="AC84" i="43"/>
  <c r="AD84" i="43"/>
  <c r="AE84" i="43"/>
  <c r="AF84" i="43"/>
  <c r="AG84" i="43"/>
  <c r="AH84" i="43"/>
  <c r="AI84" i="43"/>
  <c r="AJ84" i="43"/>
  <c r="AK84" i="43"/>
  <c r="AL84" i="43"/>
  <c r="AM84" i="43"/>
  <c r="AN84" i="43"/>
  <c r="AO84" i="43"/>
  <c r="AP84" i="43"/>
  <c r="AQ84" i="43"/>
  <c r="AR84" i="43"/>
  <c r="AS84" i="43"/>
  <c r="AT84" i="43"/>
  <c r="AU84" i="43"/>
  <c r="AV84" i="43"/>
  <c r="AW84" i="43"/>
  <c r="AX84" i="43"/>
  <c r="AY84" i="43"/>
  <c r="AZ84" i="43"/>
  <c r="BA84" i="43"/>
  <c r="BB84" i="43"/>
  <c r="BC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Y85" i="43"/>
  <c r="Z85" i="43"/>
  <c r="AA85" i="43"/>
  <c r="AB85" i="43"/>
  <c r="AC85" i="43"/>
  <c r="AD85" i="43"/>
  <c r="AE85" i="43"/>
  <c r="AF85" i="43"/>
  <c r="AG85" i="43"/>
  <c r="AH85" i="43"/>
  <c r="AI85" i="43"/>
  <c r="AJ85" i="43"/>
  <c r="AK85" i="43"/>
  <c r="AL85" i="43"/>
  <c r="AM85" i="43"/>
  <c r="AN85" i="43"/>
  <c r="AO85" i="43"/>
  <c r="AP85" i="43"/>
  <c r="AQ85" i="43"/>
  <c r="AR85" i="43"/>
  <c r="AS85" i="43"/>
  <c r="AT85" i="43"/>
  <c r="AU85" i="43"/>
  <c r="AV85" i="43"/>
  <c r="AW85" i="43"/>
  <c r="AX85" i="43"/>
  <c r="AY85" i="43"/>
  <c r="AZ85" i="43"/>
  <c r="BA85" i="43"/>
  <c r="BB85" i="43"/>
  <c r="BC85" i="43"/>
  <c r="D86" i="43"/>
  <c r="E86" i="43"/>
  <c r="F86" i="43"/>
  <c r="G86" i="43"/>
  <c r="H86" i="43"/>
  <c r="I86" i="43"/>
  <c r="J86" i="43"/>
  <c r="K86" i="43"/>
  <c r="L86" i="43"/>
  <c r="M86" i="43"/>
  <c r="N86" i="43"/>
  <c r="O86" i="43"/>
  <c r="P86" i="43"/>
  <c r="Q86" i="43"/>
  <c r="R86" i="43"/>
  <c r="S86" i="43"/>
  <c r="T86" i="43"/>
  <c r="U86" i="43"/>
  <c r="V86" i="43"/>
  <c r="W86" i="43"/>
  <c r="X86" i="43"/>
  <c r="Y86" i="43"/>
  <c r="Z86" i="43"/>
  <c r="AA86" i="43"/>
  <c r="AB86" i="43"/>
  <c r="AC86" i="43"/>
  <c r="AD86" i="43"/>
  <c r="AE86" i="43"/>
  <c r="AF86" i="43"/>
  <c r="AG86" i="43"/>
  <c r="AH86" i="43"/>
  <c r="AI86" i="43"/>
  <c r="AJ86" i="43"/>
  <c r="AK86" i="43"/>
  <c r="AL86" i="43"/>
  <c r="AM86" i="43"/>
  <c r="AN86" i="43"/>
  <c r="AO86" i="43"/>
  <c r="AP86" i="43"/>
  <c r="AQ86" i="43"/>
  <c r="AR86" i="43"/>
  <c r="AS86" i="43"/>
  <c r="AT86" i="43"/>
  <c r="AU86" i="43"/>
  <c r="AV86" i="43"/>
  <c r="AW86" i="43"/>
  <c r="AX86" i="43"/>
  <c r="AY86" i="43"/>
  <c r="AZ86" i="43"/>
  <c r="BA86" i="43"/>
  <c r="BB86" i="43"/>
  <c r="BC86" i="43"/>
  <c r="D87" i="43"/>
  <c r="E87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Y87" i="43"/>
  <c r="Z87" i="43"/>
  <c r="AA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O87" i="43"/>
  <c r="AP87" i="43"/>
  <c r="AQ87" i="43"/>
  <c r="AR87" i="43"/>
  <c r="AS87" i="43"/>
  <c r="AT87" i="43"/>
  <c r="AU87" i="43"/>
  <c r="AV87" i="43"/>
  <c r="AW87" i="43"/>
  <c r="AX87" i="43"/>
  <c r="AY87" i="43"/>
  <c r="AZ87" i="43"/>
  <c r="BA87" i="43"/>
  <c r="BB87" i="43"/>
  <c r="BC87" i="43"/>
  <c r="D88" i="43"/>
  <c r="E88" i="43"/>
  <c r="F88" i="43"/>
  <c r="G88" i="43"/>
  <c r="H88" i="43"/>
  <c r="I88" i="43"/>
  <c r="J88" i="43"/>
  <c r="K88" i="43"/>
  <c r="L88" i="43"/>
  <c r="M88" i="43"/>
  <c r="N88" i="43"/>
  <c r="O88" i="43"/>
  <c r="P88" i="43"/>
  <c r="Q88" i="43"/>
  <c r="R88" i="43"/>
  <c r="S88" i="43"/>
  <c r="T88" i="43"/>
  <c r="U88" i="43"/>
  <c r="V88" i="43"/>
  <c r="W88" i="43"/>
  <c r="X88" i="43"/>
  <c r="Y88" i="43"/>
  <c r="Z88" i="43"/>
  <c r="AA88" i="43"/>
  <c r="AB88" i="43"/>
  <c r="AC88" i="43"/>
  <c r="AD88" i="43"/>
  <c r="AE88" i="43"/>
  <c r="AF88" i="43"/>
  <c r="AG88" i="43"/>
  <c r="AH88" i="43"/>
  <c r="AI88" i="43"/>
  <c r="AJ88" i="43"/>
  <c r="AK88" i="43"/>
  <c r="AL88" i="43"/>
  <c r="AM88" i="43"/>
  <c r="AN88" i="43"/>
  <c r="AO88" i="43"/>
  <c r="AP88" i="43"/>
  <c r="AQ88" i="43"/>
  <c r="AR88" i="43"/>
  <c r="AS88" i="43"/>
  <c r="AT88" i="43"/>
  <c r="AU88" i="43"/>
  <c r="AV88" i="43"/>
  <c r="AW88" i="43"/>
  <c r="AX88" i="43"/>
  <c r="AY88" i="43"/>
  <c r="AZ88" i="43"/>
  <c r="BA88" i="43"/>
  <c r="BB88" i="43"/>
  <c r="BC88" i="43"/>
  <c r="D89" i="43"/>
  <c r="E89" i="43"/>
  <c r="F89" i="43"/>
  <c r="G89" i="43"/>
  <c r="H89" i="43"/>
  <c r="I89" i="43"/>
  <c r="J89" i="43"/>
  <c r="K89" i="43"/>
  <c r="L89" i="43"/>
  <c r="M89" i="43"/>
  <c r="N89" i="43"/>
  <c r="O89" i="43"/>
  <c r="P89" i="43"/>
  <c r="Q89" i="43"/>
  <c r="R89" i="43"/>
  <c r="S89" i="43"/>
  <c r="T89" i="43"/>
  <c r="U89" i="43"/>
  <c r="V89" i="43"/>
  <c r="W89" i="43"/>
  <c r="X89" i="43"/>
  <c r="Y89" i="43"/>
  <c r="Z89" i="43"/>
  <c r="AA89" i="43"/>
  <c r="AB89" i="43"/>
  <c r="AC89" i="43"/>
  <c r="AD89" i="43"/>
  <c r="AE89" i="43"/>
  <c r="AF89" i="43"/>
  <c r="AG89" i="43"/>
  <c r="AH89" i="43"/>
  <c r="AI89" i="43"/>
  <c r="AJ89" i="43"/>
  <c r="AK89" i="43"/>
  <c r="AL89" i="43"/>
  <c r="AM89" i="43"/>
  <c r="AN89" i="43"/>
  <c r="AO89" i="43"/>
  <c r="AP89" i="43"/>
  <c r="AQ89" i="43"/>
  <c r="AR89" i="43"/>
  <c r="AS89" i="43"/>
  <c r="AT89" i="43"/>
  <c r="AU89" i="43"/>
  <c r="AV89" i="43"/>
  <c r="AW89" i="43"/>
  <c r="AX89" i="43"/>
  <c r="AY89" i="43"/>
  <c r="AZ89" i="43"/>
  <c r="BA89" i="43"/>
  <c r="BB89" i="43"/>
  <c r="BC89" i="43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Y90" i="43"/>
  <c r="Z90" i="43"/>
  <c r="AA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AW90" i="43"/>
  <c r="AX90" i="43"/>
  <c r="AY90" i="43"/>
  <c r="AZ90" i="43"/>
  <c r="BA90" i="43"/>
  <c r="BB90" i="43"/>
  <c r="BC90" i="43"/>
  <c r="D91" i="43"/>
  <c r="E91" i="43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Y91" i="43"/>
  <c r="Z91" i="43"/>
  <c r="AA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Z91" i="43"/>
  <c r="BA91" i="43"/>
  <c r="BB91" i="43"/>
  <c r="BC91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Y92" i="43"/>
  <c r="Z92" i="43"/>
  <c r="AA92" i="43"/>
  <c r="AB92" i="43"/>
  <c r="AC92" i="43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AW92" i="43"/>
  <c r="AX92" i="43"/>
  <c r="AY92" i="43"/>
  <c r="AZ92" i="43"/>
  <c r="BA92" i="43"/>
  <c r="BB92" i="43"/>
  <c r="BC92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AZ93" i="43"/>
  <c r="BA93" i="43"/>
  <c r="BB93" i="43"/>
  <c r="BC93" i="43"/>
  <c r="D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AW94" i="43"/>
  <c r="AX94" i="43"/>
  <c r="AY94" i="43"/>
  <c r="AZ94" i="43"/>
  <c r="BA94" i="43"/>
  <c r="BB94" i="43"/>
  <c r="BC94" i="43"/>
  <c r="D95" i="43"/>
  <c r="E95" i="43"/>
  <c r="F95" i="43"/>
  <c r="G95" i="43"/>
  <c r="H95" i="43"/>
  <c r="I95" i="43"/>
  <c r="J95" i="43"/>
  <c r="K95" i="43"/>
  <c r="L95" i="43"/>
  <c r="M95" i="43"/>
  <c r="N95" i="43"/>
  <c r="O95" i="43"/>
  <c r="P95" i="43"/>
  <c r="Q95" i="43"/>
  <c r="R95" i="43"/>
  <c r="S95" i="43"/>
  <c r="T95" i="43"/>
  <c r="U95" i="43"/>
  <c r="V95" i="43"/>
  <c r="W95" i="43"/>
  <c r="X95" i="43"/>
  <c r="Y95" i="43"/>
  <c r="Z95" i="43"/>
  <c r="AA95" i="43"/>
  <c r="AB95" i="43"/>
  <c r="AC95" i="43"/>
  <c r="AD95" i="43"/>
  <c r="AE95" i="43"/>
  <c r="AF95" i="43"/>
  <c r="AG95" i="43"/>
  <c r="AH95" i="43"/>
  <c r="AI95" i="43"/>
  <c r="AJ95" i="43"/>
  <c r="AK95" i="43"/>
  <c r="AL95" i="43"/>
  <c r="AM95" i="43"/>
  <c r="AN95" i="43"/>
  <c r="AO95" i="43"/>
  <c r="AP95" i="43"/>
  <c r="AQ95" i="43"/>
  <c r="AR95" i="43"/>
  <c r="AS95" i="43"/>
  <c r="AT95" i="43"/>
  <c r="AU95" i="43"/>
  <c r="AV95" i="43"/>
  <c r="AW95" i="43"/>
  <c r="AX95" i="43"/>
  <c r="AY95" i="43"/>
  <c r="AZ95" i="43"/>
  <c r="BA95" i="43"/>
  <c r="BB95" i="43"/>
  <c r="BC95" i="43"/>
  <c r="D96" i="43"/>
  <c r="E96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Y96" i="43"/>
  <c r="Z96" i="43"/>
  <c r="AA96" i="43"/>
  <c r="AB96" i="43"/>
  <c r="AC96" i="43"/>
  <c r="AD96" i="43"/>
  <c r="AE96" i="43"/>
  <c r="AF96" i="43"/>
  <c r="AG96" i="43"/>
  <c r="AH96" i="43"/>
  <c r="AI96" i="43"/>
  <c r="AJ96" i="43"/>
  <c r="AK96" i="43"/>
  <c r="AL96" i="43"/>
  <c r="AM96" i="43"/>
  <c r="AN96" i="43"/>
  <c r="AO96" i="43"/>
  <c r="AP96" i="43"/>
  <c r="AQ96" i="43"/>
  <c r="AR96" i="43"/>
  <c r="AS96" i="43"/>
  <c r="AT96" i="43"/>
  <c r="AU96" i="43"/>
  <c r="AV96" i="43"/>
  <c r="AW96" i="43"/>
  <c r="AX96" i="43"/>
  <c r="AY96" i="43"/>
  <c r="AZ96" i="43"/>
  <c r="BA96" i="43"/>
  <c r="BB96" i="43"/>
  <c r="BC96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T97" i="43"/>
  <c r="U97" i="43"/>
  <c r="V97" i="43"/>
  <c r="W97" i="43"/>
  <c r="X97" i="43"/>
  <c r="Y97" i="43"/>
  <c r="Z97" i="43"/>
  <c r="AA97" i="43"/>
  <c r="AB97" i="43"/>
  <c r="AC97" i="43"/>
  <c r="AD97" i="43"/>
  <c r="AE97" i="43"/>
  <c r="AF97" i="43"/>
  <c r="AG97" i="43"/>
  <c r="AH97" i="43"/>
  <c r="AI97" i="43"/>
  <c r="AJ97" i="43"/>
  <c r="AK97" i="43"/>
  <c r="AL97" i="43"/>
  <c r="AM97" i="43"/>
  <c r="AN97" i="43"/>
  <c r="AO97" i="43"/>
  <c r="AP97" i="43"/>
  <c r="AQ97" i="43"/>
  <c r="AR97" i="43"/>
  <c r="AS97" i="43"/>
  <c r="AT97" i="43"/>
  <c r="AU97" i="43"/>
  <c r="AV97" i="43"/>
  <c r="AW97" i="43"/>
  <c r="AX97" i="43"/>
  <c r="AY97" i="43"/>
  <c r="AZ97" i="43"/>
  <c r="BA97" i="43"/>
  <c r="BB97" i="43"/>
  <c r="BC97" i="43"/>
  <c r="D98" i="43"/>
  <c r="E98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Y98" i="43"/>
  <c r="Z98" i="43"/>
  <c r="AA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AO98" i="43"/>
  <c r="AP98" i="43"/>
  <c r="AQ98" i="43"/>
  <c r="AR98" i="43"/>
  <c r="AS98" i="43"/>
  <c r="AT98" i="43"/>
  <c r="AU98" i="43"/>
  <c r="AV98" i="43"/>
  <c r="AW98" i="43"/>
  <c r="AX98" i="43"/>
  <c r="AY98" i="43"/>
  <c r="AZ98" i="43"/>
  <c r="BA98" i="43"/>
  <c r="BB98" i="43"/>
  <c r="BC98" i="43"/>
  <c r="D99" i="43"/>
  <c r="E99" i="43"/>
  <c r="F99" i="43"/>
  <c r="G99" i="43"/>
  <c r="H99" i="43"/>
  <c r="I99" i="43"/>
  <c r="J99" i="43"/>
  <c r="K99" i="43"/>
  <c r="L99" i="43"/>
  <c r="M99" i="43"/>
  <c r="N99" i="43"/>
  <c r="O99" i="43"/>
  <c r="P99" i="43"/>
  <c r="Q99" i="43"/>
  <c r="R99" i="43"/>
  <c r="S99" i="43"/>
  <c r="T99" i="43"/>
  <c r="U99" i="43"/>
  <c r="V99" i="43"/>
  <c r="W99" i="43"/>
  <c r="X99" i="43"/>
  <c r="Y99" i="43"/>
  <c r="Z99" i="43"/>
  <c r="AA99" i="43"/>
  <c r="AB99" i="43"/>
  <c r="AC99" i="43"/>
  <c r="AD99" i="43"/>
  <c r="AE99" i="43"/>
  <c r="AF99" i="43"/>
  <c r="AG99" i="43"/>
  <c r="AH99" i="43"/>
  <c r="AI99" i="43"/>
  <c r="AJ99" i="43"/>
  <c r="AK99" i="43"/>
  <c r="AL99" i="43"/>
  <c r="AM99" i="43"/>
  <c r="AN99" i="43"/>
  <c r="AO99" i="43"/>
  <c r="AP99" i="43"/>
  <c r="AQ99" i="43"/>
  <c r="AR99" i="43"/>
  <c r="AS99" i="43"/>
  <c r="AT99" i="43"/>
  <c r="AU99" i="43"/>
  <c r="AV99" i="43"/>
  <c r="AW99" i="43"/>
  <c r="AX99" i="43"/>
  <c r="AY99" i="43"/>
  <c r="AZ99" i="43"/>
  <c r="BA99" i="43"/>
  <c r="BB99" i="43"/>
  <c r="BC99" i="43"/>
  <c r="D100" i="43"/>
  <c r="E100" i="43"/>
  <c r="F100" i="43"/>
  <c r="G100" i="43"/>
  <c r="H100" i="43"/>
  <c r="I100" i="43"/>
  <c r="J100" i="43"/>
  <c r="K100" i="43"/>
  <c r="L100" i="43"/>
  <c r="M100" i="43"/>
  <c r="N100" i="43"/>
  <c r="O100" i="43"/>
  <c r="P100" i="43"/>
  <c r="Q100" i="43"/>
  <c r="R100" i="43"/>
  <c r="S100" i="43"/>
  <c r="T100" i="43"/>
  <c r="U100" i="43"/>
  <c r="V100" i="43"/>
  <c r="W100" i="43"/>
  <c r="X100" i="43"/>
  <c r="Y100" i="43"/>
  <c r="Z100" i="43"/>
  <c r="AA100" i="43"/>
  <c r="AB100" i="43"/>
  <c r="AC100" i="43"/>
  <c r="AD100" i="43"/>
  <c r="AE100" i="43"/>
  <c r="AF100" i="43"/>
  <c r="AG100" i="43"/>
  <c r="AH100" i="43"/>
  <c r="AI100" i="43"/>
  <c r="AJ100" i="43"/>
  <c r="AK100" i="43"/>
  <c r="AL100" i="43"/>
  <c r="AM100" i="43"/>
  <c r="AN100" i="43"/>
  <c r="AO100" i="43"/>
  <c r="AP100" i="43"/>
  <c r="AQ100" i="43"/>
  <c r="AR100" i="43"/>
  <c r="AS100" i="43"/>
  <c r="AT100" i="43"/>
  <c r="AU100" i="43"/>
  <c r="AV100" i="43"/>
  <c r="AW100" i="43"/>
  <c r="AX100" i="43"/>
  <c r="AY100" i="43"/>
  <c r="AZ100" i="43"/>
  <c r="BA100" i="43"/>
  <c r="BB100" i="43"/>
  <c r="BC100" i="43"/>
  <c r="D101" i="43"/>
  <c r="E101" i="43"/>
  <c r="F101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Y101" i="43"/>
  <c r="Z101" i="43"/>
  <c r="AA101" i="43"/>
  <c r="AB101" i="43"/>
  <c r="AC101" i="43"/>
  <c r="AD101" i="43"/>
  <c r="AE101" i="43"/>
  <c r="AF101" i="43"/>
  <c r="AG101" i="43"/>
  <c r="AH101" i="43"/>
  <c r="AI101" i="43"/>
  <c r="AJ101" i="43"/>
  <c r="AK101" i="43"/>
  <c r="AL101" i="43"/>
  <c r="AM101" i="43"/>
  <c r="AN101" i="43"/>
  <c r="AO101" i="43"/>
  <c r="AP101" i="43"/>
  <c r="AQ101" i="43"/>
  <c r="AR101" i="43"/>
  <c r="AS101" i="43"/>
  <c r="AT101" i="43"/>
  <c r="AU101" i="43"/>
  <c r="AV101" i="43"/>
  <c r="AW101" i="43"/>
  <c r="AX101" i="43"/>
  <c r="AY101" i="43"/>
  <c r="AZ101" i="43"/>
  <c r="BA101" i="43"/>
  <c r="BB101" i="43"/>
  <c r="BC101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Q102" i="43"/>
  <c r="R102" i="43"/>
  <c r="S102" i="43"/>
  <c r="T102" i="43"/>
  <c r="U102" i="43"/>
  <c r="V102" i="43"/>
  <c r="W102" i="43"/>
  <c r="X102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AW102" i="43"/>
  <c r="AX102" i="43"/>
  <c r="AY102" i="43"/>
  <c r="AZ102" i="43"/>
  <c r="BA102" i="43"/>
  <c r="BB102" i="43"/>
  <c r="BC102" i="43"/>
  <c r="D103" i="43"/>
  <c r="E103" i="43"/>
  <c r="F103" i="43"/>
  <c r="G103" i="43"/>
  <c r="H103" i="43"/>
  <c r="I103" i="43"/>
  <c r="J103" i="43"/>
  <c r="K103" i="43"/>
  <c r="L103" i="43"/>
  <c r="M103" i="43"/>
  <c r="N103" i="43"/>
  <c r="O103" i="43"/>
  <c r="P103" i="43"/>
  <c r="Q103" i="43"/>
  <c r="R103" i="43"/>
  <c r="S103" i="43"/>
  <c r="T103" i="43"/>
  <c r="U103" i="43"/>
  <c r="V103" i="43"/>
  <c r="W103" i="43"/>
  <c r="X103" i="43"/>
  <c r="Y103" i="43"/>
  <c r="Z103" i="43"/>
  <c r="AA103" i="43"/>
  <c r="AB103" i="43"/>
  <c r="AC103" i="43"/>
  <c r="AD103" i="43"/>
  <c r="AE103" i="43"/>
  <c r="AF103" i="43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AW103" i="43"/>
  <c r="AX103" i="43"/>
  <c r="AY103" i="43"/>
  <c r="AZ103" i="43"/>
  <c r="BA103" i="43"/>
  <c r="BB103" i="43"/>
  <c r="BC103" i="43"/>
  <c r="D104" i="43"/>
  <c r="E104" i="43"/>
  <c r="F104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AW104" i="43"/>
  <c r="AX104" i="43"/>
  <c r="AY104" i="43"/>
  <c r="AZ104" i="43"/>
  <c r="BA104" i="43"/>
  <c r="BB104" i="43"/>
  <c r="BC104" i="43"/>
  <c r="D105" i="43"/>
  <c r="E105" i="43"/>
  <c r="F105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Y105" i="43"/>
  <c r="Z105" i="43"/>
  <c r="AA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AZ105" i="43"/>
  <c r="BA105" i="43"/>
  <c r="BB105" i="43"/>
  <c r="BC105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AZ106" i="43"/>
  <c r="BA106" i="43"/>
  <c r="BB106" i="43"/>
  <c r="BC106" i="43"/>
  <c r="D107" i="43"/>
  <c r="E107" i="43"/>
  <c r="F107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Y107" i="43"/>
  <c r="Z107" i="43"/>
  <c r="AA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Z107" i="43"/>
  <c r="BA107" i="43"/>
  <c r="BB107" i="43"/>
  <c r="BC107" i="43"/>
  <c r="D108" i="43"/>
  <c r="E108" i="43"/>
  <c r="F108" i="43"/>
  <c r="G108" i="43"/>
  <c r="H108" i="43"/>
  <c r="I108" i="43"/>
  <c r="J108" i="43"/>
  <c r="K108" i="43"/>
  <c r="L108" i="43"/>
  <c r="M108" i="43"/>
  <c r="N108" i="43"/>
  <c r="O108" i="43"/>
  <c r="P108" i="43"/>
  <c r="Q108" i="43"/>
  <c r="R108" i="43"/>
  <c r="S108" i="43"/>
  <c r="T108" i="43"/>
  <c r="U108" i="43"/>
  <c r="V108" i="43"/>
  <c r="W108" i="43"/>
  <c r="X108" i="43"/>
  <c r="Y108" i="43"/>
  <c r="Z108" i="43"/>
  <c r="AA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AW108" i="43"/>
  <c r="AX108" i="43"/>
  <c r="AY108" i="43"/>
  <c r="AZ108" i="43"/>
  <c r="BA108" i="43"/>
  <c r="BB108" i="43"/>
  <c r="BC108" i="43"/>
  <c r="D109" i="43"/>
  <c r="E109" i="43"/>
  <c r="F109" i="43"/>
  <c r="G109" i="43"/>
  <c r="H109" i="43"/>
  <c r="I109" i="43"/>
  <c r="J109" i="43"/>
  <c r="K109" i="43"/>
  <c r="L109" i="43"/>
  <c r="M109" i="43"/>
  <c r="N109" i="43"/>
  <c r="O109" i="43"/>
  <c r="P109" i="43"/>
  <c r="Q109" i="43"/>
  <c r="R109" i="43"/>
  <c r="S109" i="43"/>
  <c r="T109" i="43"/>
  <c r="U109" i="43"/>
  <c r="V109" i="43"/>
  <c r="W109" i="43"/>
  <c r="X109" i="43"/>
  <c r="Y109" i="43"/>
  <c r="Z109" i="43"/>
  <c r="AA109" i="43"/>
  <c r="AB109" i="43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AT109" i="43"/>
  <c r="AU109" i="43"/>
  <c r="AV109" i="43"/>
  <c r="AW109" i="43"/>
  <c r="AX109" i="43"/>
  <c r="AY109" i="43"/>
  <c r="AZ109" i="43"/>
  <c r="BA109" i="43"/>
  <c r="BB109" i="43"/>
  <c r="BC109" i="43"/>
  <c r="D110" i="43"/>
  <c r="E110" i="43"/>
  <c r="F110" i="43"/>
  <c r="G110" i="43"/>
  <c r="H110" i="43"/>
  <c r="I110" i="43"/>
  <c r="J110" i="43"/>
  <c r="K110" i="43"/>
  <c r="L110" i="43"/>
  <c r="M110" i="43"/>
  <c r="N110" i="43"/>
  <c r="O110" i="43"/>
  <c r="P110" i="43"/>
  <c r="Q110" i="43"/>
  <c r="R110" i="43"/>
  <c r="S110" i="43"/>
  <c r="T110" i="43"/>
  <c r="U110" i="43"/>
  <c r="V110" i="43"/>
  <c r="W110" i="43"/>
  <c r="X110" i="43"/>
  <c r="Y110" i="43"/>
  <c r="Z110" i="43"/>
  <c r="AA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AT110" i="43"/>
  <c r="AU110" i="43"/>
  <c r="AV110" i="43"/>
  <c r="AW110" i="43"/>
  <c r="AX110" i="43"/>
  <c r="AY110" i="43"/>
  <c r="AZ110" i="43"/>
  <c r="BA110" i="43"/>
  <c r="BB110" i="43"/>
  <c r="BC110" i="43"/>
  <c r="D111" i="43"/>
  <c r="E111" i="43"/>
  <c r="F111" i="43"/>
  <c r="G111" i="43"/>
  <c r="H111" i="43"/>
  <c r="I111" i="43"/>
  <c r="J111" i="43"/>
  <c r="K111" i="43"/>
  <c r="L111" i="43"/>
  <c r="M111" i="43"/>
  <c r="N111" i="43"/>
  <c r="O111" i="43"/>
  <c r="P111" i="43"/>
  <c r="Q111" i="43"/>
  <c r="R111" i="43"/>
  <c r="S111" i="43"/>
  <c r="T111" i="43"/>
  <c r="U111" i="43"/>
  <c r="V111" i="43"/>
  <c r="W111" i="43"/>
  <c r="X111" i="43"/>
  <c r="Y111" i="43"/>
  <c r="Z111" i="43"/>
  <c r="AA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AT111" i="43"/>
  <c r="AU111" i="43"/>
  <c r="AV111" i="43"/>
  <c r="AW111" i="43"/>
  <c r="AX111" i="43"/>
  <c r="AY111" i="43"/>
  <c r="AZ111" i="43"/>
  <c r="BA111" i="43"/>
  <c r="BB111" i="43"/>
  <c r="BC111" i="43"/>
  <c r="D112" i="43"/>
  <c r="E112" i="43"/>
  <c r="F112" i="43"/>
  <c r="G112" i="43"/>
  <c r="H112" i="43"/>
  <c r="I112" i="43"/>
  <c r="J112" i="43"/>
  <c r="K112" i="43"/>
  <c r="L112" i="43"/>
  <c r="M112" i="43"/>
  <c r="N112" i="43"/>
  <c r="O112" i="43"/>
  <c r="P112" i="43"/>
  <c r="Q112" i="43"/>
  <c r="R112" i="43"/>
  <c r="S112" i="43"/>
  <c r="T112" i="43"/>
  <c r="U112" i="43"/>
  <c r="V112" i="43"/>
  <c r="W112" i="43"/>
  <c r="X112" i="43"/>
  <c r="Y112" i="43"/>
  <c r="Z112" i="43"/>
  <c r="AA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AT112" i="43"/>
  <c r="AU112" i="43"/>
  <c r="AV112" i="43"/>
  <c r="AW112" i="43"/>
  <c r="AX112" i="43"/>
  <c r="AY112" i="43"/>
  <c r="AZ112" i="43"/>
  <c r="BA112" i="43"/>
  <c r="BB112" i="43"/>
  <c r="BC112" i="43"/>
  <c r="D113" i="43"/>
  <c r="E113" i="43"/>
  <c r="F113" i="43"/>
  <c r="G113" i="43"/>
  <c r="H113" i="43"/>
  <c r="I113" i="43"/>
  <c r="J113" i="43"/>
  <c r="K113" i="43"/>
  <c r="L113" i="43"/>
  <c r="M113" i="43"/>
  <c r="N113" i="43"/>
  <c r="O113" i="43"/>
  <c r="P113" i="43"/>
  <c r="Q113" i="43"/>
  <c r="R113" i="43"/>
  <c r="S113" i="43"/>
  <c r="T113" i="43"/>
  <c r="U113" i="43"/>
  <c r="V113" i="43"/>
  <c r="W113" i="43"/>
  <c r="X113" i="43"/>
  <c r="Y113" i="43"/>
  <c r="Z113" i="43"/>
  <c r="AA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AT113" i="43"/>
  <c r="AU113" i="43"/>
  <c r="AV113" i="43"/>
  <c r="AW113" i="43"/>
  <c r="AX113" i="43"/>
  <c r="AY113" i="43"/>
  <c r="AZ113" i="43"/>
  <c r="BA113" i="43"/>
  <c r="BB113" i="43"/>
  <c r="BC113" i="43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W114" i="43"/>
  <c r="X114" i="43"/>
  <c r="Y114" i="43"/>
  <c r="Z114" i="43"/>
  <c r="AA114" i="43"/>
  <c r="AB114" i="43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AT114" i="43"/>
  <c r="AU114" i="43"/>
  <c r="AV114" i="43"/>
  <c r="AW114" i="43"/>
  <c r="AX114" i="43"/>
  <c r="AY114" i="43"/>
  <c r="AZ114" i="43"/>
  <c r="BA114" i="43"/>
  <c r="BB114" i="43"/>
  <c r="BC114" i="43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W115" i="43"/>
  <c r="X115" i="43"/>
  <c r="Y115" i="43"/>
  <c r="Z115" i="43"/>
  <c r="AA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AT115" i="43"/>
  <c r="AU115" i="43"/>
  <c r="AV115" i="43"/>
  <c r="AW115" i="43"/>
  <c r="AX115" i="43"/>
  <c r="AY115" i="43"/>
  <c r="AZ115" i="43"/>
  <c r="BA115" i="43"/>
  <c r="BB115" i="43"/>
  <c r="BC115" i="43"/>
  <c r="D116" i="43"/>
  <c r="E116" i="43"/>
  <c r="F116" i="43"/>
  <c r="G116" i="43"/>
  <c r="H116" i="43"/>
  <c r="I116" i="43"/>
  <c r="J116" i="43"/>
  <c r="K116" i="43"/>
  <c r="L116" i="43"/>
  <c r="M116" i="43"/>
  <c r="N116" i="43"/>
  <c r="O116" i="43"/>
  <c r="P116" i="43"/>
  <c r="Q116" i="43"/>
  <c r="R116" i="43"/>
  <c r="S116" i="43"/>
  <c r="T116" i="43"/>
  <c r="U116" i="43"/>
  <c r="V116" i="43"/>
  <c r="W116" i="43"/>
  <c r="X116" i="43"/>
  <c r="Y116" i="43"/>
  <c r="Z116" i="43"/>
  <c r="AA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AT116" i="43"/>
  <c r="AU116" i="43"/>
  <c r="AV116" i="43"/>
  <c r="AW116" i="43"/>
  <c r="AX116" i="43"/>
  <c r="AY116" i="43"/>
  <c r="AZ116" i="43"/>
  <c r="BA116" i="43"/>
  <c r="BB116" i="43"/>
  <c r="BC116" i="43"/>
  <c r="D117" i="43"/>
  <c r="E117" i="43"/>
  <c r="F117" i="43"/>
  <c r="G117" i="43"/>
  <c r="H117" i="43"/>
  <c r="I117" i="43"/>
  <c r="J117" i="43"/>
  <c r="K117" i="43"/>
  <c r="L117" i="43"/>
  <c r="M117" i="43"/>
  <c r="N117" i="43"/>
  <c r="O117" i="43"/>
  <c r="P117" i="43"/>
  <c r="Q117" i="43"/>
  <c r="R117" i="43"/>
  <c r="S117" i="43"/>
  <c r="T117" i="43"/>
  <c r="U117" i="43"/>
  <c r="V117" i="43"/>
  <c r="W117" i="43"/>
  <c r="X117" i="43"/>
  <c r="Y117" i="43"/>
  <c r="Z117" i="43"/>
  <c r="AA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AT117" i="43"/>
  <c r="AU117" i="43"/>
  <c r="AV117" i="43"/>
  <c r="AW117" i="43"/>
  <c r="AX117" i="43"/>
  <c r="AY117" i="43"/>
  <c r="AZ117" i="43"/>
  <c r="BA117" i="43"/>
  <c r="BB117" i="43"/>
  <c r="BC117" i="43"/>
  <c r="D118" i="43"/>
  <c r="E118" i="43"/>
  <c r="F118" i="43"/>
  <c r="G118" i="43"/>
  <c r="H118" i="43"/>
  <c r="I118" i="43"/>
  <c r="J118" i="43"/>
  <c r="K118" i="43"/>
  <c r="L118" i="43"/>
  <c r="M118" i="43"/>
  <c r="N118" i="43"/>
  <c r="O118" i="43"/>
  <c r="P118" i="43"/>
  <c r="Q118" i="43"/>
  <c r="R118" i="43"/>
  <c r="S118" i="43"/>
  <c r="T118" i="43"/>
  <c r="U118" i="43"/>
  <c r="V118" i="43"/>
  <c r="W118" i="43"/>
  <c r="X118" i="43"/>
  <c r="Y118" i="43"/>
  <c r="Z118" i="43"/>
  <c r="AA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AT118" i="43"/>
  <c r="AU118" i="43"/>
  <c r="AV118" i="43"/>
  <c r="AW118" i="43"/>
  <c r="AX118" i="43"/>
  <c r="AY118" i="43"/>
  <c r="AZ118" i="43"/>
  <c r="BA118" i="43"/>
  <c r="BB118" i="43"/>
  <c r="BC118" i="43"/>
  <c r="D119" i="43"/>
  <c r="E119" i="43"/>
  <c r="F119" i="43"/>
  <c r="G119" i="43"/>
  <c r="H119" i="43"/>
  <c r="I119" i="43"/>
  <c r="J119" i="43"/>
  <c r="K119" i="43"/>
  <c r="L119" i="43"/>
  <c r="M119" i="43"/>
  <c r="N119" i="43"/>
  <c r="O119" i="43"/>
  <c r="P119" i="43"/>
  <c r="Q119" i="43"/>
  <c r="R119" i="43"/>
  <c r="S119" i="43"/>
  <c r="T119" i="43"/>
  <c r="U119" i="43"/>
  <c r="V119" i="43"/>
  <c r="W119" i="43"/>
  <c r="X119" i="43"/>
  <c r="Y119" i="43"/>
  <c r="Z119" i="43"/>
  <c r="AA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AT119" i="43"/>
  <c r="AU119" i="43"/>
  <c r="AV119" i="43"/>
  <c r="AW119" i="43"/>
  <c r="AX119" i="43"/>
  <c r="AY119" i="43"/>
  <c r="AZ119" i="43"/>
  <c r="BA119" i="43"/>
  <c r="BB119" i="43"/>
  <c r="BC119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Q120" i="43"/>
  <c r="R120" i="43"/>
  <c r="S120" i="43"/>
  <c r="T120" i="43"/>
  <c r="U120" i="43"/>
  <c r="V120" i="43"/>
  <c r="W120" i="43"/>
  <c r="X120" i="43"/>
  <c r="Y120" i="43"/>
  <c r="Z120" i="43"/>
  <c r="AA120" i="43"/>
  <c r="AB120" i="43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AT120" i="43"/>
  <c r="AU120" i="43"/>
  <c r="AV120" i="43"/>
  <c r="AW120" i="43"/>
  <c r="AX120" i="43"/>
  <c r="AY120" i="43"/>
  <c r="AZ120" i="43"/>
  <c r="BA120" i="43"/>
  <c r="BB120" i="43"/>
  <c r="BC120" i="43"/>
  <c r="D121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AT121" i="43"/>
  <c r="AU121" i="43"/>
  <c r="AV121" i="43"/>
  <c r="AW121" i="43"/>
  <c r="AX121" i="43"/>
  <c r="AY121" i="43"/>
  <c r="AZ121" i="43"/>
  <c r="BA121" i="43"/>
  <c r="BB121" i="43"/>
  <c r="BC121" i="43"/>
  <c r="D122" i="43"/>
  <c r="E122" i="43"/>
  <c r="F122" i="43"/>
  <c r="G122" i="43"/>
  <c r="H122" i="43"/>
  <c r="I122" i="43"/>
  <c r="J122" i="43"/>
  <c r="K122" i="43"/>
  <c r="L122" i="43"/>
  <c r="M122" i="43"/>
  <c r="N122" i="43"/>
  <c r="O122" i="43"/>
  <c r="P122" i="43"/>
  <c r="Q122" i="43"/>
  <c r="R122" i="43"/>
  <c r="S122" i="43"/>
  <c r="T122" i="43"/>
  <c r="U122" i="43"/>
  <c r="V122" i="43"/>
  <c r="W122" i="43"/>
  <c r="X122" i="43"/>
  <c r="Y122" i="43"/>
  <c r="Z122" i="43"/>
  <c r="AA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AT122" i="43"/>
  <c r="AU122" i="43"/>
  <c r="AV122" i="43"/>
  <c r="AW122" i="43"/>
  <c r="AX122" i="43"/>
  <c r="AY122" i="43"/>
  <c r="AZ122" i="43"/>
  <c r="BA122" i="43"/>
  <c r="BB122" i="43"/>
  <c r="BC122" i="43"/>
  <c r="D123" i="43"/>
  <c r="E123" i="43"/>
  <c r="F123" i="43"/>
  <c r="G123" i="43"/>
  <c r="H123" i="43"/>
  <c r="I123" i="43"/>
  <c r="J123" i="43"/>
  <c r="K123" i="43"/>
  <c r="L123" i="43"/>
  <c r="M123" i="43"/>
  <c r="N123" i="43"/>
  <c r="O123" i="43"/>
  <c r="P123" i="43"/>
  <c r="Q123" i="43"/>
  <c r="R123" i="43"/>
  <c r="S123" i="43"/>
  <c r="T123" i="43"/>
  <c r="U123" i="43"/>
  <c r="V123" i="43"/>
  <c r="W123" i="43"/>
  <c r="X123" i="43"/>
  <c r="Y123" i="43"/>
  <c r="Z123" i="43"/>
  <c r="AA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AT123" i="43"/>
  <c r="AU123" i="43"/>
  <c r="AV123" i="43"/>
  <c r="AW123" i="43"/>
  <c r="AX123" i="43"/>
  <c r="AY123" i="43"/>
  <c r="AZ123" i="43"/>
  <c r="BA123" i="43"/>
  <c r="BB123" i="43"/>
  <c r="BC123" i="43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Q131" i="43"/>
  <c r="R131" i="43"/>
  <c r="S131" i="43"/>
  <c r="T131" i="43"/>
  <c r="U131" i="43"/>
  <c r="V131" i="43"/>
  <c r="W131" i="43"/>
  <c r="X131" i="43"/>
  <c r="Y131" i="43"/>
  <c r="Z131" i="43"/>
  <c r="AA131" i="43"/>
  <c r="AB131" i="43"/>
  <c r="AC131" i="43"/>
  <c r="AD131" i="43"/>
  <c r="AE131" i="43"/>
  <c r="AF131" i="43"/>
  <c r="AG131" i="43"/>
  <c r="AH131" i="43"/>
  <c r="AI131" i="43"/>
  <c r="AJ131" i="43"/>
  <c r="AK131" i="43"/>
  <c r="AL131" i="43"/>
  <c r="AM131" i="43"/>
  <c r="AN131" i="43"/>
  <c r="AO131" i="43"/>
  <c r="AP131" i="43"/>
  <c r="AQ131" i="43"/>
  <c r="AR131" i="43"/>
  <c r="AS131" i="43"/>
  <c r="AT131" i="43"/>
  <c r="AU131" i="43"/>
  <c r="AV131" i="43"/>
  <c r="AW131" i="43"/>
  <c r="AX131" i="43"/>
  <c r="AY131" i="43"/>
  <c r="AZ131" i="43"/>
  <c r="BA131" i="43"/>
  <c r="BB131" i="43"/>
  <c r="BC131" i="43"/>
  <c r="D132" i="43"/>
  <c r="E132" i="43"/>
  <c r="F132" i="43"/>
  <c r="G132" i="43"/>
  <c r="H132" i="43"/>
  <c r="I132" i="43"/>
  <c r="J132" i="43"/>
  <c r="K132" i="43"/>
  <c r="L132" i="43"/>
  <c r="M132" i="43"/>
  <c r="N132" i="43"/>
  <c r="O132" i="43"/>
  <c r="P132" i="43"/>
  <c r="Q132" i="43"/>
  <c r="R132" i="43"/>
  <c r="S132" i="43"/>
  <c r="T132" i="43"/>
  <c r="U132" i="43"/>
  <c r="V132" i="43"/>
  <c r="W132" i="43"/>
  <c r="X132" i="43"/>
  <c r="Y132" i="43"/>
  <c r="Z132" i="43"/>
  <c r="AA132" i="43"/>
  <c r="AB132" i="43"/>
  <c r="AC132" i="43"/>
  <c r="AD132" i="43"/>
  <c r="AE132" i="43"/>
  <c r="AF132" i="43"/>
  <c r="AG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AT132" i="43"/>
  <c r="AU132" i="43"/>
  <c r="AV132" i="43"/>
  <c r="AW132" i="43"/>
  <c r="AX132" i="43"/>
  <c r="AY132" i="43"/>
  <c r="AZ132" i="43"/>
  <c r="BA132" i="43"/>
  <c r="BB132" i="43"/>
  <c r="BC132" i="43"/>
  <c r="D133" i="43"/>
  <c r="E133" i="43"/>
  <c r="F133" i="43"/>
  <c r="G133" i="43"/>
  <c r="H133" i="43"/>
  <c r="I133" i="43"/>
  <c r="J133" i="43"/>
  <c r="K133" i="43"/>
  <c r="L133" i="43"/>
  <c r="M133" i="43"/>
  <c r="N133" i="43"/>
  <c r="O133" i="43"/>
  <c r="P133" i="43"/>
  <c r="Q133" i="43"/>
  <c r="R133" i="43"/>
  <c r="S133" i="43"/>
  <c r="T133" i="43"/>
  <c r="U133" i="43"/>
  <c r="V133" i="43"/>
  <c r="W133" i="43"/>
  <c r="X133" i="43"/>
  <c r="Y133" i="43"/>
  <c r="Z133" i="43"/>
  <c r="AA133" i="43"/>
  <c r="AB133" i="43"/>
  <c r="AC133" i="43"/>
  <c r="AD133" i="43"/>
  <c r="AE133" i="43"/>
  <c r="AF133" i="43"/>
  <c r="AG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AT133" i="43"/>
  <c r="AU133" i="43"/>
  <c r="AV133" i="43"/>
  <c r="AW133" i="43"/>
  <c r="AX133" i="43"/>
  <c r="AY133" i="43"/>
  <c r="AZ133" i="43"/>
  <c r="BA133" i="43"/>
  <c r="BB133" i="43"/>
  <c r="BC133" i="43"/>
  <c r="D134" i="43"/>
  <c r="E134" i="43"/>
  <c r="F134" i="43"/>
  <c r="G134" i="43"/>
  <c r="H134" i="43"/>
  <c r="I134" i="43"/>
  <c r="J134" i="43"/>
  <c r="K134" i="43"/>
  <c r="L134" i="43"/>
  <c r="M134" i="43"/>
  <c r="N134" i="43"/>
  <c r="O134" i="43"/>
  <c r="P134" i="43"/>
  <c r="Q134" i="43"/>
  <c r="R134" i="43"/>
  <c r="S134" i="43"/>
  <c r="T134" i="43"/>
  <c r="U134" i="43"/>
  <c r="V134" i="43"/>
  <c r="W134" i="43"/>
  <c r="X134" i="43"/>
  <c r="Y134" i="43"/>
  <c r="Z134" i="43"/>
  <c r="AA134" i="43"/>
  <c r="AB134" i="43"/>
  <c r="AC134" i="43"/>
  <c r="AD134" i="43"/>
  <c r="AE134" i="43"/>
  <c r="AF134" i="43"/>
  <c r="AG134" i="43"/>
  <c r="AH134" i="43"/>
  <c r="AI134" i="43"/>
  <c r="AJ134" i="43"/>
  <c r="AK134" i="43"/>
  <c r="AL134" i="43"/>
  <c r="AM134" i="43"/>
  <c r="AN134" i="43"/>
  <c r="AO134" i="43"/>
  <c r="AP134" i="43"/>
  <c r="AQ134" i="43"/>
  <c r="AR134" i="43"/>
  <c r="AS134" i="43"/>
  <c r="AT134" i="43"/>
  <c r="AU134" i="43"/>
  <c r="AV134" i="43"/>
  <c r="AW134" i="43"/>
  <c r="AX134" i="43"/>
  <c r="AY134" i="43"/>
  <c r="AZ134" i="43"/>
  <c r="BA134" i="43"/>
  <c r="BB134" i="43"/>
  <c r="BC134" i="43"/>
  <c r="D135" i="43"/>
  <c r="E135" i="43"/>
  <c r="F135" i="43"/>
  <c r="G135" i="43"/>
  <c r="H135" i="43"/>
  <c r="I135" i="43"/>
  <c r="J135" i="43"/>
  <c r="K135" i="43"/>
  <c r="L135" i="43"/>
  <c r="M135" i="43"/>
  <c r="N135" i="43"/>
  <c r="O135" i="43"/>
  <c r="P135" i="43"/>
  <c r="Q135" i="43"/>
  <c r="R135" i="43"/>
  <c r="S135" i="43"/>
  <c r="T135" i="43"/>
  <c r="U135" i="43"/>
  <c r="V135" i="43"/>
  <c r="W135" i="43"/>
  <c r="X135" i="43"/>
  <c r="Y135" i="43"/>
  <c r="Z135" i="43"/>
  <c r="AA135" i="43"/>
  <c r="AB135" i="43"/>
  <c r="AC135" i="43"/>
  <c r="AD135" i="43"/>
  <c r="AE135" i="43"/>
  <c r="AF135" i="43"/>
  <c r="AG135" i="43"/>
  <c r="AH135" i="43"/>
  <c r="AI135" i="43"/>
  <c r="AJ135" i="43"/>
  <c r="AK135" i="43"/>
  <c r="AL135" i="43"/>
  <c r="AM135" i="43"/>
  <c r="AN135" i="43"/>
  <c r="AO135" i="43"/>
  <c r="AP135" i="43"/>
  <c r="AQ135" i="43"/>
  <c r="AR135" i="43"/>
  <c r="AS135" i="43"/>
  <c r="AT135" i="43"/>
  <c r="AU135" i="43"/>
  <c r="AV135" i="43"/>
  <c r="AW135" i="43"/>
  <c r="AX135" i="43"/>
  <c r="AY135" i="43"/>
  <c r="AZ135" i="43"/>
  <c r="BA135" i="43"/>
  <c r="BB135" i="43"/>
  <c r="BC135" i="43"/>
  <c r="D136" i="43"/>
  <c r="E136" i="43"/>
  <c r="F136" i="43"/>
  <c r="G136" i="43"/>
  <c r="H136" i="43"/>
  <c r="I136" i="43"/>
  <c r="J136" i="43"/>
  <c r="K136" i="43"/>
  <c r="L136" i="43"/>
  <c r="M136" i="43"/>
  <c r="N136" i="43"/>
  <c r="O136" i="43"/>
  <c r="P136" i="43"/>
  <c r="Q136" i="43"/>
  <c r="R136" i="43"/>
  <c r="S136" i="43"/>
  <c r="T136" i="43"/>
  <c r="U136" i="43"/>
  <c r="V136" i="43"/>
  <c r="W136" i="43"/>
  <c r="X136" i="43"/>
  <c r="Y136" i="43"/>
  <c r="Z136" i="43"/>
  <c r="AA136" i="43"/>
  <c r="AB136" i="43"/>
  <c r="AC136" i="43"/>
  <c r="AD136" i="43"/>
  <c r="AE136" i="43"/>
  <c r="AF136" i="43"/>
  <c r="AG136" i="43"/>
  <c r="AH136" i="43"/>
  <c r="AI136" i="43"/>
  <c r="AJ136" i="43"/>
  <c r="AK136" i="43"/>
  <c r="AL136" i="43"/>
  <c r="AM136" i="43"/>
  <c r="AN136" i="43"/>
  <c r="AO136" i="43"/>
  <c r="AP136" i="43"/>
  <c r="AQ136" i="43"/>
  <c r="AR136" i="43"/>
  <c r="AS136" i="43"/>
  <c r="AT136" i="43"/>
  <c r="AU136" i="43"/>
  <c r="AV136" i="43"/>
  <c r="AW136" i="43"/>
  <c r="AX136" i="43"/>
  <c r="AY136" i="43"/>
  <c r="AZ136" i="43"/>
  <c r="BA136" i="43"/>
  <c r="BB136" i="43"/>
  <c r="BC136" i="43"/>
  <c r="D137" i="43"/>
  <c r="E137" i="43"/>
  <c r="F137" i="43"/>
  <c r="G137" i="43"/>
  <c r="H137" i="43"/>
  <c r="I137" i="43"/>
  <c r="J137" i="43"/>
  <c r="K137" i="43"/>
  <c r="L137" i="43"/>
  <c r="M137" i="43"/>
  <c r="N137" i="43"/>
  <c r="O137" i="43"/>
  <c r="P137" i="43"/>
  <c r="Q137" i="43"/>
  <c r="R137" i="43"/>
  <c r="S137" i="43"/>
  <c r="T137" i="43"/>
  <c r="U137" i="43"/>
  <c r="V137" i="43"/>
  <c r="W137" i="43"/>
  <c r="X137" i="43"/>
  <c r="Y137" i="43"/>
  <c r="Z137" i="43"/>
  <c r="AA137" i="43"/>
  <c r="AB137" i="43"/>
  <c r="AC137" i="43"/>
  <c r="AD137" i="43"/>
  <c r="AE137" i="43"/>
  <c r="AF137" i="43"/>
  <c r="AG137" i="43"/>
  <c r="AH137" i="43"/>
  <c r="AI137" i="43"/>
  <c r="AJ137" i="43"/>
  <c r="AK137" i="43"/>
  <c r="AL137" i="43"/>
  <c r="AM137" i="43"/>
  <c r="AN137" i="43"/>
  <c r="AO137" i="43"/>
  <c r="AP137" i="43"/>
  <c r="AQ137" i="43"/>
  <c r="AR137" i="43"/>
  <c r="AS137" i="43"/>
  <c r="AT137" i="43"/>
  <c r="AU137" i="43"/>
  <c r="AV137" i="43"/>
  <c r="AW137" i="43"/>
  <c r="AX137" i="43"/>
  <c r="AY137" i="43"/>
  <c r="AZ137" i="43"/>
  <c r="BA137" i="43"/>
  <c r="BB137" i="43"/>
  <c r="BC137" i="43"/>
  <c r="D138" i="43"/>
  <c r="E138" i="43"/>
  <c r="F138" i="43"/>
  <c r="G138" i="43"/>
  <c r="H138" i="43"/>
  <c r="I138" i="43"/>
  <c r="J138" i="43"/>
  <c r="K138" i="43"/>
  <c r="L138" i="43"/>
  <c r="M138" i="43"/>
  <c r="N138" i="43"/>
  <c r="O138" i="43"/>
  <c r="P138" i="43"/>
  <c r="Q138" i="43"/>
  <c r="R138" i="43"/>
  <c r="S138" i="43"/>
  <c r="T138" i="43"/>
  <c r="U138" i="43"/>
  <c r="V138" i="43"/>
  <c r="W138" i="43"/>
  <c r="X138" i="43"/>
  <c r="Y138" i="43"/>
  <c r="Z138" i="43"/>
  <c r="AA138" i="43"/>
  <c r="AB138" i="43"/>
  <c r="AC138" i="43"/>
  <c r="AD138" i="43"/>
  <c r="AE138" i="43"/>
  <c r="AF138" i="43"/>
  <c r="AG138" i="43"/>
  <c r="AH138" i="43"/>
  <c r="AI138" i="43"/>
  <c r="AJ138" i="43"/>
  <c r="AK138" i="43"/>
  <c r="AL138" i="43"/>
  <c r="AM138" i="43"/>
  <c r="AN138" i="43"/>
  <c r="AO138" i="43"/>
  <c r="AP138" i="43"/>
  <c r="AQ138" i="43"/>
  <c r="AR138" i="43"/>
  <c r="AS138" i="43"/>
  <c r="AT138" i="43"/>
  <c r="AU138" i="43"/>
  <c r="AV138" i="43"/>
  <c r="AW138" i="43"/>
  <c r="AX138" i="43"/>
  <c r="AY138" i="43"/>
  <c r="AZ138" i="43"/>
  <c r="BA138" i="43"/>
  <c r="BB138" i="43"/>
  <c r="BC138" i="43"/>
  <c r="D139" i="43"/>
  <c r="E139" i="43"/>
  <c r="F139" i="43"/>
  <c r="G139" i="43"/>
  <c r="H139" i="43"/>
  <c r="I139" i="43"/>
  <c r="J139" i="43"/>
  <c r="K139" i="43"/>
  <c r="L139" i="43"/>
  <c r="M139" i="43"/>
  <c r="N139" i="43"/>
  <c r="O139" i="43"/>
  <c r="P139" i="43"/>
  <c r="Q139" i="43"/>
  <c r="R139" i="43"/>
  <c r="S139" i="43"/>
  <c r="T139" i="43"/>
  <c r="U139" i="43"/>
  <c r="V139" i="43"/>
  <c r="W139" i="43"/>
  <c r="X139" i="43"/>
  <c r="Y139" i="43"/>
  <c r="Z139" i="43"/>
  <c r="AA139" i="43"/>
  <c r="AB139" i="43"/>
  <c r="AC139" i="43"/>
  <c r="AD139" i="43"/>
  <c r="AE139" i="43"/>
  <c r="AF139" i="43"/>
  <c r="AG139" i="43"/>
  <c r="AH139" i="43"/>
  <c r="AI139" i="43"/>
  <c r="AJ139" i="43"/>
  <c r="AK139" i="43"/>
  <c r="AL139" i="43"/>
  <c r="AM139" i="43"/>
  <c r="AN139" i="43"/>
  <c r="AO139" i="43"/>
  <c r="AP139" i="43"/>
  <c r="AQ139" i="43"/>
  <c r="AR139" i="43"/>
  <c r="AS139" i="43"/>
  <c r="AT139" i="43"/>
  <c r="AU139" i="43"/>
  <c r="AV139" i="43"/>
  <c r="AW139" i="43"/>
  <c r="AX139" i="43"/>
  <c r="AY139" i="43"/>
  <c r="AZ139" i="43"/>
  <c r="BA139" i="43"/>
  <c r="BB139" i="43"/>
  <c r="BC139" i="43"/>
  <c r="D140" i="43"/>
  <c r="E140" i="43"/>
  <c r="F140" i="43"/>
  <c r="G140" i="43"/>
  <c r="H140" i="43"/>
  <c r="I140" i="43"/>
  <c r="J140" i="43"/>
  <c r="K140" i="43"/>
  <c r="L140" i="43"/>
  <c r="M140" i="43"/>
  <c r="N140" i="43"/>
  <c r="O140" i="43"/>
  <c r="P140" i="43"/>
  <c r="Q140" i="43"/>
  <c r="R140" i="43"/>
  <c r="S140" i="43"/>
  <c r="T140" i="43"/>
  <c r="U140" i="43"/>
  <c r="V140" i="43"/>
  <c r="W140" i="43"/>
  <c r="X140" i="43"/>
  <c r="Y140" i="43"/>
  <c r="Z140" i="43"/>
  <c r="AA140" i="43"/>
  <c r="AB140" i="43"/>
  <c r="AC140" i="43"/>
  <c r="AD140" i="43"/>
  <c r="AE140" i="43"/>
  <c r="AF140" i="43"/>
  <c r="AG140" i="43"/>
  <c r="AH140" i="43"/>
  <c r="AI140" i="43"/>
  <c r="AJ140" i="43"/>
  <c r="AK140" i="43"/>
  <c r="AL140" i="43"/>
  <c r="AM140" i="43"/>
  <c r="AN140" i="43"/>
  <c r="AO140" i="43"/>
  <c r="AP140" i="43"/>
  <c r="AQ140" i="43"/>
  <c r="AR140" i="43"/>
  <c r="AS140" i="43"/>
  <c r="AT140" i="43"/>
  <c r="AU140" i="43"/>
  <c r="AV140" i="43"/>
  <c r="AW140" i="43"/>
  <c r="AX140" i="43"/>
  <c r="AY140" i="43"/>
  <c r="AZ140" i="43"/>
  <c r="BA140" i="43"/>
  <c r="BB140" i="43"/>
  <c r="BC140" i="43"/>
  <c r="D141" i="43"/>
  <c r="E141" i="43"/>
  <c r="F141" i="43"/>
  <c r="G141" i="43"/>
  <c r="H141" i="43"/>
  <c r="I141" i="43"/>
  <c r="J141" i="43"/>
  <c r="K141" i="43"/>
  <c r="L141" i="43"/>
  <c r="M141" i="43"/>
  <c r="N141" i="43"/>
  <c r="O141" i="43"/>
  <c r="P141" i="43"/>
  <c r="Q141" i="43"/>
  <c r="R141" i="43"/>
  <c r="S141" i="43"/>
  <c r="T141" i="43"/>
  <c r="U141" i="43"/>
  <c r="V141" i="43"/>
  <c r="W141" i="43"/>
  <c r="X141" i="43"/>
  <c r="Y141" i="43"/>
  <c r="Z141" i="43"/>
  <c r="AA141" i="43"/>
  <c r="AB141" i="43"/>
  <c r="AC141" i="43"/>
  <c r="AD141" i="43"/>
  <c r="AE141" i="43"/>
  <c r="AF141" i="43"/>
  <c r="AG141" i="43"/>
  <c r="AH141" i="43"/>
  <c r="AI141" i="43"/>
  <c r="AJ141" i="43"/>
  <c r="AK141" i="43"/>
  <c r="AL141" i="43"/>
  <c r="AM141" i="43"/>
  <c r="AN141" i="43"/>
  <c r="AO141" i="43"/>
  <c r="AP141" i="43"/>
  <c r="AQ141" i="43"/>
  <c r="AR141" i="43"/>
  <c r="AS141" i="43"/>
  <c r="AT141" i="43"/>
  <c r="AU141" i="43"/>
  <c r="AV141" i="43"/>
  <c r="AW141" i="43"/>
  <c r="AX141" i="43"/>
  <c r="AY141" i="43"/>
  <c r="AZ141" i="43"/>
  <c r="BA141" i="43"/>
  <c r="BB141" i="43"/>
  <c r="BC141" i="43"/>
  <c r="D142" i="43"/>
  <c r="E142" i="43"/>
  <c r="F142" i="43"/>
  <c r="G142" i="43"/>
  <c r="H142" i="43"/>
  <c r="I142" i="43"/>
  <c r="J142" i="43"/>
  <c r="K142" i="43"/>
  <c r="L142" i="43"/>
  <c r="M142" i="43"/>
  <c r="N142" i="43"/>
  <c r="O142" i="43"/>
  <c r="P142" i="43"/>
  <c r="Q142" i="43"/>
  <c r="R142" i="43"/>
  <c r="S142" i="43"/>
  <c r="T142" i="43"/>
  <c r="U142" i="43"/>
  <c r="V142" i="43"/>
  <c r="W142" i="43"/>
  <c r="X142" i="43"/>
  <c r="Y142" i="43"/>
  <c r="Z142" i="43"/>
  <c r="AA142" i="43"/>
  <c r="AB142" i="43"/>
  <c r="AC142" i="43"/>
  <c r="AD142" i="43"/>
  <c r="AE142" i="43"/>
  <c r="AF142" i="43"/>
  <c r="AG142" i="43"/>
  <c r="AH142" i="43"/>
  <c r="AI142" i="43"/>
  <c r="AJ142" i="43"/>
  <c r="AK142" i="43"/>
  <c r="AL142" i="43"/>
  <c r="AM142" i="43"/>
  <c r="AN142" i="43"/>
  <c r="AO142" i="43"/>
  <c r="AP142" i="43"/>
  <c r="AQ142" i="43"/>
  <c r="AR142" i="43"/>
  <c r="AS142" i="43"/>
  <c r="AT142" i="43"/>
  <c r="AU142" i="43"/>
  <c r="AV142" i="43"/>
  <c r="AW142" i="43"/>
  <c r="AX142" i="43"/>
  <c r="AY142" i="43"/>
  <c r="AZ142" i="43"/>
  <c r="BA142" i="43"/>
  <c r="BB142" i="43"/>
  <c r="BC142" i="43"/>
  <c r="D143" i="43"/>
  <c r="E143" i="43"/>
  <c r="F143" i="43"/>
  <c r="G143" i="43"/>
  <c r="H143" i="43"/>
  <c r="I143" i="43"/>
  <c r="J143" i="43"/>
  <c r="K143" i="43"/>
  <c r="L143" i="43"/>
  <c r="M143" i="43"/>
  <c r="N143" i="43"/>
  <c r="O143" i="43"/>
  <c r="P143" i="43"/>
  <c r="Q143" i="43"/>
  <c r="R143" i="43"/>
  <c r="S143" i="43"/>
  <c r="T143" i="43"/>
  <c r="U143" i="43"/>
  <c r="V143" i="43"/>
  <c r="W143" i="43"/>
  <c r="X143" i="43"/>
  <c r="Y143" i="43"/>
  <c r="Z143" i="43"/>
  <c r="AA143" i="43"/>
  <c r="AB143" i="43"/>
  <c r="AC143" i="43"/>
  <c r="AD143" i="43"/>
  <c r="AE143" i="43"/>
  <c r="AF143" i="43"/>
  <c r="AG143" i="43"/>
  <c r="AH143" i="43"/>
  <c r="AI143" i="43"/>
  <c r="AJ143" i="43"/>
  <c r="AK143" i="43"/>
  <c r="AL143" i="43"/>
  <c r="AM143" i="43"/>
  <c r="AN143" i="43"/>
  <c r="AO143" i="43"/>
  <c r="AP143" i="43"/>
  <c r="AQ143" i="43"/>
  <c r="AR143" i="43"/>
  <c r="AS143" i="43"/>
  <c r="AT143" i="43"/>
  <c r="AU143" i="43"/>
  <c r="AV143" i="43"/>
  <c r="AW143" i="43"/>
  <c r="AX143" i="43"/>
  <c r="AY143" i="43"/>
  <c r="AZ143" i="43"/>
  <c r="BA143" i="43"/>
  <c r="BB143" i="43"/>
  <c r="BC143" i="43"/>
  <c r="D144" i="43"/>
  <c r="E144" i="43"/>
  <c r="F144" i="43"/>
  <c r="G144" i="43"/>
  <c r="H144" i="43"/>
  <c r="I144" i="43"/>
  <c r="J144" i="43"/>
  <c r="K144" i="43"/>
  <c r="L144" i="43"/>
  <c r="M144" i="43"/>
  <c r="N144" i="43"/>
  <c r="O144" i="43"/>
  <c r="P144" i="43"/>
  <c r="Q144" i="43"/>
  <c r="R144" i="43"/>
  <c r="S144" i="43"/>
  <c r="T144" i="43"/>
  <c r="U144" i="43"/>
  <c r="V144" i="43"/>
  <c r="W144" i="43"/>
  <c r="X144" i="43"/>
  <c r="Y144" i="43"/>
  <c r="Z144" i="43"/>
  <c r="AA144" i="43"/>
  <c r="AB144" i="43"/>
  <c r="AC144" i="43"/>
  <c r="AD144" i="43"/>
  <c r="AE144" i="43"/>
  <c r="AF144" i="43"/>
  <c r="AG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AT144" i="43"/>
  <c r="AU144" i="43"/>
  <c r="AV144" i="43"/>
  <c r="AW144" i="43"/>
  <c r="AX144" i="43"/>
  <c r="AY144" i="43"/>
  <c r="AZ144" i="43"/>
  <c r="BA144" i="43"/>
  <c r="BB144" i="43"/>
  <c r="BC144" i="43"/>
  <c r="D145" i="43"/>
  <c r="E145" i="43"/>
  <c r="F145" i="43"/>
  <c r="G145" i="43"/>
  <c r="H145" i="43"/>
  <c r="I145" i="43"/>
  <c r="J145" i="43"/>
  <c r="K145" i="43"/>
  <c r="L145" i="43"/>
  <c r="M145" i="43"/>
  <c r="N145" i="43"/>
  <c r="O145" i="43"/>
  <c r="P145" i="43"/>
  <c r="Q145" i="43"/>
  <c r="R145" i="43"/>
  <c r="S145" i="43"/>
  <c r="T145" i="43"/>
  <c r="U145" i="43"/>
  <c r="V145" i="43"/>
  <c r="W145" i="43"/>
  <c r="X145" i="43"/>
  <c r="Y145" i="43"/>
  <c r="Z145" i="43"/>
  <c r="AA145" i="43"/>
  <c r="AB145" i="43"/>
  <c r="AC145" i="43"/>
  <c r="AD145" i="43"/>
  <c r="AE145" i="43"/>
  <c r="AF145" i="43"/>
  <c r="AG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AT145" i="43"/>
  <c r="AU145" i="43"/>
  <c r="AV145" i="43"/>
  <c r="AW145" i="43"/>
  <c r="AX145" i="43"/>
  <c r="AY145" i="43"/>
  <c r="AZ145" i="43"/>
  <c r="BA145" i="43"/>
  <c r="BB145" i="43"/>
  <c r="BC145" i="43"/>
  <c r="D146" i="43"/>
  <c r="E146" i="43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D147" i="43"/>
  <c r="E147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D149" i="43"/>
  <c r="E149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D150" i="43"/>
  <c r="E150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D151" i="43"/>
  <c r="E151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D152" i="43"/>
  <c r="E152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D153" i="43"/>
  <c r="E153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D154" i="43"/>
  <c r="E154" i="43"/>
  <c r="F154" i="43"/>
  <c r="G154" i="43"/>
  <c r="H154" i="43"/>
  <c r="I154" i="43"/>
  <c r="J154" i="43"/>
  <c r="K154" i="43"/>
  <c r="L154" i="43"/>
  <c r="M154" i="43"/>
  <c r="N154" i="43"/>
  <c r="O154" i="43"/>
  <c r="P154" i="43"/>
  <c r="Q154" i="43"/>
  <c r="R154" i="43"/>
  <c r="S154" i="43"/>
  <c r="T154" i="43"/>
  <c r="U154" i="43"/>
  <c r="V154" i="43"/>
  <c r="W154" i="43"/>
  <c r="X154" i="43"/>
  <c r="Y154" i="43"/>
  <c r="Z154" i="43"/>
  <c r="AA154" i="43"/>
  <c r="AB154" i="43"/>
  <c r="AC154" i="43"/>
  <c r="AD154" i="43"/>
  <c r="AE154" i="43"/>
  <c r="AF154" i="43"/>
  <c r="AG154" i="43"/>
  <c r="AH154" i="43"/>
  <c r="AI154" i="43"/>
  <c r="AJ154" i="43"/>
  <c r="AK154" i="43"/>
  <c r="AL154" i="43"/>
  <c r="AM154" i="43"/>
  <c r="AN154" i="43"/>
  <c r="AO154" i="43"/>
  <c r="AP154" i="43"/>
  <c r="AQ154" i="43"/>
  <c r="AR154" i="43"/>
  <c r="AS154" i="43"/>
  <c r="AT154" i="43"/>
  <c r="AU154" i="43"/>
  <c r="AV154" i="43"/>
  <c r="AW154" i="43"/>
  <c r="AX154" i="43"/>
  <c r="AY154" i="43"/>
  <c r="AZ154" i="43"/>
  <c r="BA154" i="43"/>
  <c r="BB154" i="43"/>
  <c r="BC154" i="43"/>
  <c r="D155" i="43"/>
  <c r="E155" i="43"/>
  <c r="F155" i="43"/>
  <c r="G155" i="43"/>
  <c r="H155" i="43"/>
  <c r="I155" i="43"/>
  <c r="J155" i="43"/>
  <c r="K155" i="43"/>
  <c r="L155" i="43"/>
  <c r="M155" i="43"/>
  <c r="N155" i="43"/>
  <c r="O155" i="43"/>
  <c r="P155" i="43"/>
  <c r="Q155" i="43"/>
  <c r="R155" i="43"/>
  <c r="S155" i="43"/>
  <c r="T155" i="43"/>
  <c r="U155" i="43"/>
  <c r="V155" i="43"/>
  <c r="W155" i="43"/>
  <c r="X155" i="43"/>
  <c r="Y155" i="43"/>
  <c r="Z155" i="43"/>
  <c r="AA155" i="43"/>
  <c r="AB155" i="43"/>
  <c r="AC155" i="43"/>
  <c r="AD155" i="43"/>
  <c r="AE155" i="43"/>
  <c r="AF155" i="43"/>
  <c r="AG155" i="43"/>
  <c r="AH155" i="43"/>
  <c r="AI155" i="43"/>
  <c r="AJ155" i="43"/>
  <c r="AK155" i="43"/>
  <c r="AL155" i="43"/>
  <c r="AM155" i="43"/>
  <c r="AN155" i="43"/>
  <c r="AO155" i="43"/>
  <c r="AP155" i="43"/>
  <c r="AQ155" i="43"/>
  <c r="AR155" i="43"/>
  <c r="AS155" i="43"/>
  <c r="AT155" i="43"/>
  <c r="AU155" i="43"/>
  <c r="AV155" i="43"/>
  <c r="AW155" i="43"/>
  <c r="AX155" i="43"/>
  <c r="AY155" i="43"/>
  <c r="AZ155" i="43"/>
  <c r="BA155" i="43"/>
  <c r="BB155" i="43"/>
  <c r="BC155" i="43"/>
  <c r="D156" i="43"/>
  <c r="E156" i="43"/>
  <c r="F156" i="43"/>
  <c r="G156" i="43"/>
  <c r="H156" i="43"/>
  <c r="I156" i="43"/>
  <c r="J156" i="43"/>
  <c r="K156" i="43"/>
  <c r="L156" i="43"/>
  <c r="M156" i="43"/>
  <c r="N156" i="43"/>
  <c r="O156" i="43"/>
  <c r="P156" i="43"/>
  <c r="Q156" i="43"/>
  <c r="R156" i="43"/>
  <c r="S156" i="43"/>
  <c r="T156" i="43"/>
  <c r="U156" i="43"/>
  <c r="V156" i="43"/>
  <c r="W156" i="43"/>
  <c r="X156" i="43"/>
  <c r="Y156" i="43"/>
  <c r="Z156" i="43"/>
  <c r="AA156" i="43"/>
  <c r="AB156" i="43"/>
  <c r="AC156" i="43"/>
  <c r="AD156" i="43"/>
  <c r="AE156" i="43"/>
  <c r="AF156" i="43"/>
  <c r="AG156" i="43"/>
  <c r="AH156" i="43"/>
  <c r="AI156" i="43"/>
  <c r="AJ156" i="43"/>
  <c r="AK156" i="43"/>
  <c r="AL156" i="43"/>
  <c r="AM156" i="43"/>
  <c r="AN156" i="43"/>
  <c r="AO156" i="43"/>
  <c r="AP156" i="43"/>
  <c r="AQ156" i="43"/>
  <c r="AR156" i="43"/>
  <c r="AS156" i="43"/>
  <c r="AT156" i="43"/>
  <c r="AU156" i="43"/>
  <c r="AV156" i="43"/>
  <c r="AW156" i="43"/>
  <c r="AX156" i="43"/>
  <c r="AY156" i="43"/>
  <c r="AZ156" i="43"/>
  <c r="BA156" i="43"/>
  <c r="BB156" i="43"/>
  <c r="BC156" i="43"/>
  <c r="D157" i="43"/>
  <c r="E157" i="43"/>
  <c r="F157" i="43"/>
  <c r="G157" i="43"/>
  <c r="H157" i="43"/>
  <c r="I157" i="43"/>
  <c r="J157" i="43"/>
  <c r="K157" i="43"/>
  <c r="L157" i="43"/>
  <c r="M157" i="43"/>
  <c r="N157" i="43"/>
  <c r="O157" i="43"/>
  <c r="P157" i="43"/>
  <c r="Q157" i="43"/>
  <c r="R157" i="43"/>
  <c r="S157" i="43"/>
  <c r="T157" i="43"/>
  <c r="U157" i="43"/>
  <c r="V157" i="43"/>
  <c r="W157" i="43"/>
  <c r="X157" i="43"/>
  <c r="Y157" i="43"/>
  <c r="Z157" i="43"/>
  <c r="AA157" i="43"/>
  <c r="AB157" i="43"/>
  <c r="AC157" i="43"/>
  <c r="AD157" i="43"/>
  <c r="AE157" i="43"/>
  <c r="AF157" i="43"/>
  <c r="AG157" i="43"/>
  <c r="AH157" i="43"/>
  <c r="AI157" i="43"/>
  <c r="AJ157" i="43"/>
  <c r="AK157" i="43"/>
  <c r="AL157" i="43"/>
  <c r="AM157" i="43"/>
  <c r="AN157" i="43"/>
  <c r="AO157" i="43"/>
  <c r="AP157" i="43"/>
  <c r="AQ157" i="43"/>
  <c r="AR157" i="43"/>
  <c r="AS157" i="43"/>
  <c r="AT157" i="43"/>
  <c r="AU157" i="43"/>
  <c r="AV157" i="43"/>
  <c r="AW157" i="43"/>
  <c r="AX157" i="43"/>
  <c r="AY157" i="43"/>
  <c r="AZ157" i="43"/>
  <c r="BA157" i="43"/>
  <c r="BB157" i="43"/>
  <c r="BC157" i="43"/>
  <c r="D158" i="43"/>
  <c r="E158" i="43"/>
  <c r="F158" i="43"/>
  <c r="G158" i="43"/>
  <c r="H158" i="43"/>
  <c r="I158" i="43"/>
  <c r="J158" i="43"/>
  <c r="K158" i="43"/>
  <c r="L158" i="43"/>
  <c r="M158" i="43"/>
  <c r="N158" i="43"/>
  <c r="O158" i="43"/>
  <c r="P158" i="43"/>
  <c r="Q158" i="43"/>
  <c r="R158" i="43"/>
  <c r="S158" i="43"/>
  <c r="T158" i="43"/>
  <c r="U158" i="43"/>
  <c r="V158" i="43"/>
  <c r="W158" i="43"/>
  <c r="X158" i="43"/>
  <c r="Y158" i="43"/>
  <c r="Z158" i="43"/>
  <c r="AA158" i="43"/>
  <c r="AB158" i="43"/>
  <c r="AC158" i="43"/>
  <c r="AD158" i="43"/>
  <c r="AE158" i="43"/>
  <c r="AF158" i="43"/>
  <c r="AG158" i="43"/>
  <c r="AH158" i="43"/>
  <c r="AI158" i="43"/>
  <c r="AJ158" i="43"/>
  <c r="AK158" i="43"/>
  <c r="AL158" i="43"/>
  <c r="AM158" i="43"/>
  <c r="AN158" i="43"/>
  <c r="AO158" i="43"/>
  <c r="AP158" i="43"/>
  <c r="AQ158" i="43"/>
  <c r="AR158" i="43"/>
  <c r="AS158" i="43"/>
  <c r="AT158" i="43"/>
  <c r="AU158" i="43"/>
  <c r="AV158" i="43"/>
  <c r="AW158" i="43"/>
  <c r="AX158" i="43"/>
  <c r="AY158" i="43"/>
  <c r="AZ158" i="43"/>
  <c r="BA158" i="43"/>
  <c r="BB158" i="43"/>
  <c r="BC158" i="43"/>
  <c r="D159" i="43"/>
  <c r="E159" i="43"/>
  <c r="F159" i="43"/>
  <c r="G159" i="43"/>
  <c r="H159" i="43"/>
  <c r="I159" i="43"/>
  <c r="J159" i="43"/>
  <c r="K159" i="43"/>
  <c r="L159" i="43"/>
  <c r="M159" i="43"/>
  <c r="N159" i="43"/>
  <c r="O159" i="43"/>
  <c r="P159" i="43"/>
  <c r="Q159" i="43"/>
  <c r="R159" i="43"/>
  <c r="S159" i="43"/>
  <c r="T159" i="43"/>
  <c r="U159" i="43"/>
  <c r="V159" i="43"/>
  <c r="W159" i="43"/>
  <c r="X159" i="43"/>
  <c r="Y159" i="43"/>
  <c r="Z159" i="43"/>
  <c r="AA159" i="43"/>
  <c r="AB159" i="43"/>
  <c r="AC159" i="43"/>
  <c r="AD159" i="43"/>
  <c r="AE159" i="43"/>
  <c r="AF159" i="43"/>
  <c r="AG159" i="43"/>
  <c r="AH159" i="43"/>
  <c r="AI159" i="43"/>
  <c r="AJ159" i="43"/>
  <c r="AK159" i="43"/>
  <c r="AL159" i="43"/>
  <c r="AM159" i="43"/>
  <c r="AN159" i="43"/>
  <c r="AO159" i="43"/>
  <c r="AP159" i="43"/>
  <c r="AQ159" i="43"/>
  <c r="AR159" i="43"/>
  <c r="AS159" i="43"/>
  <c r="AT159" i="43"/>
  <c r="AU159" i="43"/>
  <c r="AV159" i="43"/>
  <c r="AW159" i="43"/>
  <c r="AX159" i="43"/>
  <c r="AY159" i="43"/>
  <c r="AZ159" i="43"/>
  <c r="BA159" i="43"/>
  <c r="BB159" i="43"/>
  <c r="BC159" i="43"/>
  <c r="D160" i="43"/>
  <c r="E160" i="43"/>
  <c r="F160" i="43"/>
  <c r="G160" i="43"/>
  <c r="H160" i="43"/>
  <c r="I160" i="43"/>
  <c r="J160" i="43"/>
  <c r="K160" i="43"/>
  <c r="L160" i="43"/>
  <c r="M160" i="43"/>
  <c r="N160" i="43"/>
  <c r="O160" i="43"/>
  <c r="P160" i="43"/>
  <c r="Q160" i="43"/>
  <c r="R160" i="43"/>
  <c r="S160" i="43"/>
  <c r="T160" i="43"/>
  <c r="U160" i="43"/>
  <c r="V160" i="43"/>
  <c r="W160" i="43"/>
  <c r="X160" i="43"/>
  <c r="Y160" i="43"/>
  <c r="Z160" i="43"/>
  <c r="AA160" i="43"/>
  <c r="AB160" i="43"/>
  <c r="AC160" i="43"/>
  <c r="AD160" i="43"/>
  <c r="AE160" i="43"/>
  <c r="AF160" i="43"/>
  <c r="AG160" i="43"/>
  <c r="AH160" i="43"/>
  <c r="AI160" i="43"/>
  <c r="AJ160" i="43"/>
  <c r="AK160" i="43"/>
  <c r="AL160" i="43"/>
  <c r="AM160" i="43"/>
  <c r="AN160" i="43"/>
  <c r="AO160" i="43"/>
  <c r="AP160" i="43"/>
  <c r="AQ160" i="43"/>
  <c r="AR160" i="43"/>
  <c r="AS160" i="43"/>
  <c r="AT160" i="43"/>
  <c r="AU160" i="43"/>
  <c r="AV160" i="43"/>
  <c r="AW160" i="43"/>
  <c r="AX160" i="43"/>
  <c r="AY160" i="43"/>
  <c r="AZ160" i="43"/>
  <c r="BA160" i="43"/>
  <c r="BB160" i="43"/>
  <c r="BC160" i="43"/>
  <c r="D161" i="43"/>
  <c r="E161" i="43"/>
  <c r="F161" i="43"/>
  <c r="G161" i="43"/>
  <c r="H161" i="43"/>
  <c r="I161" i="43"/>
  <c r="J161" i="43"/>
  <c r="K161" i="43"/>
  <c r="L161" i="43"/>
  <c r="M161" i="43"/>
  <c r="N161" i="43"/>
  <c r="O161" i="43"/>
  <c r="P161" i="43"/>
  <c r="Q161" i="43"/>
  <c r="R161" i="43"/>
  <c r="S161" i="43"/>
  <c r="T161" i="43"/>
  <c r="U161" i="43"/>
  <c r="V161" i="43"/>
  <c r="W161" i="43"/>
  <c r="X161" i="43"/>
  <c r="Y161" i="43"/>
  <c r="Z161" i="43"/>
  <c r="AA161" i="43"/>
  <c r="AB161" i="43"/>
  <c r="AC161" i="43"/>
  <c r="AD161" i="43"/>
  <c r="AE161" i="43"/>
  <c r="AF161" i="43"/>
  <c r="AG161" i="43"/>
  <c r="AH161" i="43"/>
  <c r="AI161" i="43"/>
  <c r="AJ161" i="43"/>
  <c r="AK161" i="43"/>
  <c r="AL161" i="43"/>
  <c r="AM161" i="43"/>
  <c r="AN161" i="43"/>
  <c r="AO161" i="43"/>
  <c r="AP161" i="43"/>
  <c r="AQ161" i="43"/>
  <c r="AR161" i="43"/>
  <c r="AS161" i="43"/>
  <c r="AT161" i="43"/>
  <c r="AU161" i="43"/>
  <c r="AV161" i="43"/>
  <c r="AW161" i="43"/>
  <c r="AX161" i="43"/>
  <c r="AY161" i="43"/>
  <c r="AZ161" i="43"/>
  <c r="BA161" i="43"/>
  <c r="BB161" i="43"/>
  <c r="BC161" i="43"/>
  <c r="D162" i="43"/>
  <c r="E162" i="43"/>
  <c r="F162" i="43"/>
  <c r="G162" i="43"/>
  <c r="H162" i="43"/>
  <c r="I162" i="43"/>
  <c r="J162" i="43"/>
  <c r="K162" i="43"/>
  <c r="L162" i="43"/>
  <c r="M162" i="43"/>
  <c r="N162" i="43"/>
  <c r="O162" i="43"/>
  <c r="P162" i="43"/>
  <c r="Q162" i="43"/>
  <c r="R162" i="43"/>
  <c r="S162" i="43"/>
  <c r="T162" i="43"/>
  <c r="U162" i="43"/>
  <c r="V162" i="43"/>
  <c r="W162" i="43"/>
  <c r="X162" i="43"/>
  <c r="Y162" i="43"/>
  <c r="Z162" i="43"/>
  <c r="AA162" i="43"/>
  <c r="AB162" i="43"/>
  <c r="AC162" i="43"/>
  <c r="AD162" i="43"/>
  <c r="AE162" i="43"/>
  <c r="AF162" i="43"/>
  <c r="AG162" i="43"/>
  <c r="AH162" i="43"/>
  <c r="AI162" i="43"/>
  <c r="AJ162" i="43"/>
  <c r="AK162" i="43"/>
  <c r="AL162" i="43"/>
  <c r="AM162" i="43"/>
  <c r="AN162" i="43"/>
  <c r="AO162" i="43"/>
  <c r="AP162" i="43"/>
  <c r="AQ162" i="43"/>
  <c r="AR162" i="43"/>
  <c r="AS162" i="43"/>
  <c r="AT162" i="43"/>
  <c r="AU162" i="43"/>
  <c r="AV162" i="43"/>
  <c r="AW162" i="43"/>
  <c r="AX162" i="43"/>
  <c r="AY162" i="43"/>
  <c r="AZ162" i="43"/>
  <c r="BA162" i="43"/>
  <c r="BB162" i="43"/>
  <c r="BC162" i="43"/>
  <c r="D163" i="43"/>
  <c r="E163" i="43"/>
  <c r="F163" i="43"/>
  <c r="G163" i="43"/>
  <c r="H163" i="43"/>
  <c r="I163" i="43"/>
  <c r="J163" i="43"/>
  <c r="K163" i="43"/>
  <c r="L163" i="43"/>
  <c r="M163" i="43"/>
  <c r="N163" i="43"/>
  <c r="O163" i="43"/>
  <c r="P163" i="43"/>
  <c r="Q163" i="43"/>
  <c r="R163" i="43"/>
  <c r="S163" i="43"/>
  <c r="T163" i="43"/>
  <c r="U163" i="43"/>
  <c r="V163" i="43"/>
  <c r="W163" i="43"/>
  <c r="X163" i="43"/>
  <c r="Y163" i="43"/>
  <c r="Z163" i="43"/>
  <c r="AA163" i="43"/>
  <c r="AB163" i="43"/>
  <c r="AC163" i="43"/>
  <c r="AD163" i="43"/>
  <c r="AE163" i="43"/>
  <c r="AF163" i="43"/>
  <c r="AG163" i="43"/>
  <c r="AH163" i="43"/>
  <c r="AI163" i="43"/>
  <c r="AJ163" i="43"/>
  <c r="AK163" i="43"/>
  <c r="AL163" i="43"/>
  <c r="AM163" i="43"/>
  <c r="AN163" i="43"/>
  <c r="AO163" i="43"/>
  <c r="AP163" i="43"/>
  <c r="AQ163" i="43"/>
  <c r="AR163" i="43"/>
  <c r="AS163" i="43"/>
  <c r="AT163" i="43"/>
  <c r="AU163" i="43"/>
  <c r="AV163" i="43"/>
  <c r="AW163" i="43"/>
  <c r="AX163" i="43"/>
  <c r="AY163" i="43"/>
  <c r="AZ163" i="43"/>
  <c r="BA163" i="43"/>
  <c r="BB163" i="43"/>
  <c r="BC163" i="43"/>
  <c r="D164" i="43"/>
  <c r="E164" i="43"/>
  <c r="F164" i="43"/>
  <c r="G164" i="43"/>
  <c r="H164" i="43"/>
  <c r="I164" i="43"/>
  <c r="J164" i="43"/>
  <c r="K164" i="43"/>
  <c r="L164" i="43"/>
  <c r="M164" i="43"/>
  <c r="N164" i="43"/>
  <c r="O164" i="43"/>
  <c r="P164" i="43"/>
  <c r="Q164" i="43"/>
  <c r="R164" i="43"/>
  <c r="S164" i="43"/>
  <c r="T164" i="43"/>
  <c r="U164" i="43"/>
  <c r="V164" i="43"/>
  <c r="W164" i="43"/>
  <c r="X164" i="43"/>
  <c r="Y164" i="43"/>
  <c r="Z164" i="43"/>
  <c r="AA164" i="43"/>
  <c r="AB164" i="43"/>
  <c r="AC164" i="43"/>
  <c r="AD164" i="43"/>
  <c r="AE164" i="43"/>
  <c r="AF164" i="43"/>
  <c r="AG164" i="43"/>
  <c r="AH164" i="43"/>
  <c r="AI164" i="43"/>
  <c r="AJ164" i="43"/>
  <c r="AK164" i="43"/>
  <c r="AL164" i="43"/>
  <c r="AM164" i="43"/>
  <c r="AN164" i="43"/>
  <c r="AO164" i="43"/>
  <c r="AP164" i="43"/>
  <c r="AQ164" i="43"/>
  <c r="AR164" i="43"/>
  <c r="AS164" i="43"/>
  <c r="AT164" i="43"/>
  <c r="AU164" i="43"/>
  <c r="AV164" i="43"/>
  <c r="AW164" i="43"/>
  <c r="AX164" i="43"/>
  <c r="AY164" i="43"/>
  <c r="AZ164" i="43"/>
  <c r="BA164" i="43"/>
  <c r="BB164" i="43"/>
  <c r="BC164" i="43"/>
  <c r="D165" i="43"/>
  <c r="E165" i="43"/>
  <c r="F165" i="43"/>
  <c r="G165" i="43"/>
  <c r="H165" i="43"/>
  <c r="I165" i="43"/>
  <c r="J165" i="43"/>
  <c r="K165" i="43"/>
  <c r="L165" i="43"/>
  <c r="M165" i="43"/>
  <c r="N165" i="43"/>
  <c r="O165" i="43"/>
  <c r="P165" i="43"/>
  <c r="Q165" i="43"/>
  <c r="R165" i="43"/>
  <c r="S165" i="43"/>
  <c r="T165" i="43"/>
  <c r="U165" i="43"/>
  <c r="V165" i="43"/>
  <c r="W165" i="43"/>
  <c r="X165" i="43"/>
  <c r="Y165" i="43"/>
  <c r="Z165" i="43"/>
  <c r="AA165" i="43"/>
  <c r="AB165" i="43"/>
  <c r="AC165" i="43"/>
  <c r="AD165" i="43"/>
  <c r="AE165" i="43"/>
  <c r="AF165" i="43"/>
  <c r="AG165" i="43"/>
  <c r="AH165" i="43"/>
  <c r="AI165" i="43"/>
  <c r="AJ165" i="43"/>
  <c r="AK165" i="43"/>
  <c r="AL165" i="43"/>
  <c r="AM165" i="43"/>
  <c r="AN165" i="43"/>
  <c r="AO165" i="43"/>
  <c r="AP165" i="43"/>
  <c r="AQ165" i="43"/>
  <c r="AR165" i="43"/>
  <c r="AS165" i="43"/>
  <c r="AT165" i="43"/>
  <c r="AU165" i="43"/>
  <c r="AV165" i="43"/>
  <c r="AW165" i="43"/>
  <c r="AX165" i="43"/>
  <c r="AY165" i="43"/>
  <c r="AZ165" i="43"/>
  <c r="BA165" i="43"/>
  <c r="BB165" i="43"/>
  <c r="BC165" i="43"/>
  <c r="D166" i="43"/>
  <c r="E166" i="43"/>
  <c r="F166" i="43"/>
  <c r="G166" i="43"/>
  <c r="H166" i="43"/>
  <c r="I166" i="43"/>
  <c r="J166" i="43"/>
  <c r="K166" i="43"/>
  <c r="L166" i="43"/>
  <c r="M166" i="43"/>
  <c r="N166" i="43"/>
  <c r="O166" i="43"/>
  <c r="P166" i="43"/>
  <c r="Q166" i="43"/>
  <c r="R166" i="43"/>
  <c r="S166" i="43"/>
  <c r="T166" i="43"/>
  <c r="U166" i="43"/>
  <c r="V166" i="43"/>
  <c r="W166" i="43"/>
  <c r="X166" i="43"/>
  <c r="Y166" i="43"/>
  <c r="Z166" i="43"/>
  <c r="AA166" i="43"/>
  <c r="AB166" i="43"/>
  <c r="AC166" i="43"/>
  <c r="AD166" i="43"/>
  <c r="AE166" i="43"/>
  <c r="AF166" i="43"/>
  <c r="AG166" i="43"/>
  <c r="AH166" i="43"/>
  <c r="AI166" i="43"/>
  <c r="AJ166" i="43"/>
  <c r="AK166" i="43"/>
  <c r="AL166" i="43"/>
  <c r="AM166" i="43"/>
  <c r="AN166" i="43"/>
  <c r="AO166" i="43"/>
  <c r="AP166" i="43"/>
  <c r="AQ166" i="43"/>
  <c r="AR166" i="43"/>
  <c r="AS166" i="43"/>
  <c r="AT166" i="43"/>
  <c r="AU166" i="43"/>
  <c r="AV166" i="43"/>
  <c r="AW166" i="43"/>
  <c r="AX166" i="43"/>
  <c r="AY166" i="43"/>
  <c r="AZ166" i="43"/>
  <c r="BA166" i="43"/>
  <c r="BB166" i="43"/>
  <c r="BC166" i="43"/>
  <c r="D167" i="43"/>
  <c r="E167" i="43"/>
  <c r="F167" i="43"/>
  <c r="G167" i="43"/>
  <c r="H167" i="43"/>
  <c r="I167" i="43"/>
  <c r="J167" i="43"/>
  <c r="K167" i="43"/>
  <c r="L167" i="43"/>
  <c r="M167" i="43"/>
  <c r="N167" i="43"/>
  <c r="O167" i="43"/>
  <c r="P167" i="43"/>
  <c r="Q167" i="43"/>
  <c r="R167" i="43"/>
  <c r="S167" i="43"/>
  <c r="T167" i="43"/>
  <c r="U167" i="43"/>
  <c r="V167" i="43"/>
  <c r="W167" i="43"/>
  <c r="X167" i="43"/>
  <c r="Y167" i="43"/>
  <c r="Z167" i="43"/>
  <c r="AA167" i="43"/>
  <c r="AB167" i="43"/>
  <c r="AC167" i="43"/>
  <c r="AD167" i="43"/>
  <c r="AE167" i="43"/>
  <c r="AF167" i="43"/>
  <c r="AG167" i="43"/>
  <c r="AH167" i="43"/>
  <c r="AI167" i="43"/>
  <c r="AJ167" i="43"/>
  <c r="AK167" i="43"/>
  <c r="AL167" i="43"/>
  <c r="AM167" i="43"/>
  <c r="AN167" i="43"/>
  <c r="AO167" i="43"/>
  <c r="AP167" i="43"/>
  <c r="AQ167" i="43"/>
  <c r="AR167" i="43"/>
  <c r="AS167" i="43"/>
  <c r="AT167" i="43"/>
  <c r="AU167" i="43"/>
  <c r="AV167" i="43"/>
  <c r="AW167" i="43"/>
  <c r="AX167" i="43"/>
  <c r="AY167" i="43"/>
  <c r="AZ167" i="43"/>
  <c r="BA167" i="43"/>
  <c r="BB167" i="43"/>
  <c r="BC167" i="43"/>
  <c r="D168" i="43"/>
  <c r="E168" i="43"/>
  <c r="F168" i="43"/>
  <c r="G168" i="43"/>
  <c r="H168" i="43"/>
  <c r="I168" i="43"/>
  <c r="J168" i="43"/>
  <c r="K168" i="43"/>
  <c r="L168" i="43"/>
  <c r="M168" i="43"/>
  <c r="N168" i="43"/>
  <c r="O168" i="43"/>
  <c r="P168" i="43"/>
  <c r="Q168" i="43"/>
  <c r="R168" i="43"/>
  <c r="S168" i="43"/>
  <c r="T168" i="43"/>
  <c r="U168" i="43"/>
  <c r="V168" i="43"/>
  <c r="W168" i="43"/>
  <c r="X168" i="43"/>
  <c r="Y168" i="43"/>
  <c r="Z168" i="43"/>
  <c r="AA168" i="43"/>
  <c r="AB168" i="43"/>
  <c r="AC168" i="43"/>
  <c r="AD168" i="43"/>
  <c r="AE168" i="43"/>
  <c r="AF168" i="43"/>
  <c r="AG168" i="43"/>
  <c r="AH168" i="43"/>
  <c r="AI168" i="43"/>
  <c r="AJ168" i="43"/>
  <c r="AK168" i="43"/>
  <c r="AL168" i="43"/>
  <c r="AM168" i="43"/>
  <c r="AN168" i="43"/>
  <c r="AO168" i="43"/>
  <c r="AP168" i="43"/>
  <c r="AQ168" i="43"/>
  <c r="AR168" i="43"/>
  <c r="AS168" i="43"/>
  <c r="AT168" i="43"/>
  <c r="AU168" i="43"/>
  <c r="AV168" i="43"/>
  <c r="AW168" i="43"/>
  <c r="AX168" i="43"/>
  <c r="AY168" i="43"/>
  <c r="AZ168" i="43"/>
  <c r="BA168" i="43"/>
  <c r="BB168" i="43"/>
  <c r="BC168" i="43"/>
  <c r="D169" i="43"/>
  <c r="E169" i="43"/>
  <c r="F169" i="43"/>
  <c r="G169" i="43"/>
  <c r="H169" i="43"/>
  <c r="I169" i="43"/>
  <c r="J169" i="43"/>
  <c r="K169" i="43"/>
  <c r="L169" i="43"/>
  <c r="M169" i="43"/>
  <c r="N169" i="43"/>
  <c r="O169" i="43"/>
  <c r="P169" i="43"/>
  <c r="Q169" i="43"/>
  <c r="R169" i="43"/>
  <c r="S169" i="43"/>
  <c r="T169" i="43"/>
  <c r="U169" i="43"/>
  <c r="V169" i="43"/>
  <c r="W169" i="43"/>
  <c r="X169" i="43"/>
  <c r="Y169" i="43"/>
  <c r="Z169" i="43"/>
  <c r="AA169" i="43"/>
  <c r="AB169" i="43"/>
  <c r="AC169" i="43"/>
  <c r="AD169" i="43"/>
  <c r="AE169" i="43"/>
  <c r="AF169" i="43"/>
  <c r="AG169" i="43"/>
  <c r="AH169" i="43"/>
  <c r="AI169" i="43"/>
  <c r="AJ169" i="43"/>
  <c r="AK169" i="43"/>
  <c r="AL169" i="43"/>
  <c r="AM169" i="43"/>
  <c r="AN169" i="43"/>
  <c r="AO169" i="43"/>
  <c r="AP169" i="43"/>
  <c r="AQ169" i="43"/>
  <c r="AR169" i="43"/>
  <c r="AS169" i="43"/>
  <c r="AT169" i="43"/>
  <c r="AU169" i="43"/>
  <c r="AV169" i="43"/>
  <c r="AW169" i="43"/>
  <c r="AX169" i="43"/>
  <c r="AY169" i="43"/>
  <c r="AZ169" i="43"/>
  <c r="BA169" i="43"/>
  <c r="BB169" i="43"/>
  <c r="BC169" i="43"/>
  <c r="D170" i="43"/>
  <c r="E170" i="43"/>
  <c r="F170" i="43"/>
  <c r="G170" i="43"/>
  <c r="H170" i="43"/>
  <c r="I170" i="43"/>
  <c r="J170" i="43"/>
  <c r="K170" i="43"/>
  <c r="L170" i="43"/>
  <c r="M170" i="43"/>
  <c r="N170" i="43"/>
  <c r="O170" i="43"/>
  <c r="P170" i="43"/>
  <c r="Q170" i="43"/>
  <c r="R170" i="43"/>
  <c r="S170" i="43"/>
  <c r="T170" i="43"/>
  <c r="U170" i="43"/>
  <c r="V170" i="43"/>
  <c r="W170" i="43"/>
  <c r="X170" i="43"/>
  <c r="Y170" i="43"/>
  <c r="Z170" i="43"/>
  <c r="AA170" i="43"/>
  <c r="AB170" i="43"/>
  <c r="AC170" i="43"/>
  <c r="AD170" i="43"/>
  <c r="AE170" i="43"/>
  <c r="AF170" i="43"/>
  <c r="AG170" i="43"/>
  <c r="AH170" i="43"/>
  <c r="AI170" i="43"/>
  <c r="AJ170" i="43"/>
  <c r="AK170" i="43"/>
  <c r="AL170" i="43"/>
  <c r="AM170" i="43"/>
  <c r="AN170" i="43"/>
  <c r="AO170" i="43"/>
  <c r="AP170" i="43"/>
  <c r="AQ170" i="43"/>
  <c r="AR170" i="43"/>
  <c r="AS170" i="43"/>
  <c r="AT170" i="43"/>
  <c r="AU170" i="43"/>
  <c r="AV170" i="43"/>
  <c r="AW170" i="43"/>
  <c r="AX170" i="43"/>
  <c r="AY170" i="43"/>
  <c r="AZ170" i="43"/>
  <c r="BA170" i="43"/>
  <c r="BB170" i="43"/>
  <c r="BC170" i="43"/>
  <c r="D171" i="43"/>
  <c r="E171" i="43"/>
  <c r="F171" i="43"/>
  <c r="G171" i="43"/>
  <c r="H171" i="43"/>
  <c r="I171" i="43"/>
  <c r="J171" i="43"/>
  <c r="K171" i="43"/>
  <c r="L171" i="43"/>
  <c r="M171" i="43"/>
  <c r="N171" i="43"/>
  <c r="O171" i="43"/>
  <c r="P171" i="43"/>
  <c r="Q171" i="43"/>
  <c r="R171" i="43"/>
  <c r="S171" i="43"/>
  <c r="T171" i="43"/>
  <c r="U171" i="43"/>
  <c r="V171" i="43"/>
  <c r="W171" i="43"/>
  <c r="X171" i="43"/>
  <c r="Y171" i="43"/>
  <c r="Z171" i="43"/>
  <c r="AA171" i="43"/>
  <c r="AB171" i="43"/>
  <c r="AC171" i="43"/>
  <c r="AD171" i="43"/>
  <c r="AE171" i="43"/>
  <c r="AF171" i="43"/>
  <c r="AG171" i="43"/>
  <c r="AH171" i="43"/>
  <c r="AI171" i="43"/>
  <c r="AJ171" i="43"/>
  <c r="AK171" i="43"/>
  <c r="AL171" i="43"/>
  <c r="AM171" i="43"/>
  <c r="AN171" i="43"/>
  <c r="AO171" i="43"/>
  <c r="AP171" i="43"/>
  <c r="AQ171" i="43"/>
  <c r="AR171" i="43"/>
  <c r="AS171" i="43"/>
  <c r="AT171" i="43"/>
  <c r="AU171" i="43"/>
  <c r="AV171" i="43"/>
  <c r="AW171" i="43"/>
  <c r="AX171" i="43"/>
  <c r="AY171" i="43"/>
  <c r="AZ171" i="43"/>
  <c r="BA171" i="43"/>
  <c r="BB171" i="43"/>
  <c r="BC171" i="43"/>
  <c r="D172" i="43"/>
  <c r="E172" i="43"/>
  <c r="F172" i="43"/>
  <c r="G172" i="43"/>
  <c r="H172" i="43"/>
  <c r="I172" i="43"/>
  <c r="J172" i="43"/>
  <c r="K172" i="43"/>
  <c r="L172" i="43"/>
  <c r="M172" i="43"/>
  <c r="N172" i="43"/>
  <c r="O172" i="43"/>
  <c r="P172" i="43"/>
  <c r="Q172" i="43"/>
  <c r="R172" i="43"/>
  <c r="S172" i="43"/>
  <c r="T172" i="43"/>
  <c r="U172" i="43"/>
  <c r="V172" i="43"/>
  <c r="W172" i="43"/>
  <c r="X172" i="43"/>
  <c r="Y172" i="43"/>
  <c r="Z172" i="43"/>
  <c r="AA172" i="43"/>
  <c r="AB172" i="43"/>
  <c r="AC172" i="43"/>
  <c r="AD172" i="43"/>
  <c r="AE172" i="43"/>
  <c r="AF172" i="43"/>
  <c r="AG172" i="43"/>
  <c r="AH172" i="43"/>
  <c r="AI172" i="43"/>
  <c r="AJ172" i="43"/>
  <c r="AK172" i="43"/>
  <c r="AL172" i="43"/>
  <c r="AM172" i="43"/>
  <c r="AN172" i="43"/>
  <c r="AO172" i="43"/>
  <c r="AP172" i="43"/>
  <c r="AQ172" i="43"/>
  <c r="AR172" i="43"/>
  <c r="AS172" i="43"/>
  <c r="AT172" i="43"/>
  <c r="AU172" i="43"/>
  <c r="AV172" i="43"/>
  <c r="AW172" i="43"/>
  <c r="AX172" i="43"/>
  <c r="AY172" i="43"/>
  <c r="AZ172" i="43"/>
  <c r="BA172" i="43"/>
  <c r="BB172" i="43"/>
  <c r="BC172" i="43"/>
  <c r="D173" i="43"/>
  <c r="E173" i="43"/>
  <c r="F173" i="43"/>
  <c r="G173" i="43"/>
  <c r="H173" i="43"/>
  <c r="I173" i="43"/>
  <c r="J173" i="43"/>
  <c r="K173" i="43"/>
  <c r="L173" i="43"/>
  <c r="M173" i="43"/>
  <c r="N173" i="43"/>
  <c r="O173" i="43"/>
  <c r="P173" i="43"/>
  <c r="Q173" i="43"/>
  <c r="R173" i="43"/>
  <c r="S173" i="43"/>
  <c r="T173" i="43"/>
  <c r="U173" i="43"/>
  <c r="V173" i="43"/>
  <c r="W173" i="43"/>
  <c r="X173" i="43"/>
  <c r="Y173" i="43"/>
  <c r="Z173" i="43"/>
  <c r="AA173" i="43"/>
  <c r="AB173" i="43"/>
  <c r="AC173" i="43"/>
  <c r="AD173" i="43"/>
  <c r="AE173" i="43"/>
  <c r="AF173" i="43"/>
  <c r="AG173" i="43"/>
  <c r="AH173" i="43"/>
  <c r="AI173" i="43"/>
  <c r="AJ173" i="43"/>
  <c r="AK173" i="43"/>
  <c r="AL173" i="43"/>
  <c r="AM173" i="43"/>
  <c r="AN173" i="43"/>
  <c r="AO173" i="43"/>
  <c r="AP173" i="43"/>
  <c r="AQ173" i="43"/>
  <c r="AR173" i="43"/>
  <c r="AS173" i="43"/>
  <c r="AT173" i="43"/>
  <c r="AU173" i="43"/>
  <c r="AV173" i="43"/>
  <c r="AW173" i="43"/>
  <c r="AX173" i="43"/>
  <c r="AY173" i="43"/>
  <c r="AZ173" i="43"/>
  <c r="BA173" i="43"/>
  <c r="BB173" i="43"/>
  <c r="BC173" i="43"/>
  <c r="D174" i="43"/>
  <c r="E174" i="43"/>
  <c r="F174" i="43"/>
  <c r="G174" i="43"/>
  <c r="H174" i="43"/>
  <c r="I174" i="43"/>
  <c r="J174" i="43"/>
  <c r="K174" i="43"/>
  <c r="L174" i="43"/>
  <c r="M174" i="43"/>
  <c r="N174" i="43"/>
  <c r="O174" i="43"/>
  <c r="P174" i="43"/>
  <c r="Q174" i="43"/>
  <c r="R174" i="43"/>
  <c r="S174" i="43"/>
  <c r="T174" i="43"/>
  <c r="U174" i="43"/>
  <c r="V174" i="43"/>
  <c r="W174" i="43"/>
  <c r="X174" i="43"/>
  <c r="Y174" i="43"/>
  <c r="Z174" i="43"/>
  <c r="AA174" i="43"/>
  <c r="AB174" i="43"/>
  <c r="AC174" i="43"/>
  <c r="AD174" i="43"/>
  <c r="AE174" i="43"/>
  <c r="AF174" i="43"/>
  <c r="AG174" i="43"/>
  <c r="AH174" i="43"/>
  <c r="AI174" i="43"/>
  <c r="AJ174" i="43"/>
  <c r="AK174" i="43"/>
  <c r="AL174" i="43"/>
  <c r="AM174" i="43"/>
  <c r="AN174" i="43"/>
  <c r="AO174" i="43"/>
  <c r="AP174" i="43"/>
  <c r="AQ174" i="43"/>
  <c r="AR174" i="43"/>
  <c r="AS174" i="43"/>
  <c r="AT174" i="43"/>
  <c r="AU174" i="43"/>
  <c r="AV174" i="43"/>
  <c r="AW174" i="43"/>
  <c r="AX174" i="43"/>
  <c r="AY174" i="43"/>
  <c r="AZ174" i="43"/>
  <c r="BA174" i="43"/>
  <c r="BB174" i="43"/>
  <c r="BC174" i="43"/>
  <c r="D175" i="43"/>
  <c r="E175" i="43"/>
  <c r="F175" i="43"/>
  <c r="G175" i="43"/>
  <c r="H175" i="43"/>
  <c r="I175" i="43"/>
  <c r="J175" i="43"/>
  <c r="K175" i="43"/>
  <c r="L175" i="43"/>
  <c r="M175" i="43"/>
  <c r="N175" i="43"/>
  <c r="O175" i="43"/>
  <c r="P175" i="43"/>
  <c r="Q175" i="43"/>
  <c r="R175" i="43"/>
  <c r="S175" i="43"/>
  <c r="T175" i="43"/>
  <c r="U175" i="43"/>
  <c r="V175" i="43"/>
  <c r="W175" i="43"/>
  <c r="X175" i="43"/>
  <c r="Y175" i="43"/>
  <c r="Z175" i="43"/>
  <c r="AA175" i="43"/>
  <c r="AB175" i="43"/>
  <c r="AC175" i="43"/>
  <c r="AD175" i="43"/>
  <c r="AE175" i="43"/>
  <c r="AF175" i="43"/>
  <c r="AG175" i="43"/>
  <c r="AH175" i="43"/>
  <c r="AI175" i="43"/>
  <c r="AJ175" i="43"/>
  <c r="AK175" i="43"/>
  <c r="AL175" i="43"/>
  <c r="AM175" i="43"/>
  <c r="AN175" i="43"/>
  <c r="AO175" i="43"/>
  <c r="AP175" i="43"/>
  <c r="AQ175" i="43"/>
  <c r="AR175" i="43"/>
  <c r="AS175" i="43"/>
  <c r="AT175" i="43"/>
  <c r="AU175" i="43"/>
  <c r="AV175" i="43"/>
  <c r="AW175" i="43"/>
  <c r="AX175" i="43"/>
  <c r="AY175" i="43"/>
  <c r="AZ175" i="43"/>
  <c r="BA175" i="43"/>
  <c r="BB175" i="43"/>
  <c r="BC175" i="43"/>
  <c r="D176" i="43"/>
  <c r="E176" i="43"/>
  <c r="F176" i="43"/>
  <c r="G176" i="43"/>
  <c r="H176" i="43"/>
  <c r="I176" i="43"/>
  <c r="J176" i="43"/>
  <c r="K176" i="43"/>
  <c r="L176" i="43"/>
  <c r="M176" i="43"/>
  <c r="N176" i="43"/>
  <c r="O176" i="43"/>
  <c r="P176" i="43"/>
  <c r="Q176" i="43"/>
  <c r="R176" i="43"/>
  <c r="S176" i="43"/>
  <c r="T176" i="43"/>
  <c r="U176" i="43"/>
  <c r="V176" i="43"/>
  <c r="W176" i="43"/>
  <c r="X176" i="43"/>
  <c r="Y176" i="43"/>
  <c r="Z176" i="43"/>
  <c r="AA176" i="43"/>
  <c r="AB176" i="43"/>
  <c r="AC176" i="43"/>
  <c r="AD176" i="43"/>
  <c r="AE176" i="43"/>
  <c r="AF176" i="43"/>
  <c r="AG176" i="43"/>
  <c r="AH176" i="43"/>
  <c r="AI176" i="43"/>
  <c r="AJ176" i="43"/>
  <c r="AK176" i="43"/>
  <c r="AL176" i="43"/>
  <c r="AM176" i="43"/>
  <c r="AN176" i="43"/>
  <c r="AO176" i="43"/>
  <c r="AP176" i="43"/>
  <c r="AQ176" i="43"/>
  <c r="AR176" i="43"/>
  <c r="AS176" i="43"/>
  <c r="AT176" i="43"/>
  <c r="AU176" i="43"/>
  <c r="AV176" i="43"/>
  <c r="AW176" i="43"/>
  <c r="AX176" i="43"/>
  <c r="AY176" i="43"/>
  <c r="AZ176" i="43"/>
  <c r="BA176" i="43"/>
  <c r="BB176" i="43"/>
  <c r="BC176" i="43"/>
  <c r="D177" i="43"/>
  <c r="E177" i="43"/>
  <c r="F177" i="43"/>
  <c r="G177" i="43"/>
  <c r="H177" i="43"/>
  <c r="I177" i="43"/>
  <c r="J177" i="43"/>
  <c r="K177" i="43"/>
  <c r="L177" i="43"/>
  <c r="M177" i="43"/>
  <c r="N177" i="43"/>
  <c r="O177" i="43"/>
  <c r="P177" i="43"/>
  <c r="Q177" i="43"/>
  <c r="R177" i="43"/>
  <c r="S177" i="43"/>
  <c r="T177" i="43"/>
  <c r="U177" i="43"/>
  <c r="V177" i="43"/>
  <c r="W177" i="43"/>
  <c r="X177" i="43"/>
  <c r="Y177" i="43"/>
  <c r="Z177" i="43"/>
  <c r="AA177" i="43"/>
  <c r="AB177" i="43"/>
  <c r="AC177" i="43"/>
  <c r="AD177" i="43"/>
  <c r="AE177" i="43"/>
  <c r="AF177" i="43"/>
  <c r="AG177" i="43"/>
  <c r="AH177" i="43"/>
  <c r="AI177" i="43"/>
  <c r="AJ177" i="43"/>
  <c r="AK177" i="43"/>
  <c r="AL177" i="43"/>
  <c r="AM177" i="43"/>
  <c r="AN177" i="43"/>
  <c r="AO177" i="43"/>
  <c r="AP177" i="43"/>
  <c r="AQ177" i="43"/>
  <c r="AR177" i="43"/>
  <c r="AS177" i="43"/>
  <c r="AT177" i="43"/>
  <c r="AU177" i="43"/>
  <c r="AV177" i="43"/>
  <c r="AW177" i="43"/>
  <c r="AX177" i="43"/>
  <c r="AY177" i="43"/>
  <c r="AZ177" i="43"/>
  <c r="BA177" i="43"/>
  <c r="BB177" i="43"/>
  <c r="BC177" i="43"/>
  <c r="D178" i="43"/>
  <c r="E178" i="43"/>
  <c r="F178" i="43"/>
  <c r="G178" i="43"/>
  <c r="H178" i="43"/>
  <c r="I178" i="43"/>
  <c r="J178" i="43"/>
  <c r="K178" i="43"/>
  <c r="L178" i="43"/>
  <c r="M178" i="43"/>
  <c r="N178" i="43"/>
  <c r="O178" i="43"/>
  <c r="P178" i="43"/>
  <c r="Q178" i="43"/>
  <c r="R178" i="43"/>
  <c r="S178" i="43"/>
  <c r="T178" i="43"/>
  <c r="U178" i="43"/>
  <c r="V178" i="43"/>
  <c r="W178" i="43"/>
  <c r="X178" i="43"/>
  <c r="Y178" i="43"/>
  <c r="Z178" i="43"/>
  <c r="AA178" i="43"/>
  <c r="AB178" i="43"/>
  <c r="AC178" i="43"/>
  <c r="AD178" i="43"/>
  <c r="AE178" i="43"/>
  <c r="AF178" i="43"/>
  <c r="AG178" i="43"/>
  <c r="AH178" i="43"/>
  <c r="AI178" i="43"/>
  <c r="AJ178" i="43"/>
  <c r="AK178" i="43"/>
  <c r="AL178" i="43"/>
  <c r="AM178" i="43"/>
  <c r="AN178" i="43"/>
  <c r="AO178" i="43"/>
  <c r="AP178" i="43"/>
  <c r="AQ178" i="43"/>
  <c r="AR178" i="43"/>
  <c r="AS178" i="43"/>
  <c r="AT178" i="43"/>
  <c r="AU178" i="43"/>
  <c r="AV178" i="43"/>
  <c r="AW178" i="43"/>
  <c r="AX178" i="43"/>
  <c r="AY178" i="43"/>
  <c r="AZ178" i="43"/>
  <c r="BA178" i="43"/>
  <c r="BB178" i="43"/>
  <c r="BC178" i="43"/>
  <c r="D179" i="43"/>
  <c r="E179" i="43"/>
  <c r="F179" i="43"/>
  <c r="G179" i="43"/>
  <c r="H179" i="43"/>
  <c r="I179" i="43"/>
  <c r="J179" i="43"/>
  <c r="K179" i="43"/>
  <c r="L179" i="43"/>
  <c r="M179" i="43"/>
  <c r="N179" i="43"/>
  <c r="O179" i="43"/>
  <c r="P179" i="43"/>
  <c r="Q179" i="43"/>
  <c r="R179" i="43"/>
  <c r="S179" i="43"/>
  <c r="T179" i="43"/>
  <c r="U179" i="43"/>
  <c r="V179" i="43"/>
  <c r="W179" i="43"/>
  <c r="X179" i="43"/>
  <c r="Y179" i="43"/>
  <c r="Z179" i="43"/>
  <c r="AA179" i="43"/>
  <c r="AB179" i="43"/>
  <c r="AC179" i="43"/>
  <c r="AD179" i="43"/>
  <c r="AE179" i="43"/>
  <c r="AF179" i="43"/>
  <c r="AG179" i="43"/>
  <c r="AH179" i="43"/>
  <c r="AI179" i="43"/>
  <c r="AJ179" i="43"/>
  <c r="AK179" i="43"/>
  <c r="AL179" i="43"/>
  <c r="AM179" i="43"/>
  <c r="AN179" i="43"/>
  <c r="AO179" i="43"/>
  <c r="AP179" i="43"/>
  <c r="AQ179" i="43"/>
  <c r="AR179" i="43"/>
  <c r="AS179" i="43"/>
  <c r="AT179" i="43"/>
  <c r="AU179" i="43"/>
  <c r="AV179" i="43"/>
  <c r="AW179" i="43"/>
  <c r="AX179" i="43"/>
  <c r="AY179" i="43"/>
  <c r="AZ179" i="43"/>
  <c r="BA179" i="43"/>
  <c r="BB179" i="43"/>
  <c r="BC179" i="43"/>
  <c r="D180" i="43"/>
  <c r="E180" i="43"/>
  <c r="F180" i="43"/>
  <c r="G180" i="43"/>
  <c r="H180" i="43"/>
  <c r="I180" i="43"/>
  <c r="J180" i="43"/>
  <c r="K180" i="43"/>
  <c r="L180" i="43"/>
  <c r="M180" i="43"/>
  <c r="N180" i="43"/>
  <c r="O180" i="43"/>
  <c r="P180" i="43"/>
  <c r="Q180" i="43"/>
  <c r="R180" i="43"/>
  <c r="S180" i="43"/>
  <c r="T180" i="43"/>
  <c r="U180" i="43"/>
  <c r="V180" i="43"/>
  <c r="W180" i="43"/>
  <c r="X180" i="43"/>
  <c r="Y180" i="43"/>
  <c r="Z180" i="43"/>
  <c r="AA180" i="43"/>
  <c r="AB180" i="43"/>
  <c r="AC180" i="43"/>
  <c r="AD180" i="43"/>
  <c r="AE180" i="43"/>
  <c r="AF180" i="43"/>
  <c r="AG180" i="43"/>
  <c r="AH180" i="43"/>
  <c r="AI180" i="43"/>
  <c r="AJ180" i="43"/>
  <c r="AK180" i="43"/>
  <c r="AL180" i="43"/>
  <c r="AM180" i="43"/>
  <c r="AN180" i="43"/>
  <c r="AO180" i="43"/>
  <c r="AP180" i="43"/>
  <c r="AQ180" i="43"/>
  <c r="AR180" i="43"/>
  <c r="AS180" i="43"/>
  <c r="AT180" i="43"/>
  <c r="AU180" i="43"/>
  <c r="AV180" i="43"/>
  <c r="AW180" i="43"/>
  <c r="AX180" i="43"/>
  <c r="AY180" i="43"/>
  <c r="AZ180" i="43"/>
  <c r="BA180" i="43"/>
  <c r="BB180" i="43"/>
  <c r="BC180" i="43"/>
  <c r="D181" i="43"/>
  <c r="E181" i="43"/>
  <c r="F181" i="43"/>
  <c r="G181" i="43"/>
  <c r="H181" i="43"/>
  <c r="I181" i="43"/>
  <c r="J181" i="43"/>
  <c r="K181" i="43"/>
  <c r="L181" i="43"/>
  <c r="M181" i="43"/>
  <c r="N181" i="43"/>
  <c r="O181" i="43"/>
  <c r="P181" i="43"/>
  <c r="Q181" i="43"/>
  <c r="R181" i="43"/>
  <c r="S181" i="43"/>
  <c r="T181" i="43"/>
  <c r="U181" i="43"/>
  <c r="V181" i="43"/>
  <c r="W181" i="43"/>
  <c r="X181" i="43"/>
  <c r="Y181" i="43"/>
  <c r="Z181" i="43"/>
  <c r="AA181" i="43"/>
  <c r="AB181" i="43"/>
  <c r="AC181" i="43"/>
  <c r="AD181" i="43"/>
  <c r="AE181" i="43"/>
  <c r="AF181" i="43"/>
  <c r="AG181" i="43"/>
  <c r="AH181" i="43"/>
  <c r="AI181" i="43"/>
  <c r="AJ181" i="43"/>
  <c r="AK181" i="43"/>
  <c r="AL181" i="43"/>
  <c r="AM181" i="43"/>
  <c r="AN181" i="43"/>
  <c r="AO181" i="43"/>
  <c r="AP181" i="43"/>
  <c r="AQ181" i="43"/>
  <c r="AR181" i="43"/>
  <c r="AS181" i="43"/>
  <c r="AT181" i="43"/>
  <c r="AU181" i="43"/>
  <c r="AV181" i="43"/>
  <c r="AW181" i="43"/>
  <c r="AX181" i="43"/>
  <c r="AY181" i="43"/>
  <c r="AZ181" i="43"/>
  <c r="BA181" i="43"/>
  <c r="BB181" i="43"/>
  <c r="BC181" i="43"/>
  <c r="D182" i="43"/>
  <c r="E182" i="43"/>
  <c r="F182" i="43"/>
  <c r="G182" i="43"/>
  <c r="H182" i="43"/>
  <c r="I182" i="43"/>
  <c r="J182" i="43"/>
  <c r="K182" i="43"/>
  <c r="L182" i="43"/>
  <c r="M182" i="43"/>
  <c r="N182" i="43"/>
  <c r="O182" i="43"/>
  <c r="P182" i="43"/>
  <c r="Q182" i="43"/>
  <c r="R182" i="43"/>
  <c r="S182" i="43"/>
  <c r="T182" i="43"/>
  <c r="U182" i="43"/>
  <c r="V182" i="43"/>
  <c r="W182" i="43"/>
  <c r="X182" i="43"/>
  <c r="Y182" i="43"/>
  <c r="Z182" i="43"/>
  <c r="AA182" i="43"/>
  <c r="AB182" i="43"/>
  <c r="AC182" i="43"/>
  <c r="AD182" i="43"/>
  <c r="AE182" i="43"/>
  <c r="AF182" i="43"/>
  <c r="AG182" i="43"/>
  <c r="AH182" i="43"/>
  <c r="AI182" i="43"/>
  <c r="AJ182" i="43"/>
  <c r="AK182" i="43"/>
  <c r="AL182" i="43"/>
  <c r="AM182" i="43"/>
  <c r="AN182" i="43"/>
  <c r="AO182" i="43"/>
  <c r="AP182" i="43"/>
  <c r="AQ182" i="43"/>
  <c r="AR182" i="43"/>
  <c r="AS182" i="43"/>
  <c r="AT182" i="43"/>
  <c r="AU182" i="43"/>
  <c r="AV182" i="43"/>
  <c r="AW182" i="43"/>
  <c r="AX182" i="43"/>
  <c r="AY182" i="43"/>
  <c r="AZ182" i="43"/>
  <c r="BA182" i="43"/>
  <c r="BB182" i="43"/>
  <c r="BC182" i="43"/>
  <c r="D183" i="43"/>
  <c r="E183" i="43"/>
  <c r="F183" i="43"/>
  <c r="G183" i="43"/>
  <c r="H183" i="43"/>
  <c r="I183" i="43"/>
  <c r="J183" i="43"/>
  <c r="K183" i="43"/>
  <c r="L183" i="43"/>
  <c r="M183" i="43"/>
  <c r="N183" i="43"/>
  <c r="O183" i="43"/>
  <c r="P183" i="43"/>
  <c r="Q183" i="43"/>
  <c r="R183" i="43"/>
  <c r="S183" i="43"/>
  <c r="T183" i="43"/>
  <c r="U183" i="43"/>
  <c r="V183" i="43"/>
  <c r="W183" i="43"/>
  <c r="X183" i="43"/>
  <c r="Y183" i="43"/>
  <c r="Z183" i="43"/>
  <c r="AA183" i="43"/>
  <c r="AB183" i="43"/>
  <c r="AC183" i="43"/>
  <c r="AD183" i="43"/>
  <c r="AE183" i="43"/>
  <c r="AF183" i="43"/>
  <c r="AG183" i="43"/>
  <c r="AH183" i="43"/>
  <c r="AI183" i="43"/>
  <c r="AJ183" i="43"/>
  <c r="AK183" i="43"/>
  <c r="AL183" i="43"/>
  <c r="AM183" i="43"/>
  <c r="AN183" i="43"/>
  <c r="AO183" i="43"/>
  <c r="AP183" i="43"/>
  <c r="AQ183" i="43"/>
  <c r="AR183" i="43"/>
  <c r="AS183" i="43"/>
  <c r="AT183" i="43"/>
  <c r="AU183" i="43"/>
  <c r="AV183" i="43"/>
  <c r="AW183" i="43"/>
  <c r="AX183" i="43"/>
  <c r="AY183" i="43"/>
  <c r="AZ183" i="43"/>
  <c r="BA183" i="43"/>
  <c r="BB183" i="43"/>
  <c r="BC183" i="43"/>
  <c r="D184" i="43"/>
  <c r="E184" i="43"/>
  <c r="F184" i="43"/>
  <c r="G184" i="43"/>
  <c r="H184" i="43"/>
  <c r="I184" i="43"/>
  <c r="J184" i="43"/>
  <c r="K184" i="43"/>
  <c r="L184" i="43"/>
  <c r="M184" i="43"/>
  <c r="N184" i="43"/>
  <c r="O184" i="43"/>
  <c r="P184" i="43"/>
  <c r="Q184" i="43"/>
  <c r="R184" i="43"/>
  <c r="S184" i="43"/>
  <c r="T184" i="43"/>
  <c r="U184" i="43"/>
  <c r="V184" i="43"/>
  <c r="W184" i="43"/>
  <c r="X184" i="43"/>
  <c r="Y184" i="43"/>
  <c r="Z184" i="43"/>
  <c r="AA184" i="43"/>
  <c r="AB184" i="43"/>
  <c r="AC184" i="43"/>
  <c r="AD184" i="43"/>
  <c r="AE184" i="43"/>
  <c r="AF184" i="43"/>
  <c r="AG184" i="43"/>
  <c r="AH184" i="43"/>
  <c r="AI184" i="43"/>
  <c r="AJ184" i="43"/>
  <c r="AK184" i="43"/>
  <c r="AL184" i="43"/>
  <c r="AM184" i="43"/>
  <c r="AN184" i="43"/>
  <c r="AO184" i="43"/>
  <c r="AP184" i="43"/>
  <c r="AQ184" i="43"/>
  <c r="AR184" i="43"/>
  <c r="AS184" i="43"/>
  <c r="AT184" i="43"/>
  <c r="AU184" i="43"/>
  <c r="AV184" i="43"/>
  <c r="AW184" i="43"/>
  <c r="AX184" i="43"/>
  <c r="AY184" i="43"/>
  <c r="AZ184" i="43"/>
  <c r="BA184" i="43"/>
  <c r="BB184" i="43"/>
  <c r="BC184" i="43"/>
  <c r="D185" i="43"/>
  <c r="E185" i="43"/>
  <c r="F185" i="43"/>
  <c r="G185" i="43"/>
  <c r="H185" i="43"/>
  <c r="I185" i="43"/>
  <c r="J185" i="43"/>
  <c r="K185" i="43"/>
  <c r="L185" i="43"/>
  <c r="M185" i="43"/>
  <c r="N185" i="43"/>
  <c r="O185" i="43"/>
  <c r="P185" i="43"/>
  <c r="Q185" i="43"/>
  <c r="R185" i="43"/>
  <c r="S185" i="43"/>
  <c r="T185" i="43"/>
  <c r="U185" i="43"/>
  <c r="V185" i="43"/>
  <c r="W185" i="43"/>
  <c r="X185" i="43"/>
  <c r="Y185" i="43"/>
  <c r="Z185" i="43"/>
  <c r="AA185" i="43"/>
  <c r="AB185" i="43"/>
  <c r="AC185" i="43"/>
  <c r="AD185" i="43"/>
  <c r="AE185" i="43"/>
  <c r="AF185" i="43"/>
  <c r="AG185" i="43"/>
  <c r="AH185" i="43"/>
  <c r="AI185" i="43"/>
  <c r="AJ185" i="43"/>
  <c r="AK185" i="43"/>
  <c r="AL185" i="43"/>
  <c r="AM185" i="43"/>
  <c r="AN185" i="43"/>
  <c r="AO185" i="43"/>
  <c r="AP185" i="43"/>
  <c r="AQ185" i="43"/>
  <c r="AR185" i="43"/>
  <c r="AS185" i="43"/>
  <c r="AT185" i="43"/>
  <c r="AU185" i="43"/>
  <c r="AV185" i="43"/>
  <c r="AW185" i="43"/>
  <c r="AX185" i="43"/>
  <c r="AY185" i="43"/>
  <c r="AZ185" i="43"/>
  <c r="BA185" i="43"/>
  <c r="BB185" i="43"/>
  <c r="BC185" i="43"/>
  <c r="D186" i="43"/>
  <c r="E186" i="43"/>
  <c r="F186" i="43"/>
  <c r="G186" i="43"/>
  <c r="H186" i="43"/>
  <c r="I186" i="43"/>
  <c r="J186" i="43"/>
  <c r="K186" i="43"/>
  <c r="L186" i="43"/>
  <c r="M186" i="43"/>
  <c r="N186" i="43"/>
  <c r="O186" i="43"/>
  <c r="P186" i="43"/>
  <c r="Q186" i="43"/>
  <c r="R186" i="43"/>
  <c r="S186" i="43"/>
  <c r="T186" i="43"/>
  <c r="U186" i="43"/>
  <c r="V186" i="43"/>
  <c r="W186" i="43"/>
  <c r="X186" i="43"/>
  <c r="Y186" i="43"/>
  <c r="Z186" i="43"/>
  <c r="AA186" i="43"/>
  <c r="AB186" i="43"/>
  <c r="AC186" i="43"/>
  <c r="AD186" i="43"/>
  <c r="AE186" i="43"/>
  <c r="AF186" i="43"/>
  <c r="AG186" i="43"/>
  <c r="AH186" i="43"/>
  <c r="AI186" i="43"/>
  <c r="AJ186" i="43"/>
  <c r="AK186" i="43"/>
  <c r="AL186" i="43"/>
  <c r="AM186" i="43"/>
  <c r="AN186" i="43"/>
  <c r="AO186" i="43"/>
  <c r="AP186" i="43"/>
  <c r="AQ186" i="43"/>
  <c r="AR186" i="43"/>
  <c r="AS186" i="43"/>
  <c r="AT186" i="43"/>
  <c r="AU186" i="43"/>
  <c r="AV186" i="43"/>
  <c r="AW186" i="43"/>
  <c r="AX186" i="43"/>
  <c r="AY186" i="43"/>
  <c r="AZ186" i="43"/>
  <c r="BA186" i="43"/>
  <c r="BB186" i="43"/>
  <c r="BC186" i="43"/>
  <c r="D187" i="43"/>
  <c r="E187" i="43"/>
  <c r="F187" i="43"/>
  <c r="G187" i="43"/>
  <c r="H187" i="43"/>
  <c r="I187" i="43"/>
  <c r="J187" i="43"/>
  <c r="K187" i="43"/>
  <c r="L187" i="43"/>
  <c r="M187" i="43"/>
  <c r="N187" i="43"/>
  <c r="O187" i="43"/>
  <c r="P187" i="43"/>
  <c r="Q187" i="43"/>
  <c r="R187" i="43"/>
  <c r="S187" i="43"/>
  <c r="T187" i="43"/>
  <c r="U187" i="43"/>
  <c r="V187" i="43"/>
  <c r="W187" i="43"/>
  <c r="X187" i="43"/>
  <c r="Y187" i="43"/>
  <c r="Z187" i="43"/>
  <c r="AA187" i="43"/>
  <c r="AB187" i="43"/>
  <c r="AC187" i="43"/>
  <c r="AD187" i="43"/>
  <c r="AE187" i="43"/>
  <c r="AF187" i="43"/>
  <c r="AG187" i="43"/>
  <c r="AH187" i="43"/>
  <c r="AI187" i="43"/>
  <c r="AJ187" i="43"/>
  <c r="AK187" i="43"/>
  <c r="AL187" i="43"/>
  <c r="AM187" i="43"/>
  <c r="AN187" i="43"/>
  <c r="AO187" i="43"/>
  <c r="AP187" i="43"/>
  <c r="AQ187" i="43"/>
  <c r="AR187" i="43"/>
  <c r="AS187" i="43"/>
  <c r="AT187" i="43"/>
  <c r="AU187" i="43"/>
  <c r="AV187" i="43"/>
  <c r="AW187" i="43"/>
  <c r="AX187" i="43"/>
  <c r="AY187" i="43"/>
  <c r="AZ187" i="43"/>
  <c r="BA187" i="43"/>
  <c r="BB187" i="43"/>
  <c r="BC187" i="43"/>
  <c r="D188" i="43"/>
  <c r="E188" i="43"/>
  <c r="F188" i="43"/>
  <c r="G188" i="43"/>
  <c r="H188" i="43"/>
  <c r="I188" i="43"/>
  <c r="J188" i="43"/>
  <c r="K188" i="43"/>
  <c r="L188" i="43"/>
  <c r="M188" i="43"/>
  <c r="N188" i="43"/>
  <c r="O188" i="43"/>
  <c r="P188" i="43"/>
  <c r="Q188" i="43"/>
  <c r="R188" i="43"/>
  <c r="S188" i="43"/>
  <c r="T188" i="43"/>
  <c r="U188" i="43"/>
  <c r="V188" i="43"/>
  <c r="W188" i="43"/>
  <c r="X188" i="43"/>
  <c r="Y188" i="43"/>
  <c r="Z188" i="43"/>
  <c r="AA188" i="43"/>
  <c r="AB188" i="43"/>
  <c r="AC188" i="43"/>
  <c r="AD188" i="43"/>
  <c r="AE188" i="43"/>
  <c r="AF188" i="43"/>
  <c r="AG188" i="43"/>
  <c r="AH188" i="43"/>
  <c r="AI188" i="43"/>
  <c r="AJ188" i="43"/>
  <c r="AK188" i="43"/>
  <c r="AL188" i="43"/>
  <c r="AM188" i="43"/>
  <c r="AN188" i="43"/>
  <c r="AO188" i="43"/>
  <c r="AP188" i="43"/>
  <c r="AQ188" i="43"/>
  <c r="AR188" i="43"/>
  <c r="AS188" i="43"/>
  <c r="AT188" i="43"/>
  <c r="AU188" i="43"/>
  <c r="AV188" i="43"/>
  <c r="AW188" i="43"/>
  <c r="AX188" i="43"/>
  <c r="AY188" i="43"/>
  <c r="AZ188" i="43"/>
  <c r="BA188" i="43"/>
  <c r="BB188" i="43"/>
  <c r="BC188" i="43"/>
  <c r="D189" i="43"/>
  <c r="E189" i="43"/>
  <c r="F189" i="43"/>
  <c r="G189" i="43"/>
  <c r="H189" i="43"/>
  <c r="I189" i="43"/>
  <c r="J189" i="43"/>
  <c r="K189" i="43"/>
  <c r="L189" i="43"/>
  <c r="M189" i="43"/>
  <c r="N189" i="43"/>
  <c r="O189" i="43"/>
  <c r="P189" i="43"/>
  <c r="Q189" i="43"/>
  <c r="R189" i="43"/>
  <c r="S189" i="43"/>
  <c r="T189" i="43"/>
  <c r="U189" i="43"/>
  <c r="V189" i="43"/>
  <c r="W189" i="43"/>
  <c r="X189" i="43"/>
  <c r="Y189" i="43"/>
  <c r="Z189" i="43"/>
  <c r="AA189" i="43"/>
  <c r="AB189" i="43"/>
  <c r="AC189" i="43"/>
  <c r="AD189" i="43"/>
  <c r="AE189" i="43"/>
  <c r="AF189" i="43"/>
  <c r="AG189" i="43"/>
  <c r="AH189" i="43"/>
  <c r="AI189" i="43"/>
  <c r="AJ189" i="43"/>
  <c r="AK189" i="43"/>
  <c r="AL189" i="43"/>
  <c r="AM189" i="43"/>
  <c r="AN189" i="43"/>
  <c r="AO189" i="43"/>
  <c r="AP189" i="43"/>
  <c r="AQ189" i="43"/>
  <c r="AR189" i="43"/>
  <c r="AS189" i="43"/>
  <c r="AT189" i="43"/>
  <c r="AU189" i="43"/>
  <c r="AV189" i="43"/>
  <c r="AW189" i="43"/>
  <c r="AX189" i="43"/>
  <c r="AY189" i="43"/>
  <c r="AZ189" i="43"/>
  <c r="BA189" i="43"/>
  <c r="BB189" i="43"/>
  <c r="BC189" i="43"/>
  <c r="D190" i="43"/>
  <c r="E190" i="43"/>
  <c r="F190" i="43"/>
  <c r="G190" i="43"/>
  <c r="H190" i="43"/>
  <c r="I190" i="43"/>
  <c r="J190" i="43"/>
  <c r="K190" i="43"/>
  <c r="L190" i="43"/>
  <c r="M190" i="43"/>
  <c r="N190" i="43"/>
  <c r="O190" i="43"/>
  <c r="P190" i="43"/>
  <c r="Q190" i="43"/>
  <c r="R190" i="43"/>
  <c r="S190" i="43"/>
  <c r="T190" i="43"/>
  <c r="U190" i="43"/>
  <c r="V190" i="43"/>
  <c r="W190" i="43"/>
  <c r="X190" i="43"/>
  <c r="Y190" i="43"/>
  <c r="Z190" i="43"/>
  <c r="AA190" i="43"/>
  <c r="AB190" i="43"/>
  <c r="AC190" i="43"/>
  <c r="AD190" i="43"/>
  <c r="AE190" i="43"/>
  <c r="AF190" i="43"/>
  <c r="AG190" i="43"/>
  <c r="AH190" i="43"/>
  <c r="AI190" i="43"/>
  <c r="AJ190" i="43"/>
  <c r="AK190" i="43"/>
  <c r="AL190" i="43"/>
  <c r="AM190" i="43"/>
  <c r="AN190" i="43"/>
  <c r="AO190" i="43"/>
  <c r="AP190" i="43"/>
  <c r="AQ190" i="43"/>
  <c r="AR190" i="43"/>
  <c r="AS190" i="43"/>
  <c r="AT190" i="43"/>
  <c r="AU190" i="43"/>
  <c r="AV190" i="43"/>
  <c r="AW190" i="43"/>
  <c r="AX190" i="43"/>
  <c r="AY190" i="43"/>
  <c r="AZ190" i="43"/>
  <c r="BA190" i="43"/>
  <c r="BB190" i="43"/>
  <c r="BC190" i="43"/>
  <c r="D191" i="43"/>
  <c r="E191" i="43"/>
  <c r="F191" i="43"/>
  <c r="G191" i="43"/>
  <c r="H191" i="43"/>
  <c r="I191" i="43"/>
  <c r="J191" i="43"/>
  <c r="K191" i="43"/>
  <c r="L191" i="43"/>
  <c r="M191" i="43"/>
  <c r="N191" i="43"/>
  <c r="O191" i="43"/>
  <c r="P191" i="43"/>
  <c r="Q191" i="43"/>
  <c r="R191" i="43"/>
  <c r="S191" i="43"/>
  <c r="T191" i="43"/>
  <c r="U191" i="43"/>
  <c r="V191" i="43"/>
  <c r="W191" i="43"/>
  <c r="X191" i="43"/>
  <c r="Y191" i="43"/>
  <c r="Z191" i="43"/>
  <c r="AA191" i="43"/>
  <c r="AB191" i="43"/>
  <c r="AC191" i="43"/>
  <c r="AD191" i="43"/>
  <c r="AE191" i="43"/>
  <c r="AF191" i="43"/>
  <c r="AG191" i="43"/>
  <c r="AH191" i="43"/>
  <c r="AI191" i="43"/>
  <c r="AJ191" i="43"/>
  <c r="AK191" i="43"/>
  <c r="AL191" i="43"/>
  <c r="AM191" i="43"/>
  <c r="AN191" i="43"/>
  <c r="AO191" i="43"/>
  <c r="AP191" i="43"/>
  <c r="AQ191" i="43"/>
  <c r="AR191" i="43"/>
  <c r="AS191" i="43"/>
  <c r="AT191" i="43"/>
  <c r="AU191" i="43"/>
  <c r="AV191" i="43"/>
  <c r="AW191" i="43"/>
  <c r="AX191" i="43"/>
  <c r="AY191" i="43"/>
  <c r="AZ191" i="43"/>
  <c r="BA191" i="43"/>
  <c r="BB191" i="43"/>
  <c r="BC191" i="43"/>
  <c r="D192" i="43"/>
  <c r="E192" i="43"/>
  <c r="F192" i="43"/>
  <c r="G192" i="43"/>
  <c r="H192" i="43"/>
  <c r="I192" i="43"/>
  <c r="J192" i="43"/>
  <c r="K192" i="43"/>
  <c r="L192" i="43"/>
  <c r="M192" i="43"/>
  <c r="N192" i="43"/>
  <c r="O192" i="43"/>
  <c r="P192" i="43"/>
  <c r="Q192" i="43"/>
  <c r="R192" i="43"/>
  <c r="S192" i="43"/>
  <c r="T192" i="43"/>
  <c r="U192" i="43"/>
  <c r="V192" i="43"/>
  <c r="W192" i="43"/>
  <c r="X192" i="43"/>
  <c r="Y192" i="43"/>
  <c r="Z192" i="43"/>
  <c r="AA192" i="43"/>
  <c r="AB192" i="43"/>
  <c r="AC192" i="43"/>
  <c r="AD192" i="43"/>
  <c r="AE192" i="43"/>
  <c r="AF192" i="43"/>
  <c r="AG192" i="43"/>
  <c r="AH192" i="43"/>
  <c r="AI192" i="43"/>
  <c r="AJ192" i="43"/>
  <c r="AK192" i="43"/>
  <c r="AL192" i="43"/>
  <c r="AM192" i="43"/>
  <c r="AN192" i="43"/>
  <c r="AO192" i="43"/>
  <c r="AP192" i="43"/>
  <c r="AQ192" i="43"/>
  <c r="AR192" i="43"/>
  <c r="AS192" i="43"/>
  <c r="AT192" i="43"/>
  <c r="AU192" i="43"/>
  <c r="AV192" i="43"/>
  <c r="AW192" i="43"/>
  <c r="AX192" i="43"/>
  <c r="AY192" i="43"/>
  <c r="AZ192" i="43"/>
  <c r="BA192" i="43"/>
  <c r="BB192" i="43"/>
  <c r="BC192" i="43"/>
  <c r="D193" i="43"/>
  <c r="E193" i="43"/>
  <c r="F193" i="43"/>
  <c r="G193" i="43"/>
  <c r="H193" i="43"/>
  <c r="I193" i="43"/>
  <c r="J193" i="43"/>
  <c r="K193" i="43"/>
  <c r="L193" i="43"/>
  <c r="M193" i="43"/>
  <c r="N193" i="43"/>
  <c r="O193" i="43"/>
  <c r="P193" i="43"/>
  <c r="Q193" i="43"/>
  <c r="R193" i="43"/>
  <c r="S193" i="43"/>
  <c r="T193" i="43"/>
  <c r="U193" i="43"/>
  <c r="V193" i="43"/>
  <c r="W193" i="43"/>
  <c r="X193" i="43"/>
  <c r="Y193" i="43"/>
  <c r="Z193" i="43"/>
  <c r="AA193" i="43"/>
  <c r="AB193" i="43"/>
  <c r="AC193" i="43"/>
  <c r="AD193" i="43"/>
  <c r="AE193" i="43"/>
  <c r="AF193" i="43"/>
  <c r="AG193" i="43"/>
  <c r="AH193" i="43"/>
  <c r="AI193" i="43"/>
  <c r="AJ193" i="43"/>
  <c r="AK193" i="43"/>
  <c r="AL193" i="43"/>
  <c r="AM193" i="43"/>
  <c r="AN193" i="43"/>
  <c r="AO193" i="43"/>
  <c r="AP193" i="43"/>
  <c r="AQ193" i="43"/>
  <c r="AR193" i="43"/>
  <c r="AS193" i="43"/>
  <c r="AT193" i="43"/>
  <c r="AU193" i="43"/>
  <c r="AV193" i="43"/>
  <c r="AW193" i="43"/>
  <c r="AX193" i="43"/>
  <c r="AY193" i="43"/>
  <c r="AZ193" i="43"/>
  <c r="BA193" i="43"/>
  <c r="BB193" i="43"/>
  <c r="BC193" i="43"/>
  <c r="D194" i="43"/>
  <c r="E194" i="43"/>
  <c r="F194" i="43"/>
  <c r="G194" i="43"/>
  <c r="H194" i="43"/>
  <c r="I194" i="43"/>
  <c r="J194" i="43"/>
  <c r="K194" i="43"/>
  <c r="L194" i="43"/>
  <c r="M194" i="43"/>
  <c r="N194" i="43"/>
  <c r="O194" i="43"/>
  <c r="P194" i="43"/>
  <c r="Q194" i="43"/>
  <c r="R194" i="43"/>
  <c r="S194" i="43"/>
  <c r="T194" i="43"/>
  <c r="U194" i="43"/>
  <c r="V194" i="43"/>
  <c r="W194" i="43"/>
  <c r="X194" i="43"/>
  <c r="Y194" i="43"/>
  <c r="Z194" i="43"/>
  <c r="AA194" i="43"/>
  <c r="AB194" i="43"/>
  <c r="AC194" i="43"/>
  <c r="AD194" i="43"/>
  <c r="AE194" i="43"/>
  <c r="AF194" i="43"/>
  <c r="AG194" i="43"/>
  <c r="AH194" i="43"/>
  <c r="AI194" i="43"/>
  <c r="AJ194" i="43"/>
  <c r="AK194" i="43"/>
  <c r="AL194" i="43"/>
  <c r="AM194" i="43"/>
  <c r="AN194" i="43"/>
  <c r="AO194" i="43"/>
  <c r="AP194" i="43"/>
  <c r="AQ194" i="43"/>
  <c r="AR194" i="43"/>
  <c r="AS194" i="43"/>
  <c r="AT194" i="43"/>
  <c r="AU194" i="43"/>
  <c r="AV194" i="43"/>
  <c r="AW194" i="43"/>
  <c r="AX194" i="43"/>
  <c r="AY194" i="43"/>
  <c r="AZ194" i="43"/>
  <c r="BA194" i="43"/>
  <c r="BB194" i="43"/>
  <c r="BC194" i="43"/>
  <c r="D195" i="43"/>
  <c r="E195" i="43"/>
  <c r="F195" i="43"/>
  <c r="G195" i="43"/>
  <c r="H195" i="43"/>
  <c r="I195" i="43"/>
  <c r="J195" i="43"/>
  <c r="K195" i="43"/>
  <c r="L195" i="43"/>
  <c r="M195" i="43"/>
  <c r="N195" i="43"/>
  <c r="O195" i="43"/>
  <c r="P195" i="43"/>
  <c r="Q195" i="43"/>
  <c r="R195" i="43"/>
  <c r="S195" i="43"/>
  <c r="T195" i="43"/>
  <c r="U195" i="43"/>
  <c r="V195" i="43"/>
  <c r="W195" i="43"/>
  <c r="X195" i="43"/>
  <c r="Y195" i="43"/>
  <c r="Z195" i="43"/>
  <c r="AA195" i="43"/>
  <c r="AB195" i="43"/>
  <c r="AC195" i="43"/>
  <c r="AD195" i="43"/>
  <c r="AE195" i="43"/>
  <c r="AF195" i="43"/>
  <c r="AG195" i="43"/>
  <c r="AH195" i="43"/>
  <c r="AI195" i="43"/>
  <c r="AJ195" i="43"/>
  <c r="AK195" i="43"/>
  <c r="AL195" i="43"/>
  <c r="AM195" i="43"/>
  <c r="AN195" i="43"/>
  <c r="AO195" i="43"/>
  <c r="AP195" i="43"/>
  <c r="AQ195" i="43"/>
  <c r="AR195" i="43"/>
  <c r="AS195" i="43"/>
  <c r="AT195" i="43"/>
  <c r="AU195" i="43"/>
  <c r="AV195" i="43"/>
  <c r="AW195" i="43"/>
  <c r="AX195" i="43"/>
  <c r="AY195" i="43"/>
  <c r="AZ195" i="43"/>
  <c r="BA195" i="43"/>
  <c r="BB195" i="43"/>
  <c r="BC195" i="43"/>
  <c r="D196" i="43"/>
  <c r="E196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AB196" i="43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D197" i="43"/>
  <c r="E197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D198" i="43"/>
  <c r="E198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D199" i="43"/>
  <c r="E199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D200" i="43"/>
  <c r="E200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D201" i="43"/>
  <c r="E201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D202" i="43"/>
  <c r="E202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2" i="43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D203" i="43"/>
  <c r="E203" i="43"/>
  <c r="F203" i="43"/>
  <c r="G203" i="43"/>
  <c r="H203" i="43"/>
  <c r="I203" i="43"/>
  <c r="J203" i="43"/>
  <c r="K203" i="43"/>
  <c r="L203" i="43"/>
  <c r="M203" i="43"/>
  <c r="N203" i="43"/>
  <c r="O203" i="43"/>
  <c r="P203" i="43"/>
  <c r="Q203" i="43"/>
  <c r="R203" i="43"/>
  <c r="S203" i="43"/>
  <c r="T203" i="43"/>
  <c r="U203" i="43"/>
  <c r="V203" i="43"/>
  <c r="W203" i="43"/>
  <c r="X203" i="43"/>
  <c r="Y203" i="43"/>
  <c r="Z203" i="43"/>
  <c r="AA203" i="43"/>
  <c r="AB203" i="43"/>
  <c r="AC203" i="43"/>
  <c r="AD203" i="43"/>
  <c r="AE203" i="43"/>
  <c r="AF203" i="43"/>
  <c r="AG203" i="43"/>
  <c r="AH203" i="43"/>
  <c r="AI203" i="43"/>
  <c r="AJ203" i="43"/>
  <c r="AK203" i="43"/>
  <c r="AL203" i="43"/>
  <c r="AM203" i="43"/>
  <c r="AN203" i="43"/>
  <c r="AO203" i="43"/>
  <c r="AP203" i="43"/>
  <c r="AQ203" i="43"/>
  <c r="AR203" i="43"/>
  <c r="AS203" i="43"/>
  <c r="AT203" i="43"/>
  <c r="AU203" i="43"/>
  <c r="AV203" i="43"/>
  <c r="AW203" i="43"/>
  <c r="AX203" i="43"/>
  <c r="AY203" i="43"/>
  <c r="AZ203" i="43"/>
  <c r="BA203" i="43"/>
  <c r="BB203" i="43"/>
  <c r="BC203" i="43"/>
  <c r="D204" i="43"/>
  <c r="E204" i="43"/>
  <c r="F204" i="43"/>
  <c r="G204" i="43"/>
  <c r="H204" i="43"/>
  <c r="I204" i="43"/>
  <c r="J204" i="43"/>
  <c r="K204" i="43"/>
  <c r="L204" i="43"/>
  <c r="M204" i="43"/>
  <c r="N204" i="43"/>
  <c r="O204" i="43"/>
  <c r="P204" i="43"/>
  <c r="Q204" i="43"/>
  <c r="R204" i="43"/>
  <c r="S204" i="43"/>
  <c r="T204" i="43"/>
  <c r="U204" i="43"/>
  <c r="V204" i="43"/>
  <c r="W204" i="43"/>
  <c r="X204" i="43"/>
  <c r="Y204" i="43"/>
  <c r="Z204" i="43"/>
  <c r="AA204" i="43"/>
  <c r="AB204" i="43"/>
  <c r="AC204" i="43"/>
  <c r="AD204" i="43"/>
  <c r="AE204" i="43"/>
  <c r="AF204" i="43"/>
  <c r="AG204" i="43"/>
  <c r="AH204" i="43"/>
  <c r="AI204" i="43"/>
  <c r="AJ204" i="43"/>
  <c r="AK204" i="43"/>
  <c r="AL204" i="43"/>
  <c r="AM204" i="43"/>
  <c r="AN204" i="43"/>
  <c r="AO204" i="43"/>
  <c r="AP204" i="43"/>
  <c r="AQ204" i="43"/>
  <c r="AR204" i="43"/>
  <c r="AS204" i="43"/>
  <c r="AT204" i="43"/>
  <c r="AU204" i="43"/>
  <c r="AV204" i="43"/>
  <c r="AW204" i="43"/>
  <c r="AX204" i="43"/>
  <c r="AY204" i="43"/>
  <c r="AZ204" i="43"/>
  <c r="BA204" i="43"/>
  <c r="BB204" i="43"/>
  <c r="BC204" i="43"/>
  <c r="D205" i="43"/>
  <c r="E205" i="43"/>
  <c r="F205" i="43"/>
  <c r="G205" i="43"/>
  <c r="H205" i="43"/>
  <c r="I205" i="43"/>
  <c r="J205" i="43"/>
  <c r="K205" i="43"/>
  <c r="L205" i="43"/>
  <c r="M205" i="43"/>
  <c r="N205" i="43"/>
  <c r="O205" i="43"/>
  <c r="P205" i="43"/>
  <c r="Q205" i="43"/>
  <c r="R205" i="43"/>
  <c r="S205" i="43"/>
  <c r="T205" i="43"/>
  <c r="U205" i="43"/>
  <c r="V205" i="43"/>
  <c r="W205" i="43"/>
  <c r="X205" i="43"/>
  <c r="Y205" i="43"/>
  <c r="Z205" i="43"/>
  <c r="AA205" i="43"/>
  <c r="AB205" i="43"/>
  <c r="AC205" i="43"/>
  <c r="AD205" i="43"/>
  <c r="AE205" i="43"/>
  <c r="AF205" i="43"/>
  <c r="AG205" i="43"/>
  <c r="AH205" i="43"/>
  <c r="AI205" i="43"/>
  <c r="AJ205" i="43"/>
  <c r="AK205" i="43"/>
  <c r="AL205" i="43"/>
  <c r="AM205" i="43"/>
  <c r="AN205" i="43"/>
  <c r="AO205" i="43"/>
  <c r="AP205" i="43"/>
  <c r="AQ205" i="43"/>
  <c r="AR205" i="43"/>
  <c r="AS205" i="43"/>
  <c r="AT205" i="43"/>
  <c r="AU205" i="43"/>
  <c r="AV205" i="43"/>
  <c r="AW205" i="43"/>
  <c r="AX205" i="43"/>
  <c r="AY205" i="43"/>
  <c r="AZ205" i="43"/>
  <c r="BA205" i="43"/>
  <c r="BB205" i="43"/>
  <c r="BC205" i="43"/>
  <c r="D206" i="43"/>
  <c r="E206" i="43"/>
  <c r="F206" i="43"/>
  <c r="G206" i="43"/>
  <c r="H206" i="43"/>
  <c r="I206" i="43"/>
  <c r="J206" i="43"/>
  <c r="K206" i="43"/>
  <c r="L206" i="43"/>
  <c r="M206" i="43"/>
  <c r="N206" i="43"/>
  <c r="O206" i="43"/>
  <c r="P206" i="43"/>
  <c r="Q206" i="43"/>
  <c r="R206" i="43"/>
  <c r="S206" i="43"/>
  <c r="T206" i="43"/>
  <c r="U206" i="43"/>
  <c r="V206" i="43"/>
  <c r="W206" i="43"/>
  <c r="X206" i="43"/>
  <c r="Y206" i="43"/>
  <c r="Z206" i="43"/>
  <c r="AA206" i="43"/>
  <c r="AB206" i="43"/>
  <c r="AC206" i="43"/>
  <c r="AD206" i="43"/>
  <c r="AE206" i="43"/>
  <c r="AF206" i="43"/>
  <c r="AG206" i="43"/>
  <c r="AH206" i="43"/>
  <c r="AI206" i="43"/>
  <c r="AJ206" i="43"/>
  <c r="AK206" i="43"/>
  <c r="AL206" i="43"/>
  <c r="AM206" i="43"/>
  <c r="AN206" i="43"/>
  <c r="AO206" i="43"/>
  <c r="AP206" i="43"/>
  <c r="AQ206" i="43"/>
  <c r="AR206" i="43"/>
  <c r="AS206" i="43"/>
  <c r="AT206" i="43"/>
  <c r="AU206" i="43"/>
  <c r="AV206" i="43"/>
  <c r="AW206" i="43"/>
  <c r="AX206" i="43"/>
  <c r="AY206" i="43"/>
  <c r="AZ206" i="43"/>
  <c r="BA206" i="43"/>
  <c r="BB206" i="43"/>
  <c r="BC206" i="43"/>
  <c r="D207" i="43"/>
  <c r="E207" i="43"/>
  <c r="F207" i="43"/>
  <c r="G207" i="43"/>
  <c r="H207" i="43"/>
  <c r="I207" i="43"/>
  <c r="J207" i="43"/>
  <c r="K207" i="43"/>
  <c r="L207" i="43"/>
  <c r="M207" i="43"/>
  <c r="N207" i="43"/>
  <c r="O207" i="43"/>
  <c r="P207" i="43"/>
  <c r="Q207" i="43"/>
  <c r="R207" i="43"/>
  <c r="S207" i="43"/>
  <c r="T207" i="43"/>
  <c r="U207" i="43"/>
  <c r="V207" i="43"/>
  <c r="W207" i="43"/>
  <c r="X207" i="43"/>
  <c r="Y207" i="43"/>
  <c r="Z207" i="43"/>
  <c r="AA207" i="43"/>
  <c r="AB207" i="43"/>
  <c r="AC207" i="43"/>
  <c r="AD207" i="43"/>
  <c r="AE207" i="43"/>
  <c r="AF207" i="43"/>
  <c r="AG207" i="43"/>
  <c r="AH207" i="43"/>
  <c r="AI207" i="43"/>
  <c r="AJ207" i="43"/>
  <c r="AK207" i="43"/>
  <c r="AL207" i="43"/>
  <c r="AM207" i="43"/>
  <c r="AN207" i="43"/>
  <c r="AO207" i="43"/>
  <c r="AP207" i="43"/>
  <c r="AQ207" i="43"/>
  <c r="AR207" i="43"/>
  <c r="AS207" i="43"/>
  <c r="AT207" i="43"/>
  <c r="AU207" i="43"/>
  <c r="AV207" i="43"/>
  <c r="AW207" i="43"/>
  <c r="AX207" i="43"/>
  <c r="AY207" i="43"/>
  <c r="AZ207" i="43"/>
  <c r="BA207" i="43"/>
  <c r="BB207" i="43"/>
  <c r="BC207" i="43"/>
  <c r="D208" i="43"/>
  <c r="E208" i="43"/>
  <c r="F208" i="43"/>
  <c r="G208" i="43"/>
  <c r="H208" i="43"/>
  <c r="I208" i="43"/>
  <c r="J208" i="43"/>
  <c r="K208" i="43"/>
  <c r="L208" i="43"/>
  <c r="M208" i="43"/>
  <c r="N208" i="43"/>
  <c r="O208" i="43"/>
  <c r="P208" i="43"/>
  <c r="Q208" i="43"/>
  <c r="R208" i="43"/>
  <c r="S208" i="43"/>
  <c r="T208" i="43"/>
  <c r="U208" i="43"/>
  <c r="V208" i="43"/>
  <c r="W208" i="43"/>
  <c r="X208" i="43"/>
  <c r="Y208" i="43"/>
  <c r="Z208" i="43"/>
  <c r="AA208" i="43"/>
  <c r="AB208" i="43"/>
  <c r="AC208" i="43"/>
  <c r="AD208" i="43"/>
  <c r="AE208" i="43"/>
  <c r="AF208" i="43"/>
  <c r="AG208" i="43"/>
  <c r="AH208" i="43"/>
  <c r="AI208" i="43"/>
  <c r="AJ208" i="43"/>
  <c r="AK208" i="43"/>
  <c r="AL208" i="43"/>
  <c r="AM208" i="43"/>
  <c r="AN208" i="43"/>
  <c r="AO208" i="43"/>
  <c r="AP208" i="43"/>
  <c r="AQ208" i="43"/>
  <c r="AR208" i="43"/>
  <c r="AS208" i="43"/>
  <c r="AT208" i="43"/>
  <c r="AU208" i="43"/>
  <c r="AV208" i="43"/>
  <c r="AW208" i="43"/>
  <c r="AX208" i="43"/>
  <c r="AY208" i="43"/>
  <c r="AZ208" i="43"/>
  <c r="BA208" i="43"/>
  <c r="BB208" i="43"/>
  <c r="BC208" i="43"/>
  <c r="D209" i="43"/>
  <c r="E209" i="43"/>
  <c r="F209" i="43"/>
  <c r="G209" i="43"/>
  <c r="H209" i="43"/>
  <c r="I209" i="43"/>
  <c r="J209" i="43"/>
  <c r="K209" i="43"/>
  <c r="L209" i="43"/>
  <c r="M209" i="43"/>
  <c r="N209" i="43"/>
  <c r="O209" i="43"/>
  <c r="P209" i="43"/>
  <c r="Q209" i="43"/>
  <c r="R209" i="43"/>
  <c r="S209" i="43"/>
  <c r="T209" i="43"/>
  <c r="U209" i="43"/>
  <c r="V209" i="43"/>
  <c r="W209" i="43"/>
  <c r="X209" i="43"/>
  <c r="Y209" i="43"/>
  <c r="Z209" i="43"/>
  <c r="AA209" i="43"/>
  <c r="AB209" i="43"/>
  <c r="AC209" i="43"/>
  <c r="AD209" i="43"/>
  <c r="AE209" i="43"/>
  <c r="AF209" i="43"/>
  <c r="AG209" i="43"/>
  <c r="AH209" i="43"/>
  <c r="AI209" i="43"/>
  <c r="AJ209" i="43"/>
  <c r="AK209" i="43"/>
  <c r="AL209" i="43"/>
  <c r="AM209" i="43"/>
  <c r="AN209" i="43"/>
  <c r="AO209" i="43"/>
  <c r="AP209" i="43"/>
  <c r="AQ209" i="43"/>
  <c r="AR209" i="43"/>
  <c r="AS209" i="43"/>
  <c r="AT209" i="43"/>
  <c r="AU209" i="43"/>
  <c r="AV209" i="43"/>
  <c r="AW209" i="43"/>
  <c r="AX209" i="43"/>
  <c r="AY209" i="43"/>
  <c r="AZ209" i="43"/>
  <c r="BA209" i="43"/>
  <c r="BB209" i="43"/>
  <c r="BC209" i="43"/>
  <c r="D210" i="43"/>
  <c r="E210" i="43"/>
  <c r="F210" i="43"/>
  <c r="G210" i="43"/>
  <c r="H210" i="43"/>
  <c r="I210" i="43"/>
  <c r="J210" i="43"/>
  <c r="K210" i="43"/>
  <c r="L210" i="43"/>
  <c r="M210" i="43"/>
  <c r="N210" i="43"/>
  <c r="O210" i="43"/>
  <c r="P210" i="43"/>
  <c r="Q210" i="43"/>
  <c r="R210" i="43"/>
  <c r="S210" i="43"/>
  <c r="T210" i="43"/>
  <c r="U210" i="43"/>
  <c r="V210" i="43"/>
  <c r="W210" i="43"/>
  <c r="X210" i="43"/>
  <c r="Y210" i="43"/>
  <c r="Z210" i="43"/>
  <c r="AA210" i="43"/>
  <c r="AB210" i="43"/>
  <c r="AC210" i="43"/>
  <c r="AD210" i="43"/>
  <c r="AE210" i="43"/>
  <c r="AF210" i="43"/>
  <c r="AG210" i="43"/>
  <c r="AH210" i="43"/>
  <c r="AI210" i="43"/>
  <c r="AJ210" i="43"/>
  <c r="AK210" i="43"/>
  <c r="AL210" i="43"/>
  <c r="AM210" i="43"/>
  <c r="AN210" i="43"/>
  <c r="AO210" i="43"/>
  <c r="AP210" i="43"/>
  <c r="AQ210" i="43"/>
  <c r="AR210" i="43"/>
  <c r="AS210" i="43"/>
  <c r="AT210" i="43"/>
  <c r="AU210" i="43"/>
  <c r="AV210" i="43"/>
  <c r="AW210" i="43"/>
  <c r="AX210" i="43"/>
  <c r="AY210" i="43"/>
  <c r="AZ210" i="43"/>
  <c r="BA210" i="43"/>
  <c r="BB210" i="43"/>
  <c r="BC210" i="43"/>
  <c r="D211" i="43"/>
  <c r="E211" i="43"/>
  <c r="F211" i="43"/>
  <c r="G211" i="43"/>
  <c r="H211" i="43"/>
  <c r="I211" i="43"/>
  <c r="J211" i="43"/>
  <c r="K211" i="43"/>
  <c r="L211" i="43"/>
  <c r="M211" i="43"/>
  <c r="N211" i="43"/>
  <c r="O211" i="43"/>
  <c r="P211" i="43"/>
  <c r="Q211" i="43"/>
  <c r="R211" i="43"/>
  <c r="S211" i="43"/>
  <c r="T211" i="43"/>
  <c r="U211" i="43"/>
  <c r="V211" i="43"/>
  <c r="W211" i="43"/>
  <c r="X211" i="43"/>
  <c r="Y211" i="43"/>
  <c r="Z211" i="43"/>
  <c r="AA211" i="43"/>
  <c r="AB211" i="43"/>
  <c r="AC211" i="43"/>
  <c r="AD211" i="43"/>
  <c r="AE211" i="43"/>
  <c r="AF211" i="43"/>
  <c r="AG211" i="43"/>
  <c r="AH211" i="43"/>
  <c r="AI211" i="43"/>
  <c r="AJ211" i="43"/>
  <c r="AK211" i="43"/>
  <c r="AL211" i="43"/>
  <c r="AM211" i="43"/>
  <c r="AN211" i="43"/>
  <c r="AO211" i="43"/>
  <c r="AP211" i="43"/>
  <c r="AQ211" i="43"/>
  <c r="AR211" i="43"/>
  <c r="AS211" i="43"/>
  <c r="AT211" i="43"/>
  <c r="AU211" i="43"/>
  <c r="AV211" i="43"/>
  <c r="AW211" i="43"/>
  <c r="AX211" i="43"/>
  <c r="AY211" i="43"/>
  <c r="AZ211" i="43"/>
  <c r="BA211" i="43"/>
  <c r="BB211" i="43"/>
  <c r="BC211" i="43"/>
  <c r="D212" i="43"/>
  <c r="E212" i="43"/>
  <c r="F212" i="43"/>
  <c r="G212" i="43"/>
  <c r="H212" i="43"/>
  <c r="I212" i="43"/>
  <c r="J212" i="43"/>
  <c r="K212" i="43"/>
  <c r="L212" i="43"/>
  <c r="M212" i="43"/>
  <c r="N212" i="43"/>
  <c r="O212" i="43"/>
  <c r="P212" i="43"/>
  <c r="Q212" i="43"/>
  <c r="R212" i="43"/>
  <c r="S212" i="43"/>
  <c r="T212" i="43"/>
  <c r="U212" i="43"/>
  <c r="V212" i="43"/>
  <c r="W212" i="43"/>
  <c r="X212" i="43"/>
  <c r="Y212" i="43"/>
  <c r="Z212" i="43"/>
  <c r="AA212" i="43"/>
  <c r="AB212" i="43"/>
  <c r="AC212" i="43"/>
  <c r="AD212" i="43"/>
  <c r="AE212" i="43"/>
  <c r="AF212" i="43"/>
  <c r="AG212" i="43"/>
  <c r="AH212" i="43"/>
  <c r="AI212" i="43"/>
  <c r="AJ212" i="43"/>
  <c r="AK212" i="43"/>
  <c r="AL212" i="43"/>
  <c r="AM212" i="43"/>
  <c r="AN212" i="43"/>
  <c r="AO212" i="43"/>
  <c r="AP212" i="43"/>
  <c r="AQ212" i="43"/>
  <c r="AR212" i="43"/>
  <c r="AS212" i="43"/>
  <c r="AT212" i="43"/>
  <c r="AU212" i="43"/>
  <c r="AV212" i="43"/>
  <c r="AW212" i="43"/>
  <c r="AX212" i="43"/>
  <c r="AY212" i="43"/>
  <c r="AZ212" i="43"/>
  <c r="BA212" i="43"/>
  <c r="BB212" i="43"/>
  <c r="BC212" i="43"/>
  <c r="D213" i="43"/>
  <c r="E213" i="43"/>
  <c r="F213" i="43"/>
  <c r="G213" i="43"/>
  <c r="H213" i="43"/>
  <c r="I213" i="43"/>
  <c r="J213" i="43"/>
  <c r="K213" i="43"/>
  <c r="L213" i="43"/>
  <c r="M213" i="43"/>
  <c r="N213" i="43"/>
  <c r="O213" i="43"/>
  <c r="P213" i="43"/>
  <c r="Q213" i="43"/>
  <c r="R213" i="43"/>
  <c r="S213" i="43"/>
  <c r="T213" i="43"/>
  <c r="U213" i="43"/>
  <c r="V213" i="43"/>
  <c r="W213" i="43"/>
  <c r="X213" i="43"/>
  <c r="Y213" i="43"/>
  <c r="Z213" i="43"/>
  <c r="AA213" i="43"/>
  <c r="AB213" i="43"/>
  <c r="AC213" i="43"/>
  <c r="AD213" i="43"/>
  <c r="AE213" i="43"/>
  <c r="AF213" i="43"/>
  <c r="AG213" i="43"/>
  <c r="AH213" i="43"/>
  <c r="AI213" i="43"/>
  <c r="AJ213" i="43"/>
  <c r="AK213" i="43"/>
  <c r="AL213" i="43"/>
  <c r="AM213" i="43"/>
  <c r="AN213" i="43"/>
  <c r="AO213" i="43"/>
  <c r="AP213" i="43"/>
  <c r="AQ213" i="43"/>
  <c r="AR213" i="43"/>
  <c r="AS213" i="43"/>
  <c r="AT213" i="43"/>
  <c r="AU213" i="43"/>
  <c r="AV213" i="43"/>
  <c r="AW213" i="43"/>
  <c r="AX213" i="43"/>
  <c r="AY213" i="43"/>
  <c r="AZ213" i="43"/>
  <c r="BA213" i="43"/>
  <c r="BB213" i="43"/>
  <c r="BC213" i="43"/>
  <c r="D214" i="43"/>
  <c r="E214" i="43"/>
  <c r="F214" i="43"/>
  <c r="G214" i="43"/>
  <c r="H214" i="43"/>
  <c r="I214" i="43"/>
  <c r="J214" i="43"/>
  <c r="K214" i="43"/>
  <c r="L214" i="43"/>
  <c r="M214" i="43"/>
  <c r="N214" i="43"/>
  <c r="O214" i="43"/>
  <c r="P214" i="43"/>
  <c r="Q214" i="43"/>
  <c r="R214" i="43"/>
  <c r="S214" i="43"/>
  <c r="T214" i="43"/>
  <c r="U214" i="43"/>
  <c r="V214" i="43"/>
  <c r="W214" i="43"/>
  <c r="X214" i="43"/>
  <c r="Y214" i="43"/>
  <c r="Z214" i="43"/>
  <c r="AA214" i="43"/>
  <c r="AB214" i="43"/>
  <c r="AC214" i="43"/>
  <c r="AD214" i="43"/>
  <c r="AE214" i="43"/>
  <c r="AF214" i="43"/>
  <c r="AG214" i="43"/>
  <c r="AH214" i="43"/>
  <c r="AI214" i="43"/>
  <c r="AJ214" i="43"/>
  <c r="AK214" i="43"/>
  <c r="AL214" i="43"/>
  <c r="AM214" i="43"/>
  <c r="AN214" i="43"/>
  <c r="AO214" i="43"/>
  <c r="AP214" i="43"/>
  <c r="AQ214" i="43"/>
  <c r="AR214" i="43"/>
  <c r="AS214" i="43"/>
  <c r="AT214" i="43"/>
  <c r="AU214" i="43"/>
  <c r="AV214" i="43"/>
  <c r="AW214" i="43"/>
  <c r="AX214" i="43"/>
  <c r="AY214" i="43"/>
  <c r="AZ214" i="43"/>
  <c r="BA214" i="43"/>
  <c r="BB214" i="43"/>
  <c r="BC214" i="43"/>
  <c r="D215" i="43"/>
  <c r="E215" i="43"/>
  <c r="F215" i="43"/>
  <c r="G215" i="43"/>
  <c r="H215" i="43"/>
  <c r="I215" i="43"/>
  <c r="J215" i="43"/>
  <c r="K215" i="43"/>
  <c r="L215" i="43"/>
  <c r="M215" i="43"/>
  <c r="N215" i="43"/>
  <c r="O215" i="43"/>
  <c r="P215" i="43"/>
  <c r="Q215" i="43"/>
  <c r="R215" i="43"/>
  <c r="S215" i="43"/>
  <c r="T215" i="43"/>
  <c r="U215" i="43"/>
  <c r="V215" i="43"/>
  <c r="W215" i="43"/>
  <c r="X215" i="43"/>
  <c r="Y215" i="43"/>
  <c r="Z215" i="43"/>
  <c r="AA215" i="43"/>
  <c r="AB215" i="43"/>
  <c r="AC215" i="43"/>
  <c r="AD215" i="43"/>
  <c r="AE215" i="43"/>
  <c r="AF215" i="43"/>
  <c r="AG215" i="43"/>
  <c r="AH215" i="43"/>
  <c r="AI215" i="43"/>
  <c r="AJ215" i="43"/>
  <c r="AK215" i="43"/>
  <c r="AL215" i="43"/>
  <c r="AM215" i="43"/>
  <c r="AN215" i="43"/>
  <c r="AO215" i="43"/>
  <c r="AP215" i="43"/>
  <c r="AQ215" i="43"/>
  <c r="AR215" i="43"/>
  <c r="AS215" i="43"/>
  <c r="AT215" i="43"/>
  <c r="AU215" i="43"/>
  <c r="AV215" i="43"/>
  <c r="AW215" i="43"/>
  <c r="AX215" i="43"/>
  <c r="AY215" i="43"/>
  <c r="AZ215" i="43"/>
  <c r="BA215" i="43"/>
  <c r="BB215" i="43"/>
  <c r="BC215" i="43"/>
  <c r="D216" i="43"/>
  <c r="E216" i="43"/>
  <c r="F216" i="43"/>
  <c r="G216" i="43"/>
  <c r="H216" i="43"/>
  <c r="I216" i="43"/>
  <c r="J216" i="43"/>
  <c r="K216" i="43"/>
  <c r="L216" i="43"/>
  <c r="M216" i="43"/>
  <c r="N216" i="43"/>
  <c r="O216" i="43"/>
  <c r="P216" i="43"/>
  <c r="Q216" i="43"/>
  <c r="R216" i="43"/>
  <c r="S216" i="43"/>
  <c r="T216" i="43"/>
  <c r="U216" i="43"/>
  <c r="V216" i="43"/>
  <c r="W216" i="43"/>
  <c r="X216" i="43"/>
  <c r="Y216" i="43"/>
  <c r="Z216" i="43"/>
  <c r="AA216" i="43"/>
  <c r="AB216" i="43"/>
  <c r="AC216" i="43"/>
  <c r="AD216" i="43"/>
  <c r="AE216" i="43"/>
  <c r="AF216" i="43"/>
  <c r="AG216" i="43"/>
  <c r="AH216" i="43"/>
  <c r="AI216" i="43"/>
  <c r="AJ216" i="43"/>
  <c r="AK216" i="43"/>
  <c r="AL216" i="43"/>
  <c r="AM216" i="43"/>
  <c r="AN216" i="43"/>
  <c r="AO216" i="43"/>
  <c r="AP216" i="43"/>
  <c r="AQ216" i="43"/>
  <c r="AR216" i="43"/>
  <c r="AS216" i="43"/>
  <c r="AT216" i="43"/>
  <c r="AU216" i="43"/>
  <c r="AV216" i="43"/>
  <c r="AW216" i="43"/>
  <c r="AX216" i="43"/>
  <c r="AY216" i="43"/>
  <c r="AZ216" i="43"/>
  <c r="BA216" i="43"/>
  <c r="BB216" i="43"/>
  <c r="BC216" i="43"/>
  <c r="D217" i="43"/>
  <c r="E217" i="43"/>
  <c r="F217" i="43"/>
  <c r="G217" i="43"/>
  <c r="H217" i="43"/>
  <c r="I217" i="43"/>
  <c r="J217" i="43"/>
  <c r="K217" i="43"/>
  <c r="L217" i="43"/>
  <c r="M217" i="43"/>
  <c r="N217" i="43"/>
  <c r="O217" i="43"/>
  <c r="P217" i="43"/>
  <c r="Q217" i="43"/>
  <c r="R217" i="43"/>
  <c r="S217" i="43"/>
  <c r="T217" i="43"/>
  <c r="U217" i="43"/>
  <c r="V217" i="43"/>
  <c r="W217" i="43"/>
  <c r="X217" i="43"/>
  <c r="Y217" i="43"/>
  <c r="Z217" i="43"/>
  <c r="AA217" i="43"/>
  <c r="AB217" i="43"/>
  <c r="AC217" i="43"/>
  <c r="AD217" i="43"/>
  <c r="AE217" i="43"/>
  <c r="AF217" i="43"/>
  <c r="AG217" i="43"/>
  <c r="AH217" i="43"/>
  <c r="AI217" i="43"/>
  <c r="AJ217" i="43"/>
  <c r="AK217" i="43"/>
  <c r="AL217" i="43"/>
  <c r="AM217" i="43"/>
  <c r="AN217" i="43"/>
  <c r="AO217" i="43"/>
  <c r="AP217" i="43"/>
  <c r="AQ217" i="43"/>
  <c r="AR217" i="43"/>
  <c r="AS217" i="43"/>
  <c r="AT217" i="43"/>
  <c r="AU217" i="43"/>
  <c r="AV217" i="43"/>
  <c r="AW217" i="43"/>
  <c r="AX217" i="43"/>
  <c r="AY217" i="43"/>
  <c r="AZ217" i="43"/>
  <c r="BA217" i="43"/>
  <c r="BB217" i="43"/>
  <c r="BC217" i="43"/>
  <c r="D218" i="43"/>
  <c r="E218" i="43"/>
  <c r="F218" i="43"/>
  <c r="G218" i="43"/>
  <c r="H218" i="43"/>
  <c r="I218" i="43"/>
  <c r="J218" i="43"/>
  <c r="K218" i="43"/>
  <c r="L218" i="43"/>
  <c r="M218" i="43"/>
  <c r="N218" i="43"/>
  <c r="O218" i="43"/>
  <c r="P218" i="43"/>
  <c r="Q218" i="43"/>
  <c r="R218" i="43"/>
  <c r="S218" i="43"/>
  <c r="T218" i="43"/>
  <c r="U218" i="43"/>
  <c r="V218" i="43"/>
  <c r="W218" i="43"/>
  <c r="X218" i="43"/>
  <c r="Y218" i="43"/>
  <c r="Z218" i="43"/>
  <c r="AA218" i="43"/>
  <c r="AB218" i="43"/>
  <c r="AC218" i="43"/>
  <c r="AD218" i="43"/>
  <c r="AE218" i="43"/>
  <c r="AF218" i="43"/>
  <c r="AG218" i="43"/>
  <c r="AH218" i="43"/>
  <c r="AI218" i="43"/>
  <c r="AJ218" i="43"/>
  <c r="AK218" i="43"/>
  <c r="AL218" i="43"/>
  <c r="AM218" i="43"/>
  <c r="AN218" i="43"/>
  <c r="AO218" i="43"/>
  <c r="AP218" i="43"/>
  <c r="AQ218" i="43"/>
  <c r="AR218" i="43"/>
  <c r="AS218" i="43"/>
  <c r="AT218" i="43"/>
  <c r="AU218" i="43"/>
  <c r="AV218" i="43"/>
  <c r="AW218" i="43"/>
  <c r="AX218" i="43"/>
  <c r="AY218" i="43"/>
  <c r="AZ218" i="43"/>
  <c r="BA218" i="43"/>
  <c r="BB218" i="43"/>
  <c r="BC218" i="43"/>
  <c r="D219" i="43"/>
  <c r="E219" i="43"/>
  <c r="F219" i="43"/>
  <c r="G219" i="43"/>
  <c r="H219" i="43"/>
  <c r="I219" i="43"/>
  <c r="J219" i="43"/>
  <c r="K219" i="43"/>
  <c r="L219" i="43"/>
  <c r="M219" i="43"/>
  <c r="N219" i="43"/>
  <c r="O219" i="43"/>
  <c r="P219" i="43"/>
  <c r="Q219" i="43"/>
  <c r="R219" i="43"/>
  <c r="S219" i="43"/>
  <c r="T219" i="43"/>
  <c r="U219" i="43"/>
  <c r="V219" i="43"/>
  <c r="W219" i="43"/>
  <c r="X219" i="43"/>
  <c r="Y219" i="43"/>
  <c r="Z219" i="43"/>
  <c r="AA219" i="43"/>
  <c r="AB219" i="43"/>
  <c r="AC219" i="43"/>
  <c r="AD219" i="43"/>
  <c r="AE219" i="43"/>
  <c r="AF219" i="43"/>
  <c r="AG219" i="43"/>
  <c r="AH219" i="43"/>
  <c r="AI219" i="43"/>
  <c r="AJ219" i="43"/>
  <c r="AK219" i="43"/>
  <c r="AL219" i="43"/>
  <c r="AM219" i="43"/>
  <c r="AN219" i="43"/>
  <c r="AO219" i="43"/>
  <c r="AP219" i="43"/>
  <c r="AQ219" i="43"/>
  <c r="AR219" i="43"/>
  <c r="AS219" i="43"/>
  <c r="AT219" i="43"/>
  <c r="AU219" i="43"/>
  <c r="AV219" i="43"/>
  <c r="AW219" i="43"/>
  <c r="AX219" i="43"/>
  <c r="AY219" i="43"/>
  <c r="AZ219" i="43"/>
  <c r="BA219" i="43"/>
  <c r="BB219" i="43"/>
  <c r="BC219" i="43"/>
  <c r="D220" i="43"/>
  <c r="E220" i="43"/>
  <c r="F220" i="43"/>
  <c r="G220" i="43"/>
  <c r="H220" i="43"/>
  <c r="I220" i="43"/>
  <c r="J220" i="43"/>
  <c r="K220" i="43"/>
  <c r="L220" i="43"/>
  <c r="M220" i="43"/>
  <c r="N220" i="43"/>
  <c r="O220" i="43"/>
  <c r="P220" i="43"/>
  <c r="Q220" i="43"/>
  <c r="R220" i="43"/>
  <c r="S220" i="43"/>
  <c r="T220" i="43"/>
  <c r="U220" i="43"/>
  <c r="V220" i="43"/>
  <c r="W220" i="43"/>
  <c r="X220" i="43"/>
  <c r="Y220" i="43"/>
  <c r="Z220" i="43"/>
  <c r="AA220" i="43"/>
  <c r="AB220" i="43"/>
  <c r="AC220" i="43"/>
  <c r="AD220" i="43"/>
  <c r="AE220" i="43"/>
  <c r="AF220" i="43"/>
  <c r="AG220" i="43"/>
  <c r="AH220" i="43"/>
  <c r="AI220" i="43"/>
  <c r="AJ220" i="43"/>
  <c r="AK220" i="43"/>
  <c r="AL220" i="43"/>
  <c r="AM220" i="43"/>
  <c r="AN220" i="43"/>
  <c r="AO220" i="43"/>
  <c r="AP220" i="43"/>
  <c r="AQ220" i="43"/>
  <c r="AR220" i="43"/>
  <c r="AS220" i="43"/>
  <c r="AT220" i="43"/>
  <c r="AU220" i="43"/>
  <c r="AV220" i="43"/>
  <c r="AW220" i="43"/>
  <c r="AX220" i="43"/>
  <c r="AY220" i="43"/>
  <c r="AZ220" i="43"/>
  <c r="BA220" i="43"/>
  <c r="BB220" i="43"/>
  <c r="BC220" i="43"/>
  <c r="D221" i="43"/>
  <c r="E221" i="43"/>
  <c r="F221" i="43"/>
  <c r="G221" i="43"/>
  <c r="H221" i="43"/>
  <c r="I221" i="43"/>
  <c r="J221" i="43"/>
  <c r="K221" i="43"/>
  <c r="L221" i="43"/>
  <c r="M221" i="43"/>
  <c r="N221" i="43"/>
  <c r="O221" i="43"/>
  <c r="P221" i="43"/>
  <c r="Q221" i="43"/>
  <c r="R221" i="43"/>
  <c r="S221" i="43"/>
  <c r="T221" i="43"/>
  <c r="U221" i="43"/>
  <c r="V221" i="43"/>
  <c r="W221" i="43"/>
  <c r="X221" i="43"/>
  <c r="Y221" i="43"/>
  <c r="Z221" i="43"/>
  <c r="AA221" i="43"/>
  <c r="AB221" i="43"/>
  <c r="AC221" i="43"/>
  <c r="AD221" i="43"/>
  <c r="AE221" i="43"/>
  <c r="AF221" i="43"/>
  <c r="AG221" i="43"/>
  <c r="AH221" i="43"/>
  <c r="AI221" i="43"/>
  <c r="AJ221" i="43"/>
  <c r="AK221" i="43"/>
  <c r="AL221" i="43"/>
  <c r="AM221" i="43"/>
  <c r="AN221" i="43"/>
  <c r="AO221" i="43"/>
  <c r="AP221" i="43"/>
  <c r="AQ221" i="43"/>
  <c r="AR221" i="43"/>
  <c r="AS221" i="43"/>
  <c r="AT221" i="43"/>
  <c r="AU221" i="43"/>
  <c r="AV221" i="43"/>
  <c r="AW221" i="43"/>
  <c r="AX221" i="43"/>
  <c r="AY221" i="43"/>
  <c r="AZ221" i="43"/>
  <c r="BA221" i="43"/>
  <c r="BB221" i="43"/>
  <c r="BC221" i="43"/>
  <c r="D222" i="43"/>
  <c r="E222" i="43"/>
  <c r="F222" i="43"/>
  <c r="G222" i="43"/>
  <c r="H222" i="43"/>
  <c r="I222" i="43"/>
  <c r="J222" i="43"/>
  <c r="K222" i="43"/>
  <c r="L222" i="43"/>
  <c r="M222" i="43"/>
  <c r="N222" i="43"/>
  <c r="O222" i="43"/>
  <c r="P222" i="43"/>
  <c r="Q222" i="43"/>
  <c r="R222" i="43"/>
  <c r="S222" i="43"/>
  <c r="T222" i="43"/>
  <c r="U222" i="43"/>
  <c r="V222" i="43"/>
  <c r="W222" i="43"/>
  <c r="X222" i="43"/>
  <c r="Y222" i="43"/>
  <c r="Z222" i="43"/>
  <c r="AA222" i="43"/>
  <c r="AB222" i="43"/>
  <c r="AC222" i="43"/>
  <c r="AD222" i="43"/>
  <c r="AE222" i="43"/>
  <c r="AF222" i="43"/>
  <c r="AG222" i="43"/>
  <c r="AH222" i="43"/>
  <c r="AI222" i="43"/>
  <c r="AJ222" i="43"/>
  <c r="AK222" i="43"/>
  <c r="AL222" i="43"/>
  <c r="AM222" i="43"/>
  <c r="AN222" i="43"/>
  <c r="AO222" i="43"/>
  <c r="AP222" i="43"/>
  <c r="AQ222" i="43"/>
  <c r="AR222" i="43"/>
  <c r="AS222" i="43"/>
  <c r="AT222" i="43"/>
  <c r="AU222" i="43"/>
  <c r="AV222" i="43"/>
  <c r="AW222" i="43"/>
  <c r="AX222" i="43"/>
  <c r="AY222" i="43"/>
  <c r="AZ222" i="43"/>
  <c r="BA222" i="43"/>
  <c r="BB222" i="43"/>
  <c r="BC222" i="43"/>
  <c r="D223" i="43"/>
  <c r="E223" i="43"/>
  <c r="F223" i="43"/>
  <c r="G223" i="43"/>
  <c r="H223" i="43"/>
  <c r="I223" i="43"/>
  <c r="J223" i="43"/>
  <c r="K223" i="43"/>
  <c r="L223" i="43"/>
  <c r="M223" i="43"/>
  <c r="N223" i="43"/>
  <c r="O223" i="43"/>
  <c r="P223" i="43"/>
  <c r="Q223" i="43"/>
  <c r="R223" i="43"/>
  <c r="S223" i="43"/>
  <c r="T223" i="43"/>
  <c r="U223" i="43"/>
  <c r="V223" i="43"/>
  <c r="W223" i="43"/>
  <c r="X223" i="43"/>
  <c r="Y223" i="43"/>
  <c r="Z223" i="43"/>
  <c r="AA223" i="43"/>
  <c r="AB223" i="43"/>
  <c r="AC223" i="43"/>
  <c r="AD223" i="43"/>
  <c r="AE223" i="43"/>
  <c r="AF223" i="43"/>
  <c r="AG223" i="43"/>
  <c r="AH223" i="43"/>
  <c r="AI223" i="43"/>
  <c r="AJ223" i="43"/>
  <c r="AK223" i="43"/>
  <c r="AL223" i="43"/>
  <c r="AM223" i="43"/>
  <c r="AN223" i="43"/>
  <c r="AO223" i="43"/>
  <c r="AP223" i="43"/>
  <c r="AQ223" i="43"/>
  <c r="AR223" i="43"/>
  <c r="AS223" i="43"/>
  <c r="AT223" i="43"/>
  <c r="AU223" i="43"/>
  <c r="AV223" i="43"/>
  <c r="AW223" i="43"/>
  <c r="AX223" i="43"/>
  <c r="AY223" i="43"/>
  <c r="AZ223" i="43"/>
  <c r="BA223" i="43"/>
  <c r="BB223" i="43"/>
  <c r="BC223" i="43"/>
  <c r="D224" i="43"/>
  <c r="E224" i="43"/>
  <c r="F224" i="43"/>
  <c r="G224" i="43"/>
  <c r="H224" i="43"/>
  <c r="I224" i="43"/>
  <c r="J224" i="43"/>
  <c r="K224" i="43"/>
  <c r="L224" i="43"/>
  <c r="M224" i="43"/>
  <c r="N224" i="43"/>
  <c r="O224" i="43"/>
  <c r="P224" i="43"/>
  <c r="Q224" i="43"/>
  <c r="R224" i="43"/>
  <c r="S224" i="43"/>
  <c r="T224" i="43"/>
  <c r="U224" i="43"/>
  <c r="V224" i="43"/>
  <c r="W224" i="43"/>
  <c r="X224" i="43"/>
  <c r="Y224" i="43"/>
  <c r="Z224" i="43"/>
  <c r="AA224" i="43"/>
  <c r="AB224" i="43"/>
  <c r="AC224" i="43"/>
  <c r="AD224" i="43"/>
  <c r="AE224" i="43"/>
  <c r="AF224" i="43"/>
  <c r="AG224" i="43"/>
  <c r="AH224" i="43"/>
  <c r="AI224" i="43"/>
  <c r="AJ224" i="43"/>
  <c r="AK224" i="43"/>
  <c r="AL224" i="43"/>
  <c r="AM224" i="43"/>
  <c r="AN224" i="43"/>
  <c r="AO224" i="43"/>
  <c r="AP224" i="43"/>
  <c r="AQ224" i="43"/>
  <c r="AR224" i="43"/>
  <c r="AS224" i="43"/>
  <c r="AT224" i="43"/>
  <c r="AU224" i="43"/>
  <c r="AV224" i="43"/>
  <c r="AW224" i="43"/>
  <c r="AX224" i="43"/>
  <c r="AY224" i="43"/>
  <c r="AZ224" i="43"/>
  <c r="BA224" i="43"/>
  <c r="BB224" i="43"/>
  <c r="BC224" i="43"/>
  <c r="D225" i="43"/>
  <c r="E225" i="43"/>
  <c r="F225" i="43"/>
  <c r="G225" i="43"/>
  <c r="H225" i="43"/>
  <c r="I225" i="43"/>
  <c r="J225" i="43"/>
  <c r="K225" i="43"/>
  <c r="L225" i="43"/>
  <c r="M225" i="43"/>
  <c r="N225" i="43"/>
  <c r="O225" i="43"/>
  <c r="P225" i="43"/>
  <c r="Q225" i="43"/>
  <c r="R225" i="43"/>
  <c r="S225" i="43"/>
  <c r="T225" i="43"/>
  <c r="U225" i="43"/>
  <c r="V225" i="43"/>
  <c r="W225" i="43"/>
  <c r="X225" i="43"/>
  <c r="Y225" i="43"/>
  <c r="Z225" i="43"/>
  <c r="AA225" i="43"/>
  <c r="AB225" i="43"/>
  <c r="AC225" i="43"/>
  <c r="AD225" i="43"/>
  <c r="AE225" i="43"/>
  <c r="AF225" i="43"/>
  <c r="AG225" i="43"/>
  <c r="AH225" i="43"/>
  <c r="AI225" i="43"/>
  <c r="AJ225" i="43"/>
  <c r="AK225" i="43"/>
  <c r="AL225" i="43"/>
  <c r="AM225" i="43"/>
  <c r="AN225" i="43"/>
  <c r="AO225" i="43"/>
  <c r="AP225" i="43"/>
  <c r="AQ225" i="43"/>
  <c r="AR225" i="43"/>
  <c r="AS225" i="43"/>
  <c r="AT225" i="43"/>
  <c r="AU225" i="43"/>
  <c r="AV225" i="43"/>
  <c r="AW225" i="43"/>
  <c r="AX225" i="43"/>
  <c r="AY225" i="43"/>
  <c r="AZ225" i="43"/>
  <c r="BA225" i="43"/>
  <c r="BB225" i="43"/>
  <c r="BC225" i="43"/>
  <c r="D226" i="43"/>
  <c r="E226" i="43"/>
  <c r="F226" i="43"/>
  <c r="G226" i="43"/>
  <c r="H226" i="43"/>
  <c r="I226" i="43"/>
  <c r="J226" i="43"/>
  <c r="K226" i="43"/>
  <c r="L226" i="43"/>
  <c r="M226" i="43"/>
  <c r="N226" i="43"/>
  <c r="O226" i="43"/>
  <c r="P226" i="43"/>
  <c r="Q226" i="43"/>
  <c r="R226" i="43"/>
  <c r="S226" i="43"/>
  <c r="T226" i="43"/>
  <c r="U226" i="43"/>
  <c r="V226" i="43"/>
  <c r="W226" i="43"/>
  <c r="X226" i="43"/>
  <c r="Y226" i="43"/>
  <c r="Z226" i="43"/>
  <c r="AA226" i="43"/>
  <c r="AB226" i="43"/>
  <c r="AC226" i="43"/>
  <c r="AD226" i="43"/>
  <c r="AE226" i="43"/>
  <c r="AF226" i="43"/>
  <c r="AG226" i="43"/>
  <c r="AH226" i="43"/>
  <c r="AI226" i="43"/>
  <c r="AJ226" i="43"/>
  <c r="AK226" i="43"/>
  <c r="AL226" i="43"/>
  <c r="AM226" i="43"/>
  <c r="AN226" i="43"/>
  <c r="AO226" i="43"/>
  <c r="AP226" i="43"/>
  <c r="AQ226" i="43"/>
  <c r="AR226" i="43"/>
  <c r="AS226" i="43"/>
  <c r="AT226" i="43"/>
  <c r="AU226" i="43"/>
  <c r="AV226" i="43"/>
  <c r="AW226" i="43"/>
  <c r="AX226" i="43"/>
  <c r="AY226" i="43"/>
  <c r="AZ226" i="43"/>
  <c r="BA226" i="43"/>
  <c r="BB226" i="43"/>
  <c r="BC226" i="43"/>
  <c r="D227" i="43"/>
  <c r="E227" i="43"/>
  <c r="F227" i="43"/>
  <c r="G227" i="43"/>
  <c r="H227" i="43"/>
  <c r="I227" i="43"/>
  <c r="J227" i="43"/>
  <c r="K227" i="43"/>
  <c r="L227" i="43"/>
  <c r="M227" i="43"/>
  <c r="N227" i="43"/>
  <c r="O227" i="43"/>
  <c r="P227" i="43"/>
  <c r="Q227" i="43"/>
  <c r="R227" i="43"/>
  <c r="S227" i="43"/>
  <c r="T227" i="43"/>
  <c r="U227" i="43"/>
  <c r="V227" i="43"/>
  <c r="W227" i="43"/>
  <c r="X227" i="43"/>
  <c r="Y227" i="43"/>
  <c r="Z227" i="43"/>
  <c r="AA227" i="43"/>
  <c r="AB227" i="43"/>
  <c r="AC227" i="43"/>
  <c r="AD227" i="43"/>
  <c r="AE227" i="43"/>
  <c r="AF227" i="43"/>
  <c r="AG227" i="43"/>
  <c r="AH227" i="43"/>
  <c r="AI227" i="43"/>
  <c r="AJ227" i="43"/>
  <c r="AK227" i="43"/>
  <c r="AL227" i="43"/>
  <c r="AM227" i="43"/>
  <c r="AN227" i="43"/>
  <c r="AO227" i="43"/>
  <c r="AP227" i="43"/>
  <c r="AQ227" i="43"/>
  <c r="AR227" i="43"/>
  <c r="AS227" i="43"/>
  <c r="AT227" i="43"/>
  <c r="AU227" i="43"/>
  <c r="AV227" i="43"/>
  <c r="AW227" i="43"/>
  <c r="AX227" i="43"/>
  <c r="AY227" i="43"/>
  <c r="AZ227" i="43"/>
  <c r="BA227" i="43"/>
  <c r="BB227" i="43"/>
  <c r="BC227" i="43"/>
  <c r="D228" i="43"/>
  <c r="E228" i="43"/>
  <c r="F228" i="43"/>
  <c r="G228" i="43"/>
  <c r="H228" i="43"/>
  <c r="I228" i="43"/>
  <c r="J228" i="43"/>
  <c r="K228" i="43"/>
  <c r="L228" i="43"/>
  <c r="M228" i="43"/>
  <c r="N228" i="43"/>
  <c r="O228" i="43"/>
  <c r="P228" i="43"/>
  <c r="Q228" i="43"/>
  <c r="R228" i="43"/>
  <c r="S228" i="43"/>
  <c r="T228" i="43"/>
  <c r="U228" i="43"/>
  <c r="V228" i="43"/>
  <c r="W228" i="43"/>
  <c r="X228" i="43"/>
  <c r="Y228" i="43"/>
  <c r="Z228" i="43"/>
  <c r="AA228" i="43"/>
  <c r="AB228" i="43"/>
  <c r="AC228" i="43"/>
  <c r="AD228" i="43"/>
  <c r="AE228" i="43"/>
  <c r="AF228" i="43"/>
  <c r="AG228" i="43"/>
  <c r="AH228" i="43"/>
  <c r="AI228" i="43"/>
  <c r="AJ228" i="43"/>
  <c r="AK228" i="43"/>
  <c r="AL228" i="43"/>
  <c r="AM228" i="43"/>
  <c r="AN228" i="43"/>
  <c r="AO228" i="43"/>
  <c r="AP228" i="43"/>
  <c r="AQ228" i="43"/>
  <c r="AR228" i="43"/>
  <c r="AS228" i="43"/>
  <c r="AT228" i="43"/>
  <c r="AU228" i="43"/>
  <c r="AV228" i="43"/>
  <c r="AW228" i="43"/>
  <c r="AX228" i="43"/>
  <c r="AY228" i="43"/>
  <c r="AZ228" i="43"/>
  <c r="BA228" i="43"/>
  <c r="BB228" i="43"/>
  <c r="BC228" i="43"/>
  <c r="D229" i="43"/>
  <c r="E229" i="43"/>
  <c r="F229" i="43"/>
  <c r="G229" i="43"/>
  <c r="H229" i="43"/>
  <c r="I229" i="43"/>
  <c r="J229" i="43"/>
  <c r="K229" i="43"/>
  <c r="L229" i="43"/>
  <c r="M229" i="43"/>
  <c r="N229" i="43"/>
  <c r="O229" i="43"/>
  <c r="P229" i="43"/>
  <c r="Q229" i="43"/>
  <c r="R229" i="43"/>
  <c r="S229" i="43"/>
  <c r="T229" i="43"/>
  <c r="U229" i="43"/>
  <c r="V229" i="43"/>
  <c r="W229" i="43"/>
  <c r="X229" i="43"/>
  <c r="Y229" i="43"/>
  <c r="Z229" i="43"/>
  <c r="AA229" i="43"/>
  <c r="AB229" i="43"/>
  <c r="AC229" i="43"/>
  <c r="AD229" i="43"/>
  <c r="AE229" i="43"/>
  <c r="AF229" i="43"/>
  <c r="AG229" i="43"/>
  <c r="AH229" i="43"/>
  <c r="AI229" i="43"/>
  <c r="AJ229" i="43"/>
  <c r="AK229" i="43"/>
  <c r="AL229" i="43"/>
  <c r="AM229" i="43"/>
  <c r="AN229" i="43"/>
  <c r="AO229" i="43"/>
  <c r="AP229" i="43"/>
  <c r="AQ229" i="43"/>
  <c r="AR229" i="43"/>
  <c r="AS229" i="43"/>
  <c r="AT229" i="43"/>
  <c r="AU229" i="43"/>
  <c r="AV229" i="43"/>
  <c r="AW229" i="43"/>
  <c r="AX229" i="43"/>
  <c r="AY229" i="43"/>
  <c r="AZ229" i="43"/>
  <c r="BA229" i="43"/>
  <c r="BB229" i="43"/>
  <c r="BC229" i="43"/>
  <c r="D230" i="43"/>
  <c r="E230" i="43"/>
  <c r="F230" i="43"/>
  <c r="G230" i="43"/>
  <c r="H230" i="43"/>
  <c r="I230" i="43"/>
  <c r="J230" i="43"/>
  <c r="K230" i="43"/>
  <c r="L230" i="43"/>
  <c r="M230" i="43"/>
  <c r="N230" i="43"/>
  <c r="O230" i="43"/>
  <c r="P230" i="43"/>
  <c r="Q230" i="43"/>
  <c r="R230" i="43"/>
  <c r="S230" i="43"/>
  <c r="T230" i="43"/>
  <c r="U230" i="43"/>
  <c r="V230" i="43"/>
  <c r="W230" i="43"/>
  <c r="X230" i="43"/>
  <c r="Y230" i="43"/>
  <c r="Z230" i="43"/>
  <c r="AA230" i="43"/>
  <c r="AB230" i="43"/>
  <c r="AC230" i="43"/>
  <c r="AD230" i="43"/>
  <c r="AE230" i="43"/>
  <c r="AF230" i="43"/>
  <c r="AG230" i="43"/>
  <c r="AH230" i="43"/>
  <c r="AI230" i="43"/>
  <c r="AJ230" i="43"/>
  <c r="AK230" i="43"/>
  <c r="AL230" i="43"/>
  <c r="AM230" i="43"/>
  <c r="AN230" i="43"/>
  <c r="AO230" i="43"/>
  <c r="AP230" i="43"/>
  <c r="AQ230" i="43"/>
  <c r="AR230" i="43"/>
  <c r="AS230" i="43"/>
  <c r="AT230" i="43"/>
  <c r="AU230" i="43"/>
  <c r="AV230" i="43"/>
  <c r="AW230" i="43"/>
  <c r="AX230" i="43"/>
  <c r="AY230" i="43"/>
  <c r="AZ230" i="43"/>
  <c r="BA230" i="43"/>
  <c r="BB230" i="43"/>
  <c r="BC230" i="43"/>
  <c r="D231" i="43"/>
  <c r="E231" i="43"/>
  <c r="F231" i="43"/>
  <c r="G231" i="43"/>
  <c r="H231" i="43"/>
  <c r="I231" i="43"/>
  <c r="J231" i="43"/>
  <c r="K231" i="43"/>
  <c r="L231" i="43"/>
  <c r="M231" i="43"/>
  <c r="N231" i="43"/>
  <c r="O231" i="43"/>
  <c r="P231" i="43"/>
  <c r="Q231" i="43"/>
  <c r="R231" i="43"/>
  <c r="S231" i="43"/>
  <c r="T231" i="43"/>
  <c r="U231" i="43"/>
  <c r="V231" i="43"/>
  <c r="W231" i="43"/>
  <c r="X231" i="43"/>
  <c r="Y231" i="43"/>
  <c r="Z231" i="43"/>
  <c r="AA231" i="43"/>
  <c r="AB231" i="43"/>
  <c r="AC231" i="43"/>
  <c r="AD231" i="43"/>
  <c r="AE231" i="43"/>
  <c r="AF231" i="43"/>
  <c r="AG231" i="43"/>
  <c r="AH231" i="43"/>
  <c r="AI231" i="43"/>
  <c r="AJ231" i="43"/>
  <c r="AK231" i="43"/>
  <c r="AL231" i="43"/>
  <c r="AM231" i="43"/>
  <c r="AN231" i="43"/>
  <c r="AO231" i="43"/>
  <c r="AP231" i="43"/>
  <c r="AQ231" i="43"/>
  <c r="AR231" i="43"/>
  <c r="AS231" i="43"/>
  <c r="AT231" i="43"/>
  <c r="AU231" i="43"/>
  <c r="AV231" i="43"/>
  <c r="AW231" i="43"/>
  <c r="AX231" i="43"/>
  <c r="AY231" i="43"/>
  <c r="AZ231" i="43"/>
  <c r="BA231" i="43"/>
  <c r="BB231" i="43"/>
  <c r="BC231" i="43"/>
  <c r="D232" i="43"/>
  <c r="E232" i="43"/>
  <c r="F232" i="43"/>
  <c r="G232" i="43"/>
  <c r="H232" i="43"/>
  <c r="I232" i="43"/>
  <c r="J232" i="43"/>
  <c r="K232" i="43"/>
  <c r="L232" i="43"/>
  <c r="M232" i="43"/>
  <c r="N232" i="43"/>
  <c r="O232" i="43"/>
  <c r="P232" i="43"/>
  <c r="Q232" i="43"/>
  <c r="R232" i="43"/>
  <c r="S232" i="43"/>
  <c r="T232" i="43"/>
  <c r="U232" i="43"/>
  <c r="V232" i="43"/>
  <c r="W232" i="43"/>
  <c r="X232" i="43"/>
  <c r="Y232" i="43"/>
  <c r="Z232" i="43"/>
  <c r="AA232" i="43"/>
  <c r="AB232" i="43"/>
  <c r="AC232" i="43"/>
  <c r="AD232" i="43"/>
  <c r="AE232" i="43"/>
  <c r="AF232" i="43"/>
  <c r="AG232" i="43"/>
  <c r="AH232" i="43"/>
  <c r="AI232" i="43"/>
  <c r="AJ232" i="43"/>
  <c r="AK232" i="43"/>
  <c r="AL232" i="43"/>
  <c r="AM232" i="43"/>
  <c r="AN232" i="43"/>
  <c r="AO232" i="43"/>
  <c r="AP232" i="43"/>
  <c r="AQ232" i="43"/>
  <c r="AR232" i="43"/>
  <c r="AS232" i="43"/>
  <c r="AT232" i="43"/>
  <c r="AU232" i="43"/>
  <c r="AV232" i="43"/>
  <c r="AW232" i="43"/>
  <c r="AX232" i="43"/>
  <c r="AY232" i="43"/>
  <c r="AZ232" i="43"/>
  <c r="BA232" i="43"/>
  <c r="BB232" i="43"/>
  <c r="BC232" i="43"/>
  <c r="D233" i="43"/>
  <c r="E233" i="43"/>
  <c r="F233" i="43"/>
  <c r="G233" i="43"/>
  <c r="H233" i="43"/>
  <c r="I233" i="43"/>
  <c r="J233" i="43"/>
  <c r="K233" i="43"/>
  <c r="L233" i="43"/>
  <c r="M233" i="43"/>
  <c r="N233" i="43"/>
  <c r="O233" i="43"/>
  <c r="P233" i="43"/>
  <c r="Q233" i="43"/>
  <c r="R233" i="43"/>
  <c r="S233" i="43"/>
  <c r="T233" i="43"/>
  <c r="U233" i="43"/>
  <c r="V233" i="43"/>
  <c r="W233" i="43"/>
  <c r="X233" i="43"/>
  <c r="Y233" i="43"/>
  <c r="Z233" i="43"/>
  <c r="AA233" i="43"/>
  <c r="AB233" i="43"/>
  <c r="AC233" i="43"/>
  <c r="AD233" i="43"/>
  <c r="AE233" i="43"/>
  <c r="AF233" i="43"/>
  <c r="AG233" i="43"/>
  <c r="AH233" i="43"/>
  <c r="AI233" i="43"/>
  <c r="AJ233" i="43"/>
  <c r="AK233" i="43"/>
  <c r="AL233" i="43"/>
  <c r="AM233" i="43"/>
  <c r="AN233" i="43"/>
  <c r="AO233" i="43"/>
  <c r="AP233" i="43"/>
  <c r="AQ233" i="43"/>
  <c r="AR233" i="43"/>
  <c r="AS233" i="43"/>
  <c r="AT233" i="43"/>
  <c r="AU233" i="43"/>
  <c r="AV233" i="43"/>
  <c r="AW233" i="43"/>
  <c r="AX233" i="43"/>
  <c r="AY233" i="43"/>
  <c r="AZ233" i="43"/>
  <c r="BA233" i="43"/>
  <c r="BB233" i="43"/>
  <c r="BC233" i="43"/>
  <c r="D234" i="43"/>
  <c r="E234" i="43"/>
  <c r="F234" i="43"/>
  <c r="G234" i="43"/>
  <c r="H234" i="43"/>
  <c r="I234" i="43"/>
  <c r="J234" i="43"/>
  <c r="K234" i="43"/>
  <c r="L234" i="43"/>
  <c r="M234" i="43"/>
  <c r="N234" i="43"/>
  <c r="O234" i="43"/>
  <c r="P234" i="43"/>
  <c r="Q234" i="43"/>
  <c r="R234" i="43"/>
  <c r="S234" i="43"/>
  <c r="T234" i="43"/>
  <c r="U234" i="43"/>
  <c r="V234" i="43"/>
  <c r="W234" i="43"/>
  <c r="X234" i="43"/>
  <c r="Y234" i="43"/>
  <c r="Z234" i="43"/>
  <c r="AA234" i="43"/>
  <c r="AB234" i="43"/>
  <c r="AC234" i="43"/>
  <c r="AD234" i="43"/>
  <c r="AE234" i="43"/>
  <c r="AF234" i="43"/>
  <c r="AG234" i="43"/>
  <c r="AH234" i="43"/>
  <c r="AI234" i="43"/>
  <c r="AJ234" i="43"/>
  <c r="AK234" i="43"/>
  <c r="AL234" i="43"/>
  <c r="AM234" i="43"/>
  <c r="AN234" i="43"/>
  <c r="AO234" i="43"/>
  <c r="AP234" i="43"/>
  <c r="AQ234" i="43"/>
  <c r="AR234" i="43"/>
  <c r="AS234" i="43"/>
  <c r="AT234" i="43"/>
  <c r="AU234" i="43"/>
  <c r="AV234" i="43"/>
  <c r="AW234" i="43"/>
  <c r="AX234" i="43"/>
  <c r="AY234" i="43"/>
  <c r="AZ234" i="43"/>
  <c r="BA234" i="43"/>
  <c r="BB234" i="43"/>
  <c r="BC234" i="43"/>
  <c r="D235" i="43"/>
  <c r="E235" i="43"/>
  <c r="F235" i="43"/>
  <c r="G235" i="43"/>
  <c r="H235" i="43"/>
  <c r="I235" i="43"/>
  <c r="J235" i="43"/>
  <c r="K235" i="43"/>
  <c r="L235" i="43"/>
  <c r="M235" i="43"/>
  <c r="N235" i="43"/>
  <c r="O235" i="43"/>
  <c r="P235" i="43"/>
  <c r="Q235" i="43"/>
  <c r="R235" i="43"/>
  <c r="S235" i="43"/>
  <c r="T235" i="43"/>
  <c r="U235" i="43"/>
  <c r="V235" i="43"/>
  <c r="W235" i="43"/>
  <c r="X235" i="43"/>
  <c r="Y235" i="43"/>
  <c r="Z235" i="43"/>
  <c r="AA235" i="43"/>
  <c r="AB235" i="43"/>
  <c r="AC235" i="43"/>
  <c r="AD235" i="43"/>
  <c r="AE235" i="43"/>
  <c r="AF235" i="43"/>
  <c r="AG235" i="43"/>
  <c r="AH235" i="43"/>
  <c r="AI235" i="43"/>
  <c r="AJ235" i="43"/>
  <c r="AK235" i="43"/>
  <c r="AL235" i="43"/>
  <c r="AM235" i="43"/>
  <c r="AN235" i="43"/>
  <c r="AO235" i="43"/>
  <c r="AP235" i="43"/>
  <c r="AQ235" i="43"/>
  <c r="AR235" i="43"/>
  <c r="AS235" i="43"/>
  <c r="AT235" i="43"/>
  <c r="AU235" i="43"/>
  <c r="AV235" i="43"/>
  <c r="AW235" i="43"/>
  <c r="AX235" i="43"/>
  <c r="AY235" i="43"/>
  <c r="AZ235" i="43"/>
  <c r="BA235" i="43"/>
  <c r="BB235" i="43"/>
  <c r="BC235" i="43"/>
  <c r="D236" i="43"/>
  <c r="E236" i="43"/>
  <c r="F236" i="43"/>
  <c r="G236" i="43"/>
  <c r="H236" i="43"/>
  <c r="I236" i="43"/>
  <c r="J236" i="43"/>
  <c r="K236" i="43"/>
  <c r="L236" i="43"/>
  <c r="M236" i="43"/>
  <c r="N236" i="43"/>
  <c r="O236" i="43"/>
  <c r="P236" i="43"/>
  <c r="Q236" i="43"/>
  <c r="R236" i="43"/>
  <c r="S236" i="43"/>
  <c r="T236" i="43"/>
  <c r="U236" i="43"/>
  <c r="V236" i="43"/>
  <c r="W236" i="43"/>
  <c r="X236" i="43"/>
  <c r="Y236" i="43"/>
  <c r="Z236" i="43"/>
  <c r="AA236" i="43"/>
  <c r="AB236" i="43"/>
  <c r="AC236" i="43"/>
  <c r="AD236" i="43"/>
  <c r="AE236" i="43"/>
  <c r="AF236" i="43"/>
  <c r="AG236" i="43"/>
  <c r="AH236" i="43"/>
  <c r="AI236" i="43"/>
  <c r="AJ236" i="43"/>
  <c r="AK236" i="43"/>
  <c r="AL236" i="43"/>
  <c r="AM236" i="43"/>
  <c r="AN236" i="43"/>
  <c r="AO236" i="43"/>
  <c r="AP236" i="43"/>
  <c r="AQ236" i="43"/>
  <c r="AR236" i="43"/>
  <c r="AS236" i="43"/>
  <c r="AT236" i="43"/>
  <c r="AU236" i="43"/>
  <c r="AV236" i="43"/>
  <c r="AW236" i="43"/>
  <c r="AX236" i="43"/>
  <c r="AY236" i="43"/>
  <c r="AZ236" i="43"/>
  <c r="BA236" i="43"/>
  <c r="BB236" i="43"/>
  <c r="BC236" i="43"/>
  <c r="D237" i="43"/>
  <c r="E237" i="43"/>
  <c r="F237" i="43"/>
  <c r="G237" i="43"/>
  <c r="H23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U237" i="43"/>
  <c r="V237" i="43"/>
  <c r="W237" i="43"/>
  <c r="X237" i="43"/>
  <c r="Y237" i="43"/>
  <c r="Z237" i="43"/>
  <c r="AA237" i="43"/>
  <c r="AB237" i="43"/>
  <c r="AC237" i="43"/>
  <c r="AD237" i="43"/>
  <c r="AE237" i="43"/>
  <c r="AF237" i="43"/>
  <c r="AG237" i="43"/>
  <c r="AH237" i="43"/>
  <c r="AI237" i="43"/>
  <c r="AJ237" i="43"/>
  <c r="AK237" i="43"/>
  <c r="AL237" i="43"/>
  <c r="AM237" i="43"/>
  <c r="AN237" i="43"/>
  <c r="AO237" i="43"/>
  <c r="AP237" i="43"/>
  <c r="AQ237" i="43"/>
  <c r="AR237" i="43"/>
  <c r="AS237" i="43"/>
  <c r="AT237" i="43"/>
  <c r="AU237" i="43"/>
  <c r="AV237" i="43"/>
  <c r="AW237" i="43"/>
  <c r="AX237" i="43"/>
  <c r="AY237" i="43"/>
  <c r="AZ237" i="43"/>
  <c r="BA237" i="43"/>
  <c r="BB237" i="43"/>
  <c r="BC237" i="43"/>
  <c r="D238" i="43"/>
  <c r="E238" i="43"/>
  <c r="F238" i="43"/>
  <c r="G238" i="43"/>
  <c r="H238" i="43"/>
  <c r="I238" i="43"/>
  <c r="J238" i="43"/>
  <c r="K238" i="43"/>
  <c r="L238" i="43"/>
  <c r="M238" i="43"/>
  <c r="N238" i="43"/>
  <c r="O238" i="43"/>
  <c r="P238" i="43"/>
  <c r="Q238" i="43"/>
  <c r="R238" i="43"/>
  <c r="S238" i="43"/>
  <c r="T238" i="43"/>
  <c r="U238" i="43"/>
  <c r="V238" i="43"/>
  <c r="W238" i="43"/>
  <c r="X238" i="43"/>
  <c r="Y238" i="43"/>
  <c r="Z238" i="43"/>
  <c r="AA238" i="43"/>
  <c r="AB238" i="43"/>
  <c r="AC238" i="43"/>
  <c r="AD238" i="43"/>
  <c r="AE238" i="43"/>
  <c r="AF238" i="43"/>
  <c r="AG238" i="43"/>
  <c r="AH238" i="43"/>
  <c r="AI238" i="43"/>
  <c r="AJ238" i="43"/>
  <c r="AK238" i="43"/>
  <c r="AL238" i="43"/>
  <c r="AM238" i="43"/>
  <c r="AN238" i="43"/>
  <c r="AO238" i="43"/>
  <c r="AP238" i="43"/>
  <c r="AQ238" i="43"/>
  <c r="AR238" i="43"/>
  <c r="AS238" i="43"/>
  <c r="AT238" i="43"/>
  <c r="AU238" i="43"/>
  <c r="AV238" i="43"/>
  <c r="AW238" i="43"/>
  <c r="AX238" i="43"/>
  <c r="AY238" i="43"/>
  <c r="AZ238" i="43"/>
  <c r="BA238" i="43"/>
  <c r="BB238" i="43"/>
  <c r="BC238" i="43"/>
  <c r="D239" i="43"/>
  <c r="E239" i="43"/>
  <c r="F239" i="43"/>
  <c r="G239" i="43"/>
  <c r="H239" i="43"/>
  <c r="I239" i="43"/>
  <c r="J239" i="43"/>
  <c r="K239" i="43"/>
  <c r="L239" i="43"/>
  <c r="M239" i="43"/>
  <c r="N239" i="43"/>
  <c r="O239" i="43"/>
  <c r="P239" i="43"/>
  <c r="Q239" i="43"/>
  <c r="R239" i="43"/>
  <c r="S239" i="43"/>
  <c r="T239" i="43"/>
  <c r="U239" i="43"/>
  <c r="V239" i="43"/>
  <c r="W239" i="43"/>
  <c r="X239" i="43"/>
  <c r="Y239" i="43"/>
  <c r="Z239" i="43"/>
  <c r="AA239" i="43"/>
  <c r="AB239" i="43"/>
  <c r="AC239" i="43"/>
  <c r="AD239" i="43"/>
  <c r="AE239" i="43"/>
  <c r="AF239" i="43"/>
  <c r="AG239" i="43"/>
  <c r="AH239" i="43"/>
  <c r="AI239" i="43"/>
  <c r="AJ239" i="43"/>
  <c r="AK239" i="43"/>
  <c r="AL239" i="43"/>
  <c r="AM239" i="43"/>
  <c r="AN239" i="43"/>
  <c r="AO239" i="43"/>
  <c r="AP239" i="43"/>
  <c r="AQ239" i="43"/>
  <c r="AR239" i="43"/>
  <c r="AS239" i="43"/>
  <c r="AT239" i="43"/>
  <c r="AU239" i="43"/>
  <c r="AV239" i="43"/>
  <c r="AW239" i="43"/>
  <c r="AX239" i="43"/>
  <c r="AY239" i="43"/>
  <c r="AZ239" i="43"/>
  <c r="BA239" i="43"/>
  <c r="BB239" i="43"/>
  <c r="BC239" i="43"/>
  <c r="D240" i="43"/>
  <c r="E240" i="43"/>
  <c r="F240" i="43"/>
  <c r="G240" i="43"/>
  <c r="H240" i="43"/>
  <c r="I240" i="43"/>
  <c r="J240" i="43"/>
  <c r="K240" i="43"/>
  <c r="L240" i="43"/>
  <c r="M240" i="43"/>
  <c r="N240" i="43"/>
  <c r="O240" i="43"/>
  <c r="P240" i="43"/>
  <c r="Q240" i="43"/>
  <c r="R240" i="43"/>
  <c r="S240" i="43"/>
  <c r="T240" i="43"/>
  <c r="U240" i="43"/>
  <c r="V240" i="43"/>
  <c r="W240" i="43"/>
  <c r="X240" i="43"/>
  <c r="Y240" i="43"/>
  <c r="Z240" i="43"/>
  <c r="AA240" i="43"/>
  <c r="AB240" i="43"/>
  <c r="AC240" i="43"/>
  <c r="AD240" i="43"/>
  <c r="AE240" i="43"/>
  <c r="AF240" i="43"/>
  <c r="AG240" i="43"/>
  <c r="AH240" i="43"/>
  <c r="AI240" i="43"/>
  <c r="AJ240" i="43"/>
  <c r="AK240" i="43"/>
  <c r="AL240" i="43"/>
  <c r="AM240" i="43"/>
  <c r="AN240" i="43"/>
  <c r="AO240" i="43"/>
  <c r="AP240" i="43"/>
  <c r="AQ240" i="43"/>
  <c r="AR240" i="43"/>
  <c r="AS240" i="43"/>
  <c r="AT240" i="43"/>
  <c r="AU240" i="43"/>
  <c r="AV240" i="43"/>
  <c r="AW240" i="43"/>
  <c r="AX240" i="43"/>
  <c r="AY240" i="43"/>
  <c r="AZ240" i="43"/>
  <c r="BA240" i="43"/>
  <c r="BB240" i="43"/>
  <c r="BC240" i="43"/>
  <c r="D241" i="43"/>
  <c r="E241" i="43"/>
  <c r="F241" i="43"/>
  <c r="G241" i="43"/>
  <c r="H241" i="43"/>
  <c r="I241" i="43"/>
  <c r="J241" i="43"/>
  <c r="K241" i="43"/>
  <c r="L241" i="43"/>
  <c r="M241" i="43"/>
  <c r="N241" i="43"/>
  <c r="O241" i="43"/>
  <c r="P241" i="43"/>
  <c r="Q241" i="43"/>
  <c r="R241" i="43"/>
  <c r="S241" i="43"/>
  <c r="T241" i="43"/>
  <c r="U241" i="43"/>
  <c r="V241" i="43"/>
  <c r="W241" i="43"/>
  <c r="X241" i="43"/>
  <c r="Y241" i="43"/>
  <c r="Z241" i="43"/>
  <c r="AA241" i="43"/>
  <c r="AB241" i="43"/>
  <c r="AC241" i="43"/>
  <c r="AD241" i="43"/>
  <c r="AE241" i="43"/>
  <c r="AF241" i="43"/>
  <c r="AG241" i="43"/>
  <c r="AH241" i="43"/>
  <c r="AI241" i="43"/>
  <c r="AJ241" i="43"/>
  <c r="AK241" i="43"/>
  <c r="AL241" i="43"/>
  <c r="AM241" i="43"/>
  <c r="AN241" i="43"/>
  <c r="AO241" i="43"/>
  <c r="AP241" i="43"/>
  <c r="AQ241" i="43"/>
  <c r="AR241" i="43"/>
  <c r="AS241" i="43"/>
  <c r="AT241" i="43"/>
  <c r="AU241" i="43"/>
  <c r="AV241" i="43"/>
  <c r="AW241" i="43"/>
  <c r="AX241" i="43"/>
  <c r="AY241" i="43"/>
  <c r="AZ241" i="43"/>
  <c r="BA241" i="43"/>
  <c r="BB241" i="43"/>
  <c r="BC241" i="43"/>
  <c r="D242" i="43"/>
  <c r="E242" i="43"/>
  <c r="F242" i="43"/>
  <c r="G242" i="43"/>
  <c r="H242" i="43"/>
  <c r="I242" i="43"/>
  <c r="J242" i="43"/>
  <c r="K242" i="43"/>
  <c r="L242" i="43"/>
  <c r="M242" i="43"/>
  <c r="N242" i="43"/>
  <c r="O242" i="43"/>
  <c r="P242" i="43"/>
  <c r="Q242" i="43"/>
  <c r="R242" i="43"/>
  <c r="S242" i="43"/>
  <c r="T242" i="43"/>
  <c r="U242" i="43"/>
  <c r="V242" i="43"/>
  <c r="W242" i="43"/>
  <c r="X242" i="43"/>
  <c r="Y242" i="43"/>
  <c r="Z242" i="43"/>
  <c r="AA242" i="43"/>
  <c r="AB242" i="43"/>
  <c r="AC242" i="43"/>
  <c r="AD242" i="43"/>
  <c r="AE242" i="43"/>
  <c r="AF242" i="43"/>
  <c r="AG242" i="43"/>
  <c r="AH242" i="43"/>
  <c r="AI242" i="43"/>
  <c r="AJ242" i="43"/>
  <c r="AK242" i="43"/>
  <c r="AL242" i="43"/>
  <c r="AM242" i="43"/>
  <c r="AN242" i="43"/>
  <c r="AO242" i="43"/>
  <c r="AP242" i="43"/>
  <c r="AQ242" i="43"/>
  <c r="AR242" i="43"/>
  <c r="AS242" i="43"/>
  <c r="AT242" i="43"/>
  <c r="AU242" i="43"/>
  <c r="AV242" i="43"/>
  <c r="AW242" i="43"/>
  <c r="AX242" i="43"/>
  <c r="AY242" i="43"/>
  <c r="AZ242" i="43"/>
  <c r="BA242" i="43"/>
  <c r="BB242" i="43"/>
  <c r="BC242" i="43"/>
  <c r="D243" i="43"/>
  <c r="E243" i="43"/>
  <c r="F243" i="43"/>
  <c r="G243" i="43"/>
  <c r="H243" i="43"/>
  <c r="I243" i="43"/>
  <c r="J243" i="43"/>
  <c r="K243" i="43"/>
  <c r="L243" i="43"/>
  <c r="M243" i="43"/>
  <c r="N243" i="43"/>
  <c r="O243" i="43"/>
  <c r="P243" i="43"/>
  <c r="Q243" i="43"/>
  <c r="R243" i="43"/>
  <c r="S243" i="43"/>
  <c r="T243" i="43"/>
  <c r="U243" i="43"/>
  <c r="V243" i="43"/>
  <c r="W243" i="43"/>
  <c r="X243" i="43"/>
  <c r="Y243" i="43"/>
  <c r="Z243" i="43"/>
  <c r="AA243" i="43"/>
  <c r="AB243" i="43"/>
  <c r="AC243" i="43"/>
  <c r="AD243" i="43"/>
  <c r="AE243" i="43"/>
  <c r="AF243" i="43"/>
  <c r="AG243" i="43"/>
  <c r="AH243" i="43"/>
  <c r="AI243" i="43"/>
  <c r="AJ243" i="43"/>
  <c r="AK243" i="43"/>
  <c r="AL243" i="43"/>
  <c r="AM243" i="43"/>
  <c r="AN243" i="43"/>
  <c r="AO243" i="43"/>
  <c r="AP243" i="43"/>
  <c r="AQ243" i="43"/>
  <c r="AR243" i="43"/>
  <c r="AS243" i="43"/>
  <c r="AT243" i="43"/>
  <c r="AU243" i="43"/>
  <c r="AV243" i="43"/>
  <c r="AW243" i="43"/>
  <c r="AX243" i="43"/>
  <c r="AY243" i="43"/>
  <c r="AZ243" i="43"/>
  <c r="BA243" i="43"/>
  <c r="BB243" i="43"/>
  <c r="BC243" i="43"/>
  <c r="D244" i="43"/>
  <c r="E244" i="43"/>
  <c r="F244" i="43"/>
  <c r="G244" i="43"/>
  <c r="H244" i="43"/>
  <c r="I244" i="43"/>
  <c r="J244" i="43"/>
  <c r="K244" i="43"/>
  <c r="L244" i="43"/>
  <c r="M244" i="43"/>
  <c r="N244" i="43"/>
  <c r="O244" i="43"/>
  <c r="P244" i="43"/>
  <c r="Q244" i="43"/>
  <c r="R244" i="43"/>
  <c r="S244" i="43"/>
  <c r="T244" i="43"/>
  <c r="U244" i="43"/>
  <c r="V244" i="43"/>
  <c r="W244" i="43"/>
  <c r="X244" i="43"/>
  <c r="Y244" i="43"/>
  <c r="Z244" i="43"/>
  <c r="AA244" i="43"/>
  <c r="AB244" i="43"/>
  <c r="AC244" i="43"/>
  <c r="AD244" i="43"/>
  <c r="AE244" i="43"/>
  <c r="AF244" i="43"/>
  <c r="AG244" i="43"/>
  <c r="AH244" i="43"/>
  <c r="AI244" i="43"/>
  <c r="AJ244" i="43"/>
  <c r="AK244" i="43"/>
  <c r="AL244" i="43"/>
  <c r="AM244" i="43"/>
  <c r="AN244" i="43"/>
  <c r="AO244" i="43"/>
  <c r="AP244" i="43"/>
  <c r="AQ244" i="43"/>
  <c r="AR244" i="43"/>
  <c r="AS244" i="43"/>
  <c r="AT244" i="43"/>
  <c r="AU244" i="43"/>
  <c r="AV244" i="43"/>
  <c r="AW244" i="43"/>
  <c r="AX244" i="43"/>
  <c r="AY244" i="43"/>
  <c r="AZ244" i="43"/>
  <c r="BA244" i="43"/>
  <c r="BB244" i="43"/>
  <c r="BC244" i="43"/>
  <c r="D245" i="43"/>
  <c r="E245" i="43"/>
  <c r="F245" i="43"/>
  <c r="G245" i="43"/>
  <c r="H245" i="43"/>
  <c r="I245" i="43"/>
  <c r="J245" i="43"/>
  <c r="K245" i="43"/>
  <c r="L245" i="43"/>
  <c r="M245" i="43"/>
  <c r="N245" i="43"/>
  <c r="O245" i="43"/>
  <c r="P245" i="43"/>
  <c r="Q245" i="43"/>
  <c r="R245" i="43"/>
  <c r="S245" i="43"/>
  <c r="T245" i="43"/>
  <c r="U245" i="43"/>
  <c r="V245" i="43"/>
  <c r="W245" i="43"/>
  <c r="X245" i="43"/>
  <c r="Y245" i="43"/>
  <c r="Z245" i="43"/>
  <c r="AA245" i="43"/>
  <c r="AB245" i="43"/>
  <c r="AC245" i="43"/>
  <c r="AD245" i="43"/>
  <c r="AE245" i="43"/>
  <c r="AF245" i="43"/>
  <c r="AG245" i="43"/>
  <c r="AH245" i="43"/>
  <c r="AI245" i="43"/>
  <c r="AJ245" i="43"/>
  <c r="AK245" i="43"/>
  <c r="AL245" i="43"/>
  <c r="AM245" i="43"/>
  <c r="AN245" i="43"/>
  <c r="AO245" i="43"/>
  <c r="AP245" i="43"/>
  <c r="AQ245" i="43"/>
  <c r="AR245" i="43"/>
  <c r="AS245" i="43"/>
  <c r="AT245" i="43"/>
  <c r="AU245" i="43"/>
  <c r="AV245" i="43"/>
  <c r="AW245" i="43"/>
  <c r="AX245" i="43"/>
  <c r="AY245" i="43"/>
  <c r="AZ245" i="43"/>
  <c r="BA245" i="43"/>
  <c r="BB245" i="43"/>
  <c r="BC245" i="43"/>
  <c r="D246" i="43"/>
  <c r="E246" i="43"/>
  <c r="F246" i="43"/>
  <c r="G246" i="43"/>
  <c r="H246" i="43"/>
  <c r="I246" i="43"/>
  <c r="J246" i="43"/>
  <c r="K246" i="43"/>
  <c r="L246" i="43"/>
  <c r="M246" i="43"/>
  <c r="N246" i="43"/>
  <c r="O246" i="43"/>
  <c r="P246" i="43"/>
  <c r="Q246" i="43"/>
  <c r="R246" i="43"/>
  <c r="S246" i="43"/>
  <c r="T246" i="43"/>
  <c r="U246" i="43"/>
  <c r="V246" i="43"/>
  <c r="W246" i="43"/>
  <c r="X246" i="43"/>
  <c r="Y246" i="43"/>
  <c r="Z246" i="43"/>
  <c r="AA246" i="43"/>
  <c r="AB246" i="43"/>
  <c r="AC246" i="43"/>
  <c r="AD246" i="43"/>
  <c r="AE246" i="43"/>
  <c r="AF246" i="43"/>
  <c r="AG246" i="43"/>
  <c r="AH246" i="43"/>
  <c r="AI246" i="43"/>
  <c r="AJ246" i="43"/>
  <c r="AK246" i="43"/>
  <c r="AL246" i="43"/>
  <c r="AM246" i="43"/>
  <c r="AN246" i="43"/>
  <c r="AO246" i="43"/>
  <c r="AP246" i="43"/>
  <c r="AQ246" i="43"/>
  <c r="AR246" i="43"/>
  <c r="AS246" i="43"/>
  <c r="AT246" i="43"/>
  <c r="AU246" i="43"/>
  <c r="AV246" i="43"/>
  <c r="AW246" i="43"/>
  <c r="AX246" i="43"/>
  <c r="AY246" i="43"/>
  <c r="AZ246" i="43"/>
  <c r="BA246" i="43"/>
  <c r="BB246" i="43"/>
  <c r="BC246" i="43"/>
  <c r="D247" i="43"/>
  <c r="E247" i="43"/>
  <c r="F247" i="43"/>
  <c r="G247" i="43"/>
  <c r="H247" i="43"/>
  <c r="I247" i="43"/>
  <c r="J247" i="43"/>
  <c r="K247" i="43"/>
  <c r="L247" i="43"/>
  <c r="M247" i="43"/>
  <c r="N247" i="43"/>
  <c r="O247" i="43"/>
  <c r="P247" i="43"/>
  <c r="Q247" i="43"/>
  <c r="R247" i="43"/>
  <c r="S247" i="43"/>
  <c r="T247" i="43"/>
  <c r="U247" i="43"/>
  <c r="V247" i="43"/>
  <c r="W247" i="43"/>
  <c r="X247" i="43"/>
  <c r="Y247" i="43"/>
  <c r="Z247" i="43"/>
  <c r="AA247" i="43"/>
  <c r="AB247" i="43"/>
  <c r="AC247" i="43"/>
  <c r="AD247" i="43"/>
  <c r="AE247" i="43"/>
  <c r="AF247" i="43"/>
  <c r="AG247" i="43"/>
  <c r="AH247" i="43"/>
  <c r="AI247" i="43"/>
  <c r="AJ247" i="43"/>
  <c r="AK247" i="43"/>
  <c r="AL247" i="43"/>
  <c r="AM247" i="43"/>
  <c r="AN247" i="43"/>
  <c r="AO247" i="43"/>
  <c r="AP247" i="43"/>
  <c r="AQ247" i="43"/>
  <c r="AR247" i="43"/>
  <c r="AS247" i="43"/>
  <c r="AT247" i="43"/>
  <c r="AU247" i="43"/>
  <c r="AV247" i="43"/>
  <c r="AW247" i="43"/>
  <c r="AX247" i="43"/>
  <c r="AY247" i="43"/>
  <c r="AZ247" i="43"/>
  <c r="BA247" i="43"/>
  <c r="BB247" i="43"/>
  <c r="BC247" i="43"/>
  <c r="D248" i="43"/>
  <c r="E248" i="43"/>
  <c r="F248" i="43"/>
  <c r="G248" i="43"/>
  <c r="H248" i="43"/>
  <c r="I248" i="43"/>
  <c r="J248" i="43"/>
  <c r="K248" i="43"/>
  <c r="L248" i="43"/>
  <c r="M248" i="43"/>
  <c r="N248" i="43"/>
  <c r="O248" i="43"/>
  <c r="P248" i="43"/>
  <c r="Q248" i="43"/>
  <c r="R248" i="43"/>
  <c r="S248" i="43"/>
  <c r="T248" i="43"/>
  <c r="U248" i="43"/>
  <c r="V248" i="43"/>
  <c r="W248" i="43"/>
  <c r="X248" i="43"/>
  <c r="Y248" i="43"/>
  <c r="Z248" i="43"/>
  <c r="AA248" i="43"/>
  <c r="AB248" i="43"/>
  <c r="AC248" i="43"/>
  <c r="AD248" i="43"/>
  <c r="AE248" i="43"/>
  <c r="AF248" i="43"/>
  <c r="AG248" i="43"/>
  <c r="AH248" i="43"/>
  <c r="AI248" i="43"/>
  <c r="AJ248" i="43"/>
  <c r="AK248" i="43"/>
  <c r="AL248" i="43"/>
  <c r="AM248" i="43"/>
  <c r="AN248" i="43"/>
  <c r="AO248" i="43"/>
  <c r="AP248" i="43"/>
  <c r="AQ248" i="43"/>
  <c r="AR248" i="43"/>
  <c r="AS248" i="43"/>
  <c r="AT248" i="43"/>
  <c r="AU248" i="43"/>
  <c r="AV248" i="43"/>
  <c r="AW248" i="43"/>
  <c r="AX248" i="43"/>
  <c r="AY248" i="43"/>
  <c r="AZ248" i="43"/>
  <c r="BA248" i="43"/>
  <c r="BB248" i="43"/>
  <c r="BC248" i="43"/>
  <c r="D249" i="43"/>
  <c r="E249" i="43"/>
  <c r="F249" i="43"/>
  <c r="G249" i="43"/>
  <c r="H249" i="43"/>
  <c r="I249" i="43"/>
  <c r="J249" i="43"/>
  <c r="K249" i="43"/>
  <c r="L249" i="43"/>
  <c r="M249" i="43"/>
  <c r="N249" i="43"/>
  <c r="O249" i="43"/>
  <c r="P249" i="43"/>
  <c r="Q249" i="43"/>
  <c r="R249" i="43"/>
  <c r="S249" i="43"/>
  <c r="T249" i="43"/>
  <c r="U249" i="43"/>
  <c r="V249" i="43"/>
  <c r="W249" i="43"/>
  <c r="X249" i="43"/>
  <c r="Y249" i="43"/>
  <c r="Z249" i="43"/>
  <c r="AA249" i="43"/>
  <c r="AB249" i="43"/>
  <c r="AC249" i="43"/>
  <c r="AD249" i="43"/>
  <c r="AE249" i="43"/>
  <c r="AF249" i="43"/>
  <c r="AG249" i="43"/>
  <c r="AH249" i="43"/>
  <c r="AI249" i="43"/>
  <c r="AJ249" i="43"/>
  <c r="AK249" i="43"/>
  <c r="AL249" i="43"/>
  <c r="AM249" i="43"/>
  <c r="AN249" i="43"/>
  <c r="AO249" i="43"/>
  <c r="AP249" i="43"/>
  <c r="AQ249" i="43"/>
  <c r="AR249" i="43"/>
  <c r="AS249" i="43"/>
  <c r="AT249" i="43"/>
  <c r="AU249" i="43"/>
  <c r="AV249" i="43"/>
  <c r="AW249" i="43"/>
  <c r="AX249" i="43"/>
  <c r="AY249" i="43"/>
  <c r="AZ249" i="43"/>
  <c r="BA249" i="43"/>
  <c r="BB249" i="43"/>
  <c r="BC249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C104" i="43"/>
  <c r="C105" i="43"/>
  <c r="C106" i="43"/>
  <c r="C107" i="43"/>
  <c r="C108" i="43"/>
  <c r="C109" i="43"/>
  <c r="C110" i="43"/>
  <c r="C111" i="43"/>
  <c r="C112" i="43"/>
  <c r="C113" i="43"/>
  <c r="C114" i="43"/>
  <c r="C115" i="43"/>
  <c r="C116" i="43"/>
  <c r="C117" i="43"/>
  <c r="C118" i="43"/>
  <c r="C119" i="43"/>
  <c r="C120" i="43"/>
  <c r="C121" i="43"/>
  <c r="C122" i="43"/>
  <c r="C123" i="43"/>
  <c r="C124" i="43"/>
  <c r="C125" i="43"/>
  <c r="C126" i="43"/>
  <c r="C127" i="43"/>
  <c r="C128" i="43"/>
  <c r="C129" i="43"/>
  <c r="C130" i="43"/>
  <c r="C131" i="43"/>
  <c r="C132" i="43"/>
  <c r="C133" i="43"/>
  <c r="C134" i="43"/>
  <c r="C135" i="43"/>
  <c r="C136" i="43"/>
  <c r="C137" i="43"/>
  <c r="C138" i="43"/>
  <c r="C139" i="43"/>
  <c r="C140" i="43"/>
  <c r="C141" i="43"/>
  <c r="C142" i="43"/>
  <c r="C143" i="43"/>
  <c r="C144" i="43"/>
  <c r="C145" i="43"/>
  <c r="C146" i="43"/>
  <c r="C147" i="43"/>
  <c r="C148" i="43"/>
  <c r="C149" i="43"/>
  <c r="C150" i="43"/>
  <c r="C151" i="43"/>
  <c r="C152" i="43"/>
  <c r="C153" i="43"/>
  <c r="C154" i="43"/>
  <c r="C155" i="43"/>
  <c r="C156" i="43"/>
  <c r="C157" i="43"/>
  <c r="C158" i="43"/>
  <c r="C159" i="43"/>
  <c r="C160" i="43"/>
  <c r="C161" i="43"/>
  <c r="C162" i="43"/>
  <c r="C163" i="43"/>
  <c r="C164" i="43"/>
  <c r="C165" i="43"/>
  <c r="C166" i="43"/>
  <c r="C167" i="43"/>
  <c r="C168" i="43"/>
  <c r="C169" i="43"/>
  <c r="C170" i="43"/>
  <c r="C171" i="43"/>
  <c r="C172" i="43"/>
  <c r="C173" i="43"/>
  <c r="C174" i="43"/>
  <c r="C175" i="43"/>
  <c r="C176" i="43"/>
  <c r="C177" i="43"/>
  <c r="C178" i="43"/>
  <c r="C179" i="43"/>
  <c r="C180" i="43"/>
  <c r="C181" i="43"/>
  <c r="C182" i="43"/>
  <c r="C183" i="43"/>
  <c r="C184" i="43"/>
  <c r="C185" i="43"/>
  <c r="C186" i="43"/>
  <c r="C187" i="43"/>
  <c r="C188" i="43"/>
  <c r="C189" i="43"/>
  <c r="C190" i="43"/>
  <c r="C191" i="43"/>
  <c r="C192" i="43"/>
  <c r="C193" i="43"/>
  <c r="C194" i="43"/>
  <c r="C195" i="43"/>
  <c r="C196" i="43"/>
  <c r="C197" i="43"/>
  <c r="C198" i="43"/>
  <c r="C199" i="43"/>
  <c r="C200" i="43"/>
  <c r="C201" i="43"/>
  <c r="C202" i="43"/>
  <c r="C203" i="43"/>
  <c r="C204" i="43"/>
  <c r="C205" i="43"/>
  <c r="C206" i="43"/>
  <c r="C207" i="43"/>
  <c r="C208" i="43"/>
  <c r="C209" i="43"/>
  <c r="C210" i="43"/>
  <c r="C211" i="43"/>
  <c r="C212" i="43"/>
  <c r="C213" i="43"/>
  <c r="C214" i="43"/>
  <c r="C215" i="43"/>
  <c r="C216" i="43"/>
  <c r="C217" i="43"/>
  <c r="C218" i="43"/>
  <c r="C219" i="43"/>
  <c r="C220" i="43"/>
  <c r="C221" i="43"/>
  <c r="C222" i="43"/>
  <c r="C223" i="43"/>
  <c r="C224" i="43"/>
  <c r="C225" i="43"/>
  <c r="C226" i="43"/>
  <c r="C227" i="43"/>
  <c r="C228" i="43"/>
  <c r="C229" i="43"/>
  <c r="C230" i="43"/>
  <c r="C231" i="43"/>
  <c r="C232" i="43"/>
  <c r="C233" i="43"/>
  <c r="C234" i="43"/>
  <c r="C235" i="43"/>
  <c r="C236" i="43"/>
  <c r="C237" i="43"/>
  <c r="C238" i="43"/>
  <c r="C239" i="43"/>
  <c r="C240" i="43"/>
  <c r="C241" i="43"/>
  <c r="C242" i="43"/>
  <c r="C243" i="43"/>
  <c r="C244" i="43"/>
  <c r="C245" i="43"/>
  <c r="C246" i="43"/>
  <c r="C247" i="43"/>
  <c r="C248" i="43"/>
  <c r="C249" i="43"/>
  <c r="C60" i="43"/>
  <c r="D60" i="45"/>
  <c r="E60" i="45"/>
  <c r="F60" i="45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AA60" i="45"/>
  <c r="AB60" i="45"/>
  <c r="AC60" i="45"/>
  <c r="AD60" i="45"/>
  <c r="AE60" i="45"/>
  <c r="AF60" i="45"/>
  <c r="AG60" i="45"/>
  <c r="AH60" i="45"/>
  <c r="AI60" i="45"/>
  <c r="AJ60" i="45"/>
  <c r="AK60" i="45"/>
  <c r="AL60" i="45"/>
  <c r="AM60" i="45"/>
  <c r="AN60" i="45"/>
  <c r="AO60" i="45"/>
  <c r="AP60" i="45"/>
  <c r="AQ60" i="45"/>
  <c r="AR60" i="45"/>
  <c r="AS60" i="45"/>
  <c r="AT60" i="45"/>
  <c r="AU60" i="45"/>
  <c r="AV60" i="45"/>
  <c r="AW60" i="45"/>
  <c r="AX60" i="45"/>
  <c r="AY60" i="45"/>
  <c r="AZ60" i="45"/>
  <c r="BA60" i="45"/>
  <c r="BB60" i="45"/>
  <c r="BC60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AA61" i="45"/>
  <c r="AB61" i="45"/>
  <c r="AC61" i="45"/>
  <c r="AD61" i="45"/>
  <c r="AE61" i="45"/>
  <c r="AF61" i="45"/>
  <c r="AG61" i="45"/>
  <c r="AH61" i="45"/>
  <c r="AI61" i="45"/>
  <c r="AJ61" i="45"/>
  <c r="AK61" i="45"/>
  <c r="AL61" i="45"/>
  <c r="AM61" i="45"/>
  <c r="AN61" i="45"/>
  <c r="AO61" i="45"/>
  <c r="AP61" i="45"/>
  <c r="AQ61" i="45"/>
  <c r="AR61" i="45"/>
  <c r="AS61" i="45"/>
  <c r="AT61" i="45"/>
  <c r="AU61" i="45"/>
  <c r="AV61" i="45"/>
  <c r="AW61" i="45"/>
  <c r="AX61" i="45"/>
  <c r="AY61" i="45"/>
  <c r="AZ61" i="45"/>
  <c r="BA61" i="45"/>
  <c r="BB61" i="45"/>
  <c r="BC61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AA62" i="45"/>
  <c r="AB62" i="45"/>
  <c r="AC62" i="45"/>
  <c r="AD62" i="45"/>
  <c r="AE62" i="45"/>
  <c r="AF62" i="45"/>
  <c r="AG62" i="45"/>
  <c r="AH62" i="45"/>
  <c r="AI62" i="45"/>
  <c r="AJ62" i="45"/>
  <c r="AK62" i="45"/>
  <c r="AL62" i="45"/>
  <c r="AM62" i="45"/>
  <c r="AN62" i="45"/>
  <c r="AO62" i="45"/>
  <c r="AP62" i="45"/>
  <c r="AQ62" i="45"/>
  <c r="AR62" i="45"/>
  <c r="AS62" i="45"/>
  <c r="AT62" i="45"/>
  <c r="AU62" i="45"/>
  <c r="AV62" i="45"/>
  <c r="AW62" i="45"/>
  <c r="AX62" i="45"/>
  <c r="AY62" i="45"/>
  <c r="AZ62" i="45"/>
  <c r="BA62" i="45"/>
  <c r="BB62" i="45"/>
  <c r="BC62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P63" i="45"/>
  <c r="Q63" i="45"/>
  <c r="R63" i="45"/>
  <c r="S63" i="45"/>
  <c r="T63" i="45"/>
  <c r="U63" i="45"/>
  <c r="V63" i="45"/>
  <c r="W63" i="45"/>
  <c r="X63" i="45"/>
  <c r="Y63" i="45"/>
  <c r="Z63" i="45"/>
  <c r="AA63" i="45"/>
  <c r="AB63" i="45"/>
  <c r="AC63" i="45"/>
  <c r="AD63" i="45"/>
  <c r="AE63" i="45"/>
  <c r="AF63" i="45"/>
  <c r="AG63" i="45"/>
  <c r="AH63" i="45"/>
  <c r="AI63" i="45"/>
  <c r="AJ63" i="45"/>
  <c r="AK63" i="45"/>
  <c r="AL63" i="45"/>
  <c r="AM63" i="45"/>
  <c r="AN63" i="45"/>
  <c r="AO63" i="45"/>
  <c r="AP63" i="45"/>
  <c r="AQ63" i="45"/>
  <c r="AR63" i="45"/>
  <c r="AS63" i="45"/>
  <c r="AT63" i="45"/>
  <c r="AU63" i="45"/>
  <c r="AV63" i="45"/>
  <c r="AW63" i="45"/>
  <c r="AX63" i="45"/>
  <c r="AY63" i="45"/>
  <c r="AZ63" i="45"/>
  <c r="BA63" i="45"/>
  <c r="BB63" i="45"/>
  <c r="BC63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Y64" i="45"/>
  <c r="Z64" i="45"/>
  <c r="AA64" i="45"/>
  <c r="AB64" i="45"/>
  <c r="AC64" i="45"/>
  <c r="AD64" i="45"/>
  <c r="AE64" i="45"/>
  <c r="AF64" i="45"/>
  <c r="AG64" i="45"/>
  <c r="AH64" i="45"/>
  <c r="AI64" i="45"/>
  <c r="AJ64" i="45"/>
  <c r="AK64" i="45"/>
  <c r="AL64" i="45"/>
  <c r="AM64" i="45"/>
  <c r="AN64" i="45"/>
  <c r="AO64" i="45"/>
  <c r="AP64" i="45"/>
  <c r="AQ64" i="45"/>
  <c r="AR64" i="45"/>
  <c r="AS64" i="45"/>
  <c r="AT64" i="45"/>
  <c r="AU64" i="45"/>
  <c r="AV64" i="45"/>
  <c r="AW64" i="45"/>
  <c r="AX64" i="45"/>
  <c r="AY64" i="45"/>
  <c r="AZ64" i="45"/>
  <c r="BA64" i="45"/>
  <c r="BB64" i="45"/>
  <c r="BC64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AA65" i="45"/>
  <c r="AB65" i="45"/>
  <c r="AC65" i="45"/>
  <c r="AD65" i="45"/>
  <c r="AE65" i="45"/>
  <c r="AF65" i="45"/>
  <c r="AG65" i="45"/>
  <c r="AH65" i="45"/>
  <c r="AI65" i="45"/>
  <c r="AJ65" i="45"/>
  <c r="AK65" i="45"/>
  <c r="AL65" i="45"/>
  <c r="AM65" i="45"/>
  <c r="AN65" i="45"/>
  <c r="AO65" i="45"/>
  <c r="AP65" i="45"/>
  <c r="AQ65" i="45"/>
  <c r="AR65" i="45"/>
  <c r="AS65" i="45"/>
  <c r="AT65" i="45"/>
  <c r="AU65" i="45"/>
  <c r="AV65" i="45"/>
  <c r="AW65" i="45"/>
  <c r="AX65" i="45"/>
  <c r="AY65" i="45"/>
  <c r="AZ65" i="45"/>
  <c r="BA65" i="45"/>
  <c r="BB65" i="45"/>
  <c r="BC65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P66" i="45"/>
  <c r="Q66" i="45"/>
  <c r="R66" i="45"/>
  <c r="S66" i="45"/>
  <c r="T66" i="45"/>
  <c r="U66" i="45"/>
  <c r="V66" i="45"/>
  <c r="W66" i="45"/>
  <c r="X66" i="45"/>
  <c r="Y66" i="45"/>
  <c r="Z66" i="45"/>
  <c r="AA66" i="45"/>
  <c r="AB66" i="45"/>
  <c r="AC66" i="45"/>
  <c r="AD66" i="45"/>
  <c r="AE66" i="45"/>
  <c r="AF66" i="45"/>
  <c r="AG66" i="45"/>
  <c r="AH66" i="45"/>
  <c r="AI66" i="45"/>
  <c r="AJ66" i="45"/>
  <c r="AK66" i="45"/>
  <c r="AL66" i="45"/>
  <c r="AM66" i="45"/>
  <c r="AN66" i="45"/>
  <c r="AO66" i="45"/>
  <c r="AP66" i="45"/>
  <c r="AQ66" i="45"/>
  <c r="AR66" i="45"/>
  <c r="AS66" i="45"/>
  <c r="AT66" i="45"/>
  <c r="AU66" i="45"/>
  <c r="AV66" i="45"/>
  <c r="AW66" i="45"/>
  <c r="AX66" i="45"/>
  <c r="AY66" i="45"/>
  <c r="AZ66" i="45"/>
  <c r="BA66" i="45"/>
  <c r="BB66" i="45"/>
  <c r="BC66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P67" i="45"/>
  <c r="Q67" i="45"/>
  <c r="R67" i="45"/>
  <c r="S67" i="45"/>
  <c r="T67" i="45"/>
  <c r="U67" i="45"/>
  <c r="V67" i="45"/>
  <c r="W67" i="45"/>
  <c r="X67" i="45"/>
  <c r="Y67" i="45"/>
  <c r="Z67" i="45"/>
  <c r="AA67" i="45"/>
  <c r="AB67" i="45"/>
  <c r="AC67" i="45"/>
  <c r="AD67" i="45"/>
  <c r="AE67" i="45"/>
  <c r="AF67" i="45"/>
  <c r="AG67" i="45"/>
  <c r="AH67" i="45"/>
  <c r="AI67" i="45"/>
  <c r="AJ67" i="45"/>
  <c r="AK67" i="45"/>
  <c r="AL67" i="45"/>
  <c r="AM67" i="45"/>
  <c r="AN67" i="45"/>
  <c r="AO67" i="45"/>
  <c r="AP67" i="45"/>
  <c r="AQ67" i="45"/>
  <c r="AR67" i="45"/>
  <c r="AS67" i="45"/>
  <c r="AT67" i="45"/>
  <c r="AU67" i="45"/>
  <c r="AV67" i="45"/>
  <c r="AW67" i="45"/>
  <c r="AX67" i="45"/>
  <c r="AY67" i="45"/>
  <c r="AZ67" i="45"/>
  <c r="BA67" i="45"/>
  <c r="BB67" i="45"/>
  <c r="BC67" i="45"/>
  <c r="D68" i="45"/>
  <c r="E68" i="45"/>
  <c r="F68" i="45"/>
  <c r="G68" i="45"/>
  <c r="H68" i="45"/>
  <c r="I68" i="45"/>
  <c r="J68" i="45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AA68" i="45"/>
  <c r="AB68" i="45"/>
  <c r="AC68" i="45"/>
  <c r="AD68" i="45"/>
  <c r="AE68" i="45"/>
  <c r="AF68" i="45"/>
  <c r="AG68" i="45"/>
  <c r="AH68" i="45"/>
  <c r="AI68" i="45"/>
  <c r="AJ68" i="45"/>
  <c r="AK68" i="45"/>
  <c r="AL68" i="45"/>
  <c r="AM68" i="45"/>
  <c r="AN68" i="45"/>
  <c r="AO68" i="45"/>
  <c r="AP68" i="45"/>
  <c r="AQ68" i="45"/>
  <c r="AR68" i="45"/>
  <c r="AS68" i="45"/>
  <c r="AT68" i="45"/>
  <c r="AU68" i="45"/>
  <c r="AV68" i="45"/>
  <c r="AW68" i="45"/>
  <c r="AX68" i="45"/>
  <c r="AY68" i="45"/>
  <c r="AZ68" i="45"/>
  <c r="BA68" i="45"/>
  <c r="BB68" i="45"/>
  <c r="BC68" i="45"/>
  <c r="D69" i="45"/>
  <c r="E69" i="45"/>
  <c r="F69" i="45"/>
  <c r="G69" i="45"/>
  <c r="H69" i="45"/>
  <c r="I69" i="45"/>
  <c r="J69" i="45"/>
  <c r="K69" i="45"/>
  <c r="L69" i="45"/>
  <c r="M69" i="45"/>
  <c r="N69" i="45"/>
  <c r="O69" i="45"/>
  <c r="P69" i="45"/>
  <c r="Q69" i="45"/>
  <c r="R69" i="45"/>
  <c r="S69" i="45"/>
  <c r="T69" i="45"/>
  <c r="U69" i="45"/>
  <c r="V69" i="45"/>
  <c r="W69" i="45"/>
  <c r="X69" i="45"/>
  <c r="Y69" i="45"/>
  <c r="Z69" i="45"/>
  <c r="AA69" i="45"/>
  <c r="AB69" i="45"/>
  <c r="AC69" i="45"/>
  <c r="AD69" i="45"/>
  <c r="AE69" i="45"/>
  <c r="AF69" i="45"/>
  <c r="AG69" i="45"/>
  <c r="AH69" i="45"/>
  <c r="AI69" i="45"/>
  <c r="AJ69" i="45"/>
  <c r="AK69" i="45"/>
  <c r="AL69" i="45"/>
  <c r="AM69" i="45"/>
  <c r="AN69" i="45"/>
  <c r="AO69" i="45"/>
  <c r="AP69" i="45"/>
  <c r="AQ69" i="45"/>
  <c r="AR69" i="45"/>
  <c r="AS69" i="45"/>
  <c r="AT69" i="45"/>
  <c r="AU69" i="45"/>
  <c r="AV69" i="45"/>
  <c r="AW69" i="45"/>
  <c r="AX69" i="45"/>
  <c r="AY69" i="45"/>
  <c r="AZ69" i="45"/>
  <c r="BA69" i="45"/>
  <c r="BB69" i="45"/>
  <c r="BC69" i="45"/>
  <c r="D70" i="45"/>
  <c r="E70" i="45"/>
  <c r="F70" i="45"/>
  <c r="G70" i="45"/>
  <c r="H70" i="45"/>
  <c r="I70" i="45"/>
  <c r="J70" i="45"/>
  <c r="K70" i="45"/>
  <c r="L70" i="45"/>
  <c r="M70" i="45"/>
  <c r="N70" i="45"/>
  <c r="O70" i="45"/>
  <c r="P70" i="45"/>
  <c r="Q70" i="45"/>
  <c r="R70" i="45"/>
  <c r="S70" i="45"/>
  <c r="T70" i="45"/>
  <c r="U70" i="45"/>
  <c r="V70" i="45"/>
  <c r="W70" i="45"/>
  <c r="X70" i="45"/>
  <c r="Y70" i="45"/>
  <c r="Z70" i="45"/>
  <c r="AA70" i="45"/>
  <c r="AB70" i="45"/>
  <c r="AC70" i="45"/>
  <c r="AD70" i="45"/>
  <c r="AE70" i="45"/>
  <c r="AF70" i="45"/>
  <c r="AG70" i="45"/>
  <c r="AH70" i="45"/>
  <c r="AI70" i="45"/>
  <c r="AJ70" i="45"/>
  <c r="AK70" i="45"/>
  <c r="AL70" i="45"/>
  <c r="AM70" i="45"/>
  <c r="AN70" i="45"/>
  <c r="AO70" i="45"/>
  <c r="AP70" i="45"/>
  <c r="AQ70" i="45"/>
  <c r="AR70" i="45"/>
  <c r="AS70" i="45"/>
  <c r="AT70" i="45"/>
  <c r="AU70" i="45"/>
  <c r="AV70" i="45"/>
  <c r="AW70" i="45"/>
  <c r="AX70" i="45"/>
  <c r="AY70" i="45"/>
  <c r="AZ70" i="45"/>
  <c r="BA70" i="45"/>
  <c r="BB70" i="45"/>
  <c r="BC70" i="45"/>
  <c r="D71" i="45"/>
  <c r="E71" i="45"/>
  <c r="F71" i="45"/>
  <c r="G71" i="45"/>
  <c r="H71" i="45"/>
  <c r="I71" i="45"/>
  <c r="J71" i="45"/>
  <c r="K71" i="45"/>
  <c r="L71" i="45"/>
  <c r="M71" i="45"/>
  <c r="N71" i="45"/>
  <c r="O71" i="45"/>
  <c r="P71" i="45"/>
  <c r="Q71" i="45"/>
  <c r="R71" i="45"/>
  <c r="S71" i="45"/>
  <c r="T71" i="45"/>
  <c r="U71" i="45"/>
  <c r="V71" i="45"/>
  <c r="W71" i="45"/>
  <c r="X71" i="45"/>
  <c r="Y71" i="45"/>
  <c r="Z71" i="45"/>
  <c r="AA71" i="45"/>
  <c r="AB71" i="45"/>
  <c r="AC71" i="45"/>
  <c r="AD71" i="45"/>
  <c r="AE71" i="45"/>
  <c r="AF71" i="45"/>
  <c r="AG71" i="45"/>
  <c r="AH71" i="45"/>
  <c r="AI71" i="45"/>
  <c r="AJ71" i="45"/>
  <c r="AK71" i="45"/>
  <c r="AL71" i="45"/>
  <c r="AM71" i="45"/>
  <c r="AN71" i="45"/>
  <c r="AO71" i="45"/>
  <c r="AP71" i="45"/>
  <c r="AQ71" i="45"/>
  <c r="AR71" i="45"/>
  <c r="AS71" i="45"/>
  <c r="AT71" i="45"/>
  <c r="AU71" i="45"/>
  <c r="AV71" i="45"/>
  <c r="AW71" i="45"/>
  <c r="AX71" i="45"/>
  <c r="AY71" i="45"/>
  <c r="AZ71" i="45"/>
  <c r="BA71" i="45"/>
  <c r="BB71" i="45"/>
  <c r="BC71" i="45"/>
  <c r="D72" i="45"/>
  <c r="E72" i="45"/>
  <c r="F72" i="45"/>
  <c r="G72" i="45"/>
  <c r="H72" i="45"/>
  <c r="I72" i="45"/>
  <c r="J72" i="45"/>
  <c r="K72" i="45"/>
  <c r="L72" i="45"/>
  <c r="M72" i="45"/>
  <c r="N72" i="45"/>
  <c r="O72" i="45"/>
  <c r="P72" i="45"/>
  <c r="Q72" i="45"/>
  <c r="R72" i="45"/>
  <c r="S72" i="45"/>
  <c r="T72" i="45"/>
  <c r="U72" i="45"/>
  <c r="V72" i="45"/>
  <c r="W72" i="45"/>
  <c r="X72" i="45"/>
  <c r="Y72" i="45"/>
  <c r="Z72" i="45"/>
  <c r="AA72" i="45"/>
  <c r="AB72" i="45"/>
  <c r="AC72" i="45"/>
  <c r="AD72" i="45"/>
  <c r="AE72" i="45"/>
  <c r="AF72" i="45"/>
  <c r="AG72" i="45"/>
  <c r="AH72" i="45"/>
  <c r="AI72" i="45"/>
  <c r="AJ72" i="45"/>
  <c r="AK72" i="45"/>
  <c r="AL72" i="45"/>
  <c r="AM72" i="45"/>
  <c r="AN72" i="45"/>
  <c r="AO72" i="45"/>
  <c r="AP72" i="45"/>
  <c r="AQ72" i="45"/>
  <c r="AR72" i="45"/>
  <c r="AS72" i="45"/>
  <c r="AT72" i="45"/>
  <c r="AU72" i="45"/>
  <c r="AV72" i="45"/>
  <c r="AW72" i="45"/>
  <c r="AX72" i="45"/>
  <c r="AY72" i="45"/>
  <c r="AZ72" i="45"/>
  <c r="BA72" i="45"/>
  <c r="BB72" i="45"/>
  <c r="BC72" i="45"/>
  <c r="D73" i="45"/>
  <c r="E73" i="45"/>
  <c r="F73" i="45"/>
  <c r="G73" i="45"/>
  <c r="H73" i="45"/>
  <c r="I73" i="45"/>
  <c r="J73" i="45"/>
  <c r="K73" i="45"/>
  <c r="L73" i="45"/>
  <c r="M73" i="45"/>
  <c r="N73" i="45"/>
  <c r="O73" i="45"/>
  <c r="P73" i="45"/>
  <c r="Q73" i="45"/>
  <c r="R73" i="45"/>
  <c r="S73" i="45"/>
  <c r="T73" i="45"/>
  <c r="U73" i="45"/>
  <c r="V73" i="45"/>
  <c r="W73" i="45"/>
  <c r="X73" i="45"/>
  <c r="Y73" i="45"/>
  <c r="Z73" i="45"/>
  <c r="AA73" i="45"/>
  <c r="AB73" i="45"/>
  <c r="AC73" i="45"/>
  <c r="AD73" i="45"/>
  <c r="AE73" i="45"/>
  <c r="AF73" i="45"/>
  <c r="AG73" i="45"/>
  <c r="AH73" i="45"/>
  <c r="AI73" i="45"/>
  <c r="AJ73" i="45"/>
  <c r="AK73" i="45"/>
  <c r="AL73" i="45"/>
  <c r="AM73" i="45"/>
  <c r="AN73" i="45"/>
  <c r="AO73" i="45"/>
  <c r="AP73" i="45"/>
  <c r="AQ73" i="45"/>
  <c r="AR73" i="45"/>
  <c r="AS73" i="45"/>
  <c r="AT73" i="45"/>
  <c r="AU73" i="45"/>
  <c r="AV73" i="45"/>
  <c r="AW73" i="45"/>
  <c r="AX73" i="45"/>
  <c r="AY73" i="45"/>
  <c r="AZ73" i="45"/>
  <c r="BA73" i="45"/>
  <c r="BB73" i="45"/>
  <c r="BC73" i="45"/>
  <c r="D74" i="45"/>
  <c r="E74" i="45"/>
  <c r="F74" i="45"/>
  <c r="G74" i="45"/>
  <c r="H74" i="45"/>
  <c r="I74" i="45"/>
  <c r="J74" i="45"/>
  <c r="K74" i="45"/>
  <c r="L74" i="45"/>
  <c r="M74" i="45"/>
  <c r="N74" i="45"/>
  <c r="O74" i="45"/>
  <c r="P74" i="45"/>
  <c r="Q74" i="45"/>
  <c r="R74" i="45"/>
  <c r="S74" i="45"/>
  <c r="T74" i="45"/>
  <c r="U74" i="45"/>
  <c r="V74" i="45"/>
  <c r="W74" i="45"/>
  <c r="X74" i="45"/>
  <c r="Y74" i="45"/>
  <c r="Z74" i="45"/>
  <c r="AA74" i="45"/>
  <c r="AB74" i="45"/>
  <c r="AC74" i="45"/>
  <c r="AD74" i="45"/>
  <c r="AE74" i="45"/>
  <c r="AF74" i="45"/>
  <c r="AG74" i="45"/>
  <c r="AH74" i="45"/>
  <c r="AI74" i="45"/>
  <c r="AJ74" i="45"/>
  <c r="AK74" i="45"/>
  <c r="AL74" i="45"/>
  <c r="AM74" i="45"/>
  <c r="AN74" i="45"/>
  <c r="AO74" i="45"/>
  <c r="AP74" i="45"/>
  <c r="AQ74" i="45"/>
  <c r="AR74" i="45"/>
  <c r="AS74" i="45"/>
  <c r="AT74" i="45"/>
  <c r="AU74" i="45"/>
  <c r="AV74" i="45"/>
  <c r="AW74" i="45"/>
  <c r="AX74" i="45"/>
  <c r="AY74" i="45"/>
  <c r="AZ74" i="45"/>
  <c r="BA74" i="45"/>
  <c r="BB74" i="45"/>
  <c r="BC74" i="45"/>
  <c r="D75" i="45"/>
  <c r="E75" i="45"/>
  <c r="F75" i="45"/>
  <c r="G75" i="45"/>
  <c r="H75" i="45"/>
  <c r="I75" i="45"/>
  <c r="J75" i="45"/>
  <c r="K75" i="45"/>
  <c r="L75" i="45"/>
  <c r="M75" i="45"/>
  <c r="N75" i="45"/>
  <c r="O75" i="45"/>
  <c r="P75" i="45"/>
  <c r="Q75" i="45"/>
  <c r="R75" i="45"/>
  <c r="S75" i="45"/>
  <c r="T75" i="45"/>
  <c r="U75" i="45"/>
  <c r="V75" i="45"/>
  <c r="W75" i="45"/>
  <c r="X75" i="45"/>
  <c r="Y75" i="45"/>
  <c r="Z75" i="45"/>
  <c r="AA75" i="45"/>
  <c r="AB75" i="45"/>
  <c r="AC75" i="45"/>
  <c r="AD75" i="45"/>
  <c r="AE75" i="45"/>
  <c r="AF75" i="45"/>
  <c r="AG75" i="45"/>
  <c r="AH75" i="45"/>
  <c r="AI75" i="45"/>
  <c r="AJ75" i="45"/>
  <c r="AK75" i="45"/>
  <c r="AL75" i="45"/>
  <c r="AM75" i="45"/>
  <c r="AN75" i="45"/>
  <c r="AO75" i="45"/>
  <c r="AP75" i="45"/>
  <c r="AQ75" i="45"/>
  <c r="AR75" i="45"/>
  <c r="AS75" i="45"/>
  <c r="AT75" i="45"/>
  <c r="AU75" i="45"/>
  <c r="AV75" i="45"/>
  <c r="AW75" i="45"/>
  <c r="AX75" i="45"/>
  <c r="AY75" i="45"/>
  <c r="AZ75" i="45"/>
  <c r="BA75" i="45"/>
  <c r="BB75" i="45"/>
  <c r="BC75" i="45"/>
  <c r="D76" i="45"/>
  <c r="E76" i="45"/>
  <c r="F76" i="45"/>
  <c r="G76" i="45"/>
  <c r="H76" i="45"/>
  <c r="I76" i="45"/>
  <c r="J76" i="45"/>
  <c r="K76" i="45"/>
  <c r="L76" i="45"/>
  <c r="M76" i="45"/>
  <c r="N76" i="45"/>
  <c r="O76" i="45"/>
  <c r="P76" i="45"/>
  <c r="Q76" i="45"/>
  <c r="R76" i="45"/>
  <c r="S76" i="45"/>
  <c r="T76" i="45"/>
  <c r="U76" i="45"/>
  <c r="V76" i="45"/>
  <c r="W76" i="45"/>
  <c r="X76" i="45"/>
  <c r="Y76" i="45"/>
  <c r="Z76" i="45"/>
  <c r="AA76" i="45"/>
  <c r="AB76" i="45"/>
  <c r="AC76" i="45"/>
  <c r="AD76" i="45"/>
  <c r="AE76" i="45"/>
  <c r="AF76" i="45"/>
  <c r="AG76" i="45"/>
  <c r="AH76" i="45"/>
  <c r="AI76" i="45"/>
  <c r="AJ76" i="45"/>
  <c r="AK76" i="45"/>
  <c r="AL76" i="45"/>
  <c r="AM76" i="45"/>
  <c r="AN76" i="45"/>
  <c r="AO76" i="45"/>
  <c r="AP76" i="45"/>
  <c r="AQ76" i="45"/>
  <c r="AR76" i="45"/>
  <c r="AS76" i="45"/>
  <c r="AT76" i="45"/>
  <c r="AU76" i="45"/>
  <c r="AV76" i="45"/>
  <c r="AW76" i="45"/>
  <c r="AX76" i="45"/>
  <c r="AY76" i="45"/>
  <c r="AZ76" i="45"/>
  <c r="BA76" i="45"/>
  <c r="BB76" i="45"/>
  <c r="BC76" i="45"/>
  <c r="D77" i="45"/>
  <c r="E77" i="45"/>
  <c r="F77" i="45"/>
  <c r="G77" i="45"/>
  <c r="H77" i="45"/>
  <c r="I77" i="45"/>
  <c r="J77" i="45"/>
  <c r="K77" i="45"/>
  <c r="L77" i="45"/>
  <c r="M77" i="45"/>
  <c r="N77" i="45"/>
  <c r="O77" i="45"/>
  <c r="P77" i="45"/>
  <c r="Q77" i="45"/>
  <c r="R77" i="45"/>
  <c r="S77" i="45"/>
  <c r="T77" i="45"/>
  <c r="U77" i="45"/>
  <c r="V77" i="45"/>
  <c r="W77" i="45"/>
  <c r="X77" i="45"/>
  <c r="Y77" i="45"/>
  <c r="Z77" i="45"/>
  <c r="AA77" i="45"/>
  <c r="AB77" i="45"/>
  <c r="AC77" i="45"/>
  <c r="AD77" i="45"/>
  <c r="AE77" i="45"/>
  <c r="AF77" i="45"/>
  <c r="AG77" i="45"/>
  <c r="AH77" i="45"/>
  <c r="AI77" i="45"/>
  <c r="AJ77" i="45"/>
  <c r="AK77" i="45"/>
  <c r="AL77" i="45"/>
  <c r="AM77" i="45"/>
  <c r="AN77" i="45"/>
  <c r="AO77" i="45"/>
  <c r="AP77" i="45"/>
  <c r="AQ77" i="45"/>
  <c r="AR77" i="45"/>
  <c r="AS77" i="45"/>
  <c r="AT77" i="45"/>
  <c r="AU77" i="45"/>
  <c r="AV77" i="45"/>
  <c r="AW77" i="45"/>
  <c r="AX77" i="45"/>
  <c r="AY77" i="45"/>
  <c r="AZ77" i="45"/>
  <c r="BA77" i="45"/>
  <c r="BB77" i="45"/>
  <c r="BC77" i="45"/>
  <c r="D78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Q78" i="45"/>
  <c r="R78" i="45"/>
  <c r="S78" i="45"/>
  <c r="T78" i="45"/>
  <c r="U78" i="45"/>
  <c r="V78" i="45"/>
  <c r="W78" i="45"/>
  <c r="X78" i="45"/>
  <c r="Y78" i="45"/>
  <c r="Z78" i="45"/>
  <c r="AA78" i="45"/>
  <c r="AB78" i="45"/>
  <c r="AC78" i="45"/>
  <c r="AD78" i="45"/>
  <c r="AE78" i="45"/>
  <c r="AF78" i="45"/>
  <c r="AG78" i="45"/>
  <c r="AH78" i="45"/>
  <c r="AI78" i="45"/>
  <c r="AJ78" i="45"/>
  <c r="AK78" i="45"/>
  <c r="AL78" i="45"/>
  <c r="AM78" i="45"/>
  <c r="AN78" i="45"/>
  <c r="AO78" i="45"/>
  <c r="AP78" i="45"/>
  <c r="AQ78" i="45"/>
  <c r="AR78" i="45"/>
  <c r="AS78" i="45"/>
  <c r="AT78" i="45"/>
  <c r="AU78" i="45"/>
  <c r="AV78" i="45"/>
  <c r="AW78" i="45"/>
  <c r="AX78" i="45"/>
  <c r="AY78" i="45"/>
  <c r="AZ78" i="45"/>
  <c r="BA78" i="45"/>
  <c r="BB78" i="45"/>
  <c r="BC78" i="45"/>
  <c r="D79" i="45"/>
  <c r="E79" i="45"/>
  <c r="F79" i="45"/>
  <c r="G79" i="45"/>
  <c r="H79" i="45"/>
  <c r="I79" i="45"/>
  <c r="J79" i="45"/>
  <c r="K79" i="45"/>
  <c r="L79" i="45"/>
  <c r="M79" i="45"/>
  <c r="N79" i="45"/>
  <c r="O79" i="45"/>
  <c r="P79" i="45"/>
  <c r="Q79" i="45"/>
  <c r="R79" i="45"/>
  <c r="S79" i="45"/>
  <c r="T79" i="45"/>
  <c r="U79" i="45"/>
  <c r="V79" i="45"/>
  <c r="W79" i="45"/>
  <c r="X79" i="45"/>
  <c r="Y79" i="45"/>
  <c r="Z79" i="45"/>
  <c r="AA79" i="45"/>
  <c r="AB79" i="45"/>
  <c r="AC79" i="45"/>
  <c r="AD79" i="45"/>
  <c r="AE79" i="45"/>
  <c r="AF79" i="45"/>
  <c r="AG79" i="45"/>
  <c r="AH79" i="45"/>
  <c r="AI79" i="45"/>
  <c r="AJ79" i="45"/>
  <c r="AK79" i="45"/>
  <c r="AL79" i="45"/>
  <c r="AM79" i="45"/>
  <c r="AN79" i="45"/>
  <c r="AO79" i="45"/>
  <c r="AP79" i="45"/>
  <c r="AQ79" i="45"/>
  <c r="AR79" i="45"/>
  <c r="AS79" i="45"/>
  <c r="AT79" i="45"/>
  <c r="AU79" i="45"/>
  <c r="AV79" i="45"/>
  <c r="AW79" i="45"/>
  <c r="AX79" i="45"/>
  <c r="AY79" i="45"/>
  <c r="AZ79" i="45"/>
  <c r="BA79" i="45"/>
  <c r="BB79" i="45"/>
  <c r="BC79" i="45"/>
  <c r="D80" i="45"/>
  <c r="E80" i="45"/>
  <c r="F80" i="45"/>
  <c r="G80" i="45"/>
  <c r="H80" i="45"/>
  <c r="I80" i="45"/>
  <c r="J80" i="45"/>
  <c r="K80" i="45"/>
  <c r="L80" i="45"/>
  <c r="M80" i="45"/>
  <c r="N80" i="45"/>
  <c r="O80" i="45"/>
  <c r="P80" i="45"/>
  <c r="Q80" i="45"/>
  <c r="R80" i="45"/>
  <c r="S80" i="45"/>
  <c r="T80" i="45"/>
  <c r="U80" i="45"/>
  <c r="V80" i="45"/>
  <c r="W80" i="45"/>
  <c r="X80" i="45"/>
  <c r="Y80" i="45"/>
  <c r="Z80" i="45"/>
  <c r="AA80" i="45"/>
  <c r="AB80" i="45"/>
  <c r="AC80" i="45"/>
  <c r="AD80" i="45"/>
  <c r="AE80" i="45"/>
  <c r="AF80" i="45"/>
  <c r="AG80" i="45"/>
  <c r="AH80" i="45"/>
  <c r="AI80" i="45"/>
  <c r="AJ80" i="45"/>
  <c r="AK80" i="45"/>
  <c r="AL80" i="45"/>
  <c r="AM80" i="45"/>
  <c r="AN80" i="45"/>
  <c r="AO80" i="45"/>
  <c r="AP80" i="45"/>
  <c r="AQ80" i="45"/>
  <c r="AR80" i="45"/>
  <c r="AS80" i="45"/>
  <c r="AT80" i="45"/>
  <c r="AU80" i="45"/>
  <c r="AV80" i="45"/>
  <c r="AW80" i="45"/>
  <c r="AX80" i="45"/>
  <c r="AY80" i="45"/>
  <c r="AZ80" i="45"/>
  <c r="BA80" i="45"/>
  <c r="BB80" i="45"/>
  <c r="BC80" i="45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T81" i="45"/>
  <c r="U81" i="45"/>
  <c r="V81" i="45"/>
  <c r="W81" i="45"/>
  <c r="X81" i="45"/>
  <c r="Y81" i="45"/>
  <c r="Z81" i="45"/>
  <c r="AA81" i="45"/>
  <c r="AB81" i="45"/>
  <c r="AC81" i="45"/>
  <c r="AD81" i="45"/>
  <c r="AE81" i="45"/>
  <c r="AF81" i="45"/>
  <c r="AG81" i="45"/>
  <c r="AH81" i="45"/>
  <c r="AI81" i="45"/>
  <c r="AJ81" i="45"/>
  <c r="AK81" i="45"/>
  <c r="AL81" i="45"/>
  <c r="AM81" i="45"/>
  <c r="AN81" i="45"/>
  <c r="AO81" i="45"/>
  <c r="AP81" i="45"/>
  <c r="AQ81" i="45"/>
  <c r="AR81" i="45"/>
  <c r="AS81" i="45"/>
  <c r="AT81" i="45"/>
  <c r="AU81" i="45"/>
  <c r="AV81" i="45"/>
  <c r="AW81" i="45"/>
  <c r="AX81" i="45"/>
  <c r="AY81" i="45"/>
  <c r="AZ81" i="45"/>
  <c r="BA81" i="45"/>
  <c r="BB81" i="45"/>
  <c r="BC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T82" i="45"/>
  <c r="U82" i="45"/>
  <c r="V82" i="45"/>
  <c r="W82" i="45"/>
  <c r="X82" i="45"/>
  <c r="Y82" i="45"/>
  <c r="Z82" i="45"/>
  <c r="AA82" i="45"/>
  <c r="AB82" i="45"/>
  <c r="AC82" i="45"/>
  <c r="AD82" i="45"/>
  <c r="AE82" i="45"/>
  <c r="AF82" i="45"/>
  <c r="AG82" i="45"/>
  <c r="AH82" i="45"/>
  <c r="AI82" i="45"/>
  <c r="AJ82" i="45"/>
  <c r="AK82" i="45"/>
  <c r="AL82" i="45"/>
  <c r="AM82" i="45"/>
  <c r="AN82" i="45"/>
  <c r="AO82" i="45"/>
  <c r="AP82" i="45"/>
  <c r="AQ82" i="45"/>
  <c r="AR82" i="45"/>
  <c r="AS82" i="45"/>
  <c r="AT82" i="45"/>
  <c r="AU82" i="45"/>
  <c r="AV82" i="45"/>
  <c r="AW82" i="45"/>
  <c r="AX82" i="45"/>
  <c r="AY82" i="45"/>
  <c r="AZ82" i="45"/>
  <c r="BA82" i="45"/>
  <c r="BB82" i="45"/>
  <c r="BC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T83" i="45"/>
  <c r="U83" i="45"/>
  <c r="V83" i="45"/>
  <c r="W83" i="45"/>
  <c r="X83" i="45"/>
  <c r="Y83" i="45"/>
  <c r="Z83" i="45"/>
  <c r="AA83" i="45"/>
  <c r="AB83" i="45"/>
  <c r="AC83" i="45"/>
  <c r="AD83" i="45"/>
  <c r="AE83" i="45"/>
  <c r="AF83" i="45"/>
  <c r="AG83" i="45"/>
  <c r="AH83" i="45"/>
  <c r="AI83" i="45"/>
  <c r="AJ83" i="45"/>
  <c r="AK83" i="45"/>
  <c r="AL83" i="45"/>
  <c r="AM83" i="45"/>
  <c r="AN83" i="45"/>
  <c r="AO83" i="45"/>
  <c r="AP83" i="45"/>
  <c r="AQ83" i="45"/>
  <c r="AR83" i="45"/>
  <c r="AS83" i="45"/>
  <c r="AT83" i="45"/>
  <c r="AU83" i="45"/>
  <c r="AV83" i="45"/>
  <c r="AW83" i="45"/>
  <c r="AX83" i="45"/>
  <c r="AY83" i="45"/>
  <c r="AZ83" i="45"/>
  <c r="BA83" i="45"/>
  <c r="BB83" i="45"/>
  <c r="BC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T84" i="45"/>
  <c r="U84" i="45"/>
  <c r="V84" i="45"/>
  <c r="W84" i="45"/>
  <c r="X84" i="45"/>
  <c r="Y84" i="45"/>
  <c r="Z84" i="45"/>
  <c r="AA84" i="45"/>
  <c r="AB84" i="45"/>
  <c r="AC84" i="45"/>
  <c r="AD84" i="45"/>
  <c r="AE84" i="45"/>
  <c r="AF84" i="45"/>
  <c r="AG84" i="45"/>
  <c r="AH84" i="45"/>
  <c r="AI84" i="45"/>
  <c r="AJ84" i="45"/>
  <c r="AK84" i="45"/>
  <c r="AL84" i="45"/>
  <c r="AM84" i="45"/>
  <c r="AN84" i="45"/>
  <c r="AO84" i="45"/>
  <c r="AP84" i="45"/>
  <c r="AQ84" i="45"/>
  <c r="AR84" i="45"/>
  <c r="AS84" i="45"/>
  <c r="AT84" i="45"/>
  <c r="AU84" i="45"/>
  <c r="AV84" i="45"/>
  <c r="AW84" i="45"/>
  <c r="AX84" i="45"/>
  <c r="AY84" i="45"/>
  <c r="AZ84" i="45"/>
  <c r="BA84" i="45"/>
  <c r="BB84" i="45"/>
  <c r="BC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T85" i="45"/>
  <c r="U85" i="45"/>
  <c r="V85" i="45"/>
  <c r="W85" i="45"/>
  <c r="X85" i="45"/>
  <c r="Y85" i="45"/>
  <c r="Z85" i="45"/>
  <c r="AA85" i="45"/>
  <c r="AB85" i="45"/>
  <c r="AC85" i="45"/>
  <c r="AD85" i="45"/>
  <c r="AE85" i="45"/>
  <c r="AF85" i="45"/>
  <c r="AG85" i="45"/>
  <c r="AH85" i="45"/>
  <c r="AI85" i="45"/>
  <c r="AJ85" i="45"/>
  <c r="AK85" i="45"/>
  <c r="AL85" i="45"/>
  <c r="AM85" i="45"/>
  <c r="AN85" i="45"/>
  <c r="AO85" i="45"/>
  <c r="AP85" i="45"/>
  <c r="AQ85" i="45"/>
  <c r="AR85" i="45"/>
  <c r="AS85" i="45"/>
  <c r="AT85" i="45"/>
  <c r="AU85" i="45"/>
  <c r="AV85" i="45"/>
  <c r="AW85" i="45"/>
  <c r="AX85" i="45"/>
  <c r="AY85" i="45"/>
  <c r="AZ85" i="45"/>
  <c r="BA85" i="45"/>
  <c r="BB85" i="45"/>
  <c r="BC85" i="45"/>
  <c r="D86" i="45"/>
  <c r="E86" i="45"/>
  <c r="F86" i="45"/>
  <c r="G86" i="45"/>
  <c r="H86" i="45"/>
  <c r="I86" i="45"/>
  <c r="J86" i="45"/>
  <c r="K86" i="45"/>
  <c r="L86" i="45"/>
  <c r="M86" i="45"/>
  <c r="N86" i="45"/>
  <c r="O86" i="45"/>
  <c r="P86" i="45"/>
  <c r="Q86" i="45"/>
  <c r="R86" i="45"/>
  <c r="S86" i="45"/>
  <c r="T86" i="45"/>
  <c r="U86" i="45"/>
  <c r="V86" i="45"/>
  <c r="W86" i="45"/>
  <c r="X86" i="45"/>
  <c r="Y86" i="45"/>
  <c r="Z86" i="45"/>
  <c r="AA86" i="45"/>
  <c r="AB86" i="45"/>
  <c r="AC86" i="45"/>
  <c r="AD86" i="45"/>
  <c r="AE86" i="45"/>
  <c r="AF86" i="45"/>
  <c r="AG86" i="45"/>
  <c r="AH86" i="45"/>
  <c r="AI86" i="45"/>
  <c r="AJ86" i="45"/>
  <c r="AK86" i="45"/>
  <c r="AL86" i="45"/>
  <c r="AM86" i="45"/>
  <c r="AN86" i="45"/>
  <c r="AO86" i="45"/>
  <c r="AP86" i="45"/>
  <c r="AQ86" i="45"/>
  <c r="AR86" i="45"/>
  <c r="AS86" i="45"/>
  <c r="AT86" i="45"/>
  <c r="AU86" i="45"/>
  <c r="AV86" i="45"/>
  <c r="AW86" i="45"/>
  <c r="AX86" i="45"/>
  <c r="AY86" i="45"/>
  <c r="AZ86" i="45"/>
  <c r="BA86" i="45"/>
  <c r="BB86" i="45"/>
  <c r="BC86" i="45"/>
  <c r="D87" i="45"/>
  <c r="E87" i="45"/>
  <c r="F87" i="45"/>
  <c r="G87" i="45"/>
  <c r="H87" i="45"/>
  <c r="I87" i="45"/>
  <c r="J87" i="45"/>
  <c r="K87" i="45"/>
  <c r="L87" i="45"/>
  <c r="M87" i="45"/>
  <c r="N87" i="45"/>
  <c r="O87" i="45"/>
  <c r="P87" i="45"/>
  <c r="Q87" i="45"/>
  <c r="R87" i="45"/>
  <c r="S87" i="45"/>
  <c r="T87" i="45"/>
  <c r="U87" i="45"/>
  <c r="V87" i="45"/>
  <c r="W87" i="45"/>
  <c r="X87" i="45"/>
  <c r="Y87" i="45"/>
  <c r="Z87" i="45"/>
  <c r="AA87" i="45"/>
  <c r="AB87" i="45"/>
  <c r="AC87" i="45"/>
  <c r="AD87" i="45"/>
  <c r="AE87" i="45"/>
  <c r="AF87" i="45"/>
  <c r="AG87" i="45"/>
  <c r="AH87" i="45"/>
  <c r="AI87" i="45"/>
  <c r="AJ87" i="45"/>
  <c r="AK87" i="45"/>
  <c r="AL87" i="45"/>
  <c r="AM87" i="45"/>
  <c r="AN87" i="45"/>
  <c r="AO87" i="45"/>
  <c r="AP87" i="45"/>
  <c r="AQ87" i="45"/>
  <c r="AR87" i="45"/>
  <c r="AS87" i="45"/>
  <c r="AT87" i="45"/>
  <c r="AU87" i="45"/>
  <c r="AV87" i="45"/>
  <c r="AW87" i="45"/>
  <c r="AX87" i="45"/>
  <c r="AY87" i="45"/>
  <c r="AZ87" i="45"/>
  <c r="BA87" i="45"/>
  <c r="BB87" i="45"/>
  <c r="BC87" i="45"/>
  <c r="D88" i="45"/>
  <c r="E88" i="45"/>
  <c r="F88" i="45"/>
  <c r="G88" i="45"/>
  <c r="H88" i="45"/>
  <c r="I88" i="45"/>
  <c r="J88" i="45"/>
  <c r="K88" i="45"/>
  <c r="L88" i="45"/>
  <c r="M88" i="45"/>
  <c r="N88" i="45"/>
  <c r="O88" i="45"/>
  <c r="P88" i="45"/>
  <c r="Q88" i="45"/>
  <c r="R88" i="45"/>
  <c r="S88" i="45"/>
  <c r="T88" i="45"/>
  <c r="U88" i="45"/>
  <c r="V88" i="45"/>
  <c r="W88" i="45"/>
  <c r="X88" i="45"/>
  <c r="Y88" i="45"/>
  <c r="Z88" i="45"/>
  <c r="AA88" i="45"/>
  <c r="AB88" i="45"/>
  <c r="AC88" i="45"/>
  <c r="AD88" i="45"/>
  <c r="AE88" i="45"/>
  <c r="AF88" i="45"/>
  <c r="AG88" i="45"/>
  <c r="AH88" i="45"/>
  <c r="AI88" i="45"/>
  <c r="AJ88" i="45"/>
  <c r="AK88" i="45"/>
  <c r="AL88" i="45"/>
  <c r="AM88" i="45"/>
  <c r="AN88" i="45"/>
  <c r="AO88" i="45"/>
  <c r="AP88" i="45"/>
  <c r="AQ88" i="45"/>
  <c r="AR88" i="45"/>
  <c r="AS88" i="45"/>
  <c r="AT88" i="45"/>
  <c r="AU88" i="45"/>
  <c r="AV88" i="45"/>
  <c r="AW88" i="45"/>
  <c r="AX88" i="45"/>
  <c r="AY88" i="45"/>
  <c r="AZ88" i="45"/>
  <c r="BA88" i="45"/>
  <c r="BB88" i="45"/>
  <c r="BC88" i="45"/>
  <c r="D89" i="45"/>
  <c r="E89" i="45"/>
  <c r="F89" i="45"/>
  <c r="G89" i="45"/>
  <c r="H89" i="45"/>
  <c r="I89" i="45"/>
  <c r="J89" i="45"/>
  <c r="K89" i="45"/>
  <c r="L89" i="45"/>
  <c r="M89" i="45"/>
  <c r="N89" i="45"/>
  <c r="O89" i="45"/>
  <c r="P89" i="45"/>
  <c r="Q89" i="45"/>
  <c r="R89" i="45"/>
  <c r="S89" i="45"/>
  <c r="T89" i="45"/>
  <c r="U89" i="45"/>
  <c r="V89" i="45"/>
  <c r="W89" i="45"/>
  <c r="X89" i="45"/>
  <c r="Y89" i="45"/>
  <c r="Z89" i="45"/>
  <c r="AA89" i="45"/>
  <c r="AB89" i="45"/>
  <c r="AC89" i="45"/>
  <c r="AD89" i="45"/>
  <c r="AE89" i="45"/>
  <c r="AF89" i="45"/>
  <c r="AG89" i="45"/>
  <c r="AH89" i="45"/>
  <c r="AI89" i="45"/>
  <c r="AJ89" i="45"/>
  <c r="AK89" i="45"/>
  <c r="AL89" i="45"/>
  <c r="AM89" i="45"/>
  <c r="AN89" i="45"/>
  <c r="AO89" i="45"/>
  <c r="AP89" i="45"/>
  <c r="AQ89" i="45"/>
  <c r="AR89" i="45"/>
  <c r="AS89" i="45"/>
  <c r="AT89" i="45"/>
  <c r="AU89" i="45"/>
  <c r="AV89" i="45"/>
  <c r="AW89" i="45"/>
  <c r="AX89" i="45"/>
  <c r="AY89" i="45"/>
  <c r="AZ89" i="45"/>
  <c r="BA89" i="45"/>
  <c r="BB89" i="45"/>
  <c r="BC89" i="45"/>
  <c r="D90" i="45"/>
  <c r="E90" i="45"/>
  <c r="F90" i="45"/>
  <c r="G90" i="45"/>
  <c r="H90" i="45"/>
  <c r="I90" i="45"/>
  <c r="J90" i="45"/>
  <c r="K90" i="45"/>
  <c r="L90" i="45"/>
  <c r="M90" i="45"/>
  <c r="N90" i="45"/>
  <c r="O90" i="45"/>
  <c r="P90" i="45"/>
  <c r="Q90" i="45"/>
  <c r="R90" i="45"/>
  <c r="S90" i="45"/>
  <c r="T90" i="45"/>
  <c r="U90" i="45"/>
  <c r="V90" i="45"/>
  <c r="W90" i="45"/>
  <c r="X90" i="45"/>
  <c r="Y90" i="45"/>
  <c r="Z90" i="45"/>
  <c r="AA90" i="45"/>
  <c r="AB90" i="45"/>
  <c r="AC90" i="45"/>
  <c r="AD90" i="45"/>
  <c r="AE90" i="45"/>
  <c r="AF90" i="45"/>
  <c r="AG90" i="45"/>
  <c r="AH90" i="45"/>
  <c r="AI90" i="45"/>
  <c r="AJ90" i="45"/>
  <c r="AK90" i="45"/>
  <c r="AL90" i="45"/>
  <c r="AM90" i="45"/>
  <c r="AN90" i="45"/>
  <c r="AO90" i="45"/>
  <c r="AP90" i="45"/>
  <c r="AQ90" i="45"/>
  <c r="AR90" i="45"/>
  <c r="AS90" i="45"/>
  <c r="AT90" i="45"/>
  <c r="AU90" i="45"/>
  <c r="AV90" i="45"/>
  <c r="AW90" i="45"/>
  <c r="AX90" i="45"/>
  <c r="AY90" i="45"/>
  <c r="AZ90" i="45"/>
  <c r="BA90" i="45"/>
  <c r="BB90" i="45"/>
  <c r="BC90" i="45"/>
  <c r="D91" i="45"/>
  <c r="E91" i="45"/>
  <c r="F91" i="45"/>
  <c r="G91" i="45"/>
  <c r="H91" i="45"/>
  <c r="I91" i="45"/>
  <c r="J91" i="45"/>
  <c r="K91" i="45"/>
  <c r="L91" i="45"/>
  <c r="M91" i="45"/>
  <c r="N91" i="45"/>
  <c r="O91" i="45"/>
  <c r="P91" i="45"/>
  <c r="Q91" i="45"/>
  <c r="R91" i="45"/>
  <c r="S91" i="45"/>
  <c r="T91" i="45"/>
  <c r="U91" i="45"/>
  <c r="V91" i="45"/>
  <c r="W91" i="45"/>
  <c r="X91" i="45"/>
  <c r="Y91" i="45"/>
  <c r="Z91" i="45"/>
  <c r="AA91" i="45"/>
  <c r="AB91" i="45"/>
  <c r="AC91" i="45"/>
  <c r="AD91" i="45"/>
  <c r="AE91" i="45"/>
  <c r="AF91" i="45"/>
  <c r="AG91" i="45"/>
  <c r="AH91" i="45"/>
  <c r="AI91" i="45"/>
  <c r="AJ91" i="45"/>
  <c r="AK91" i="45"/>
  <c r="AL91" i="45"/>
  <c r="AM91" i="45"/>
  <c r="AN91" i="45"/>
  <c r="AO91" i="45"/>
  <c r="AP91" i="45"/>
  <c r="AQ91" i="45"/>
  <c r="AR91" i="45"/>
  <c r="AS91" i="45"/>
  <c r="AT91" i="45"/>
  <c r="AU91" i="45"/>
  <c r="AV91" i="45"/>
  <c r="AW91" i="45"/>
  <c r="AX91" i="45"/>
  <c r="AY91" i="45"/>
  <c r="AZ91" i="45"/>
  <c r="BA91" i="45"/>
  <c r="BB91" i="45"/>
  <c r="BC91" i="45"/>
  <c r="D92" i="45"/>
  <c r="E92" i="45"/>
  <c r="F92" i="45"/>
  <c r="G92" i="45"/>
  <c r="H92" i="45"/>
  <c r="I92" i="45"/>
  <c r="J92" i="45"/>
  <c r="K92" i="45"/>
  <c r="L92" i="45"/>
  <c r="M92" i="45"/>
  <c r="N92" i="45"/>
  <c r="O92" i="45"/>
  <c r="P92" i="45"/>
  <c r="Q92" i="45"/>
  <c r="R92" i="45"/>
  <c r="S92" i="45"/>
  <c r="T92" i="45"/>
  <c r="U92" i="45"/>
  <c r="V92" i="45"/>
  <c r="W92" i="45"/>
  <c r="X92" i="45"/>
  <c r="Y92" i="45"/>
  <c r="Z92" i="45"/>
  <c r="AA92" i="45"/>
  <c r="AB92" i="45"/>
  <c r="AC92" i="45"/>
  <c r="AD92" i="45"/>
  <c r="AE92" i="45"/>
  <c r="AF92" i="45"/>
  <c r="AG92" i="45"/>
  <c r="AH92" i="45"/>
  <c r="AI92" i="45"/>
  <c r="AJ92" i="45"/>
  <c r="AK92" i="45"/>
  <c r="AL92" i="45"/>
  <c r="AM92" i="45"/>
  <c r="AN92" i="45"/>
  <c r="AO92" i="45"/>
  <c r="AP92" i="45"/>
  <c r="AQ92" i="45"/>
  <c r="AR92" i="45"/>
  <c r="AS92" i="45"/>
  <c r="AT92" i="45"/>
  <c r="AU92" i="45"/>
  <c r="AV92" i="45"/>
  <c r="AW92" i="45"/>
  <c r="AX92" i="45"/>
  <c r="AY92" i="45"/>
  <c r="AZ92" i="45"/>
  <c r="BA92" i="45"/>
  <c r="BB92" i="45"/>
  <c r="BC92" i="45"/>
  <c r="D93" i="45"/>
  <c r="E93" i="45"/>
  <c r="F93" i="45"/>
  <c r="G93" i="45"/>
  <c r="H93" i="45"/>
  <c r="I93" i="45"/>
  <c r="J93" i="45"/>
  <c r="K93" i="45"/>
  <c r="L93" i="45"/>
  <c r="M93" i="45"/>
  <c r="N93" i="45"/>
  <c r="O93" i="45"/>
  <c r="P93" i="45"/>
  <c r="Q93" i="45"/>
  <c r="R93" i="45"/>
  <c r="S93" i="45"/>
  <c r="T93" i="45"/>
  <c r="U93" i="45"/>
  <c r="V93" i="45"/>
  <c r="W93" i="45"/>
  <c r="X93" i="45"/>
  <c r="Y93" i="45"/>
  <c r="Z93" i="45"/>
  <c r="AA93" i="45"/>
  <c r="AB93" i="45"/>
  <c r="AC93" i="45"/>
  <c r="AD93" i="45"/>
  <c r="AE93" i="45"/>
  <c r="AF93" i="45"/>
  <c r="AG93" i="45"/>
  <c r="AH93" i="45"/>
  <c r="AI93" i="45"/>
  <c r="AJ93" i="45"/>
  <c r="AK93" i="45"/>
  <c r="AL93" i="45"/>
  <c r="AM93" i="45"/>
  <c r="AN93" i="45"/>
  <c r="AO93" i="45"/>
  <c r="AP93" i="45"/>
  <c r="AQ93" i="45"/>
  <c r="AR93" i="45"/>
  <c r="AS93" i="45"/>
  <c r="AT93" i="45"/>
  <c r="AU93" i="45"/>
  <c r="AV93" i="45"/>
  <c r="AW93" i="45"/>
  <c r="AX93" i="45"/>
  <c r="AY93" i="45"/>
  <c r="AZ93" i="45"/>
  <c r="BA93" i="45"/>
  <c r="BB93" i="45"/>
  <c r="BC93" i="45"/>
  <c r="D94" i="45"/>
  <c r="E94" i="45"/>
  <c r="F94" i="45"/>
  <c r="G94" i="45"/>
  <c r="H94" i="45"/>
  <c r="I94" i="45"/>
  <c r="J94" i="45"/>
  <c r="K94" i="45"/>
  <c r="L94" i="45"/>
  <c r="M94" i="45"/>
  <c r="N94" i="45"/>
  <c r="O94" i="45"/>
  <c r="P94" i="45"/>
  <c r="Q94" i="45"/>
  <c r="R94" i="45"/>
  <c r="S94" i="45"/>
  <c r="T94" i="45"/>
  <c r="U94" i="45"/>
  <c r="V94" i="45"/>
  <c r="W94" i="45"/>
  <c r="X94" i="45"/>
  <c r="Y94" i="45"/>
  <c r="Z94" i="45"/>
  <c r="AA94" i="45"/>
  <c r="AB94" i="45"/>
  <c r="AC94" i="45"/>
  <c r="AD94" i="45"/>
  <c r="AE94" i="45"/>
  <c r="AF94" i="45"/>
  <c r="AG94" i="45"/>
  <c r="AH94" i="45"/>
  <c r="AI94" i="45"/>
  <c r="AJ94" i="45"/>
  <c r="AK94" i="45"/>
  <c r="AL94" i="45"/>
  <c r="AM94" i="45"/>
  <c r="AN94" i="45"/>
  <c r="AO94" i="45"/>
  <c r="AP94" i="45"/>
  <c r="AQ94" i="45"/>
  <c r="AR94" i="45"/>
  <c r="AS94" i="45"/>
  <c r="AT94" i="45"/>
  <c r="AU94" i="45"/>
  <c r="AV94" i="45"/>
  <c r="AW94" i="45"/>
  <c r="AX94" i="45"/>
  <c r="AY94" i="45"/>
  <c r="AZ94" i="45"/>
  <c r="BA94" i="45"/>
  <c r="BB94" i="45"/>
  <c r="BC94" i="45"/>
  <c r="D95" i="45"/>
  <c r="E95" i="45"/>
  <c r="F95" i="45"/>
  <c r="G95" i="45"/>
  <c r="H95" i="45"/>
  <c r="I95" i="45"/>
  <c r="J95" i="45"/>
  <c r="K95" i="45"/>
  <c r="L95" i="45"/>
  <c r="M95" i="45"/>
  <c r="N95" i="45"/>
  <c r="O95" i="45"/>
  <c r="P95" i="45"/>
  <c r="Q95" i="45"/>
  <c r="R95" i="45"/>
  <c r="S95" i="45"/>
  <c r="T95" i="45"/>
  <c r="U95" i="45"/>
  <c r="V95" i="45"/>
  <c r="W95" i="45"/>
  <c r="X95" i="45"/>
  <c r="Y95" i="45"/>
  <c r="Z95" i="45"/>
  <c r="AA95" i="45"/>
  <c r="AB95" i="45"/>
  <c r="AC95" i="45"/>
  <c r="AD95" i="45"/>
  <c r="AE95" i="45"/>
  <c r="AF95" i="45"/>
  <c r="AG95" i="45"/>
  <c r="AH95" i="45"/>
  <c r="AI95" i="45"/>
  <c r="AJ95" i="45"/>
  <c r="AK95" i="45"/>
  <c r="AL95" i="45"/>
  <c r="AM95" i="45"/>
  <c r="AN95" i="45"/>
  <c r="AO95" i="45"/>
  <c r="AP95" i="45"/>
  <c r="AQ95" i="45"/>
  <c r="AR95" i="45"/>
  <c r="AS95" i="45"/>
  <c r="AT95" i="45"/>
  <c r="AU95" i="45"/>
  <c r="AV95" i="45"/>
  <c r="AW95" i="45"/>
  <c r="AX95" i="45"/>
  <c r="AY95" i="45"/>
  <c r="AZ95" i="45"/>
  <c r="BA95" i="45"/>
  <c r="BB95" i="45"/>
  <c r="BC95" i="45"/>
  <c r="D96" i="45"/>
  <c r="E96" i="45"/>
  <c r="F96" i="45"/>
  <c r="G96" i="45"/>
  <c r="H96" i="45"/>
  <c r="I96" i="45"/>
  <c r="J96" i="45"/>
  <c r="K96" i="45"/>
  <c r="L96" i="45"/>
  <c r="M96" i="45"/>
  <c r="N96" i="45"/>
  <c r="O96" i="45"/>
  <c r="P96" i="45"/>
  <c r="Q96" i="45"/>
  <c r="R96" i="45"/>
  <c r="S96" i="45"/>
  <c r="T96" i="45"/>
  <c r="U96" i="45"/>
  <c r="V96" i="45"/>
  <c r="W96" i="45"/>
  <c r="X96" i="45"/>
  <c r="Y96" i="45"/>
  <c r="Z96" i="45"/>
  <c r="AA96" i="45"/>
  <c r="AB96" i="45"/>
  <c r="AC96" i="45"/>
  <c r="AD96" i="45"/>
  <c r="AE96" i="45"/>
  <c r="AF96" i="45"/>
  <c r="AG96" i="45"/>
  <c r="AH96" i="45"/>
  <c r="AI96" i="45"/>
  <c r="AJ96" i="45"/>
  <c r="AK96" i="45"/>
  <c r="AL96" i="45"/>
  <c r="AM96" i="45"/>
  <c r="AN96" i="45"/>
  <c r="AO96" i="45"/>
  <c r="AP96" i="45"/>
  <c r="AQ96" i="45"/>
  <c r="AR96" i="45"/>
  <c r="AS96" i="45"/>
  <c r="AT96" i="45"/>
  <c r="AU96" i="45"/>
  <c r="AV96" i="45"/>
  <c r="AW96" i="45"/>
  <c r="AX96" i="45"/>
  <c r="AY96" i="45"/>
  <c r="AZ96" i="45"/>
  <c r="BA96" i="45"/>
  <c r="BB96" i="45"/>
  <c r="BC96" i="45"/>
  <c r="D97" i="45"/>
  <c r="E97" i="45"/>
  <c r="F97" i="45"/>
  <c r="G97" i="45"/>
  <c r="H97" i="45"/>
  <c r="I97" i="45"/>
  <c r="J97" i="45"/>
  <c r="K97" i="45"/>
  <c r="L97" i="45"/>
  <c r="M97" i="45"/>
  <c r="N97" i="45"/>
  <c r="O97" i="45"/>
  <c r="P97" i="45"/>
  <c r="Q97" i="45"/>
  <c r="R97" i="45"/>
  <c r="S97" i="45"/>
  <c r="T97" i="45"/>
  <c r="U97" i="45"/>
  <c r="V97" i="45"/>
  <c r="W97" i="45"/>
  <c r="X97" i="45"/>
  <c r="Y97" i="45"/>
  <c r="Z97" i="45"/>
  <c r="AA97" i="45"/>
  <c r="AB97" i="45"/>
  <c r="AC97" i="45"/>
  <c r="AD97" i="45"/>
  <c r="AE97" i="45"/>
  <c r="AF97" i="45"/>
  <c r="AG97" i="45"/>
  <c r="AH97" i="45"/>
  <c r="AI97" i="45"/>
  <c r="AJ97" i="45"/>
  <c r="AK97" i="45"/>
  <c r="AL97" i="45"/>
  <c r="AM97" i="45"/>
  <c r="AN97" i="45"/>
  <c r="AO97" i="45"/>
  <c r="AP97" i="45"/>
  <c r="AQ97" i="45"/>
  <c r="AR97" i="45"/>
  <c r="AS97" i="45"/>
  <c r="AT97" i="45"/>
  <c r="AU97" i="45"/>
  <c r="AV97" i="45"/>
  <c r="AW97" i="45"/>
  <c r="AX97" i="45"/>
  <c r="AY97" i="45"/>
  <c r="AZ97" i="45"/>
  <c r="BA97" i="45"/>
  <c r="BB97" i="45"/>
  <c r="BC97" i="45"/>
  <c r="D98" i="45"/>
  <c r="E98" i="45"/>
  <c r="F98" i="45"/>
  <c r="G98" i="45"/>
  <c r="H98" i="45"/>
  <c r="I98" i="45"/>
  <c r="J98" i="45"/>
  <c r="K98" i="45"/>
  <c r="L98" i="45"/>
  <c r="M98" i="45"/>
  <c r="N98" i="45"/>
  <c r="O98" i="45"/>
  <c r="P98" i="45"/>
  <c r="Q98" i="45"/>
  <c r="R98" i="45"/>
  <c r="S98" i="45"/>
  <c r="T98" i="45"/>
  <c r="U98" i="45"/>
  <c r="V98" i="45"/>
  <c r="W98" i="45"/>
  <c r="X98" i="45"/>
  <c r="Y98" i="45"/>
  <c r="Z98" i="45"/>
  <c r="AA98" i="45"/>
  <c r="AB98" i="45"/>
  <c r="AC98" i="45"/>
  <c r="AD98" i="45"/>
  <c r="AE98" i="45"/>
  <c r="AF98" i="45"/>
  <c r="AG98" i="45"/>
  <c r="AH98" i="45"/>
  <c r="AI98" i="45"/>
  <c r="AJ98" i="45"/>
  <c r="AK98" i="45"/>
  <c r="AL98" i="45"/>
  <c r="AM98" i="45"/>
  <c r="AN98" i="45"/>
  <c r="AO98" i="45"/>
  <c r="AP98" i="45"/>
  <c r="AQ98" i="45"/>
  <c r="AR98" i="45"/>
  <c r="AS98" i="45"/>
  <c r="AT98" i="45"/>
  <c r="AU98" i="45"/>
  <c r="AV98" i="45"/>
  <c r="AW98" i="45"/>
  <c r="AX98" i="45"/>
  <c r="AY98" i="45"/>
  <c r="AZ98" i="45"/>
  <c r="BA98" i="45"/>
  <c r="BB98" i="45"/>
  <c r="BC98" i="45"/>
  <c r="D99" i="45"/>
  <c r="E99" i="45"/>
  <c r="F99" i="45"/>
  <c r="G99" i="45"/>
  <c r="H99" i="45"/>
  <c r="I99" i="45"/>
  <c r="J99" i="45"/>
  <c r="K99" i="45"/>
  <c r="L99" i="45"/>
  <c r="M99" i="45"/>
  <c r="N99" i="45"/>
  <c r="O99" i="45"/>
  <c r="P99" i="45"/>
  <c r="Q99" i="45"/>
  <c r="R99" i="45"/>
  <c r="S99" i="45"/>
  <c r="T99" i="45"/>
  <c r="U99" i="45"/>
  <c r="V99" i="45"/>
  <c r="W99" i="45"/>
  <c r="X99" i="45"/>
  <c r="Y99" i="45"/>
  <c r="Z99" i="45"/>
  <c r="AA99" i="45"/>
  <c r="AB99" i="45"/>
  <c r="AC99" i="45"/>
  <c r="AD99" i="45"/>
  <c r="AE99" i="45"/>
  <c r="AF99" i="45"/>
  <c r="AG99" i="45"/>
  <c r="AH99" i="45"/>
  <c r="AI99" i="45"/>
  <c r="AJ99" i="45"/>
  <c r="AK99" i="45"/>
  <c r="AL99" i="45"/>
  <c r="AM99" i="45"/>
  <c r="AN99" i="45"/>
  <c r="AO99" i="45"/>
  <c r="AP99" i="45"/>
  <c r="AQ99" i="45"/>
  <c r="AR99" i="45"/>
  <c r="AS99" i="45"/>
  <c r="AT99" i="45"/>
  <c r="AU99" i="45"/>
  <c r="AV99" i="45"/>
  <c r="AW99" i="45"/>
  <c r="AX99" i="45"/>
  <c r="AY99" i="45"/>
  <c r="AZ99" i="45"/>
  <c r="BA99" i="45"/>
  <c r="BB99" i="45"/>
  <c r="BC99" i="45"/>
  <c r="D100" i="45"/>
  <c r="E100" i="45"/>
  <c r="F100" i="45"/>
  <c r="G100" i="45"/>
  <c r="H100" i="45"/>
  <c r="I100" i="45"/>
  <c r="J100" i="45"/>
  <c r="K100" i="45"/>
  <c r="L100" i="45"/>
  <c r="M100" i="45"/>
  <c r="N100" i="45"/>
  <c r="O100" i="45"/>
  <c r="P100" i="45"/>
  <c r="Q100" i="45"/>
  <c r="R100" i="45"/>
  <c r="S100" i="45"/>
  <c r="T100" i="45"/>
  <c r="U100" i="45"/>
  <c r="V100" i="45"/>
  <c r="W100" i="45"/>
  <c r="X100" i="45"/>
  <c r="Y100" i="45"/>
  <c r="Z100" i="45"/>
  <c r="AA100" i="45"/>
  <c r="AB100" i="45"/>
  <c r="AC100" i="45"/>
  <c r="AD100" i="45"/>
  <c r="AE100" i="45"/>
  <c r="AF100" i="45"/>
  <c r="AG100" i="45"/>
  <c r="AH100" i="45"/>
  <c r="AI100" i="45"/>
  <c r="AJ100" i="45"/>
  <c r="AK100" i="45"/>
  <c r="AL100" i="45"/>
  <c r="AM100" i="45"/>
  <c r="AN100" i="45"/>
  <c r="AO100" i="45"/>
  <c r="AP100" i="45"/>
  <c r="AQ100" i="45"/>
  <c r="AR100" i="45"/>
  <c r="AS100" i="45"/>
  <c r="AT100" i="45"/>
  <c r="AU100" i="45"/>
  <c r="AV100" i="45"/>
  <c r="AW100" i="45"/>
  <c r="AX100" i="45"/>
  <c r="AY100" i="45"/>
  <c r="AZ100" i="45"/>
  <c r="BA100" i="45"/>
  <c r="BB100" i="45"/>
  <c r="BC100" i="45"/>
  <c r="D101" i="45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Y101" i="45"/>
  <c r="Z101" i="45"/>
  <c r="AA101" i="45"/>
  <c r="AB101" i="45"/>
  <c r="AC101" i="45"/>
  <c r="AD101" i="45"/>
  <c r="AE101" i="45"/>
  <c r="AF101" i="45"/>
  <c r="AG101" i="45"/>
  <c r="AH101" i="45"/>
  <c r="AI101" i="45"/>
  <c r="AJ101" i="45"/>
  <c r="AK101" i="45"/>
  <c r="AL101" i="45"/>
  <c r="AM101" i="45"/>
  <c r="AN101" i="45"/>
  <c r="AO101" i="45"/>
  <c r="AP101" i="45"/>
  <c r="AQ101" i="45"/>
  <c r="AR101" i="45"/>
  <c r="AS101" i="45"/>
  <c r="AT101" i="45"/>
  <c r="AU101" i="45"/>
  <c r="AV101" i="45"/>
  <c r="AW101" i="45"/>
  <c r="AX101" i="45"/>
  <c r="AY101" i="45"/>
  <c r="AZ101" i="45"/>
  <c r="BA101" i="45"/>
  <c r="BB101" i="45"/>
  <c r="BC101" i="45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D105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D109" i="45"/>
  <c r="E109" i="45"/>
  <c r="F109" i="45"/>
  <c r="G109" i="45"/>
  <c r="H109" i="45"/>
  <c r="I109" i="45"/>
  <c r="J109" i="45"/>
  <c r="K109" i="45"/>
  <c r="L109" i="45"/>
  <c r="M109" i="45"/>
  <c r="N109" i="45"/>
  <c r="O109" i="45"/>
  <c r="P109" i="45"/>
  <c r="Q109" i="45"/>
  <c r="R109" i="45"/>
  <c r="S109" i="45"/>
  <c r="T109" i="45"/>
  <c r="U109" i="45"/>
  <c r="V109" i="45"/>
  <c r="W109" i="45"/>
  <c r="X109" i="45"/>
  <c r="Y109" i="45"/>
  <c r="Z109" i="45"/>
  <c r="AA109" i="45"/>
  <c r="AB109" i="45"/>
  <c r="AC109" i="45"/>
  <c r="AD109" i="45"/>
  <c r="AE109" i="45"/>
  <c r="AF109" i="45"/>
  <c r="AG109" i="45"/>
  <c r="AH109" i="45"/>
  <c r="AI109" i="45"/>
  <c r="AJ109" i="45"/>
  <c r="AK109" i="45"/>
  <c r="AL109" i="45"/>
  <c r="AM109" i="45"/>
  <c r="AN109" i="45"/>
  <c r="AO109" i="45"/>
  <c r="AP109" i="45"/>
  <c r="AQ109" i="45"/>
  <c r="AR109" i="45"/>
  <c r="AS109" i="45"/>
  <c r="AT109" i="45"/>
  <c r="AU109" i="45"/>
  <c r="AV109" i="45"/>
  <c r="AW109" i="45"/>
  <c r="AX109" i="45"/>
  <c r="AY109" i="45"/>
  <c r="AZ109" i="45"/>
  <c r="BA109" i="45"/>
  <c r="BB109" i="45"/>
  <c r="BC109" i="45"/>
  <c r="D110" i="45"/>
  <c r="E110" i="45"/>
  <c r="F110" i="45"/>
  <c r="G110" i="45"/>
  <c r="H110" i="45"/>
  <c r="I110" i="45"/>
  <c r="J110" i="45"/>
  <c r="K110" i="45"/>
  <c r="L110" i="45"/>
  <c r="M110" i="45"/>
  <c r="N110" i="45"/>
  <c r="O110" i="45"/>
  <c r="P110" i="45"/>
  <c r="Q110" i="45"/>
  <c r="R110" i="45"/>
  <c r="S110" i="45"/>
  <c r="T110" i="45"/>
  <c r="U110" i="45"/>
  <c r="V110" i="45"/>
  <c r="W110" i="45"/>
  <c r="X110" i="45"/>
  <c r="Y110" i="45"/>
  <c r="Z110" i="45"/>
  <c r="AA110" i="45"/>
  <c r="AB110" i="45"/>
  <c r="AC110" i="45"/>
  <c r="AD110" i="45"/>
  <c r="AE110" i="45"/>
  <c r="AF110" i="45"/>
  <c r="AG110" i="45"/>
  <c r="AH110" i="45"/>
  <c r="AI110" i="45"/>
  <c r="AJ110" i="45"/>
  <c r="AK110" i="45"/>
  <c r="AL110" i="45"/>
  <c r="AM110" i="45"/>
  <c r="AN110" i="45"/>
  <c r="AO110" i="45"/>
  <c r="AP110" i="45"/>
  <c r="AQ110" i="45"/>
  <c r="AR110" i="45"/>
  <c r="AS110" i="45"/>
  <c r="AT110" i="45"/>
  <c r="AU110" i="45"/>
  <c r="AV110" i="45"/>
  <c r="AW110" i="45"/>
  <c r="AX110" i="45"/>
  <c r="AY110" i="45"/>
  <c r="AZ110" i="45"/>
  <c r="BA110" i="45"/>
  <c r="BB110" i="45"/>
  <c r="BC110" i="45"/>
  <c r="D111" i="45"/>
  <c r="E111" i="45"/>
  <c r="F111" i="45"/>
  <c r="G111" i="45"/>
  <c r="H111" i="45"/>
  <c r="I111" i="45"/>
  <c r="J111" i="45"/>
  <c r="K111" i="45"/>
  <c r="L111" i="45"/>
  <c r="M111" i="45"/>
  <c r="N111" i="45"/>
  <c r="O111" i="45"/>
  <c r="P111" i="45"/>
  <c r="Q111" i="45"/>
  <c r="R111" i="45"/>
  <c r="S111" i="45"/>
  <c r="T111" i="45"/>
  <c r="U111" i="45"/>
  <c r="V111" i="45"/>
  <c r="W111" i="45"/>
  <c r="X111" i="45"/>
  <c r="Y111" i="45"/>
  <c r="Z111" i="45"/>
  <c r="AA111" i="45"/>
  <c r="AB111" i="45"/>
  <c r="AC111" i="45"/>
  <c r="AD111" i="45"/>
  <c r="AE111" i="45"/>
  <c r="AF111" i="45"/>
  <c r="AG111" i="45"/>
  <c r="AH111" i="45"/>
  <c r="AI111" i="45"/>
  <c r="AJ111" i="45"/>
  <c r="AK111" i="45"/>
  <c r="AL111" i="45"/>
  <c r="AM111" i="45"/>
  <c r="AN111" i="45"/>
  <c r="AO111" i="45"/>
  <c r="AP111" i="45"/>
  <c r="AQ111" i="45"/>
  <c r="AR111" i="45"/>
  <c r="AS111" i="45"/>
  <c r="AT111" i="45"/>
  <c r="AU111" i="45"/>
  <c r="AV111" i="45"/>
  <c r="AW111" i="45"/>
  <c r="AX111" i="45"/>
  <c r="AY111" i="45"/>
  <c r="AZ111" i="45"/>
  <c r="BA111" i="45"/>
  <c r="BB111" i="45"/>
  <c r="BC111" i="45"/>
  <c r="D112" i="45"/>
  <c r="E112" i="45"/>
  <c r="F112" i="45"/>
  <c r="G112" i="45"/>
  <c r="H112" i="45"/>
  <c r="I112" i="45"/>
  <c r="J112" i="45"/>
  <c r="K112" i="45"/>
  <c r="L112" i="45"/>
  <c r="M112" i="45"/>
  <c r="N112" i="45"/>
  <c r="O112" i="45"/>
  <c r="P112" i="45"/>
  <c r="Q112" i="45"/>
  <c r="R112" i="45"/>
  <c r="S112" i="45"/>
  <c r="T112" i="45"/>
  <c r="U112" i="45"/>
  <c r="V112" i="45"/>
  <c r="W112" i="45"/>
  <c r="X112" i="45"/>
  <c r="Y112" i="45"/>
  <c r="Z112" i="45"/>
  <c r="AA112" i="45"/>
  <c r="AB112" i="45"/>
  <c r="AC112" i="45"/>
  <c r="AD112" i="45"/>
  <c r="AE112" i="45"/>
  <c r="AF112" i="45"/>
  <c r="AG112" i="45"/>
  <c r="AH112" i="45"/>
  <c r="AI112" i="45"/>
  <c r="AJ112" i="45"/>
  <c r="AK112" i="45"/>
  <c r="AL112" i="45"/>
  <c r="AM112" i="45"/>
  <c r="AN112" i="45"/>
  <c r="AO112" i="45"/>
  <c r="AP112" i="45"/>
  <c r="AQ112" i="45"/>
  <c r="AR112" i="45"/>
  <c r="AS112" i="45"/>
  <c r="AT112" i="45"/>
  <c r="AU112" i="45"/>
  <c r="AV112" i="45"/>
  <c r="AW112" i="45"/>
  <c r="AX112" i="45"/>
  <c r="AY112" i="45"/>
  <c r="AZ112" i="45"/>
  <c r="BA112" i="45"/>
  <c r="BB112" i="45"/>
  <c r="BC112" i="45"/>
  <c r="D113" i="45"/>
  <c r="E113" i="45"/>
  <c r="F113" i="45"/>
  <c r="G113" i="45"/>
  <c r="H113" i="45"/>
  <c r="I113" i="45"/>
  <c r="J113" i="45"/>
  <c r="K113" i="45"/>
  <c r="L113" i="45"/>
  <c r="M113" i="45"/>
  <c r="N113" i="45"/>
  <c r="O113" i="45"/>
  <c r="P113" i="45"/>
  <c r="Q113" i="45"/>
  <c r="R113" i="45"/>
  <c r="S113" i="45"/>
  <c r="T113" i="45"/>
  <c r="U113" i="45"/>
  <c r="V113" i="45"/>
  <c r="W113" i="45"/>
  <c r="X113" i="45"/>
  <c r="Y113" i="45"/>
  <c r="Z113" i="45"/>
  <c r="AA113" i="45"/>
  <c r="AB113" i="45"/>
  <c r="AC113" i="45"/>
  <c r="AD113" i="45"/>
  <c r="AE113" i="45"/>
  <c r="AF113" i="45"/>
  <c r="AG113" i="45"/>
  <c r="AH113" i="45"/>
  <c r="AI113" i="45"/>
  <c r="AJ113" i="45"/>
  <c r="AK113" i="45"/>
  <c r="AL113" i="45"/>
  <c r="AM113" i="45"/>
  <c r="AN113" i="45"/>
  <c r="AO113" i="45"/>
  <c r="AP113" i="45"/>
  <c r="AQ113" i="45"/>
  <c r="AR113" i="45"/>
  <c r="AS113" i="45"/>
  <c r="AT113" i="45"/>
  <c r="AU113" i="45"/>
  <c r="AV113" i="45"/>
  <c r="AW113" i="45"/>
  <c r="AX113" i="45"/>
  <c r="AY113" i="45"/>
  <c r="AZ113" i="45"/>
  <c r="BA113" i="45"/>
  <c r="BB113" i="45"/>
  <c r="BC113" i="45"/>
  <c r="D114" i="45"/>
  <c r="E114" i="45"/>
  <c r="F114" i="45"/>
  <c r="G114" i="45"/>
  <c r="H114" i="45"/>
  <c r="I114" i="45"/>
  <c r="J114" i="45"/>
  <c r="K114" i="45"/>
  <c r="L114" i="45"/>
  <c r="M114" i="45"/>
  <c r="N114" i="45"/>
  <c r="O114" i="45"/>
  <c r="P114" i="45"/>
  <c r="Q114" i="45"/>
  <c r="R114" i="45"/>
  <c r="S114" i="45"/>
  <c r="T114" i="45"/>
  <c r="U114" i="45"/>
  <c r="V114" i="45"/>
  <c r="W114" i="45"/>
  <c r="X114" i="45"/>
  <c r="Y114" i="45"/>
  <c r="Z114" i="45"/>
  <c r="AA114" i="45"/>
  <c r="AB114" i="45"/>
  <c r="AC114" i="45"/>
  <c r="AD114" i="45"/>
  <c r="AE114" i="45"/>
  <c r="AF114" i="45"/>
  <c r="AG114" i="45"/>
  <c r="AH114" i="45"/>
  <c r="AI114" i="45"/>
  <c r="AJ114" i="45"/>
  <c r="AK114" i="45"/>
  <c r="AL114" i="45"/>
  <c r="AM114" i="45"/>
  <c r="AN114" i="45"/>
  <c r="AO114" i="45"/>
  <c r="AP114" i="45"/>
  <c r="AQ114" i="45"/>
  <c r="AR114" i="45"/>
  <c r="AS114" i="45"/>
  <c r="AT114" i="45"/>
  <c r="AU114" i="45"/>
  <c r="AV114" i="45"/>
  <c r="AW114" i="45"/>
  <c r="AX114" i="45"/>
  <c r="AY114" i="45"/>
  <c r="AZ114" i="45"/>
  <c r="BA114" i="45"/>
  <c r="BB114" i="45"/>
  <c r="BC114" i="45"/>
  <c r="D115" i="45"/>
  <c r="E115" i="45"/>
  <c r="F115" i="45"/>
  <c r="G115" i="45"/>
  <c r="H115" i="45"/>
  <c r="I115" i="45"/>
  <c r="J115" i="45"/>
  <c r="K115" i="45"/>
  <c r="L115" i="45"/>
  <c r="M115" i="45"/>
  <c r="N115" i="45"/>
  <c r="O115" i="45"/>
  <c r="P115" i="45"/>
  <c r="Q115" i="45"/>
  <c r="R115" i="45"/>
  <c r="S115" i="45"/>
  <c r="T115" i="45"/>
  <c r="U115" i="45"/>
  <c r="V115" i="45"/>
  <c r="W115" i="45"/>
  <c r="X115" i="45"/>
  <c r="Y115" i="45"/>
  <c r="Z115" i="45"/>
  <c r="AA115" i="45"/>
  <c r="AB115" i="45"/>
  <c r="AC115" i="45"/>
  <c r="AD115" i="45"/>
  <c r="AE115" i="45"/>
  <c r="AF115" i="45"/>
  <c r="AG115" i="45"/>
  <c r="AH115" i="45"/>
  <c r="AI115" i="45"/>
  <c r="AJ115" i="45"/>
  <c r="AK115" i="45"/>
  <c r="AL115" i="45"/>
  <c r="AM115" i="45"/>
  <c r="AN115" i="45"/>
  <c r="AO115" i="45"/>
  <c r="AP115" i="45"/>
  <c r="AQ115" i="45"/>
  <c r="AR115" i="45"/>
  <c r="AS115" i="45"/>
  <c r="AT115" i="45"/>
  <c r="AU115" i="45"/>
  <c r="AV115" i="45"/>
  <c r="AW115" i="45"/>
  <c r="AX115" i="45"/>
  <c r="AY115" i="45"/>
  <c r="AZ115" i="45"/>
  <c r="BA115" i="45"/>
  <c r="BB115" i="45"/>
  <c r="BC115" i="45"/>
  <c r="D116" i="45"/>
  <c r="E116" i="45"/>
  <c r="F116" i="45"/>
  <c r="G116" i="45"/>
  <c r="H116" i="45"/>
  <c r="I116" i="45"/>
  <c r="J116" i="45"/>
  <c r="K116" i="45"/>
  <c r="L116" i="45"/>
  <c r="M116" i="45"/>
  <c r="N116" i="45"/>
  <c r="O116" i="45"/>
  <c r="P116" i="45"/>
  <c r="Q116" i="45"/>
  <c r="R116" i="45"/>
  <c r="S116" i="45"/>
  <c r="T116" i="45"/>
  <c r="U116" i="45"/>
  <c r="V116" i="45"/>
  <c r="W116" i="45"/>
  <c r="X116" i="45"/>
  <c r="Y116" i="45"/>
  <c r="Z116" i="45"/>
  <c r="AA116" i="45"/>
  <c r="AB116" i="45"/>
  <c r="AC116" i="45"/>
  <c r="AD116" i="45"/>
  <c r="AE116" i="45"/>
  <c r="AF116" i="45"/>
  <c r="AG116" i="45"/>
  <c r="AH116" i="45"/>
  <c r="AI116" i="45"/>
  <c r="AJ116" i="45"/>
  <c r="AK116" i="45"/>
  <c r="AL116" i="45"/>
  <c r="AM116" i="45"/>
  <c r="AN116" i="45"/>
  <c r="AO116" i="45"/>
  <c r="AP116" i="45"/>
  <c r="AQ116" i="45"/>
  <c r="AR116" i="45"/>
  <c r="AS116" i="45"/>
  <c r="AT116" i="45"/>
  <c r="AU116" i="45"/>
  <c r="AV116" i="45"/>
  <c r="AW116" i="45"/>
  <c r="AX116" i="45"/>
  <c r="AY116" i="45"/>
  <c r="AZ116" i="45"/>
  <c r="BA116" i="45"/>
  <c r="BB116" i="45"/>
  <c r="BC116" i="45"/>
  <c r="D117" i="45"/>
  <c r="E117" i="45"/>
  <c r="F117" i="45"/>
  <c r="G117" i="45"/>
  <c r="H117" i="45"/>
  <c r="I117" i="45"/>
  <c r="J117" i="45"/>
  <c r="K117" i="45"/>
  <c r="L117" i="45"/>
  <c r="M117" i="45"/>
  <c r="N117" i="45"/>
  <c r="O117" i="45"/>
  <c r="P117" i="45"/>
  <c r="Q117" i="45"/>
  <c r="R117" i="45"/>
  <c r="S117" i="45"/>
  <c r="T117" i="45"/>
  <c r="U117" i="45"/>
  <c r="V117" i="45"/>
  <c r="W117" i="45"/>
  <c r="X117" i="45"/>
  <c r="Y117" i="45"/>
  <c r="Z117" i="45"/>
  <c r="AA117" i="45"/>
  <c r="AB117" i="45"/>
  <c r="AC117" i="45"/>
  <c r="AD117" i="45"/>
  <c r="AE117" i="45"/>
  <c r="AF117" i="45"/>
  <c r="AG117" i="45"/>
  <c r="AH117" i="45"/>
  <c r="AI117" i="45"/>
  <c r="AJ117" i="45"/>
  <c r="AK117" i="45"/>
  <c r="AL117" i="45"/>
  <c r="AM117" i="45"/>
  <c r="AN117" i="45"/>
  <c r="AO117" i="45"/>
  <c r="AP117" i="45"/>
  <c r="AQ117" i="45"/>
  <c r="AR117" i="45"/>
  <c r="AS117" i="45"/>
  <c r="AT117" i="45"/>
  <c r="AU117" i="45"/>
  <c r="AV117" i="45"/>
  <c r="AW117" i="45"/>
  <c r="AX117" i="45"/>
  <c r="AY117" i="45"/>
  <c r="AZ117" i="45"/>
  <c r="BA117" i="45"/>
  <c r="BB117" i="45"/>
  <c r="BC117" i="45"/>
  <c r="D118" i="45"/>
  <c r="E118" i="45"/>
  <c r="F118" i="45"/>
  <c r="G118" i="45"/>
  <c r="H118" i="45"/>
  <c r="I118" i="45"/>
  <c r="J118" i="45"/>
  <c r="K118" i="45"/>
  <c r="L118" i="45"/>
  <c r="M118" i="45"/>
  <c r="N118" i="45"/>
  <c r="O118" i="45"/>
  <c r="P118" i="45"/>
  <c r="Q118" i="45"/>
  <c r="R118" i="45"/>
  <c r="S118" i="45"/>
  <c r="T118" i="45"/>
  <c r="U118" i="45"/>
  <c r="V118" i="45"/>
  <c r="W118" i="45"/>
  <c r="X118" i="45"/>
  <c r="Y118" i="45"/>
  <c r="Z118" i="45"/>
  <c r="AA118" i="45"/>
  <c r="AB118" i="45"/>
  <c r="AC118" i="45"/>
  <c r="AD118" i="45"/>
  <c r="AE118" i="45"/>
  <c r="AF118" i="45"/>
  <c r="AG118" i="45"/>
  <c r="AH118" i="45"/>
  <c r="AI118" i="45"/>
  <c r="AJ118" i="45"/>
  <c r="AK118" i="45"/>
  <c r="AL118" i="45"/>
  <c r="AM118" i="45"/>
  <c r="AN118" i="45"/>
  <c r="AO118" i="45"/>
  <c r="AP118" i="45"/>
  <c r="AQ118" i="45"/>
  <c r="AR118" i="45"/>
  <c r="AS118" i="45"/>
  <c r="AT118" i="45"/>
  <c r="AU118" i="45"/>
  <c r="AV118" i="45"/>
  <c r="AW118" i="45"/>
  <c r="AX118" i="45"/>
  <c r="AY118" i="45"/>
  <c r="AZ118" i="45"/>
  <c r="BA118" i="45"/>
  <c r="BB118" i="45"/>
  <c r="BC118" i="45"/>
  <c r="D119" i="45"/>
  <c r="E119" i="45"/>
  <c r="F119" i="45"/>
  <c r="G119" i="45"/>
  <c r="H119" i="45"/>
  <c r="I119" i="45"/>
  <c r="J119" i="45"/>
  <c r="K119" i="45"/>
  <c r="L119" i="45"/>
  <c r="M119" i="45"/>
  <c r="N119" i="45"/>
  <c r="O119" i="45"/>
  <c r="P119" i="45"/>
  <c r="Q119" i="45"/>
  <c r="R119" i="45"/>
  <c r="S119" i="45"/>
  <c r="T119" i="45"/>
  <c r="U119" i="45"/>
  <c r="V119" i="45"/>
  <c r="W119" i="45"/>
  <c r="X119" i="45"/>
  <c r="Y119" i="45"/>
  <c r="Z119" i="45"/>
  <c r="AA119" i="45"/>
  <c r="AB119" i="45"/>
  <c r="AC119" i="45"/>
  <c r="AD119" i="45"/>
  <c r="AE119" i="45"/>
  <c r="AF119" i="45"/>
  <c r="AG119" i="45"/>
  <c r="AH119" i="45"/>
  <c r="AI119" i="45"/>
  <c r="AJ119" i="45"/>
  <c r="AK119" i="45"/>
  <c r="AL119" i="45"/>
  <c r="AM119" i="45"/>
  <c r="AN119" i="45"/>
  <c r="AO119" i="45"/>
  <c r="AP119" i="45"/>
  <c r="AQ119" i="45"/>
  <c r="AR119" i="45"/>
  <c r="AS119" i="45"/>
  <c r="AT119" i="45"/>
  <c r="AU119" i="45"/>
  <c r="AV119" i="45"/>
  <c r="AW119" i="45"/>
  <c r="AX119" i="45"/>
  <c r="AY119" i="45"/>
  <c r="AZ119" i="45"/>
  <c r="BA119" i="45"/>
  <c r="BB119" i="45"/>
  <c r="BC119" i="45"/>
  <c r="D120" i="45"/>
  <c r="E120" i="45"/>
  <c r="F120" i="45"/>
  <c r="G120" i="45"/>
  <c r="H120" i="45"/>
  <c r="I120" i="45"/>
  <c r="J120" i="45"/>
  <c r="K120" i="45"/>
  <c r="L120" i="45"/>
  <c r="M120" i="45"/>
  <c r="N120" i="45"/>
  <c r="O120" i="45"/>
  <c r="P120" i="45"/>
  <c r="Q120" i="45"/>
  <c r="R120" i="45"/>
  <c r="S120" i="45"/>
  <c r="T120" i="45"/>
  <c r="U120" i="45"/>
  <c r="V120" i="45"/>
  <c r="W120" i="45"/>
  <c r="X120" i="45"/>
  <c r="Y120" i="45"/>
  <c r="Z120" i="45"/>
  <c r="AA120" i="45"/>
  <c r="AB120" i="45"/>
  <c r="AC120" i="45"/>
  <c r="AD120" i="45"/>
  <c r="AE120" i="45"/>
  <c r="AF120" i="45"/>
  <c r="AG120" i="45"/>
  <c r="AH120" i="45"/>
  <c r="AI120" i="45"/>
  <c r="AJ120" i="45"/>
  <c r="AK120" i="45"/>
  <c r="AL120" i="45"/>
  <c r="AM120" i="45"/>
  <c r="AN120" i="45"/>
  <c r="AO120" i="45"/>
  <c r="AP120" i="45"/>
  <c r="AQ120" i="45"/>
  <c r="AR120" i="45"/>
  <c r="AS120" i="45"/>
  <c r="AT120" i="45"/>
  <c r="AU120" i="45"/>
  <c r="AV120" i="45"/>
  <c r="AW120" i="45"/>
  <c r="AX120" i="45"/>
  <c r="AY120" i="45"/>
  <c r="AZ120" i="45"/>
  <c r="BA120" i="45"/>
  <c r="BB120" i="45"/>
  <c r="BC120" i="45"/>
  <c r="D121" i="45"/>
  <c r="E121" i="45"/>
  <c r="F121" i="45"/>
  <c r="G121" i="45"/>
  <c r="H121" i="45"/>
  <c r="I121" i="45"/>
  <c r="J121" i="45"/>
  <c r="K121" i="45"/>
  <c r="L121" i="45"/>
  <c r="M121" i="45"/>
  <c r="N121" i="45"/>
  <c r="O121" i="45"/>
  <c r="P121" i="45"/>
  <c r="Q121" i="45"/>
  <c r="R121" i="45"/>
  <c r="S121" i="45"/>
  <c r="T121" i="45"/>
  <c r="U121" i="45"/>
  <c r="V121" i="45"/>
  <c r="W121" i="45"/>
  <c r="X121" i="45"/>
  <c r="Y121" i="45"/>
  <c r="Z121" i="45"/>
  <c r="AA121" i="45"/>
  <c r="AB121" i="45"/>
  <c r="AC121" i="45"/>
  <c r="AD121" i="45"/>
  <c r="AE121" i="45"/>
  <c r="AF121" i="45"/>
  <c r="AG121" i="45"/>
  <c r="AH121" i="45"/>
  <c r="AI121" i="45"/>
  <c r="AJ121" i="45"/>
  <c r="AK121" i="45"/>
  <c r="AL121" i="45"/>
  <c r="AM121" i="45"/>
  <c r="AN121" i="45"/>
  <c r="AO121" i="45"/>
  <c r="AP121" i="45"/>
  <c r="AQ121" i="45"/>
  <c r="AR121" i="45"/>
  <c r="AS121" i="45"/>
  <c r="AT121" i="45"/>
  <c r="AU121" i="45"/>
  <c r="AV121" i="45"/>
  <c r="AW121" i="45"/>
  <c r="AX121" i="45"/>
  <c r="AY121" i="45"/>
  <c r="AZ121" i="45"/>
  <c r="BA121" i="45"/>
  <c r="BB121" i="45"/>
  <c r="BC121" i="45"/>
  <c r="D122" i="45"/>
  <c r="E122" i="45"/>
  <c r="F122" i="45"/>
  <c r="G122" i="45"/>
  <c r="H122" i="45"/>
  <c r="I122" i="45"/>
  <c r="J122" i="45"/>
  <c r="K122" i="45"/>
  <c r="L122" i="45"/>
  <c r="M122" i="45"/>
  <c r="N122" i="45"/>
  <c r="O122" i="45"/>
  <c r="P122" i="45"/>
  <c r="Q122" i="45"/>
  <c r="R122" i="45"/>
  <c r="S122" i="45"/>
  <c r="T122" i="45"/>
  <c r="U122" i="45"/>
  <c r="V122" i="45"/>
  <c r="W122" i="45"/>
  <c r="X122" i="45"/>
  <c r="Y122" i="45"/>
  <c r="Z122" i="45"/>
  <c r="AA122" i="45"/>
  <c r="AB122" i="45"/>
  <c r="AC122" i="45"/>
  <c r="AD122" i="45"/>
  <c r="AE122" i="45"/>
  <c r="AF122" i="45"/>
  <c r="AG122" i="45"/>
  <c r="AH122" i="45"/>
  <c r="AI122" i="45"/>
  <c r="AJ122" i="45"/>
  <c r="AK122" i="45"/>
  <c r="AL122" i="45"/>
  <c r="AM122" i="45"/>
  <c r="AN122" i="45"/>
  <c r="AO122" i="45"/>
  <c r="AP122" i="45"/>
  <c r="AQ122" i="45"/>
  <c r="AR122" i="45"/>
  <c r="AS122" i="45"/>
  <c r="AT122" i="45"/>
  <c r="AU122" i="45"/>
  <c r="AV122" i="45"/>
  <c r="AW122" i="45"/>
  <c r="AX122" i="45"/>
  <c r="AY122" i="45"/>
  <c r="AZ122" i="45"/>
  <c r="BA122" i="45"/>
  <c r="BB122" i="45"/>
  <c r="BC122" i="45"/>
  <c r="D123" i="45"/>
  <c r="E123" i="45"/>
  <c r="F123" i="45"/>
  <c r="G123" i="45"/>
  <c r="H123" i="45"/>
  <c r="I123" i="45"/>
  <c r="J123" i="45"/>
  <c r="K123" i="45"/>
  <c r="L123" i="45"/>
  <c r="M123" i="45"/>
  <c r="N123" i="45"/>
  <c r="O123" i="45"/>
  <c r="P123" i="45"/>
  <c r="Q123" i="45"/>
  <c r="R123" i="45"/>
  <c r="S123" i="45"/>
  <c r="T123" i="45"/>
  <c r="U123" i="45"/>
  <c r="V123" i="45"/>
  <c r="W123" i="45"/>
  <c r="X123" i="45"/>
  <c r="Y123" i="45"/>
  <c r="Z123" i="45"/>
  <c r="AA123" i="45"/>
  <c r="AB123" i="45"/>
  <c r="AC123" i="45"/>
  <c r="AD123" i="45"/>
  <c r="AE123" i="45"/>
  <c r="AF123" i="45"/>
  <c r="AG123" i="45"/>
  <c r="AH123" i="45"/>
  <c r="AI123" i="45"/>
  <c r="AJ123" i="45"/>
  <c r="AK123" i="45"/>
  <c r="AL123" i="45"/>
  <c r="AM123" i="45"/>
  <c r="AN123" i="45"/>
  <c r="AO123" i="45"/>
  <c r="AP123" i="45"/>
  <c r="AQ123" i="45"/>
  <c r="AR123" i="45"/>
  <c r="AS123" i="45"/>
  <c r="AT123" i="45"/>
  <c r="AU123" i="45"/>
  <c r="AV123" i="45"/>
  <c r="AW123" i="45"/>
  <c r="AX123" i="45"/>
  <c r="AY123" i="45"/>
  <c r="AZ123" i="45"/>
  <c r="BA123" i="45"/>
  <c r="BB123" i="45"/>
  <c r="BC123" i="45"/>
  <c r="D124" i="45"/>
  <c r="E124" i="45"/>
  <c r="F124" i="45"/>
  <c r="G124" i="45"/>
  <c r="H124" i="45"/>
  <c r="I124" i="45"/>
  <c r="J124" i="45"/>
  <c r="K124" i="45"/>
  <c r="L124" i="45"/>
  <c r="M124" i="45"/>
  <c r="N124" i="45"/>
  <c r="O124" i="45"/>
  <c r="P124" i="45"/>
  <c r="Q124" i="45"/>
  <c r="R124" i="45"/>
  <c r="S124" i="45"/>
  <c r="T124" i="45"/>
  <c r="U124" i="45"/>
  <c r="V124" i="45"/>
  <c r="W124" i="45"/>
  <c r="X124" i="45"/>
  <c r="Y124" i="45"/>
  <c r="Z124" i="45"/>
  <c r="AA124" i="45"/>
  <c r="AB124" i="45"/>
  <c r="AC124" i="45"/>
  <c r="AD124" i="45"/>
  <c r="AE124" i="45"/>
  <c r="AF124" i="45"/>
  <c r="AG124" i="45"/>
  <c r="AH124" i="45"/>
  <c r="AI124" i="45"/>
  <c r="AJ124" i="45"/>
  <c r="AK124" i="45"/>
  <c r="AL124" i="45"/>
  <c r="AM124" i="45"/>
  <c r="AN124" i="45"/>
  <c r="AO124" i="45"/>
  <c r="AP124" i="45"/>
  <c r="AQ124" i="45"/>
  <c r="AR124" i="45"/>
  <c r="AS124" i="45"/>
  <c r="AT124" i="45"/>
  <c r="AU124" i="45"/>
  <c r="AV124" i="45"/>
  <c r="AW124" i="45"/>
  <c r="AX124" i="45"/>
  <c r="AY124" i="45"/>
  <c r="AZ124" i="45"/>
  <c r="BA124" i="45"/>
  <c r="BB124" i="45"/>
  <c r="BC124" i="45"/>
  <c r="D125" i="45"/>
  <c r="E125" i="45"/>
  <c r="F125" i="45"/>
  <c r="G125" i="45"/>
  <c r="H125" i="45"/>
  <c r="I125" i="45"/>
  <c r="J125" i="45"/>
  <c r="K125" i="45"/>
  <c r="L125" i="45"/>
  <c r="M125" i="45"/>
  <c r="N125" i="45"/>
  <c r="O125" i="45"/>
  <c r="P125" i="45"/>
  <c r="Q125" i="45"/>
  <c r="R125" i="45"/>
  <c r="S125" i="45"/>
  <c r="T125" i="45"/>
  <c r="U125" i="45"/>
  <c r="V125" i="45"/>
  <c r="W125" i="45"/>
  <c r="X125" i="45"/>
  <c r="Y125" i="45"/>
  <c r="Z125" i="45"/>
  <c r="AA125" i="45"/>
  <c r="AB125" i="45"/>
  <c r="AC125" i="45"/>
  <c r="AD125" i="45"/>
  <c r="AE125" i="45"/>
  <c r="AF125" i="45"/>
  <c r="AG125" i="45"/>
  <c r="AH125" i="45"/>
  <c r="AI125" i="45"/>
  <c r="AJ125" i="45"/>
  <c r="AK125" i="45"/>
  <c r="AL125" i="45"/>
  <c r="AM125" i="45"/>
  <c r="AN125" i="45"/>
  <c r="AO125" i="45"/>
  <c r="AP125" i="45"/>
  <c r="AQ125" i="45"/>
  <c r="AR125" i="45"/>
  <c r="AS125" i="45"/>
  <c r="AT125" i="45"/>
  <c r="AU125" i="45"/>
  <c r="AV125" i="45"/>
  <c r="AW125" i="45"/>
  <c r="AX125" i="45"/>
  <c r="AY125" i="45"/>
  <c r="AZ125" i="45"/>
  <c r="BA125" i="45"/>
  <c r="BB125" i="45"/>
  <c r="BC125" i="45"/>
  <c r="D126" i="45"/>
  <c r="E126" i="45"/>
  <c r="F126" i="45"/>
  <c r="G126" i="45"/>
  <c r="H126" i="45"/>
  <c r="I126" i="45"/>
  <c r="J126" i="45"/>
  <c r="K126" i="45"/>
  <c r="L126" i="45"/>
  <c r="M126" i="45"/>
  <c r="N126" i="45"/>
  <c r="O126" i="45"/>
  <c r="P126" i="45"/>
  <c r="Q126" i="45"/>
  <c r="R126" i="45"/>
  <c r="S126" i="45"/>
  <c r="T126" i="45"/>
  <c r="U126" i="45"/>
  <c r="V126" i="45"/>
  <c r="W126" i="45"/>
  <c r="X126" i="45"/>
  <c r="Y126" i="45"/>
  <c r="Z126" i="45"/>
  <c r="AA126" i="45"/>
  <c r="AB126" i="45"/>
  <c r="AC126" i="45"/>
  <c r="AD126" i="45"/>
  <c r="AE126" i="45"/>
  <c r="AF126" i="45"/>
  <c r="AG126" i="45"/>
  <c r="AH126" i="45"/>
  <c r="AI126" i="45"/>
  <c r="AJ126" i="45"/>
  <c r="AK126" i="45"/>
  <c r="AL126" i="45"/>
  <c r="AM126" i="45"/>
  <c r="AN126" i="45"/>
  <c r="AO126" i="45"/>
  <c r="AP126" i="45"/>
  <c r="AQ126" i="45"/>
  <c r="AR126" i="45"/>
  <c r="AS126" i="45"/>
  <c r="AT126" i="45"/>
  <c r="AU126" i="45"/>
  <c r="AV126" i="45"/>
  <c r="AW126" i="45"/>
  <c r="AX126" i="45"/>
  <c r="AY126" i="45"/>
  <c r="AZ126" i="45"/>
  <c r="BA126" i="45"/>
  <c r="BB126" i="45"/>
  <c r="BC126" i="45"/>
  <c r="D127" i="45"/>
  <c r="E127" i="45"/>
  <c r="F127" i="45"/>
  <c r="G127" i="45"/>
  <c r="H127" i="45"/>
  <c r="I127" i="45"/>
  <c r="J127" i="45"/>
  <c r="K127" i="45"/>
  <c r="L127" i="45"/>
  <c r="M127" i="45"/>
  <c r="N127" i="45"/>
  <c r="O127" i="45"/>
  <c r="P127" i="45"/>
  <c r="Q127" i="45"/>
  <c r="R127" i="45"/>
  <c r="S127" i="45"/>
  <c r="T127" i="45"/>
  <c r="U127" i="45"/>
  <c r="V127" i="45"/>
  <c r="W127" i="45"/>
  <c r="X127" i="45"/>
  <c r="Y127" i="45"/>
  <c r="Z127" i="45"/>
  <c r="AA127" i="45"/>
  <c r="AB127" i="45"/>
  <c r="AC127" i="45"/>
  <c r="AD127" i="45"/>
  <c r="AE127" i="45"/>
  <c r="AF127" i="45"/>
  <c r="AG127" i="45"/>
  <c r="AH127" i="45"/>
  <c r="AI127" i="45"/>
  <c r="AJ127" i="45"/>
  <c r="AK127" i="45"/>
  <c r="AL127" i="45"/>
  <c r="AM127" i="45"/>
  <c r="AN127" i="45"/>
  <c r="AO127" i="45"/>
  <c r="AP127" i="45"/>
  <c r="AQ127" i="45"/>
  <c r="AR127" i="45"/>
  <c r="AS127" i="45"/>
  <c r="AT127" i="45"/>
  <c r="AU127" i="45"/>
  <c r="AV127" i="45"/>
  <c r="AW127" i="45"/>
  <c r="AX127" i="45"/>
  <c r="AY127" i="45"/>
  <c r="AZ127" i="45"/>
  <c r="BA127" i="45"/>
  <c r="BB127" i="45"/>
  <c r="BC127" i="45"/>
  <c r="D128" i="45"/>
  <c r="E128" i="45"/>
  <c r="F128" i="45"/>
  <c r="G128" i="45"/>
  <c r="H128" i="45"/>
  <c r="I128" i="45"/>
  <c r="J128" i="45"/>
  <c r="K128" i="45"/>
  <c r="L128" i="45"/>
  <c r="M128" i="45"/>
  <c r="N128" i="45"/>
  <c r="O128" i="45"/>
  <c r="P128" i="45"/>
  <c r="Q128" i="45"/>
  <c r="R128" i="45"/>
  <c r="S128" i="45"/>
  <c r="T128" i="45"/>
  <c r="U128" i="45"/>
  <c r="V128" i="45"/>
  <c r="W128" i="45"/>
  <c r="X128" i="45"/>
  <c r="Y128" i="45"/>
  <c r="Z128" i="45"/>
  <c r="AA128" i="45"/>
  <c r="AB128" i="45"/>
  <c r="AC128" i="45"/>
  <c r="AD128" i="45"/>
  <c r="AE128" i="45"/>
  <c r="AF128" i="45"/>
  <c r="AG128" i="45"/>
  <c r="AH128" i="45"/>
  <c r="AI128" i="45"/>
  <c r="AJ128" i="45"/>
  <c r="AK128" i="45"/>
  <c r="AL128" i="45"/>
  <c r="AM128" i="45"/>
  <c r="AN128" i="45"/>
  <c r="AO128" i="45"/>
  <c r="AP128" i="45"/>
  <c r="AQ128" i="45"/>
  <c r="AR128" i="45"/>
  <c r="AS128" i="45"/>
  <c r="AT128" i="45"/>
  <c r="AU128" i="45"/>
  <c r="AV128" i="45"/>
  <c r="AW128" i="45"/>
  <c r="AX128" i="45"/>
  <c r="AY128" i="45"/>
  <c r="AZ128" i="45"/>
  <c r="BA128" i="45"/>
  <c r="BB128" i="45"/>
  <c r="BC128" i="45"/>
  <c r="D129" i="45"/>
  <c r="E129" i="45"/>
  <c r="F129" i="45"/>
  <c r="G129" i="45"/>
  <c r="H129" i="45"/>
  <c r="I129" i="45"/>
  <c r="J129" i="45"/>
  <c r="K129" i="45"/>
  <c r="L129" i="45"/>
  <c r="M129" i="45"/>
  <c r="N129" i="45"/>
  <c r="O129" i="45"/>
  <c r="P129" i="45"/>
  <c r="Q129" i="45"/>
  <c r="R129" i="45"/>
  <c r="S129" i="45"/>
  <c r="T129" i="45"/>
  <c r="U129" i="45"/>
  <c r="V129" i="45"/>
  <c r="W129" i="45"/>
  <c r="X129" i="45"/>
  <c r="Y129" i="45"/>
  <c r="Z129" i="45"/>
  <c r="AA129" i="45"/>
  <c r="AB129" i="45"/>
  <c r="AC129" i="45"/>
  <c r="AD129" i="45"/>
  <c r="AE129" i="45"/>
  <c r="AF129" i="45"/>
  <c r="AG129" i="45"/>
  <c r="AH129" i="45"/>
  <c r="AI129" i="45"/>
  <c r="AJ129" i="45"/>
  <c r="AK129" i="45"/>
  <c r="AL129" i="45"/>
  <c r="AM129" i="45"/>
  <c r="AN129" i="45"/>
  <c r="AO129" i="45"/>
  <c r="AP129" i="45"/>
  <c r="AQ129" i="45"/>
  <c r="AR129" i="45"/>
  <c r="AS129" i="45"/>
  <c r="AT129" i="45"/>
  <c r="AU129" i="45"/>
  <c r="AV129" i="45"/>
  <c r="AW129" i="45"/>
  <c r="AX129" i="45"/>
  <c r="AY129" i="45"/>
  <c r="AZ129" i="45"/>
  <c r="BA129" i="45"/>
  <c r="BB129" i="45"/>
  <c r="BC129" i="45"/>
  <c r="D130" i="45"/>
  <c r="E130" i="45"/>
  <c r="F130" i="45"/>
  <c r="G130" i="45"/>
  <c r="H130" i="45"/>
  <c r="I130" i="45"/>
  <c r="J130" i="45"/>
  <c r="K130" i="45"/>
  <c r="L130" i="45"/>
  <c r="M130" i="45"/>
  <c r="N130" i="45"/>
  <c r="O130" i="45"/>
  <c r="P130" i="45"/>
  <c r="Q130" i="45"/>
  <c r="R130" i="45"/>
  <c r="S130" i="45"/>
  <c r="T130" i="45"/>
  <c r="U130" i="45"/>
  <c r="V130" i="45"/>
  <c r="W130" i="45"/>
  <c r="X130" i="45"/>
  <c r="Y130" i="45"/>
  <c r="Z130" i="45"/>
  <c r="AA130" i="45"/>
  <c r="AB130" i="45"/>
  <c r="AC130" i="45"/>
  <c r="AD130" i="45"/>
  <c r="AE130" i="45"/>
  <c r="AF130" i="45"/>
  <c r="AG130" i="45"/>
  <c r="AH130" i="45"/>
  <c r="AI130" i="45"/>
  <c r="AJ130" i="45"/>
  <c r="AK130" i="45"/>
  <c r="AL130" i="45"/>
  <c r="AM130" i="45"/>
  <c r="AN130" i="45"/>
  <c r="AO130" i="45"/>
  <c r="AP130" i="45"/>
  <c r="AQ130" i="45"/>
  <c r="AR130" i="45"/>
  <c r="AS130" i="45"/>
  <c r="AT130" i="45"/>
  <c r="AU130" i="45"/>
  <c r="AV130" i="45"/>
  <c r="AW130" i="45"/>
  <c r="AX130" i="45"/>
  <c r="AY130" i="45"/>
  <c r="AZ130" i="45"/>
  <c r="BA130" i="45"/>
  <c r="BB130" i="45"/>
  <c r="BC130" i="45"/>
  <c r="D131" i="45"/>
  <c r="E131" i="45"/>
  <c r="F131" i="45"/>
  <c r="G131" i="45"/>
  <c r="H131" i="45"/>
  <c r="I131" i="45"/>
  <c r="J131" i="45"/>
  <c r="K131" i="45"/>
  <c r="L131" i="45"/>
  <c r="M131" i="45"/>
  <c r="N131" i="45"/>
  <c r="O131" i="45"/>
  <c r="P131" i="45"/>
  <c r="Q131" i="45"/>
  <c r="R131" i="45"/>
  <c r="S131" i="45"/>
  <c r="T131" i="45"/>
  <c r="U131" i="45"/>
  <c r="V131" i="45"/>
  <c r="W131" i="45"/>
  <c r="X131" i="45"/>
  <c r="Y131" i="45"/>
  <c r="Z131" i="45"/>
  <c r="AA131" i="45"/>
  <c r="AB131" i="45"/>
  <c r="AC131" i="45"/>
  <c r="AD131" i="45"/>
  <c r="AE131" i="45"/>
  <c r="AF131" i="45"/>
  <c r="AG131" i="45"/>
  <c r="AH131" i="45"/>
  <c r="AI131" i="45"/>
  <c r="AJ131" i="45"/>
  <c r="AK131" i="45"/>
  <c r="AL131" i="45"/>
  <c r="AM131" i="45"/>
  <c r="AN131" i="45"/>
  <c r="AO131" i="45"/>
  <c r="AP131" i="45"/>
  <c r="AQ131" i="45"/>
  <c r="AR131" i="45"/>
  <c r="AS131" i="45"/>
  <c r="AT131" i="45"/>
  <c r="AU131" i="45"/>
  <c r="AV131" i="45"/>
  <c r="AW131" i="45"/>
  <c r="AX131" i="45"/>
  <c r="AY131" i="45"/>
  <c r="AZ131" i="45"/>
  <c r="BA131" i="45"/>
  <c r="BB131" i="45"/>
  <c r="BC131" i="45"/>
  <c r="D132" i="45"/>
  <c r="E132" i="45"/>
  <c r="F132" i="45"/>
  <c r="G132" i="45"/>
  <c r="H132" i="45"/>
  <c r="I132" i="45"/>
  <c r="J132" i="45"/>
  <c r="K132" i="45"/>
  <c r="L132" i="45"/>
  <c r="M132" i="45"/>
  <c r="N132" i="45"/>
  <c r="O132" i="45"/>
  <c r="P132" i="45"/>
  <c r="Q132" i="45"/>
  <c r="R132" i="45"/>
  <c r="S132" i="45"/>
  <c r="T132" i="45"/>
  <c r="U132" i="45"/>
  <c r="V132" i="45"/>
  <c r="W132" i="45"/>
  <c r="X132" i="45"/>
  <c r="Y132" i="45"/>
  <c r="Z132" i="45"/>
  <c r="AA132" i="45"/>
  <c r="AB132" i="45"/>
  <c r="AC132" i="45"/>
  <c r="AD132" i="45"/>
  <c r="AE132" i="45"/>
  <c r="AF132" i="45"/>
  <c r="AG132" i="45"/>
  <c r="AH132" i="45"/>
  <c r="AI132" i="45"/>
  <c r="AJ132" i="45"/>
  <c r="AK132" i="45"/>
  <c r="AL132" i="45"/>
  <c r="AM132" i="45"/>
  <c r="AN132" i="45"/>
  <c r="AO132" i="45"/>
  <c r="AP132" i="45"/>
  <c r="AQ132" i="45"/>
  <c r="AR132" i="45"/>
  <c r="AS132" i="45"/>
  <c r="AT132" i="45"/>
  <c r="AU132" i="45"/>
  <c r="AV132" i="45"/>
  <c r="AW132" i="45"/>
  <c r="AX132" i="45"/>
  <c r="AY132" i="45"/>
  <c r="AZ132" i="45"/>
  <c r="BA132" i="45"/>
  <c r="BB132" i="45"/>
  <c r="BC132" i="45"/>
  <c r="D133" i="45"/>
  <c r="E133" i="45"/>
  <c r="F133" i="45"/>
  <c r="G133" i="45"/>
  <c r="H133" i="45"/>
  <c r="I133" i="45"/>
  <c r="J133" i="45"/>
  <c r="K133" i="45"/>
  <c r="L133" i="45"/>
  <c r="M133" i="45"/>
  <c r="N133" i="45"/>
  <c r="O133" i="45"/>
  <c r="P133" i="45"/>
  <c r="Q133" i="45"/>
  <c r="R133" i="45"/>
  <c r="S133" i="45"/>
  <c r="T133" i="45"/>
  <c r="U133" i="45"/>
  <c r="V133" i="45"/>
  <c r="W133" i="45"/>
  <c r="X133" i="45"/>
  <c r="Y133" i="45"/>
  <c r="Z133" i="45"/>
  <c r="AA133" i="45"/>
  <c r="AB133" i="45"/>
  <c r="AC133" i="45"/>
  <c r="AD133" i="45"/>
  <c r="AE133" i="45"/>
  <c r="AF133" i="45"/>
  <c r="AG133" i="45"/>
  <c r="AH133" i="45"/>
  <c r="AI133" i="45"/>
  <c r="AJ133" i="45"/>
  <c r="AK133" i="45"/>
  <c r="AL133" i="45"/>
  <c r="AM133" i="45"/>
  <c r="AN133" i="45"/>
  <c r="AO133" i="45"/>
  <c r="AP133" i="45"/>
  <c r="AQ133" i="45"/>
  <c r="AR133" i="45"/>
  <c r="AS133" i="45"/>
  <c r="AT133" i="45"/>
  <c r="AU133" i="45"/>
  <c r="AV133" i="45"/>
  <c r="AW133" i="45"/>
  <c r="AX133" i="45"/>
  <c r="AY133" i="45"/>
  <c r="AZ133" i="45"/>
  <c r="BA133" i="45"/>
  <c r="BB133" i="45"/>
  <c r="BC133" i="45"/>
  <c r="D134" i="45"/>
  <c r="E134" i="45"/>
  <c r="F134" i="45"/>
  <c r="G134" i="45"/>
  <c r="H134" i="45"/>
  <c r="I134" i="45"/>
  <c r="J134" i="45"/>
  <c r="K134" i="45"/>
  <c r="L134" i="45"/>
  <c r="M134" i="45"/>
  <c r="N134" i="45"/>
  <c r="O134" i="45"/>
  <c r="P134" i="45"/>
  <c r="Q134" i="45"/>
  <c r="R134" i="45"/>
  <c r="S134" i="45"/>
  <c r="T134" i="45"/>
  <c r="U134" i="45"/>
  <c r="V134" i="45"/>
  <c r="W134" i="45"/>
  <c r="X134" i="45"/>
  <c r="Y134" i="45"/>
  <c r="Z134" i="45"/>
  <c r="AA134" i="45"/>
  <c r="AB134" i="45"/>
  <c r="AC134" i="45"/>
  <c r="AD134" i="45"/>
  <c r="AE134" i="45"/>
  <c r="AF134" i="45"/>
  <c r="AG134" i="45"/>
  <c r="AH134" i="45"/>
  <c r="AI134" i="45"/>
  <c r="AJ134" i="45"/>
  <c r="AK134" i="45"/>
  <c r="AL134" i="45"/>
  <c r="AM134" i="45"/>
  <c r="AN134" i="45"/>
  <c r="AO134" i="45"/>
  <c r="AP134" i="45"/>
  <c r="AQ134" i="45"/>
  <c r="AR134" i="45"/>
  <c r="AS134" i="45"/>
  <c r="AT134" i="45"/>
  <c r="AU134" i="45"/>
  <c r="AV134" i="45"/>
  <c r="AW134" i="45"/>
  <c r="AX134" i="45"/>
  <c r="AY134" i="45"/>
  <c r="AZ134" i="45"/>
  <c r="BA134" i="45"/>
  <c r="BB134" i="45"/>
  <c r="BC134" i="45"/>
  <c r="D135" i="45"/>
  <c r="E135" i="45"/>
  <c r="F135" i="45"/>
  <c r="G135" i="45"/>
  <c r="H135" i="45"/>
  <c r="I135" i="45"/>
  <c r="J135" i="45"/>
  <c r="K135" i="45"/>
  <c r="L135" i="45"/>
  <c r="M135" i="45"/>
  <c r="N135" i="45"/>
  <c r="O135" i="45"/>
  <c r="P135" i="45"/>
  <c r="Q135" i="45"/>
  <c r="R135" i="45"/>
  <c r="S135" i="45"/>
  <c r="T135" i="45"/>
  <c r="U135" i="45"/>
  <c r="V135" i="45"/>
  <c r="W135" i="45"/>
  <c r="X135" i="45"/>
  <c r="Y135" i="45"/>
  <c r="Z135" i="45"/>
  <c r="AA135" i="45"/>
  <c r="AB135" i="45"/>
  <c r="AC135" i="45"/>
  <c r="AD135" i="45"/>
  <c r="AE135" i="45"/>
  <c r="AF135" i="45"/>
  <c r="AG135" i="45"/>
  <c r="AH135" i="45"/>
  <c r="AI135" i="45"/>
  <c r="AJ135" i="45"/>
  <c r="AK135" i="45"/>
  <c r="AL135" i="45"/>
  <c r="AM135" i="45"/>
  <c r="AN135" i="45"/>
  <c r="AO135" i="45"/>
  <c r="AP135" i="45"/>
  <c r="AQ135" i="45"/>
  <c r="AR135" i="45"/>
  <c r="AS135" i="45"/>
  <c r="AT135" i="45"/>
  <c r="AU135" i="45"/>
  <c r="AV135" i="45"/>
  <c r="AW135" i="45"/>
  <c r="AX135" i="45"/>
  <c r="AY135" i="45"/>
  <c r="AZ135" i="45"/>
  <c r="BA135" i="45"/>
  <c r="BB135" i="45"/>
  <c r="BC135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60" i="45"/>
  <c r="D60" i="44"/>
  <c r="E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AE60" i="44"/>
  <c r="AF60" i="44"/>
  <c r="AG60" i="44"/>
  <c r="AH60" i="44"/>
  <c r="AI60" i="44"/>
  <c r="AJ60" i="44"/>
  <c r="AK60" i="44"/>
  <c r="AL60" i="44"/>
  <c r="AM60" i="44"/>
  <c r="AN60" i="44"/>
  <c r="AO60" i="44"/>
  <c r="AP60" i="44"/>
  <c r="AQ60" i="44"/>
  <c r="AR60" i="44"/>
  <c r="AS60" i="44"/>
  <c r="AT60" i="44"/>
  <c r="AU60" i="44"/>
  <c r="AV60" i="44"/>
  <c r="AW60" i="44"/>
  <c r="AX60" i="44"/>
  <c r="AY60" i="44"/>
  <c r="AZ60" i="44"/>
  <c r="BA60" i="44"/>
  <c r="BB60" i="44"/>
  <c r="BC60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AD62" i="44"/>
  <c r="AE62" i="44"/>
  <c r="AF62" i="44"/>
  <c r="AG62" i="44"/>
  <c r="AH62" i="44"/>
  <c r="AI62" i="44"/>
  <c r="AJ62" i="44"/>
  <c r="AK62" i="44"/>
  <c r="AL62" i="44"/>
  <c r="AM62" i="44"/>
  <c r="AN62" i="44"/>
  <c r="AO62" i="44"/>
  <c r="AP62" i="44"/>
  <c r="AQ62" i="44"/>
  <c r="AR62" i="44"/>
  <c r="AS62" i="44"/>
  <c r="AT62" i="44"/>
  <c r="AU62" i="44"/>
  <c r="AV62" i="44"/>
  <c r="AW62" i="44"/>
  <c r="AX62" i="44"/>
  <c r="AY62" i="44"/>
  <c r="AZ62" i="44"/>
  <c r="BA62" i="44"/>
  <c r="BB62" i="44"/>
  <c r="BC62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AE63" i="44"/>
  <c r="AF63" i="44"/>
  <c r="AG63" i="44"/>
  <c r="AH63" i="44"/>
  <c r="AI63" i="44"/>
  <c r="AJ63" i="44"/>
  <c r="AK63" i="44"/>
  <c r="AL63" i="44"/>
  <c r="AM63" i="44"/>
  <c r="AN63" i="44"/>
  <c r="AO63" i="44"/>
  <c r="AP63" i="44"/>
  <c r="AQ63" i="44"/>
  <c r="AR63" i="44"/>
  <c r="AS63" i="44"/>
  <c r="AT63" i="44"/>
  <c r="AU63" i="44"/>
  <c r="AV63" i="44"/>
  <c r="AW63" i="44"/>
  <c r="AX63" i="44"/>
  <c r="AY63" i="44"/>
  <c r="AZ63" i="44"/>
  <c r="BA63" i="44"/>
  <c r="BB63" i="44"/>
  <c r="BC63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B64" i="44"/>
  <c r="AC64" i="44"/>
  <c r="AD64" i="44"/>
  <c r="AE64" i="44"/>
  <c r="AF64" i="44"/>
  <c r="AG64" i="44"/>
  <c r="AH64" i="44"/>
  <c r="AI64" i="44"/>
  <c r="AJ64" i="44"/>
  <c r="AK64" i="44"/>
  <c r="AL64" i="44"/>
  <c r="AM64" i="44"/>
  <c r="AN64" i="44"/>
  <c r="AO64" i="44"/>
  <c r="AP64" i="44"/>
  <c r="AQ64" i="44"/>
  <c r="AR64" i="44"/>
  <c r="AS64" i="44"/>
  <c r="AT64" i="44"/>
  <c r="AU64" i="44"/>
  <c r="AV64" i="44"/>
  <c r="AW64" i="44"/>
  <c r="AX64" i="44"/>
  <c r="AY64" i="44"/>
  <c r="AZ64" i="44"/>
  <c r="BA64" i="44"/>
  <c r="BB64" i="44"/>
  <c r="BC64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AE65" i="44"/>
  <c r="AF65" i="44"/>
  <c r="AG65" i="44"/>
  <c r="AH65" i="44"/>
  <c r="AI65" i="44"/>
  <c r="AJ65" i="44"/>
  <c r="AK65" i="44"/>
  <c r="AL65" i="44"/>
  <c r="AM65" i="44"/>
  <c r="AN65" i="44"/>
  <c r="AO65" i="44"/>
  <c r="AP65" i="44"/>
  <c r="AQ65" i="44"/>
  <c r="AR65" i="44"/>
  <c r="AS65" i="44"/>
  <c r="AT65" i="44"/>
  <c r="AU65" i="44"/>
  <c r="AV65" i="44"/>
  <c r="AW65" i="44"/>
  <c r="AX65" i="44"/>
  <c r="AY65" i="44"/>
  <c r="AZ65" i="44"/>
  <c r="BA65" i="44"/>
  <c r="BB65" i="44"/>
  <c r="BC65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P66" i="44"/>
  <c r="Q66" i="44"/>
  <c r="R66" i="44"/>
  <c r="S66" i="44"/>
  <c r="T66" i="44"/>
  <c r="U66" i="44"/>
  <c r="V66" i="44"/>
  <c r="W66" i="44"/>
  <c r="X66" i="44"/>
  <c r="Y66" i="44"/>
  <c r="Z66" i="44"/>
  <c r="AA66" i="44"/>
  <c r="AB66" i="44"/>
  <c r="AC66" i="44"/>
  <c r="AD66" i="44"/>
  <c r="AE66" i="44"/>
  <c r="AF66" i="44"/>
  <c r="AG66" i="44"/>
  <c r="AH66" i="44"/>
  <c r="AI66" i="44"/>
  <c r="AJ66" i="44"/>
  <c r="AK66" i="44"/>
  <c r="AL66" i="44"/>
  <c r="AM66" i="44"/>
  <c r="AN66" i="44"/>
  <c r="AO66" i="44"/>
  <c r="AP66" i="44"/>
  <c r="AQ66" i="44"/>
  <c r="AR66" i="44"/>
  <c r="AS66" i="44"/>
  <c r="AT66" i="44"/>
  <c r="AU66" i="44"/>
  <c r="AV66" i="44"/>
  <c r="AW66" i="44"/>
  <c r="AX66" i="44"/>
  <c r="AY66" i="44"/>
  <c r="AZ66" i="44"/>
  <c r="BA66" i="44"/>
  <c r="BB66" i="44"/>
  <c r="BC66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P67" i="44"/>
  <c r="Q67" i="44"/>
  <c r="R67" i="44"/>
  <c r="S67" i="44"/>
  <c r="T67" i="44"/>
  <c r="U67" i="44"/>
  <c r="V67" i="44"/>
  <c r="W67" i="44"/>
  <c r="X67" i="44"/>
  <c r="Y67" i="44"/>
  <c r="Z67" i="44"/>
  <c r="AA67" i="44"/>
  <c r="AB67" i="44"/>
  <c r="AC67" i="44"/>
  <c r="AD67" i="44"/>
  <c r="AE67" i="44"/>
  <c r="AF67" i="44"/>
  <c r="AG67" i="44"/>
  <c r="AH67" i="44"/>
  <c r="AI67" i="44"/>
  <c r="AJ67" i="44"/>
  <c r="AK67" i="44"/>
  <c r="AL67" i="44"/>
  <c r="AM67" i="44"/>
  <c r="AN67" i="44"/>
  <c r="AO67" i="44"/>
  <c r="AP67" i="44"/>
  <c r="AQ67" i="44"/>
  <c r="AR67" i="44"/>
  <c r="AS67" i="44"/>
  <c r="AT67" i="44"/>
  <c r="AU67" i="44"/>
  <c r="AV67" i="44"/>
  <c r="AW67" i="44"/>
  <c r="AX67" i="44"/>
  <c r="AY67" i="44"/>
  <c r="AZ67" i="44"/>
  <c r="BA67" i="44"/>
  <c r="BB67" i="44"/>
  <c r="BC67" i="44"/>
  <c r="D68" i="44"/>
  <c r="E68" i="44"/>
  <c r="F68" i="44"/>
  <c r="G68" i="44"/>
  <c r="H68" i="44"/>
  <c r="I68" i="44"/>
  <c r="J68" i="44"/>
  <c r="K68" i="44"/>
  <c r="L68" i="44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AE68" i="44"/>
  <c r="AF68" i="44"/>
  <c r="AG68" i="44"/>
  <c r="AH68" i="44"/>
  <c r="AI68" i="44"/>
  <c r="AJ68" i="44"/>
  <c r="AK68" i="44"/>
  <c r="AL68" i="44"/>
  <c r="AM68" i="44"/>
  <c r="AN68" i="44"/>
  <c r="AO68" i="44"/>
  <c r="AP68" i="44"/>
  <c r="AQ68" i="44"/>
  <c r="AR68" i="44"/>
  <c r="AS68" i="44"/>
  <c r="AT68" i="44"/>
  <c r="AU68" i="44"/>
  <c r="AV68" i="44"/>
  <c r="AW68" i="44"/>
  <c r="AX68" i="44"/>
  <c r="AY68" i="44"/>
  <c r="AZ68" i="44"/>
  <c r="BA68" i="44"/>
  <c r="BB68" i="44"/>
  <c r="BC68" i="44"/>
  <c r="D69" i="44"/>
  <c r="E69" i="44"/>
  <c r="F69" i="44"/>
  <c r="G69" i="44"/>
  <c r="H69" i="44"/>
  <c r="I69" i="44"/>
  <c r="J69" i="44"/>
  <c r="K69" i="44"/>
  <c r="L69" i="44"/>
  <c r="M69" i="44"/>
  <c r="N69" i="44"/>
  <c r="O69" i="44"/>
  <c r="P69" i="44"/>
  <c r="Q69" i="44"/>
  <c r="R69" i="44"/>
  <c r="S69" i="44"/>
  <c r="T69" i="44"/>
  <c r="U69" i="44"/>
  <c r="V69" i="44"/>
  <c r="W69" i="44"/>
  <c r="X69" i="44"/>
  <c r="Y69" i="44"/>
  <c r="Z69" i="44"/>
  <c r="AA69" i="44"/>
  <c r="AB69" i="44"/>
  <c r="AC69" i="44"/>
  <c r="AD69" i="44"/>
  <c r="AE69" i="44"/>
  <c r="AF69" i="44"/>
  <c r="AG69" i="44"/>
  <c r="AH69" i="44"/>
  <c r="AI69" i="44"/>
  <c r="AJ69" i="44"/>
  <c r="AK69" i="44"/>
  <c r="AL69" i="44"/>
  <c r="AM69" i="44"/>
  <c r="AN69" i="44"/>
  <c r="AO69" i="44"/>
  <c r="AP69" i="44"/>
  <c r="AQ69" i="44"/>
  <c r="AR69" i="44"/>
  <c r="AS69" i="44"/>
  <c r="AT69" i="44"/>
  <c r="AU69" i="44"/>
  <c r="AV69" i="44"/>
  <c r="AW69" i="44"/>
  <c r="AX69" i="44"/>
  <c r="AY69" i="44"/>
  <c r="AZ69" i="44"/>
  <c r="BA69" i="44"/>
  <c r="BB69" i="44"/>
  <c r="BC69" i="44"/>
  <c r="D70" i="44"/>
  <c r="E70" i="44"/>
  <c r="F70" i="44"/>
  <c r="G70" i="44"/>
  <c r="H70" i="44"/>
  <c r="I70" i="44"/>
  <c r="J70" i="44"/>
  <c r="K70" i="44"/>
  <c r="L70" i="44"/>
  <c r="M70" i="44"/>
  <c r="N70" i="44"/>
  <c r="O70" i="44"/>
  <c r="P70" i="44"/>
  <c r="Q70" i="44"/>
  <c r="R70" i="44"/>
  <c r="S70" i="44"/>
  <c r="T70" i="44"/>
  <c r="U70" i="44"/>
  <c r="V70" i="44"/>
  <c r="W70" i="44"/>
  <c r="X70" i="44"/>
  <c r="Y70" i="44"/>
  <c r="Z70" i="44"/>
  <c r="AA70" i="44"/>
  <c r="AB70" i="44"/>
  <c r="AC70" i="44"/>
  <c r="AD70" i="44"/>
  <c r="AE70" i="44"/>
  <c r="AF70" i="44"/>
  <c r="AG70" i="44"/>
  <c r="AH70" i="44"/>
  <c r="AI70" i="44"/>
  <c r="AJ70" i="44"/>
  <c r="AK70" i="44"/>
  <c r="AL70" i="44"/>
  <c r="AM70" i="44"/>
  <c r="AN70" i="44"/>
  <c r="AO70" i="44"/>
  <c r="AP70" i="44"/>
  <c r="AQ70" i="44"/>
  <c r="AR70" i="44"/>
  <c r="AS70" i="44"/>
  <c r="AT70" i="44"/>
  <c r="AU70" i="44"/>
  <c r="AV70" i="44"/>
  <c r="AW70" i="44"/>
  <c r="AX70" i="44"/>
  <c r="AY70" i="44"/>
  <c r="AZ70" i="44"/>
  <c r="BA70" i="44"/>
  <c r="BB70" i="44"/>
  <c r="BC70" i="44"/>
  <c r="D71" i="44"/>
  <c r="E71" i="44"/>
  <c r="F71" i="44"/>
  <c r="G71" i="44"/>
  <c r="H71" i="44"/>
  <c r="I71" i="44"/>
  <c r="J71" i="44"/>
  <c r="K71" i="44"/>
  <c r="L71" i="44"/>
  <c r="M71" i="44"/>
  <c r="N71" i="44"/>
  <c r="O71" i="44"/>
  <c r="P71" i="44"/>
  <c r="Q71" i="44"/>
  <c r="R71" i="44"/>
  <c r="S71" i="44"/>
  <c r="T71" i="44"/>
  <c r="U71" i="44"/>
  <c r="V71" i="44"/>
  <c r="W71" i="44"/>
  <c r="X71" i="44"/>
  <c r="Y71" i="44"/>
  <c r="Z71" i="44"/>
  <c r="AA71" i="44"/>
  <c r="AB71" i="44"/>
  <c r="AC71" i="44"/>
  <c r="AD71" i="44"/>
  <c r="AE71" i="44"/>
  <c r="AF71" i="44"/>
  <c r="AG71" i="44"/>
  <c r="AH71" i="44"/>
  <c r="AI71" i="44"/>
  <c r="AJ71" i="44"/>
  <c r="AK71" i="44"/>
  <c r="AL71" i="44"/>
  <c r="AM71" i="44"/>
  <c r="AN71" i="44"/>
  <c r="AO71" i="44"/>
  <c r="AP71" i="44"/>
  <c r="AQ71" i="44"/>
  <c r="AR71" i="44"/>
  <c r="AS71" i="44"/>
  <c r="AT71" i="44"/>
  <c r="AU71" i="44"/>
  <c r="AV71" i="44"/>
  <c r="AW71" i="44"/>
  <c r="AX71" i="44"/>
  <c r="AY71" i="44"/>
  <c r="AZ71" i="44"/>
  <c r="BA71" i="44"/>
  <c r="BB71" i="44"/>
  <c r="BC71" i="44"/>
  <c r="D72" i="44"/>
  <c r="E72" i="44"/>
  <c r="F72" i="44"/>
  <c r="G72" i="44"/>
  <c r="H72" i="44"/>
  <c r="I72" i="44"/>
  <c r="J72" i="44"/>
  <c r="K72" i="44"/>
  <c r="L72" i="44"/>
  <c r="M72" i="44"/>
  <c r="N72" i="44"/>
  <c r="O72" i="44"/>
  <c r="P72" i="44"/>
  <c r="Q72" i="44"/>
  <c r="R72" i="44"/>
  <c r="S72" i="44"/>
  <c r="T72" i="44"/>
  <c r="U72" i="44"/>
  <c r="V72" i="44"/>
  <c r="W72" i="44"/>
  <c r="X72" i="44"/>
  <c r="Y72" i="44"/>
  <c r="Z72" i="44"/>
  <c r="AA72" i="44"/>
  <c r="AB72" i="44"/>
  <c r="AC72" i="44"/>
  <c r="AD72" i="44"/>
  <c r="AE72" i="44"/>
  <c r="AF72" i="44"/>
  <c r="AG72" i="44"/>
  <c r="AH72" i="44"/>
  <c r="AI72" i="44"/>
  <c r="AJ72" i="44"/>
  <c r="AK72" i="44"/>
  <c r="AL72" i="44"/>
  <c r="AM72" i="44"/>
  <c r="AN72" i="44"/>
  <c r="AO72" i="44"/>
  <c r="AP72" i="44"/>
  <c r="AQ72" i="44"/>
  <c r="AR72" i="44"/>
  <c r="AS72" i="44"/>
  <c r="AT72" i="44"/>
  <c r="AU72" i="44"/>
  <c r="AV72" i="44"/>
  <c r="AW72" i="44"/>
  <c r="AX72" i="44"/>
  <c r="AY72" i="44"/>
  <c r="AZ72" i="44"/>
  <c r="BA72" i="44"/>
  <c r="BB72" i="44"/>
  <c r="BC72" i="44"/>
  <c r="D73" i="44"/>
  <c r="E73" i="44"/>
  <c r="F73" i="44"/>
  <c r="G73" i="44"/>
  <c r="H73" i="44"/>
  <c r="I73" i="44"/>
  <c r="J73" i="44"/>
  <c r="K73" i="44"/>
  <c r="L73" i="44"/>
  <c r="M73" i="44"/>
  <c r="N73" i="44"/>
  <c r="O73" i="44"/>
  <c r="P73" i="44"/>
  <c r="Q73" i="44"/>
  <c r="R73" i="44"/>
  <c r="S73" i="44"/>
  <c r="T73" i="44"/>
  <c r="U73" i="44"/>
  <c r="V73" i="44"/>
  <c r="W73" i="44"/>
  <c r="X73" i="44"/>
  <c r="Y73" i="44"/>
  <c r="Z73" i="44"/>
  <c r="AA73" i="44"/>
  <c r="AB73" i="44"/>
  <c r="AC73" i="44"/>
  <c r="AD73" i="44"/>
  <c r="AE73" i="44"/>
  <c r="AF73" i="44"/>
  <c r="AG73" i="44"/>
  <c r="AH73" i="44"/>
  <c r="AI73" i="44"/>
  <c r="AJ73" i="44"/>
  <c r="AK73" i="44"/>
  <c r="AL73" i="44"/>
  <c r="AM73" i="44"/>
  <c r="AN73" i="44"/>
  <c r="AO73" i="44"/>
  <c r="AP73" i="44"/>
  <c r="AQ73" i="44"/>
  <c r="AR73" i="44"/>
  <c r="AS73" i="44"/>
  <c r="AT73" i="44"/>
  <c r="AU73" i="44"/>
  <c r="AV73" i="44"/>
  <c r="AW73" i="44"/>
  <c r="AX73" i="44"/>
  <c r="AY73" i="44"/>
  <c r="AZ73" i="44"/>
  <c r="BA73" i="44"/>
  <c r="BB73" i="44"/>
  <c r="BC73" i="44"/>
  <c r="D74" i="44"/>
  <c r="E74" i="44"/>
  <c r="F74" i="44"/>
  <c r="G74" i="44"/>
  <c r="H74" i="44"/>
  <c r="I74" i="44"/>
  <c r="J74" i="44"/>
  <c r="K74" i="44"/>
  <c r="L74" i="44"/>
  <c r="M74" i="44"/>
  <c r="N74" i="44"/>
  <c r="O74" i="44"/>
  <c r="P74" i="44"/>
  <c r="Q74" i="44"/>
  <c r="R74" i="44"/>
  <c r="S74" i="44"/>
  <c r="T74" i="44"/>
  <c r="U74" i="44"/>
  <c r="V74" i="44"/>
  <c r="W74" i="44"/>
  <c r="X74" i="44"/>
  <c r="Y74" i="44"/>
  <c r="Z74" i="44"/>
  <c r="AA74" i="44"/>
  <c r="AB74" i="44"/>
  <c r="AC74" i="44"/>
  <c r="AD74" i="44"/>
  <c r="AE74" i="44"/>
  <c r="AF74" i="44"/>
  <c r="AG74" i="44"/>
  <c r="AH74" i="44"/>
  <c r="AI74" i="44"/>
  <c r="AJ74" i="44"/>
  <c r="AK74" i="44"/>
  <c r="AL74" i="44"/>
  <c r="AM74" i="44"/>
  <c r="AN74" i="44"/>
  <c r="AO74" i="44"/>
  <c r="AP74" i="44"/>
  <c r="AQ74" i="44"/>
  <c r="AR74" i="44"/>
  <c r="AS74" i="44"/>
  <c r="AT74" i="44"/>
  <c r="AU74" i="44"/>
  <c r="AV74" i="44"/>
  <c r="AW74" i="44"/>
  <c r="AX74" i="44"/>
  <c r="AY74" i="44"/>
  <c r="AZ74" i="44"/>
  <c r="BA74" i="44"/>
  <c r="BB74" i="44"/>
  <c r="BC74" i="44"/>
  <c r="D75" i="44"/>
  <c r="E75" i="44"/>
  <c r="F75" i="44"/>
  <c r="G75" i="44"/>
  <c r="H75" i="44"/>
  <c r="I75" i="44"/>
  <c r="J75" i="44"/>
  <c r="K75" i="44"/>
  <c r="L75" i="44"/>
  <c r="M75" i="44"/>
  <c r="N75" i="44"/>
  <c r="O75" i="44"/>
  <c r="P75" i="44"/>
  <c r="Q75" i="44"/>
  <c r="R75" i="44"/>
  <c r="S75" i="44"/>
  <c r="T75" i="44"/>
  <c r="U75" i="44"/>
  <c r="V75" i="44"/>
  <c r="W75" i="44"/>
  <c r="X75" i="44"/>
  <c r="Y75" i="44"/>
  <c r="Z75" i="44"/>
  <c r="AA75" i="44"/>
  <c r="AB75" i="44"/>
  <c r="AC75" i="44"/>
  <c r="AD75" i="44"/>
  <c r="AE75" i="44"/>
  <c r="AF75" i="44"/>
  <c r="AG75" i="44"/>
  <c r="AH75" i="44"/>
  <c r="AI75" i="44"/>
  <c r="AJ75" i="44"/>
  <c r="AK75" i="44"/>
  <c r="AL75" i="44"/>
  <c r="AM75" i="44"/>
  <c r="AN75" i="44"/>
  <c r="AO75" i="44"/>
  <c r="AP75" i="44"/>
  <c r="AQ75" i="44"/>
  <c r="AR75" i="44"/>
  <c r="AS75" i="44"/>
  <c r="AT75" i="44"/>
  <c r="AU75" i="44"/>
  <c r="AV75" i="44"/>
  <c r="AW75" i="44"/>
  <c r="AX75" i="44"/>
  <c r="AY75" i="44"/>
  <c r="AZ75" i="44"/>
  <c r="BA75" i="44"/>
  <c r="BB75" i="44"/>
  <c r="BC75" i="44"/>
  <c r="D76" i="44"/>
  <c r="E76" i="44"/>
  <c r="F76" i="44"/>
  <c r="G76" i="44"/>
  <c r="H76" i="44"/>
  <c r="I76" i="44"/>
  <c r="J76" i="44"/>
  <c r="K76" i="44"/>
  <c r="L76" i="44"/>
  <c r="M76" i="44"/>
  <c r="N76" i="44"/>
  <c r="O76" i="44"/>
  <c r="P76" i="44"/>
  <c r="Q76" i="44"/>
  <c r="R76" i="44"/>
  <c r="S76" i="44"/>
  <c r="T76" i="44"/>
  <c r="U76" i="44"/>
  <c r="V76" i="44"/>
  <c r="W76" i="44"/>
  <c r="X76" i="44"/>
  <c r="Y76" i="44"/>
  <c r="Z76" i="44"/>
  <c r="AA76" i="44"/>
  <c r="AB76" i="44"/>
  <c r="AC76" i="44"/>
  <c r="AD76" i="44"/>
  <c r="AE76" i="44"/>
  <c r="AF76" i="44"/>
  <c r="AG76" i="44"/>
  <c r="AH76" i="44"/>
  <c r="AI76" i="44"/>
  <c r="AJ76" i="44"/>
  <c r="AK76" i="44"/>
  <c r="AL76" i="44"/>
  <c r="AM76" i="44"/>
  <c r="AN76" i="44"/>
  <c r="AO76" i="44"/>
  <c r="AP76" i="44"/>
  <c r="AQ76" i="44"/>
  <c r="AR76" i="44"/>
  <c r="AS76" i="44"/>
  <c r="AT76" i="44"/>
  <c r="AU76" i="44"/>
  <c r="AV76" i="44"/>
  <c r="AW76" i="44"/>
  <c r="AX76" i="44"/>
  <c r="AY76" i="44"/>
  <c r="AZ76" i="44"/>
  <c r="BA76" i="44"/>
  <c r="BB76" i="44"/>
  <c r="BC76" i="44"/>
  <c r="D77" i="44"/>
  <c r="E77" i="44"/>
  <c r="F77" i="44"/>
  <c r="G77" i="44"/>
  <c r="H77" i="44"/>
  <c r="I77" i="44"/>
  <c r="J77" i="44"/>
  <c r="K77" i="44"/>
  <c r="L77" i="44"/>
  <c r="M77" i="44"/>
  <c r="N77" i="44"/>
  <c r="O77" i="44"/>
  <c r="P77" i="44"/>
  <c r="Q77" i="44"/>
  <c r="R77" i="44"/>
  <c r="S77" i="44"/>
  <c r="T77" i="44"/>
  <c r="U77" i="44"/>
  <c r="V77" i="44"/>
  <c r="W77" i="44"/>
  <c r="X77" i="44"/>
  <c r="Y77" i="44"/>
  <c r="Z77" i="44"/>
  <c r="AA77" i="44"/>
  <c r="AB77" i="44"/>
  <c r="AC77" i="44"/>
  <c r="AD77" i="44"/>
  <c r="AE77" i="44"/>
  <c r="AF77" i="44"/>
  <c r="AG77" i="44"/>
  <c r="AH77" i="44"/>
  <c r="AI77" i="44"/>
  <c r="AJ77" i="44"/>
  <c r="AK77" i="44"/>
  <c r="AL77" i="44"/>
  <c r="AM77" i="44"/>
  <c r="AN77" i="44"/>
  <c r="AO77" i="44"/>
  <c r="AP77" i="44"/>
  <c r="AQ77" i="44"/>
  <c r="AR77" i="44"/>
  <c r="AS77" i="44"/>
  <c r="AT77" i="44"/>
  <c r="AU77" i="44"/>
  <c r="AV77" i="44"/>
  <c r="AW77" i="44"/>
  <c r="AX77" i="44"/>
  <c r="AY77" i="44"/>
  <c r="AZ77" i="44"/>
  <c r="BA77" i="44"/>
  <c r="BB77" i="44"/>
  <c r="BC77" i="44"/>
  <c r="D78" i="44"/>
  <c r="E78" i="44"/>
  <c r="F78" i="44"/>
  <c r="G78" i="44"/>
  <c r="H78" i="44"/>
  <c r="I78" i="44"/>
  <c r="J78" i="44"/>
  <c r="K78" i="44"/>
  <c r="L78" i="44"/>
  <c r="M78" i="44"/>
  <c r="N78" i="44"/>
  <c r="O78" i="44"/>
  <c r="P78" i="44"/>
  <c r="Q78" i="44"/>
  <c r="R78" i="44"/>
  <c r="S78" i="44"/>
  <c r="T78" i="44"/>
  <c r="U78" i="44"/>
  <c r="V78" i="44"/>
  <c r="W78" i="44"/>
  <c r="X78" i="44"/>
  <c r="Y78" i="44"/>
  <c r="Z78" i="44"/>
  <c r="AA78" i="44"/>
  <c r="AB78" i="44"/>
  <c r="AC78" i="44"/>
  <c r="AD78" i="44"/>
  <c r="AE78" i="44"/>
  <c r="AF78" i="44"/>
  <c r="AG78" i="44"/>
  <c r="AH78" i="44"/>
  <c r="AI78" i="44"/>
  <c r="AJ78" i="44"/>
  <c r="AK78" i="44"/>
  <c r="AL78" i="44"/>
  <c r="AM78" i="44"/>
  <c r="AN78" i="44"/>
  <c r="AO78" i="44"/>
  <c r="AP78" i="44"/>
  <c r="AQ78" i="44"/>
  <c r="AR78" i="44"/>
  <c r="AS78" i="44"/>
  <c r="AT78" i="44"/>
  <c r="AU78" i="44"/>
  <c r="AV78" i="44"/>
  <c r="AW78" i="44"/>
  <c r="AX78" i="44"/>
  <c r="AY78" i="44"/>
  <c r="AZ78" i="44"/>
  <c r="BA78" i="44"/>
  <c r="BB78" i="44"/>
  <c r="BC78" i="44"/>
  <c r="D79" i="44"/>
  <c r="E79" i="44"/>
  <c r="F79" i="44"/>
  <c r="G79" i="44"/>
  <c r="H79" i="44"/>
  <c r="I79" i="44"/>
  <c r="J79" i="44"/>
  <c r="K79" i="44"/>
  <c r="L79" i="44"/>
  <c r="M79" i="44"/>
  <c r="N79" i="44"/>
  <c r="O79" i="44"/>
  <c r="P79" i="44"/>
  <c r="Q79" i="44"/>
  <c r="R79" i="44"/>
  <c r="S79" i="44"/>
  <c r="T79" i="44"/>
  <c r="U79" i="44"/>
  <c r="V79" i="44"/>
  <c r="W79" i="44"/>
  <c r="X79" i="44"/>
  <c r="Y79" i="44"/>
  <c r="Z79" i="44"/>
  <c r="AA79" i="44"/>
  <c r="AB79" i="44"/>
  <c r="AC79" i="44"/>
  <c r="AD79" i="44"/>
  <c r="AE79" i="44"/>
  <c r="AF79" i="44"/>
  <c r="AG79" i="44"/>
  <c r="AH79" i="44"/>
  <c r="AI79" i="44"/>
  <c r="AJ79" i="44"/>
  <c r="AK79" i="44"/>
  <c r="AL79" i="44"/>
  <c r="AM79" i="44"/>
  <c r="AN79" i="44"/>
  <c r="AO79" i="44"/>
  <c r="AP79" i="44"/>
  <c r="AQ79" i="44"/>
  <c r="AR79" i="44"/>
  <c r="AS79" i="44"/>
  <c r="AT79" i="44"/>
  <c r="AU79" i="44"/>
  <c r="AV79" i="44"/>
  <c r="AW79" i="44"/>
  <c r="AX79" i="44"/>
  <c r="AY79" i="44"/>
  <c r="AZ79" i="44"/>
  <c r="BA79" i="44"/>
  <c r="BB79" i="44"/>
  <c r="BC79" i="44"/>
  <c r="D80" i="44"/>
  <c r="E80" i="44"/>
  <c r="F80" i="44"/>
  <c r="G80" i="44"/>
  <c r="H80" i="44"/>
  <c r="I80" i="44"/>
  <c r="J80" i="44"/>
  <c r="K80" i="44"/>
  <c r="L80" i="44"/>
  <c r="M80" i="44"/>
  <c r="N80" i="44"/>
  <c r="O80" i="44"/>
  <c r="P80" i="44"/>
  <c r="Q80" i="44"/>
  <c r="R80" i="44"/>
  <c r="S80" i="44"/>
  <c r="T80" i="44"/>
  <c r="U80" i="44"/>
  <c r="V80" i="44"/>
  <c r="W80" i="44"/>
  <c r="X80" i="44"/>
  <c r="Y80" i="44"/>
  <c r="Z80" i="44"/>
  <c r="AA80" i="44"/>
  <c r="AB80" i="44"/>
  <c r="AC80" i="44"/>
  <c r="AD80" i="44"/>
  <c r="AE80" i="44"/>
  <c r="AF80" i="44"/>
  <c r="AG80" i="44"/>
  <c r="AH80" i="44"/>
  <c r="AI80" i="44"/>
  <c r="AJ80" i="44"/>
  <c r="AK80" i="44"/>
  <c r="AL80" i="44"/>
  <c r="AM80" i="44"/>
  <c r="AN80" i="44"/>
  <c r="AO80" i="44"/>
  <c r="AP80" i="44"/>
  <c r="AQ80" i="44"/>
  <c r="AR80" i="44"/>
  <c r="AS80" i="44"/>
  <c r="AT80" i="44"/>
  <c r="AU80" i="44"/>
  <c r="AV80" i="44"/>
  <c r="AW80" i="44"/>
  <c r="AX80" i="44"/>
  <c r="AY80" i="44"/>
  <c r="AZ80" i="44"/>
  <c r="BA80" i="44"/>
  <c r="BB80" i="44"/>
  <c r="BC80" i="44"/>
  <c r="D81" i="44"/>
  <c r="E81" i="44"/>
  <c r="F81" i="44"/>
  <c r="G81" i="44"/>
  <c r="H81" i="44"/>
  <c r="I81" i="44"/>
  <c r="J81" i="44"/>
  <c r="K81" i="44"/>
  <c r="L81" i="44"/>
  <c r="M81" i="44"/>
  <c r="N81" i="44"/>
  <c r="O81" i="44"/>
  <c r="P81" i="44"/>
  <c r="Q81" i="44"/>
  <c r="R81" i="44"/>
  <c r="S81" i="44"/>
  <c r="T81" i="44"/>
  <c r="U81" i="44"/>
  <c r="V81" i="44"/>
  <c r="W81" i="44"/>
  <c r="X81" i="44"/>
  <c r="Y81" i="44"/>
  <c r="Z81" i="44"/>
  <c r="AA81" i="44"/>
  <c r="AB81" i="44"/>
  <c r="AC81" i="44"/>
  <c r="AD81" i="44"/>
  <c r="AE81" i="44"/>
  <c r="AF81" i="44"/>
  <c r="AG81" i="44"/>
  <c r="AH81" i="44"/>
  <c r="AI81" i="44"/>
  <c r="AJ81" i="44"/>
  <c r="AK81" i="44"/>
  <c r="AL81" i="44"/>
  <c r="AM81" i="44"/>
  <c r="AN81" i="44"/>
  <c r="AO81" i="44"/>
  <c r="AP81" i="44"/>
  <c r="AQ81" i="44"/>
  <c r="AR81" i="44"/>
  <c r="AS81" i="44"/>
  <c r="AT81" i="44"/>
  <c r="AU81" i="44"/>
  <c r="AV81" i="44"/>
  <c r="AW81" i="44"/>
  <c r="AX81" i="44"/>
  <c r="AY81" i="44"/>
  <c r="AZ81" i="44"/>
  <c r="BA81" i="44"/>
  <c r="BB81" i="44"/>
  <c r="BC81" i="44"/>
  <c r="D82" i="44"/>
  <c r="E82" i="44"/>
  <c r="F82" i="44"/>
  <c r="G82" i="44"/>
  <c r="H82" i="44"/>
  <c r="I82" i="44"/>
  <c r="J82" i="44"/>
  <c r="K82" i="44"/>
  <c r="L82" i="44"/>
  <c r="M82" i="44"/>
  <c r="N82" i="44"/>
  <c r="O82" i="44"/>
  <c r="P82" i="44"/>
  <c r="Q82" i="44"/>
  <c r="R82" i="44"/>
  <c r="S82" i="44"/>
  <c r="T82" i="44"/>
  <c r="U82" i="44"/>
  <c r="V82" i="44"/>
  <c r="W82" i="44"/>
  <c r="X82" i="44"/>
  <c r="Y82" i="44"/>
  <c r="Z82" i="44"/>
  <c r="AA82" i="44"/>
  <c r="AB82" i="44"/>
  <c r="AC82" i="44"/>
  <c r="AD82" i="44"/>
  <c r="AE82" i="44"/>
  <c r="AF82" i="44"/>
  <c r="AG82" i="44"/>
  <c r="AH82" i="44"/>
  <c r="AI82" i="44"/>
  <c r="AJ82" i="44"/>
  <c r="AK82" i="44"/>
  <c r="AL82" i="44"/>
  <c r="AM82" i="44"/>
  <c r="AN82" i="44"/>
  <c r="AO82" i="44"/>
  <c r="AP82" i="44"/>
  <c r="AQ82" i="44"/>
  <c r="AR82" i="44"/>
  <c r="AS82" i="44"/>
  <c r="AT82" i="44"/>
  <c r="AU82" i="44"/>
  <c r="AV82" i="44"/>
  <c r="AW82" i="44"/>
  <c r="AX82" i="44"/>
  <c r="AY82" i="44"/>
  <c r="AZ82" i="44"/>
  <c r="BA82" i="44"/>
  <c r="BB82" i="44"/>
  <c r="BC82" i="44"/>
  <c r="D83" i="44"/>
  <c r="E83" i="44"/>
  <c r="F83" i="44"/>
  <c r="G83" i="44"/>
  <c r="H83" i="44"/>
  <c r="I83" i="44"/>
  <c r="J83" i="44"/>
  <c r="K83" i="44"/>
  <c r="L83" i="44"/>
  <c r="M83" i="44"/>
  <c r="N83" i="44"/>
  <c r="O83" i="44"/>
  <c r="P83" i="44"/>
  <c r="Q83" i="44"/>
  <c r="R83" i="44"/>
  <c r="S83" i="44"/>
  <c r="T83" i="44"/>
  <c r="U83" i="44"/>
  <c r="V83" i="44"/>
  <c r="W83" i="44"/>
  <c r="X83" i="44"/>
  <c r="Y83" i="44"/>
  <c r="Z83" i="44"/>
  <c r="AA83" i="44"/>
  <c r="AB83" i="44"/>
  <c r="AC83" i="44"/>
  <c r="AD83" i="44"/>
  <c r="AE83" i="44"/>
  <c r="AF83" i="44"/>
  <c r="AG83" i="44"/>
  <c r="AH83" i="44"/>
  <c r="AI83" i="44"/>
  <c r="AJ83" i="44"/>
  <c r="AK83" i="44"/>
  <c r="AL83" i="44"/>
  <c r="AM83" i="44"/>
  <c r="AN83" i="44"/>
  <c r="AO83" i="44"/>
  <c r="AP83" i="44"/>
  <c r="AQ83" i="44"/>
  <c r="AR83" i="44"/>
  <c r="AS83" i="44"/>
  <c r="AT83" i="44"/>
  <c r="AU83" i="44"/>
  <c r="AV83" i="44"/>
  <c r="AW83" i="44"/>
  <c r="AX83" i="44"/>
  <c r="AY83" i="44"/>
  <c r="AZ83" i="44"/>
  <c r="BA83" i="44"/>
  <c r="BB83" i="44"/>
  <c r="BC83" i="44"/>
  <c r="D84" i="44"/>
  <c r="E84" i="44"/>
  <c r="F84" i="44"/>
  <c r="G84" i="44"/>
  <c r="H84" i="44"/>
  <c r="I84" i="44"/>
  <c r="J84" i="44"/>
  <c r="K84" i="44"/>
  <c r="L84" i="44"/>
  <c r="M84" i="44"/>
  <c r="N84" i="44"/>
  <c r="O84" i="44"/>
  <c r="P84" i="44"/>
  <c r="Q84" i="44"/>
  <c r="R84" i="44"/>
  <c r="S84" i="44"/>
  <c r="T84" i="44"/>
  <c r="U84" i="44"/>
  <c r="V84" i="44"/>
  <c r="W84" i="44"/>
  <c r="X84" i="44"/>
  <c r="Y84" i="44"/>
  <c r="Z84" i="44"/>
  <c r="AA84" i="44"/>
  <c r="AB84" i="44"/>
  <c r="AC84" i="44"/>
  <c r="AD84" i="44"/>
  <c r="AE84" i="44"/>
  <c r="AF84" i="44"/>
  <c r="AG84" i="44"/>
  <c r="AH84" i="44"/>
  <c r="AI84" i="44"/>
  <c r="AJ84" i="44"/>
  <c r="AK84" i="44"/>
  <c r="AL84" i="44"/>
  <c r="AM84" i="44"/>
  <c r="AN84" i="44"/>
  <c r="AO84" i="44"/>
  <c r="AP84" i="44"/>
  <c r="AQ84" i="44"/>
  <c r="AR84" i="44"/>
  <c r="AS84" i="44"/>
  <c r="AT84" i="44"/>
  <c r="AU84" i="44"/>
  <c r="AV84" i="44"/>
  <c r="AW84" i="44"/>
  <c r="AX84" i="44"/>
  <c r="AY84" i="44"/>
  <c r="AZ84" i="44"/>
  <c r="BA84" i="44"/>
  <c r="BB84" i="44"/>
  <c r="BC84" i="44"/>
  <c r="D85" i="44"/>
  <c r="E85" i="44"/>
  <c r="F85" i="44"/>
  <c r="G85" i="44"/>
  <c r="H85" i="44"/>
  <c r="I85" i="44"/>
  <c r="J85" i="44"/>
  <c r="K85" i="44"/>
  <c r="L85" i="44"/>
  <c r="M85" i="44"/>
  <c r="N85" i="44"/>
  <c r="O85" i="44"/>
  <c r="P85" i="44"/>
  <c r="Q85" i="44"/>
  <c r="R85" i="44"/>
  <c r="S85" i="44"/>
  <c r="T85" i="44"/>
  <c r="U85" i="44"/>
  <c r="V85" i="44"/>
  <c r="W85" i="44"/>
  <c r="X85" i="44"/>
  <c r="Y85" i="44"/>
  <c r="Z85" i="44"/>
  <c r="AA85" i="44"/>
  <c r="AB85" i="44"/>
  <c r="AC85" i="44"/>
  <c r="AD85" i="44"/>
  <c r="AE85" i="44"/>
  <c r="AF85" i="44"/>
  <c r="AG85" i="44"/>
  <c r="AH85" i="44"/>
  <c r="AI85" i="44"/>
  <c r="AJ85" i="44"/>
  <c r="AK85" i="44"/>
  <c r="AL85" i="44"/>
  <c r="AM85" i="44"/>
  <c r="AN85" i="44"/>
  <c r="AO85" i="44"/>
  <c r="AP85" i="44"/>
  <c r="AQ85" i="44"/>
  <c r="AR85" i="44"/>
  <c r="AS85" i="44"/>
  <c r="AT85" i="44"/>
  <c r="AU85" i="44"/>
  <c r="AV85" i="44"/>
  <c r="AW85" i="44"/>
  <c r="AX85" i="44"/>
  <c r="AY85" i="44"/>
  <c r="AZ85" i="44"/>
  <c r="BA85" i="44"/>
  <c r="BB85" i="44"/>
  <c r="BC85" i="44"/>
  <c r="D86" i="44"/>
  <c r="E86" i="44"/>
  <c r="F86" i="44"/>
  <c r="G86" i="44"/>
  <c r="H86" i="44"/>
  <c r="I86" i="44"/>
  <c r="J86" i="44"/>
  <c r="K86" i="44"/>
  <c r="L86" i="44"/>
  <c r="M86" i="44"/>
  <c r="N86" i="44"/>
  <c r="O86" i="44"/>
  <c r="P86" i="44"/>
  <c r="Q86" i="44"/>
  <c r="R86" i="44"/>
  <c r="S86" i="44"/>
  <c r="T86" i="44"/>
  <c r="U86" i="44"/>
  <c r="V86" i="44"/>
  <c r="W86" i="44"/>
  <c r="X86" i="44"/>
  <c r="Y86" i="44"/>
  <c r="Z86" i="44"/>
  <c r="AA86" i="44"/>
  <c r="AB86" i="44"/>
  <c r="AC86" i="44"/>
  <c r="AD86" i="44"/>
  <c r="AE86" i="44"/>
  <c r="AF86" i="44"/>
  <c r="AG86" i="44"/>
  <c r="AH86" i="44"/>
  <c r="AI86" i="44"/>
  <c r="AJ86" i="44"/>
  <c r="AK86" i="44"/>
  <c r="AL86" i="44"/>
  <c r="AM86" i="44"/>
  <c r="AN86" i="44"/>
  <c r="AO86" i="44"/>
  <c r="AP86" i="44"/>
  <c r="AQ86" i="44"/>
  <c r="AR86" i="44"/>
  <c r="AS86" i="44"/>
  <c r="AT86" i="44"/>
  <c r="AU86" i="44"/>
  <c r="AV86" i="44"/>
  <c r="AW86" i="44"/>
  <c r="AX86" i="44"/>
  <c r="AY86" i="44"/>
  <c r="AZ86" i="44"/>
  <c r="BA86" i="44"/>
  <c r="BB86" i="44"/>
  <c r="BC86" i="44"/>
  <c r="D87" i="44"/>
  <c r="E87" i="44"/>
  <c r="F87" i="44"/>
  <c r="G87" i="44"/>
  <c r="H87" i="44"/>
  <c r="I87" i="44"/>
  <c r="J87" i="44"/>
  <c r="K87" i="44"/>
  <c r="L87" i="44"/>
  <c r="M87" i="44"/>
  <c r="N87" i="44"/>
  <c r="O87" i="44"/>
  <c r="P87" i="44"/>
  <c r="Q87" i="44"/>
  <c r="R87" i="44"/>
  <c r="S87" i="44"/>
  <c r="T87" i="44"/>
  <c r="U87" i="44"/>
  <c r="V87" i="44"/>
  <c r="W87" i="44"/>
  <c r="X87" i="44"/>
  <c r="Y87" i="44"/>
  <c r="Z87" i="44"/>
  <c r="AA87" i="44"/>
  <c r="AB87" i="44"/>
  <c r="AC87" i="44"/>
  <c r="AD87" i="44"/>
  <c r="AE87" i="44"/>
  <c r="AF87" i="44"/>
  <c r="AG87" i="44"/>
  <c r="AH87" i="44"/>
  <c r="AI87" i="44"/>
  <c r="AJ87" i="44"/>
  <c r="AK87" i="44"/>
  <c r="AL87" i="44"/>
  <c r="AM87" i="44"/>
  <c r="AN87" i="44"/>
  <c r="AO87" i="44"/>
  <c r="AP87" i="44"/>
  <c r="AQ87" i="44"/>
  <c r="AR87" i="44"/>
  <c r="AS87" i="44"/>
  <c r="AT87" i="44"/>
  <c r="AU87" i="44"/>
  <c r="AV87" i="44"/>
  <c r="AW87" i="44"/>
  <c r="AX87" i="44"/>
  <c r="AY87" i="44"/>
  <c r="AZ87" i="44"/>
  <c r="BA87" i="44"/>
  <c r="BB87" i="44"/>
  <c r="BC87" i="44"/>
  <c r="D88" i="44"/>
  <c r="E88" i="44"/>
  <c r="F88" i="44"/>
  <c r="G88" i="44"/>
  <c r="H88" i="44"/>
  <c r="I88" i="44"/>
  <c r="J88" i="44"/>
  <c r="K88" i="44"/>
  <c r="L88" i="44"/>
  <c r="M88" i="44"/>
  <c r="N88" i="44"/>
  <c r="O88" i="44"/>
  <c r="P88" i="44"/>
  <c r="Q88" i="44"/>
  <c r="R88" i="44"/>
  <c r="S88" i="44"/>
  <c r="T88" i="44"/>
  <c r="U88" i="44"/>
  <c r="V88" i="44"/>
  <c r="W88" i="44"/>
  <c r="X88" i="44"/>
  <c r="Y88" i="44"/>
  <c r="Z88" i="44"/>
  <c r="AA88" i="44"/>
  <c r="AB88" i="44"/>
  <c r="AC88" i="44"/>
  <c r="AD88" i="44"/>
  <c r="AE88" i="44"/>
  <c r="AF88" i="44"/>
  <c r="AG88" i="44"/>
  <c r="AH88" i="44"/>
  <c r="AI88" i="44"/>
  <c r="AJ88" i="44"/>
  <c r="AK88" i="44"/>
  <c r="AL88" i="44"/>
  <c r="AM88" i="44"/>
  <c r="AN88" i="44"/>
  <c r="AO88" i="44"/>
  <c r="AP88" i="44"/>
  <c r="AQ88" i="44"/>
  <c r="AR88" i="44"/>
  <c r="AS88" i="44"/>
  <c r="AT88" i="44"/>
  <c r="AU88" i="44"/>
  <c r="AV88" i="44"/>
  <c r="AW88" i="44"/>
  <c r="AX88" i="44"/>
  <c r="AY88" i="44"/>
  <c r="AZ88" i="44"/>
  <c r="BA88" i="44"/>
  <c r="BB88" i="44"/>
  <c r="BC88" i="44"/>
  <c r="D89" i="44"/>
  <c r="E89" i="44"/>
  <c r="F89" i="44"/>
  <c r="G89" i="44"/>
  <c r="H89" i="44"/>
  <c r="I89" i="44"/>
  <c r="J89" i="44"/>
  <c r="K89" i="44"/>
  <c r="L89" i="44"/>
  <c r="M89" i="44"/>
  <c r="N89" i="44"/>
  <c r="O89" i="44"/>
  <c r="P89" i="44"/>
  <c r="Q89" i="44"/>
  <c r="R89" i="44"/>
  <c r="S89" i="44"/>
  <c r="T89" i="44"/>
  <c r="U89" i="44"/>
  <c r="V89" i="44"/>
  <c r="W89" i="44"/>
  <c r="X89" i="44"/>
  <c r="Y89" i="44"/>
  <c r="Z89" i="44"/>
  <c r="AA89" i="44"/>
  <c r="AB89" i="44"/>
  <c r="AC89" i="44"/>
  <c r="AD89" i="44"/>
  <c r="AE89" i="44"/>
  <c r="AF89" i="44"/>
  <c r="AG89" i="44"/>
  <c r="AH89" i="44"/>
  <c r="AI89" i="44"/>
  <c r="AJ89" i="44"/>
  <c r="AK89" i="44"/>
  <c r="AL89" i="44"/>
  <c r="AM89" i="44"/>
  <c r="AN89" i="44"/>
  <c r="AO89" i="44"/>
  <c r="AP89" i="44"/>
  <c r="AQ89" i="44"/>
  <c r="AR89" i="44"/>
  <c r="AS89" i="44"/>
  <c r="AT89" i="44"/>
  <c r="AU89" i="44"/>
  <c r="AV89" i="44"/>
  <c r="AW89" i="44"/>
  <c r="AX89" i="44"/>
  <c r="AY89" i="44"/>
  <c r="AZ89" i="44"/>
  <c r="BA89" i="44"/>
  <c r="BB89" i="44"/>
  <c r="BC89" i="44"/>
  <c r="D90" i="44"/>
  <c r="E90" i="44"/>
  <c r="F90" i="44"/>
  <c r="G90" i="44"/>
  <c r="H90" i="44"/>
  <c r="I90" i="44"/>
  <c r="J90" i="44"/>
  <c r="K90" i="44"/>
  <c r="L90" i="44"/>
  <c r="M90" i="44"/>
  <c r="N90" i="44"/>
  <c r="O90" i="44"/>
  <c r="P90" i="44"/>
  <c r="Q90" i="44"/>
  <c r="R90" i="44"/>
  <c r="S90" i="44"/>
  <c r="T90" i="44"/>
  <c r="U90" i="44"/>
  <c r="V90" i="44"/>
  <c r="W90" i="44"/>
  <c r="X90" i="44"/>
  <c r="Y90" i="44"/>
  <c r="Z90" i="44"/>
  <c r="AA90" i="44"/>
  <c r="AB90" i="44"/>
  <c r="AC90" i="44"/>
  <c r="AD90" i="44"/>
  <c r="AE90" i="44"/>
  <c r="AF90" i="44"/>
  <c r="AG90" i="44"/>
  <c r="AH90" i="44"/>
  <c r="AI90" i="44"/>
  <c r="AJ90" i="44"/>
  <c r="AK90" i="44"/>
  <c r="AL90" i="44"/>
  <c r="AM90" i="44"/>
  <c r="AN90" i="44"/>
  <c r="AO90" i="44"/>
  <c r="AP90" i="44"/>
  <c r="AQ90" i="44"/>
  <c r="AR90" i="44"/>
  <c r="AS90" i="44"/>
  <c r="AT90" i="44"/>
  <c r="AU90" i="44"/>
  <c r="AV90" i="44"/>
  <c r="AW90" i="44"/>
  <c r="AX90" i="44"/>
  <c r="AY90" i="44"/>
  <c r="AZ90" i="44"/>
  <c r="BA90" i="44"/>
  <c r="BB90" i="44"/>
  <c r="BC90" i="44"/>
  <c r="D91" i="44"/>
  <c r="E91" i="44"/>
  <c r="F91" i="44"/>
  <c r="G91" i="44"/>
  <c r="H91" i="44"/>
  <c r="I91" i="44"/>
  <c r="J91" i="44"/>
  <c r="K91" i="44"/>
  <c r="L91" i="44"/>
  <c r="M91" i="44"/>
  <c r="N91" i="44"/>
  <c r="O91" i="44"/>
  <c r="P91" i="44"/>
  <c r="Q91" i="44"/>
  <c r="R91" i="44"/>
  <c r="S91" i="44"/>
  <c r="T91" i="44"/>
  <c r="U91" i="44"/>
  <c r="V91" i="44"/>
  <c r="W91" i="44"/>
  <c r="X91" i="44"/>
  <c r="Y91" i="44"/>
  <c r="Z91" i="44"/>
  <c r="AA91" i="44"/>
  <c r="AB91" i="44"/>
  <c r="AC91" i="44"/>
  <c r="AD91" i="44"/>
  <c r="AE91" i="44"/>
  <c r="AF91" i="44"/>
  <c r="AG91" i="44"/>
  <c r="AH91" i="44"/>
  <c r="AI91" i="44"/>
  <c r="AJ91" i="44"/>
  <c r="AK91" i="44"/>
  <c r="AL91" i="44"/>
  <c r="AM91" i="44"/>
  <c r="AN91" i="44"/>
  <c r="AO91" i="44"/>
  <c r="AP91" i="44"/>
  <c r="AQ91" i="44"/>
  <c r="AR91" i="44"/>
  <c r="AS91" i="44"/>
  <c r="AT91" i="44"/>
  <c r="AU91" i="44"/>
  <c r="AV91" i="44"/>
  <c r="AW91" i="44"/>
  <c r="AX91" i="44"/>
  <c r="AY91" i="44"/>
  <c r="AZ91" i="44"/>
  <c r="BA91" i="44"/>
  <c r="BB91" i="44"/>
  <c r="BC91" i="44"/>
  <c r="D92" i="44"/>
  <c r="E92" i="44"/>
  <c r="F92" i="44"/>
  <c r="G92" i="44"/>
  <c r="H92" i="44"/>
  <c r="I92" i="44"/>
  <c r="J92" i="44"/>
  <c r="K92" i="44"/>
  <c r="L92" i="44"/>
  <c r="M92" i="44"/>
  <c r="N92" i="44"/>
  <c r="O92" i="44"/>
  <c r="P92" i="44"/>
  <c r="Q92" i="44"/>
  <c r="R92" i="44"/>
  <c r="S92" i="44"/>
  <c r="T92" i="44"/>
  <c r="U92" i="44"/>
  <c r="V92" i="44"/>
  <c r="W92" i="44"/>
  <c r="X92" i="44"/>
  <c r="Y92" i="44"/>
  <c r="Z92" i="44"/>
  <c r="AA92" i="44"/>
  <c r="AB92" i="44"/>
  <c r="AC92" i="44"/>
  <c r="AD92" i="44"/>
  <c r="AE92" i="44"/>
  <c r="AF92" i="44"/>
  <c r="AG92" i="44"/>
  <c r="AH92" i="44"/>
  <c r="AI92" i="44"/>
  <c r="AJ92" i="44"/>
  <c r="AK92" i="44"/>
  <c r="AL92" i="44"/>
  <c r="AM92" i="44"/>
  <c r="AN92" i="44"/>
  <c r="AO92" i="44"/>
  <c r="AP92" i="44"/>
  <c r="AQ92" i="44"/>
  <c r="AR92" i="44"/>
  <c r="AS92" i="44"/>
  <c r="AT92" i="44"/>
  <c r="AU92" i="44"/>
  <c r="AV92" i="44"/>
  <c r="AW92" i="44"/>
  <c r="AX92" i="44"/>
  <c r="AY92" i="44"/>
  <c r="AZ92" i="44"/>
  <c r="BA92" i="44"/>
  <c r="BB92" i="44"/>
  <c r="BC92" i="44"/>
  <c r="D93" i="44"/>
  <c r="E93" i="44"/>
  <c r="F93" i="44"/>
  <c r="G93" i="44"/>
  <c r="H93" i="44"/>
  <c r="I93" i="44"/>
  <c r="J93" i="44"/>
  <c r="K93" i="44"/>
  <c r="L93" i="44"/>
  <c r="M93" i="44"/>
  <c r="N93" i="44"/>
  <c r="O93" i="44"/>
  <c r="P93" i="44"/>
  <c r="Q93" i="44"/>
  <c r="R93" i="44"/>
  <c r="S93" i="44"/>
  <c r="T93" i="44"/>
  <c r="U93" i="44"/>
  <c r="V93" i="44"/>
  <c r="W93" i="44"/>
  <c r="X93" i="44"/>
  <c r="Y93" i="44"/>
  <c r="Z93" i="44"/>
  <c r="AA93" i="44"/>
  <c r="AB93" i="44"/>
  <c r="AC93" i="44"/>
  <c r="AD93" i="44"/>
  <c r="AE93" i="44"/>
  <c r="AF93" i="44"/>
  <c r="AG93" i="44"/>
  <c r="AH93" i="44"/>
  <c r="AI93" i="44"/>
  <c r="AJ93" i="44"/>
  <c r="AK93" i="44"/>
  <c r="AL93" i="44"/>
  <c r="AM93" i="44"/>
  <c r="AN93" i="44"/>
  <c r="AO93" i="44"/>
  <c r="AP93" i="44"/>
  <c r="AQ93" i="44"/>
  <c r="AR93" i="44"/>
  <c r="AS93" i="44"/>
  <c r="AT93" i="44"/>
  <c r="AU93" i="44"/>
  <c r="AV93" i="44"/>
  <c r="AW93" i="44"/>
  <c r="AX93" i="44"/>
  <c r="AY93" i="44"/>
  <c r="AZ93" i="44"/>
  <c r="BA93" i="44"/>
  <c r="BB93" i="44"/>
  <c r="BC93" i="44"/>
  <c r="D94" i="44"/>
  <c r="E94" i="44"/>
  <c r="F94" i="44"/>
  <c r="G94" i="44"/>
  <c r="H94" i="44"/>
  <c r="I94" i="44"/>
  <c r="J94" i="44"/>
  <c r="K94" i="44"/>
  <c r="L94" i="44"/>
  <c r="M94" i="44"/>
  <c r="N94" i="44"/>
  <c r="O94" i="44"/>
  <c r="P94" i="44"/>
  <c r="Q94" i="44"/>
  <c r="R94" i="44"/>
  <c r="S94" i="44"/>
  <c r="T94" i="44"/>
  <c r="U94" i="44"/>
  <c r="V94" i="44"/>
  <c r="W94" i="44"/>
  <c r="X94" i="44"/>
  <c r="Y94" i="44"/>
  <c r="Z94" i="44"/>
  <c r="AA94" i="44"/>
  <c r="AB94" i="44"/>
  <c r="AC94" i="44"/>
  <c r="AD94" i="44"/>
  <c r="AE94" i="44"/>
  <c r="AF94" i="44"/>
  <c r="AG94" i="44"/>
  <c r="AH94" i="44"/>
  <c r="AI94" i="44"/>
  <c r="AJ94" i="44"/>
  <c r="AK94" i="44"/>
  <c r="AL94" i="44"/>
  <c r="AM94" i="44"/>
  <c r="AN94" i="44"/>
  <c r="AO94" i="44"/>
  <c r="AP94" i="44"/>
  <c r="AQ94" i="44"/>
  <c r="AR94" i="44"/>
  <c r="AS94" i="44"/>
  <c r="AT94" i="44"/>
  <c r="AU94" i="44"/>
  <c r="AV94" i="44"/>
  <c r="AW94" i="44"/>
  <c r="AX94" i="44"/>
  <c r="AY94" i="44"/>
  <c r="AZ94" i="44"/>
  <c r="BA94" i="44"/>
  <c r="BB94" i="44"/>
  <c r="BC94" i="44"/>
  <c r="D95" i="44"/>
  <c r="E95" i="44"/>
  <c r="F95" i="44"/>
  <c r="G95" i="44"/>
  <c r="H95" i="44"/>
  <c r="I95" i="44"/>
  <c r="J95" i="44"/>
  <c r="K95" i="44"/>
  <c r="L95" i="44"/>
  <c r="M95" i="44"/>
  <c r="N95" i="44"/>
  <c r="O95" i="44"/>
  <c r="P95" i="44"/>
  <c r="Q95" i="44"/>
  <c r="R95" i="44"/>
  <c r="S95" i="44"/>
  <c r="T95" i="44"/>
  <c r="U95" i="44"/>
  <c r="V95" i="44"/>
  <c r="W95" i="44"/>
  <c r="X95" i="44"/>
  <c r="Y95" i="44"/>
  <c r="Z95" i="44"/>
  <c r="AA95" i="44"/>
  <c r="AB95" i="44"/>
  <c r="AC95" i="44"/>
  <c r="AD95" i="44"/>
  <c r="AE95" i="44"/>
  <c r="AF95" i="44"/>
  <c r="AG95" i="44"/>
  <c r="AH95" i="44"/>
  <c r="AI95" i="44"/>
  <c r="AJ95" i="44"/>
  <c r="AK95" i="44"/>
  <c r="AL95" i="44"/>
  <c r="AM95" i="44"/>
  <c r="AN95" i="44"/>
  <c r="AO95" i="44"/>
  <c r="AP95" i="44"/>
  <c r="AQ95" i="44"/>
  <c r="AR95" i="44"/>
  <c r="AS95" i="44"/>
  <c r="AT95" i="44"/>
  <c r="AU95" i="44"/>
  <c r="AV95" i="44"/>
  <c r="AW95" i="44"/>
  <c r="AX95" i="44"/>
  <c r="AY95" i="44"/>
  <c r="AZ95" i="44"/>
  <c r="BA95" i="44"/>
  <c r="BB95" i="44"/>
  <c r="BC95" i="44"/>
  <c r="D96" i="44"/>
  <c r="E96" i="44"/>
  <c r="F96" i="44"/>
  <c r="G96" i="44"/>
  <c r="H96" i="44"/>
  <c r="I96" i="44"/>
  <c r="J96" i="44"/>
  <c r="K96" i="44"/>
  <c r="L96" i="44"/>
  <c r="M96" i="44"/>
  <c r="N96" i="44"/>
  <c r="O96" i="44"/>
  <c r="P96" i="44"/>
  <c r="Q96" i="44"/>
  <c r="R96" i="44"/>
  <c r="S96" i="44"/>
  <c r="T96" i="44"/>
  <c r="U96" i="44"/>
  <c r="V96" i="44"/>
  <c r="W96" i="44"/>
  <c r="X96" i="44"/>
  <c r="Y96" i="44"/>
  <c r="Z96" i="44"/>
  <c r="AA96" i="44"/>
  <c r="AB96" i="44"/>
  <c r="AC96" i="44"/>
  <c r="AD96" i="44"/>
  <c r="AE96" i="44"/>
  <c r="AF96" i="44"/>
  <c r="AG96" i="44"/>
  <c r="AH96" i="44"/>
  <c r="AI96" i="44"/>
  <c r="AJ96" i="44"/>
  <c r="AK96" i="44"/>
  <c r="AL96" i="44"/>
  <c r="AM96" i="44"/>
  <c r="AN96" i="44"/>
  <c r="AO96" i="44"/>
  <c r="AP96" i="44"/>
  <c r="AQ96" i="44"/>
  <c r="AR96" i="44"/>
  <c r="AS96" i="44"/>
  <c r="AT96" i="44"/>
  <c r="AU96" i="44"/>
  <c r="AV96" i="44"/>
  <c r="AW96" i="44"/>
  <c r="AX96" i="44"/>
  <c r="AY96" i="44"/>
  <c r="AZ96" i="44"/>
  <c r="BA96" i="44"/>
  <c r="BB96" i="44"/>
  <c r="BC96" i="44"/>
  <c r="D97" i="44"/>
  <c r="E97" i="44"/>
  <c r="F97" i="44"/>
  <c r="G97" i="44"/>
  <c r="H97" i="44"/>
  <c r="I97" i="44"/>
  <c r="J97" i="44"/>
  <c r="K97" i="44"/>
  <c r="L97" i="44"/>
  <c r="M97" i="44"/>
  <c r="N97" i="44"/>
  <c r="O97" i="44"/>
  <c r="P97" i="44"/>
  <c r="Q97" i="44"/>
  <c r="R97" i="44"/>
  <c r="S97" i="44"/>
  <c r="T97" i="44"/>
  <c r="U97" i="44"/>
  <c r="V97" i="44"/>
  <c r="W97" i="44"/>
  <c r="X97" i="44"/>
  <c r="Y97" i="44"/>
  <c r="Z97" i="44"/>
  <c r="AA97" i="44"/>
  <c r="AB97" i="44"/>
  <c r="AC97" i="44"/>
  <c r="AD97" i="44"/>
  <c r="AE97" i="44"/>
  <c r="AF97" i="44"/>
  <c r="AG97" i="44"/>
  <c r="AH97" i="44"/>
  <c r="AI97" i="44"/>
  <c r="AJ97" i="44"/>
  <c r="AK97" i="44"/>
  <c r="AL97" i="44"/>
  <c r="AM97" i="44"/>
  <c r="AN97" i="44"/>
  <c r="AO97" i="44"/>
  <c r="AP97" i="44"/>
  <c r="AQ97" i="44"/>
  <c r="AR97" i="44"/>
  <c r="AS97" i="44"/>
  <c r="AT97" i="44"/>
  <c r="AU97" i="44"/>
  <c r="AV97" i="44"/>
  <c r="AW97" i="44"/>
  <c r="AX97" i="44"/>
  <c r="AY97" i="44"/>
  <c r="AZ97" i="44"/>
  <c r="BA97" i="44"/>
  <c r="BB97" i="44"/>
  <c r="BC97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60" i="44"/>
  <c r="D5" i="42"/>
  <c r="E5" i="42"/>
  <c r="F5" i="42"/>
  <c r="G5" i="42"/>
  <c r="H5" i="42"/>
  <c r="I5" i="42"/>
  <c r="J5" i="42"/>
  <c r="K5" i="42"/>
  <c r="L5" i="42"/>
  <c r="M5" i="42"/>
  <c r="N5" i="42"/>
  <c r="O5" i="42"/>
  <c r="P5" i="42"/>
  <c r="Q5" i="42"/>
  <c r="R5" i="42"/>
  <c r="S5" i="42"/>
  <c r="T5" i="42"/>
  <c r="U5" i="42"/>
  <c r="V5" i="42"/>
  <c r="W5" i="42"/>
  <c r="X5" i="42"/>
  <c r="Y5" i="42"/>
  <c r="Z5" i="42"/>
  <c r="AA5" i="42"/>
  <c r="AB5" i="42"/>
  <c r="AC5" i="42"/>
  <c r="AD5" i="42"/>
  <c r="AE5" i="42"/>
  <c r="AF5" i="42"/>
  <c r="AG5" i="42"/>
  <c r="AH5" i="42"/>
  <c r="AI5" i="42"/>
  <c r="AJ5" i="42"/>
  <c r="AK5" i="42"/>
  <c r="AL5" i="42"/>
  <c r="AM5" i="42"/>
  <c r="AN5" i="42"/>
  <c r="AO5" i="42"/>
  <c r="AP5" i="42"/>
  <c r="AQ5" i="42"/>
  <c r="AR5" i="42"/>
  <c r="AS5" i="42"/>
  <c r="AT5" i="42"/>
  <c r="AU5" i="42"/>
  <c r="AV5" i="42"/>
  <c r="AW5" i="42"/>
  <c r="AX5" i="42"/>
  <c r="AY5" i="42"/>
  <c r="AZ5" i="42"/>
  <c r="BA5" i="42"/>
  <c r="BB5" i="42"/>
  <c r="BC5" i="42"/>
  <c r="D6" i="42"/>
  <c r="E6" i="42"/>
  <c r="F6" i="42"/>
  <c r="G6" i="42"/>
  <c r="H6" i="42"/>
  <c r="I6" i="42"/>
  <c r="J6" i="42"/>
  <c r="K6" i="42"/>
  <c r="L6" i="42"/>
  <c r="M6" i="42"/>
  <c r="N6" i="42"/>
  <c r="O6" i="42"/>
  <c r="P6" i="42"/>
  <c r="Q6" i="42"/>
  <c r="R6" i="42"/>
  <c r="S6" i="42"/>
  <c r="T6" i="42"/>
  <c r="U6" i="42"/>
  <c r="V6" i="42"/>
  <c r="W6" i="42"/>
  <c r="X6" i="42"/>
  <c r="Y6" i="42"/>
  <c r="Z6" i="42"/>
  <c r="AA6" i="42"/>
  <c r="AB6" i="42"/>
  <c r="AC6" i="42"/>
  <c r="AD6" i="42"/>
  <c r="AE6" i="42"/>
  <c r="AF6" i="42"/>
  <c r="AG6" i="42"/>
  <c r="AH6" i="42"/>
  <c r="AI6" i="42"/>
  <c r="AJ6" i="42"/>
  <c r="AK6" i="42"/>
  <c r="AL6" i="42"/>
  <c r="AM6" i="42"/>
  <c r="AN6" i="42"/>
  <c r="AO6" i="42"/>
  <c r="AP6" i="42"/>
  <c r="AQ6" i="42"/>
  <c r="AR6" i="42"/>
  <c r="AS6" i="42"/>
  <c r="AT6" i="42"/>
  <c r="AU6" i="42"/>
  <c r="AV6" i="42"/>
  <c r="AW6" i="42"/>
  <c r="AX6" i="42"/>
  <c r="AY6" i="42"/>
  <c r="AZ6" i="42"/>
  <c r="BA6" i="42"/>
  <c r="BB6" i="42"/>
  <c r="BC6" i="42"/>
  <c r="D7" i="42"/>
  <c r="E7" i="42"/>
  <c r="F7" i="42"/>
  <c r="G7" i="42"/>
  <c r="H7" i="42"/>
  <c r="I7" i="42"/>
  <c r="J7" i="42"/>
  <c r="K7" i="42"/>
  <c r="L7" i="42"/>
  <c r="M7" i="42"/>
  <c r="N7" i="42"/>
  <c r="O7" i="42"/>
  <c r="P7" i="42"/>
  <c r="Q7" i="42"/>
  <c r="R7" i="42"/>
  <c r="S7" i="42"/>
  <c r="T7" i="42"/>
  <c r="U7" i="42"/>
  <c r="V7" i="42"/>
  <c r="W7" i="42"/>
  <c r="X7" i="42"/>
  <c r="Y7" i="42"/>
  <c r="Z7" i="42"/>
  <c r="AA7" i="42"/>
  <c r="AB7" i="42"/>
  <c r="AC7" i="42"/>
  <c r="AD7" i="42"/>
  <c r="AE7" i="42"/>
  <c r="AF7" i="42"/>
  <c r="AG7" i="42"/>
  <c r="AH7" i="42"/>
  <c r="AI7" i="42"/>
  <c r="AJ7" i="42"/>
  <c r="AK7" i="42"/>
  <c r="AL7" i="42"/>
  <c r="AM7" i="42"/>
  <c r="AN7" i="42"/>
  <c r="AO7" i="42"/>
  <c r="AP7" i="42"/>
  <c r="AQ7" i="42"/>
  <c r="AR7" i="42"/>
  <c r="AS7" i="42"/>
  <c r="AT7" i="42"/>
  <c r="AU7" i="42"/>
  <c r="AV7" i="42"/>
  <c r="AW7" i="42"/>
  <c r="AX7" i="42"/>
  <c r="AY7" i="42"/>
  <c r="AZ7" i="42"/>
  <c r="BA7" i="42"/>
  <c r="BB7" i="42"/>
  <c r="BC7" i="42"/>
  <c r="D8" i="42"/>
  <c r="E8" i="42"/>
  <c r="F8" i="42"/>
  <c r="G8" i="42"/>
  <c r="H8" i="42"/>
  <c r="I8" i="42"/>
  <c r="J8" i="42"/>
  <c r="K8" i="42"/>
  <c r="L8" i="42"/>
  <c r="M8" i="42"/>
  <c r="N8" i="42"/>
  <c r="O8" i="42"/>
  <c r="P8" i="42"/>
  <c r="Q8" i="42"/>
  <c r="R8" i="42"/>
  <c r="S8" i="42"/>
  <c r="T8" i="42"/>
  <c r="U8" i="42"/>
  <c r="V8" i="42"/>
  <c r="W8" i="42"/>
  <c r="X8" i="42"/>
  <c r="Y8" i="42"/>
  <c r="Z8" i="42"/>
  <c r="AA8" i="42"/>
  <c r="AB8" i="42"/>
  <c r="AC8" i="42"/>
  <c r="AD8" i="42"/>
  <c r="AE8" i="42"/>
  <c r="AF8" i="42"/>
  <c r="AG8" i="42"/>
  <c r="AH8" i="42"/>
  <c r="AI8" i="42"/>
  <c r="AJ8" i="42"/>
  <c r="AK8" i="42"/>
  <c r="AL8" i="42"/>
  <c r="AM8" i="42"/>
  <c r="AN8" i="42"/>
  <c r="AO8" i="42"/>
  <c r="AP8" i="42"/>
  <c r="AQ8" i="42"/>
  <c r="AR8" i="42"/>
  <c r="AS8" i="42"/>
  <c r="AT8" i="42"/>
  <c r="AU8" i="42"/>
  <c r="AV8" i="42"/>
  <c r="AW8" i="42"/>
  <c r="AX8" i="42"/>
  <c r="AY8" i="42"/>
  <c r="AZ8" i="42"/>
  <c r="BA8" i="42"/>
  <c r="BB8" i="42"/>
  <c r="BC8" i="42"/>
  <c r="D9" i="42"/>
  <c r="E9" i="42"/>
  <c r="F9" i="42"/>
  <c r="G9" i="42"/>
  <c r="H9" i="42"/>
  <c r="I9" i="42"/>
  <c r="J9" i="42"/>
  <c r="K9" i="42"/>
  <c r="L9" i="42"/>
  <c r="M9" i="42"/>
  <c r="N9" i="42"/>
  <c r="O9" i="42"/>
  <c r="P9" i="42"/>
  <c r="Q9" i="42"/>
  <c r="R9" i="42"/>
  <c r="S9" i="42"/>
  <c r="T9" i="42"/>
  <c r="U9" i="42"/>
  <c r="V9" i="42"/>
  <c r="W9" i="42"/>
  <c r="X9" i="42"/>
  <c r="Y9" i="42"/>
  <c r="Z9" i="42"/>
  <c r="AA9" i="42"/>
  <c r="AB9" i="42"/>
  <c r="AC9" i="42"/>
  <c r="AD9" i="42"/>
  <c r="AE9" i="42"/>
  <c r="AF9" i="42"/>
  <c r="AG9" i="42"/>
  <c r="AH9" i="42"/>
  <c r="AI9" i="42"/>
  <c r="AJ9" i="42"/>
  <c r="AK9" i="42"/>
  <c r="AL9" i="42"/>
  <c r="AM9" i="42"/>
  <c r="AN9" i="42"/>
  <c r="AO9" i="42"/>
  <c r="AP9" i="42"/>
  <c r="AQ9" i="42"/>
  <c r="AR9" i="42"/>
  <c r="AS9" i="42"/>
  <c r="AT9" i="42"/>
  <c r="AU9" i="42"/>
  <c r="AV9" i="42"/>
  <c r="AW9" i="42"/>
  <c r="AX9" i="42"/>
  <c r="AY9" i="42"/>
  <c r="AZ9" i="42"/>
  <c r="BA9" i="42"/>
  <c r="BB9" i="42"/>
  <c r="BC9" i="42"/>
  <c r="D10" i="42"/>
  <c r="E10" i="42"/>
  <c r="F10" i="42"/>
  <c r="G10" i="42"/>
  <c r="H10" i="42"/>
  <c r="I10" i="42"/>
  <c r="J10" i="42"/>
  <c r="K10" i="42"/>
  <c r="L10" i="42"/>
  <c r="M10" i="42"/>
  <c r="N10" i="42"/>
  <c r="O10" i="42"/>
  <c r="P10" i="42"/>
  <c r="Q10" i="42"/>
  <c r="R10" i="42"/>
  <c r="S10" i="42"/>
  <c r="T10" i="42"/>
  <c r="U10" i="42"/>
  <c r="V10" i="42"/>
  <c r="W10" i="42"/>
  <c r="X10" i="42"/>
  <c r="Y10" i="42"/>
  <c r="Z10" i="42"/>
  <c r="AA10" i="42"/>
  <c r="AB10" i="42"/>
  <c r="AC10" i="42"/>
  <c r="AD10" i="42"/>
  <c r="AE10" i="42"/>
  <c r="AF10" i="42"/>
  <c r="AG10" i="42"/>
  <c r="AH10" i="42"/>
  <c r="AI10" i="42"/>
  <c r="AJ10" i="42"/>
  <c r="AK10" i="42"/>
  <c r="AL10" i="42"/>
  <c r="AM10" i="42"/>
  <c r="AN10" i="42"/>
  <c r="AO10" i="42"/>
  <c r="AP10" i="42"/>
  <c r="AQ10" i="42"/>
  <c r="AR10" i="42"/>
  <c r="AS10" i="42"/>
  <c r="AT10" i="42"/>
  <c r="AU10" i="42"/>
  <c r="AV10" i="42"/>
  <c r="AW10" i="42"/>
  <c r="AX10" i="42"/>
  <c r="AY10" i="42"/>
  <c r="AZ10" i="42"/>
  <c r="BA10" i="42"/>
  <c r="BB10" i="42"/>
  <c r="BC10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D13" i="42"/>
  <c r="E13" i="42"/>
  <c r="F13" i="42"/>
  <c r="G13" i="42"/>
  <c r="H13" i="42"/>
  <c r="I13" i="42"/>
  <c r="J13" i="42"/>
  <c r="K13" i="42"/>
  <c r="L13" i="42"/>
  <c r="M13" i="42"/>
  <c r="N13" i="42"/>
  <c r="O13" i="42"/>
  <c r="P13" i="42"/>
  <c r="Q13" i="42"/>
  <c r="R13" i="42"/>
  <c r="S13" i="42"/>
  <c r="T13" i="42"/>
  <c r="U13" i="42"/>
  <c r="V13" i="42"/>
  <c r="W13" i="42"/>
  <c r="X13" i="42"/>
  <c r="Y13" i="42"/>
  <c r="Z13" i="42"/>
  <c r="AA13" i="42"/>
  <c r="AB13" i="42"/>
  <c r="AC13" i="42"/>
  <c r="AD13" i="42"/>
  <c r="AE13" i="42"/>
  <c r="AF13" i="42"/>
  <c r="AG13" i="42"/>
  <c r="AH13" i="42"/>
  <c r="AI13" i="42"/>
  <c r="AJ13" i="42"/>
  <c r="AK13" i="42"/>
  <c r="AL13" i="42"/>
  <c r="AM13" i="42"/>
  <c r="AN13" i="42"/>
  <c r="AO13" i="42"/>
  <c r="AP13" i="42"/>
  <c r="AQ13" i="42"/>
  <c r="AR13" i="42"/>
  <c r="AS13" i="42"/>
  <c r="AT13" i="42"/>
  <c r="AU13" i="42"/>
  <c r="AV13" i="42"/>
  <c r="AW13" i="42"/>
  <c r="AX13" i="42"/>
  <c r="AY13" i="42"/>
  <c r="AZ13" i="42"/>
  <c r="BA13" i="42"/>
  <c r="BB13" i="42"/>
  <c r="BC13" i="42"/>
  <c r="D14" i="42"/>
  <c r="E14" i="42"/>
  <c r="F14" i="42"/>
  <c r="G14" i="42"/>
  <c r="H14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D15" i="42"/>
  <c r="E15" i="42"/>
  <c r="F15" i="42"/>
  <c r="G15" i="42"/>
  <c r="H15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D16" i="42"/>
  <c r="E16" i="42"/>
  <c r="F16" i="42"/>
  <c r="G16" i="42"/>
  <c r="H16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D18" i="42"/>
  <c r="E18" i="42"/>
  <c r="F18" i="42"/>
  <c r="G18" i="42"/>
  <c r="H18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D19" i="42"/>
  <c r="E19" i="42"/>
  <c r="F19" i="42"/>
  <c r="G19" i="42"/>
  <c r="H19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D20" i="42"/>
  <c r="E20" i="42"/>
  <c r="F20" i="42"/>
  <c r="G20" i="42"/>
  <c r="H20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D22" i="42"/>
  <c r="E22" i="42"/>
  <c r="F22" i="42"/>
  <c r="G22" i="42"/>
  <c r="H22" i="42"/>
  <c r="I22" i="42"/>
  <c r="J22" i="42"/>
  <c r="K22" i="42"/>
  <c r="L22" i="42"/>
  <c r="M22" i="42"/>
  <c r="N22" i="42"/>
  <c r="O22" i="42"/>
  <c r="P22" i="42"/>
  <c r="Q22" i="42"/>
  <c r="R22" i="42"/>
  <c r="S22" i="42"/>
  <c r="T22" i="42"/>
  <c r="U22" i="42"/>
  <c r="V22" i="42"/>
  <c r="W22" i="42"/>
  <c r="X22" i="42"/>
  <c r="Y22" i="42"/>
  <c r="Z22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AM22" i="42"/>
  <c r="AN22" i="42"/>
  <c r="AO22" i="42"/>
  <c r="AP22" i="42"/>
  <c r="AQ22" i="42"/>
  <c r="AR22" i="42"/>
  <c r="AS22" i="42"/>
  <c r="AT22" i="42"/>
  <c r="AU22" i="42"/>
  <c r="AV22" i="42"/>
  <c r="AW22" i="42"/>
  <c r="AX22" i="42"/>
  <c r="AY22" i="42"/>
  <c r="AZ22" i="42"/>
  <c r="BA22" i="42"/>
  <c r="BB22" i="42"/>
  <c r="BC22" i="42"/>
  <c r="D23" i="42"/>
  <c r="E23" i="42"/>
  <c r="F23" i="42"/>
  <c r="G23" i="42"/>
  <c r="H23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D24" i="42"/>
  <c r="E24" i="42"/>
  <c r="F24" i="42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D25" i="42"/>
  <c r="E25" i="42"/>
  <c r="F25" i="42"/>
  <c r="G25" i="42"/>
  <c r="H25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D26" i="42"/>
  <c r="E26" i="42"/>
  <c r="F26" i="42"/>
  <c r="G26" i="42"/>
  <c r="H26" i="42"/>
  <c r="I26" i="42"/>
  <c r="J26" i="42"/>
  <c r="K26" i="42"/>
  <c r="L26" i="42"/>
  <c r="M26" i="42"/>
  <c r="N26" i="42"/>
  <c r="O26" i="42"/>
  <c r="P26" i="42"/>
  <c r="Q26" i="42"/>
  <c r="R26" i="42"/>
  <c r="S26" i="42"/>
  <c r="T26" i="42"/>
  <c r="U26" i="42"/>
  <c r="V26" i="42"/>
  <c r="W26" i="42"/>
  <c r="X26" i="42"/>
  <c r="Y26" i="42"/>
  <c r="Z26" i="42"/>
  <c r="AA26" i="42"/>
  <c r="AB26" i="42"/>
  <c r="AC26" i="42"/>
  <c r="AD26" i="42"/>
  <c r="AE26" i="42"/>
  <c r="AF26" i="42"/>
  <c r="AG26" i="42"/>
  <c r="AH26" i="42"/>
  <c r="AI26" i="42"/>
  <c r="AJ26" i="42"/>
  <c r="AK26" i="42"/>
  <c r="AL26" i="42"/>
  <c r="AM26" i="42"/>
  <c r="AN26" i="42"/>
  <c r="AO26" i="42"/>
  <c r="AP26" i="42"/>
  <c r="AQ26" i="42"/>
  <c r="AR26" i="42"/>
  <c r="AS26" i="42"/>
  <c r="AT26" i="42"/>
  <c r="AU26" i="42"/>
  <c r="AV26" i="42"/>
  <c r="AW26" i="42"/>
  <c r="AX26" i="42"/>
  <c r="AY26" i="42"/>
  <c r="AZ26" i="42"/>
  <c r="BA26" i="42"/>
  <c r="BB26" i="42"/>
  <c r="BC26" i="42"/>
  <c r="D27" i="42"/>
  <c r="E27" i="42"/>
  <c r="F27" i="42"/>
  <c r="G27" i="42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D28" i="42"/>
  <c r="E28" i="42"/>
  <c r="F28" i="42"/>
  <c r="G28" i="42"/>
  <c r="H28" i="42"/>
  <c r="I28" i="42"/>
  <c r="J28" i="42"/>
  <c r="K28" i="42"/>
  <c r="L28" i="42"/>
  <c r="M28" i="42"/>
  <c r="N28" i="42"/>
  <c r="O28" i="42"/>
  <c r="P28" i="42"/>
  <c r="Q28" i="42"/>
  <c r="R28" i="42"/>
  <c r="S28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AG28" i="42"/>
  <c r="AH28" i="42"/>
  <c r="AI28" i="42"/>
  <c r="AJ28" i="42"/>
  <c r="AK28" i="42"/>
  <c r="AL28" i="42"/>
  <c r="AM28" i="42"/>
  <c r="AN28" i="42"/>
  <c r="AO28" i="42"/>
  <c r="AP28" i="42"/>
  <c r="AQ28" i="42"/>
  <c r="AR28" i="42"/>
  <c r="AS28" i="42"/>
  <c r="AT28" i="42"/>
  <c r="AU28" i="42"/>
  <c r="AV28" i="42"/>
  <c r="AW28" i="42"/>
  <c r="AX28" i="42"/>
  <c r="AY28" i="42"/>
  <c r="AZ28" i="42"/>
  <c r="BA28" i="42"/>
  <c r="BB28" i="42"/>
  <c r="BC28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D30" i="42"/>
  <c r="E30" i="42"/>
  <c r="F30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D31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D32" i="42"/>
  <c r="E32" i="42"/>
  <c r="F32" i="42"/>
  <c r="G32" i="42"/>
  <c r="H32" i="42"/>
  <c r="I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AA32" i="42"/>
  <c r="AB32" i="42"/>
  <c r="AC32" i="42"/>
  <c r="AD32" i="42"/>
  <c r="AE32" i="42"/>
  <c r="AF32" i="42"/>
  <c r="AG32" i="42"/>
  <c r="AH32" i="42"/>
  <c r="AI32" i="42"/>
  <c r="AJ32" i="42"/>
  <c r="AK32" i="42"/>
  <c r="AL32" i="42"/>
  <c r="AM32" i="42"/>
  <c r="AN32" i="42"/>
  <c r="AO32" i="42"/>
  <c r="AP32" i="42"/>
  <c r="AQ32" i="42"/>
  <c r="AR32" i="42"/>
  <c r="AS32" i="42"/>
  <c r="AT32" i="42"/>
  <c r="AU32" i="42"/>
  <c r="AV32" i="42"/>
  <c r="AW32" i="42"/>
  <c r="AX32" i="42"/>
  <c r="AY32" i="42"/>
  <c r="AZ32" i="42"/>
  <c r="BA32" i="42"/>
  <c r="BB32" i="42"/>
  <c r="BC32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AF36" i="42"/>
  <c r="AG36" i="42"/>
  <c r="AH36" i="42"/>
  <c r="AI36" i="42"/>
  <c r="AJ36" i="42"/>
  <c r="AK36" i="42"/>
  <c r="AL36" i="42"/>
  <c r="AM36" i="42"/>
  <c r="AN36" i="42"/>
  <c r="AO36" i="42"/>
  <c r="AP36" i="42"/>
  <c r="AQ36" i="42"/>
  <c r="AR36" i="42"/>
  <c r="AS36" i="42"/>
  <c r="AT36" i="42"/>
  <c r="AU36" i="42"/>
  <c r="AV36" i="42"/>
  <c r="AW36" i="42"/>
  <c r="AX36" i="42"/>
  <c r="AY36" i="42"/>
  <c r="AZ36" i="42"/>
  <c r="BA36" i="42"/>
  <c r="BB36" i="42"/>
  <c r="BC36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AF37" i="42"/>
  <c r="AG37" i="42"/>
  <c r="AH37" i="42"/>
  <c r="AI37" i="42"/>
  <c r="AJ37" i="42"/>
  <c r="AK37" i="42"/>
  <c r="AL37" i="42"/>
  <c r="AM37" i="42"/>
  <c r="AN37" i="42"/>
  <c r="AO37" i="42"/>
  <c r="AP37" i="42"/>
  <c r="AQ37" i="42"/>
  <c r="AR37" i="42"/>
  <c r="AS37" i="42"/>
  <c r="AT37" i="42"/>
  <c r="AU37" i="42"/>
  <c r="AV37" i="42"/>
  <c r="AW37" i="42"/>
  <c r="AX37" i="42"/>
  <c r="AY37" i="42"/>
  <c r="AZ37" i="42"/>
  <c r="BA37" i="42"/>
  <c r="BB37" i="42"/>
  <c r="BC37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AG38" i="42"/>
  <c r="AH38" i="42"/>
  <c r="AI38" i="42"/>
  <c r="AJ38" i="42"/>
  <c r="AK38" i="42"/>
  <c r="AL38" i="42"/>
  <c r="AM38" i="42"/>
  <c r="AN38" i="42"/>
  <c r="AO38" i="42"/>
  <c r="AP38" i="42"/>
  <c r="AQ38" i="42"/>
  <c r="AR38" i="42"/>
  <c r="AS38" i="42"/>
  <c r="AT38" i="42"/>
  <c r="AU38" i="42"/>
  <c r="AV38" i="42"/>
  <c r="AW38" i="42"/>
  <c r="AX38" i="42"/>
  <c r="AY38" i="42"/>
  <c r="AZ38" i="42"/>
  <c r="BA38" i="42"/>
  <c r="BB38" i="42"/>
  <c r="BC38" i="42"/>
  <c r="D39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AA39" i="42"/>
  <c r="AB39" i="42"/>
  <c r="AC39" i="42"/>
  <c r="AD39" i="42"/>
  <c r="AE39" i="42"/>
  <c r="AF39" i="42"/>
  <c r="AG39" i="42"/>
  <c r="AH39" i="42"/>
  <c r="AI39" i="42"/>
  <c r="AJ39" i="42"/>
  <c r="AK39" i="42"/>
  <c r="AL39" i="42"/>
  <c r="AM39" i="42"/>
  <c r="AN39" i="42"/>
  <c r="AO39" i="42"/>
  <c r="AP39" i="42"/>
  <c r="AQ39" i="42"/>
  <c r="AR39" i="42"/>
  <c r="AS39" i="42"/>
  <c r="AT39" i="42"/>
  <c r="AU39" i="42"/>
  <c r="AV39" i="42"/>
  <c r="AW39" i="42"/>
  <c r="AX39" i="42"/>
  <c r="AY39" i="42"/>
  <c r="AZ39" i="42"/>
  <c r="BA39" i="42"/>
  <c r="BB39" i="42"/>
  <c r="BC39" i="42"/>
  <c r="D40" i="42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AA40" i="42"/>
  <c r="AB40" i="42"/>
  <c r="AC40" i="42"/>
  <c r="AD40" i="42"/>
  <c r="AE40" i="42"/>
  <c r="AF40" i="42"/>
  <c r="AG40" i="42"/>
  <c r="AH40" i="42"/>
  <c r="AI40" i="42"/>
  <c r="AJ40" i="42"/>
  <c r="AK40" i="42"/>
  <c r="AL40" i="42"/>
  <c r="AM40" i="42"/>
  <c r="AN40" i="42"/>
  <c r="AO40" i="42"/>
  <c r="AP40" i="42"/>
  <c r="AQ40" i="42"/>
  <c r="AR40" i="42"/>
  <c r="AS40" i="42"/>
  <c r="AT40" i="42"/>
  <c r="AU40" i="42"/>
  <c r="AV40" i="42"/>
  <c r="AW40" i="42"/>
  <c r="AX40" i="42"/>
  <c r="AY40" i="42"/>
  <c r="AZ40" i="42"/>
  <c r="BA40" i="42"/>
  <c r="BB40" i="42"/>
  <c r="BC40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AA41" i="42"/>
  <c r="AB41" i="42"/>
  <c r="AC41" i="42"/>
  <c r="AD41" i="42"/>
  <c r="AE41" i="42"/>
  <c r="AF41" i="42"/>
  <c r="AG41" i="42"/>
  <c r="AH41" i="42"/>
  <c r="AI41" i="42"/>
  <c r="AJ41" i="42"/>
  <c r="AK41" i="42"/>
  <c r="AL41" i="42"/>
  <c r="AM41" i="42"/>
  <c r="AN41" i="42"/>
  <c r="AO41" i="42"/>
  <c r="AP41" i="42"/>
  <c r="AQ41" i="42"/>
  <c r="AR41" i="42"/>
  <c r="AS41" i="42"/>
  <c r="AT41" i="42"/>
  <c r="AU41" i="42"/>
  <c r="AV41" i="42"/>
  <c r="AW41" i="42"/>
  <c r="AX41" i="42"/>
  <c r="AY41" i="42"/>
  <c r="AZ41" i="42"/>
  <c r="BA41" i="42"/>
  <c r="BB41" i="42"/>
  <c r="BC41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AF42" i="42"/>
  <c r="AG42" i="42"/>
  <c r="AH42" i="42"/>
  <c r="AI42" i="42"/>
  <c r="AJ42" i="42"/>
  <c r="AK42" i="42"/>
  <c r="AL42" i="42"/>
  <c r="AM42" i="42"/>
  <c r="AN42" i="42"/>
  <c r="AO42" i="42"/>
  <c r="AP42" i="42"/>
  <c r="AQ42" i="42"/>
  <c r="AR42" i="42"/>
  <c r="AS42" i="42"/>
  <c r="AT42" i="42"/>
  <c r="AU42" i="42"/>
  <c r="AV42" i="42"/>
  <c r="AW42" i="42"/>
  <c r="AX42" i="42"/>
  <c r="AY42" i="42"/>
  <c r="AZ42" i="42"/>
  <c r="BA42" i="42"/>
  <c r="BB42" i="42"/>
  <c r="BC42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AA44" i="42"/>
  <c r="AB44" i="42"/>
  <c r="AC44" i="42"/>
  <c r="AD44" i="42"/>
  <c r="AE44" i="42"/>
  <c r="AF44" i="42"/>
  <c r="AG44" i="42"/>
  <c r="AH44" i="42"/>
  <c r="AI44" i="42"/>
  <c r="AJ44" i="42"/>
  <c r="AK44" i="42"/>
  <c r="AL44" i="42"/>
  <c r="AM44" i="42"/>
  <c r="AN44" i="42"/>
  <c r="AO44" i="42"/>
  <c r="AP44" i="42"/>
  <c r="AQ44" i="42"/>
  <c r="AR44" i="42"/>
  <c r="AS44" i="42"/>
  <c r="AT44" i="42"/>
  <c r="AU44" i="42"/>
  <c r="AV44" i="42"/>
  <c r="AW44" i="42"/>
  <c r="AX44" i="42"/>
  <c r="AY44" i="42"/>
  <c r="AZ44" i="42"/>
  <c r="BA44" i="42"/>
  <c r="BB44" i="42"/>
  <c r="BC44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AA45" i="42"/>
  <c r="AB45" i="42"/>
  <c r="AC45" i="42"/>
  <c r="AD45" i="42"/>
  <c r="AE45" i="42"/>
  <c r="AF45" i="42"/>
  <c r="AG45" i="42"/>
  <c r="AH45" i="42"/>
  <c r="AI45" i="42"/>
  <c r="AJ45" i="42"/>
  <c r="AK45" i="42"/>
  <c r="AL45" i="42"/>
  <c r="AM45" i="42"/>
  <c r="AN45" i="42"/>
  <c r="AO45" i="42"/>
  <c r="AP45" i="42"/>
  <c r="AQ45" i="42"/>
  <c r="AR45" i="42"/>
  <c r="AS45" i="42"/>
  <c r="AT45" i="42"/>
  <c r="AU45" i="42"/>
  <c r="AV45" i="42"/>
  <c r="AW45" i="42"/>
  <c r="AX45" i="42"/>
  <c r="AY45" i="42"/>
  <c r="AZ45" i="42"/>
  <c r="BA45" i="42"/>
  <c r="BB45" i="42"/>
  <c r="BC45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T46" i="42"/>
  <c r="U46" i="42"/>
  <c r="V46" i="42"/>
  <c r="W46" i="42"/>
  <c r="X46" i="42"/>
  <c r="Y46" i="42"/>
  <c r="Z46" i="42"/>
  <c r="AA46" i="42"/>
  <c r="AB46" i="42"/>
  <c r="AC46" i="42"/>
  <c r="AD46" i="42"/>
  <c r="AE46" i="42"/>
  <c r="AF46" i="42"/>
  <c r="AG46" i="42"/>
  <c r="AH46" i="42"/>
  <c r="AI46" i="42"/>
  <c r="AJ46" i="42"/>
  <c r="AK46" i="42"/>
  <c r="AL46" i="42"/>
  <c r="AM46" i="42"/>
  <c r="AN46" i="42"/>
  <c r="AO46" i="42"/>
  <c r="AP46" i="42"/>
  <c r="AQ46" i="42"/>
  <c r="AR46" i="42"/>
  <c r="AS46" i="42"/>
  <c r="AT46" i="42"/>
  <c r="AU46" i="42"/>
  <c r="AV46" i="42"/>
  <c r="AW46" i="42"/>
  <c r="AX46" i="42"/>
  <c r="AY46" i="42"/>
  <c r="AZ46" i="42"/>
  <c r="BA46" i="42"/>
  <c r="BB46" i="42"/>
  <c r="BC46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P47" i="42"/>
  <c r="Q47" i="42"/>
  <c r="R47" i="42"/>
  <c r="S47" i="42"/>
  <c r="T47" i="42"/>
  <c r="U47" i="42"/>
  <c r="V47" i="42"/>
  <c r="W47" i="42"/>
  <c r="X47" i="42"/>
  <c r="Y47" i="42"/>
  <c r="Z47" i="42"/>
  <c r="AA47" i="42"/>
  <c r="AB47" i="42"/>
  <c r="AC47" i="42"/>
  <c r="AD47" i="42"/>
  <c r="AE47" i="42"/>
  <c r="AF47" i="42"/>
  <c r="AG47" i="42"/>
  <c r="AH47" i="42"/>
  <c r="AI47" i="42"/>
  <c r="AJ47" i="42"/>
  <c r="AK47" i="42"/>
  <c r="AL47" i="42"/>
  <c r="AM47" i="42"/>
  <c r="AN47" i="42"/>
  <c r="AO47" i="42"/>
  <c r="AP47" i="42"/>
  <c r="AQ47" i="42"/>
  <c r="AR47" i="42"/>
  <c r="AS47" i="42"/>
  <c r="AT47" i="42"/>
  <c r="AU47" i="42"/>
  <c r="AV47" i="42"/>
  <c r="AW47" i="42"/>
  <c r="AX47" i="42"/>
  <c r="AY47" i="42"/>
  <c r="AZ47" i="42"/>
  <c r="BA47" i="42"/>
  <c r="BB47" i="42"/>
  <c r="BC47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AA48" i="42"/>
  <c r="AB48" i="42"/>
  <c r="AC48" i="42"/>
  <c r="AD48" i="42"/>
  <c r="AE48" i="42"/>
  <c r="AF48" i="42"/>
  <c r="AG48" i="42"/>
  <c r="AH48" i="42"/>
  <c r="AI48" i="42"/>
  <c r="AJ48" i="42"/>
  <c r="AK48" i="42"/>
  <c r="AL48" i="42"/>
  <c r="AM48" i="42"/>
  <c r="AN48" i="42"/>
  <c r="AO48" i="42"/>
  <c r="AP48" i="42"/>
  <c r="AQ48" i="42"/>
  <c r="AR48" i="42"/>
  <c r="AS48" i="42"/>
  <c r="AT48" i="42"/>
  <c r="AU48" i="42"/>
  <c r="AV48" i="42"/>
  <c r="AW48" i="42"/>
  <c r="AX48" i="42"/>
  <c r="AY48" i="42"/>
  <c r="AZ48" i="42"/>
  <c r="BA48" i="42"/>
  <c r="BB48" i="42"/>
  <c r="BC48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AB49" i="42"/>
  <c r="AC49" i="42"/>
  <c r="AD49" i="42"/>
  <c r="AE49" i="42"/>
  <c r="AF49" i="42"/>
  <c r="AG49" i="42"/>
  <c r="AH49" i="42"/>
  <c r="AI49" i="42"/>
  <c r="AJ49" i="42"/>
  <c r="AK49" i="42"/>
  <c r="AL49" i="42"/>
  <c r="AM49" i="42"/>
  <c r="AN49" i="42"/>
  <c r="AO49" i="42"/>
  <c r="AP49" i="42"/>
  <c r="AQ49" i="42"/>
  <c r="AR49" i="42"/>
  <c r="AS49" i="42"/>
  <c r="AT49" i="42"/>
  <c r="AU49" i="42"/>
  <c r="AV49" i="42"/>
  <c r="AW49" i="42"/>
  <c r="AX49" i="42"/>
  <c r="AY49" i="42"/>
  <c r="AZ49" i="42"/>
  <c r="BA49" i="42"/>
  <c r="BB49" i="42"/>
  <c r="BC49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AL50" i="42"/>
  <c r="AM50" i="42"/>
  <c r="AN50" i="42"/>
  <c r="AO50" i="42"/>
  <c r="AP50" i="42"/>
  <c r="AQ50" i="42"/>
  <c r="AR50" i="42"/>
  <c r="AS50" i="42"/>
  <c r="AT50" i="42"/>
  <c r="AU50" i="42"/>
  <c r="AV50" i="42"/>
  <c r="AW50" i="42"/>
  <c r="AX50" i="42"/>
  <c r="AY50" i="42"/>
  <c r="AZ50" i="42"/>
  <c r="BA50" i="42"/>
  <c r="BB50" i="42"/>
  <c r="BC50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AA51" i="42"/>
  <c r="AB51" i="42"/>
  <c r="AC51" i="42"/>
  <c r="AD51" i="42"/>
  <c r="AE51" i="42"/>
  <c r="AF51" i="42"/>
  <c r="AG51" i="42"/>
  <c r="AH51" i="42"/>
  <c r="AI51" i="42"/>
  <c r="AJ51" i="42"/>
  <c r="AK51" i="42"/>
  <c r="AL51" i="42"/>
  <c r="AM51" i="42"/>
  <c r="AN51" i="42"/>
  <c r="AO51" i="42"/>
  <c r="AP51" i="42"/>
  <c r="AQ51" i="42"/>
  <c r="AR51" i="42"/>
  <c r="AS51" i="42"/>
  <c r="AT51" i="42"/>
  <c r="AU51" i="42"/>
  <c r="AV51" i="42"/>
  <c r="AW51" i="42"/>
  <c r="AX51" i="42"/>
  <c r="AY51" i="42"/>
  <c r="AZ51" i="42"/>
  <c r="BA51" i="42"/>
  <c r="BB51" i="42"/>
  <c r="BC51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AA52" i="42"/>
  <c r="AB52" i="42"/>
  <c r="AC52" i="42"/>
  <c r="AD52" i="42"/>
  <c r="AE52" i="42"/>
  <c r="AF52" i="42"/>
  <c r="AG52" i="42"/>
  <c r="AH52" i="42"/>
  <c r="AI52" i="42"/>
  <c r="AJ52" i="42"/>
  <c r="AK52" i="42"/>
  <c r="AL52" i="42"/>
  <c r="AM52" i="42"/>
  <c r="AN52" i="42"/>
  <c r="AO52" i="42"/>
  <c r="AP52" i="42"/>
  <c r="AQ52" i="42"/>
  <c r="AR52" i="42"/>
  <c r="AS52" i="42"/>
  <c r="AT52" i="42"/>
  <c r="AU52" i="42"/>
  <c r="AV52" i="42"/>
  <c r="AW52" i="42"/>
  <c r="AX52" i="42"/>
  <c r="AY52" i="42"/>
  <c r="AZ52" i="42"/>
  <c r="BA52" i="42"/>
  <c r="BB52" i="42"/>
  <c r="BC52" i="42"/>
  <c r="D53" i="42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AA53" i="42"/>
  <c r="AB53" i="42"/>
  <c r="AC53" i="42"/>
  <c r="AD53" i="42"/>
  <c r="AE53" i="42"/>
  <c r="AF53" i="42"/>
  <c r="AG53" i="42"/>
  <c r="AH53" i="42"/>
  <c r="AI53" i="42"/>
  <c r="AJ53" i="42"/>
  <c r="AK53" i="42"/>
  <c r="AL53" i="42"/>
  <c r="AM53" i="42"/>
  <c r="AN53" i="42"/>
  <c r="AO53" i="42"/>
  <c r="AP53" i="42"/>
  <c r="AQ53" i="42"/>
  <c r="AR53" i="42"/>
  <c r="AS53" i="42"/>
  <c r="AT53" i="42"/>
  <c r="AU53" i="42"/>
  <c r="AV53" i="42"/>
  <c r="AW53" i="42"/>
  <c r="AX53" i="42"/>
  <c r="AY53" i="42"/>
  <c r="AZ53" i="42"/>
  <c r="BA53" i="42"/>
  <c r="BB53" i="42"/>
  <c r="BC53" i="42"/>
  <c r="D54" i="42"/>
  <c r="E54" i="42"/>
  <c r="F54" i="42"/>
  <c r="G54" i="42"/>
  <c r="H54" i="42"/>
  <c r="I54" i="42"/>
  <c r="J54" i="42"/>
  <c r="K54" i="42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AO54" i="42"/>
  <c r="AP54" i="42"/>
  <c r="AQ54" i="42"/>
  <c r="AR54" i="42"/>
  <c r="AS54" i="42"/>
  <c r="AT54" i="42"/>
  <c r="AU54" i="42"/>
  <c r="AV54" i="42"/>
  <c r="AW54" i="42"/>
  <c r="AX54" i="42"/>
  <c r="AY54" i="42"/>
  <c r="AZ54" i="42"/>
  <c r="BA54" i="42"/>
  <c r="BB54" i="42"/>
  <c r="BC54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P55" i="42"/>
  <c r="Q55" i="42"/>
  <c r="R55" i="42"/>
  <c r="S55" i="42"/>
  <c r="T55" i="42"/>
  <c r="U55" i="42"/>
  <c r="V55" i="42"/>
  <c r="W55" i="42"/>
  <c r="X55" i="42"/>
  <c r="Y55" i="42"/>
  <c r="Z55" i="42"/>
  <c r="AA55" i="42"/>
  <c r="AB55" i="42"/>
  <c r="AC55" i="42"/>
  <c r="AD55" i="42"/>
  <c r="AE55" i="42"/>
  <c r="AF55" i="42"/>
  <c r="AG55" i="42"/>
  <c r="AH55" i="42"/>
  <c r="AI55" i="42"/>
  <c r="AJ55" i="42"/>
  <c r="AK55" i="42"/>
  <c r="AL55" i="42"/>
  <c r="AM55" i="42"/>
  <c r="AN55" i="42"/>
  <c r="AO55" i="42"/>
  <c r="AP55" i="42"/>
  <c r="AQ55" i="42"/>
  <c r="AR55" i="42"/>
  <c r="AS55" i="42"/>
  <c r="AT55" i="42"/>
  <c r="AU55" i="42"/>
  <c r="AV55" i="42"/>
  <c r="AW55" i="42"/>
  <c r="AX55" i="42"/>
  <c r="AY55" i="42"/>
  <c r="AZ55" i="42"/>
  <c r="BA55" i="42"/>
  <c r="BB55" i="42"/>
  <c r="BC55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P56" i="42"/>
  <c r="Q56" i="42"/>
  <c r="R56" i="42"/>
  <c r="S56" i="42"/>
  <c r="T56" i="42"/>
  <c r="U56" i="42"/>
  <c r="V56" i="42"/>
  <c r="W56" i="42"/>
  <c r="X56" i="42"/>
  <c r="Y56" i="42"/>
  <c r="Z56" i="42"/>
  <c r="AA56" i="42"/>
  <c r="AB56" i="42"/>
  <c r="AC56" i="42"/>
  <c r="AD56" i="42"/>
  <c r="AE56" i="42"/>
  <c r="AF56" i="42"/>
  <c r="AG56" i="42"/>
  <c r="AH56" i="42"/>
  <c r="AI56" i="42"/>
  <c r="AJ56" i="42"/>
  <c r="AK56" i="42"/>
  <c r="AL56" i="42"/>
  <c r="AM56" i="42"/>
  <c r="AN56" i="42"/>
  <c r="AO56" i="42"/>
  <c r="AP56" i="42"/>
  <c r="AQ56" i="42"/>
  <c r="AR56" i="42"/>
  <c r="AS56" i="42"/>
  <c r="AT56" i="42"/>
  <c r="AU56" i="42"/>
  <c r="AV56" i="42"/>
  <c r="AW56" i="42"/>
  <c r="AX56" i="42"/>
  <c r="AY56" i="42"/>
  <c r="AZ56" i="42"/>
  <c r="BA56" i="42"/>
  <c r="BB56" i="42"/>
  <c r="BC56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AA57" i="42"/>
  <c r="AB57" i="42"/>
  <c r="AC57" i="42"/>
  <c r="AD57" i="42"/>
  <c r="AE57" i="42"/>
  <c r="AF57" i="42"/>
  <c r="AG57" i="42"/>
  <c r="AH57" i="42"/>
  <c r="AI57" i="42"/>
  <c r="AJ57" i="42"/>
  <c r="AK57" i="42"/>
  <c r="AL57" i="42"/>
  <c r="AM57" i="42"/>
  <c r="AN57" i="42"/>
  <c r="AO57" i="42"/>
  <c r="AP57" i="42"/>
  <c r="AQ57" i="42"/>
  <c r="AR57" i="42"/>
  <c r="AS57" i="42"/>
  <c r="AT57" i="42"/>
  <c r="AU57" i="42"/>
  <c r="AV57" i="42"/>
  <c r="AW57" i="42"/>
  <c r="AX57" i="42"/>
  <c r="AY57" i="42"/>
  <c r="AZ57" i="42"/>
  <c r="BA57" i="42"/>
  <c r="BB57" i="42"/>
  <c r="BC57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V58" i="42"/>
  <c r="W58" i="42"/>
  <c r="X58" i="42"/>
  <c r="Y58" i="42"/>
  <c r="Z58" i="42"/>
  <c r="AA58" i="42"/>
  <c r="AB58" i="42"/>
  <c r="AC58" i="42"/>
  <c r="AD58" i="42"/>
  <c r="AE58" i="42"/>
  <c r="AF58" i="42"/>
  <c r="AG58" i="42"/>
  <c r="AH58" i="42"/>
  <c r="AI58" i="42"/>
  <c r="AJ58" i="42"/>
  <c r="AK58" i="42"/>
  <c r="AL58" i="42"/>
  <c r="AM58" i="42"/>
  <c r="AN58" i="42"/>
  <c r="AO58" i="42"/>
  <c r="AP58" i="42"/>
  <c r="AQ58" i="42"/>
  <c r="AR58" i="42"/>
  <c r="AS58" i="42"/>
  <c r="AT58" i="42"/>
  <c r="AU58" i="42"/>
  <c r="AV58" i="42"/>
  <c r="AW58" i="42"/>
  <c r="AX58" i="42"/>
  <c r="AY58" i="42"/>
  <c r="AZ58" i="42"/>
  <c r="BA58" i="42"/>
  <c r="BB58" i="42"/>
  <c r="BC58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AA59" i="42"/>
  <c r="AB59" i="42"/>
  <c r="AC59" i="42"/>
  <c r="AD59" i="42"/>
  <c r="AE59" i="42"/>
  <c r="AF59" i="42"/>
  <c r="AG59" i="42"/>
  <c r="AH59" i="42"/>
  <c r="AI59" i="42"/>
  <c r="AJ59" i="42"/>
  <c r="AK59" i="42"/>
  <c r="AL59" i="42"/>
  <c r="AM59" i="42"/>
  <c r="AN59" i="42"/>
  <c r="AO59" i="42"/>
  <c r="AP59" i="42"/>
  <c r="AQ59" i="42"/>
  <c r="AR59" i="42"/>
  <c r="AS59" i="42"/>
  <c r="AT59" i="42"/>
  <c r="AU59" i="42"/>
  <c r="AV59" i="42"/>
  <c r="AW59" i="42"/>
  <c r="AX59" i="42"/>
  <c r="AY59" i="42"/>
  <c r="AZ59" i="42"/>
  <c r="BA59" i="42"/>
  <c r="BB59" i="42"/>
  <c r="BC59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AA60" i="42"/>
  <c r="AB60" i="42"/>
  <c r="AC60" i="42"/>
  <c r="AD60" i="42"/>
  <c r="AE60" i="42"/>
  <c r="AF60" i="42"/>
  <c r="AG60" i="42"/>
  <c r="AH60" i="42"/>
  <c r="AI60" i="42"/>
  <c r="AJ60" i="42"/>
  <c r="AK60" i="42"/>
  <c r="AL60" i="42"/>
  <c r="AM60" i="42"/>
  <c r="AN60" i="42"/>
  <c r="AO60" i="42"/>
  <c r="AP60" i="42"/>
  <c r="AQ60" i="42"/>
  <c r="AR60" i="42"/>
  <c r="AS60" i="42"/>
  <c r="AT60" i="42"/>
  <c r="AU60" i="42"/>
  <c r="AV60" i="42"/>
  <c r="AW60" i="42"/>
  <c r="AX60" i="42"/>
  <c r="AY60" i="42"/>
  <c r="AZ60" i="42"/>
  <c r="BA60" i="42"/>
  <c r="BB60" i="42"/>
  <c r="BC60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AA61" i="42"/>
  <c r="AB61" i="42"/>
  <c r="AC61" i="42"/>
  <c r="AD61" i="42"/>
  <c r="AE61" i="42"/>
  <c r="AF61" i="42"/>
  <c r="AG61" i="42"/>
  <c r="AH61" i="42"/>
  <c r="AI61" i="42"/>
  <c r="AJ61" i="42"/>
  <c r="AK61" i="42"/>
  <c r="AL61" i="42"/>
  <c r="AM61" i="42"/>
  <c r="AN61" i="42"/>
  <c r="AO61" i="42"/>
  <c r="AP61" i="42"/>
  <c r="AQ61" i="42"/>
  <c r="AR61" i="42"/>
  <c r="AS61" i="42"/>
  <c r="AT61" i="42"/>
  <c r="AU61" i="42"/>
  <c r="AV61" i="42"/>
  <c r="AW61" i="42"/>
  <c r="AX61" i="42"/>
  <c r="AY61" i="42"/>
  <c r="AZ61" i="42"/>
  <c r="BA61" i="42"/>
  <c r="BB61" i="42"/>
  <c r="BC61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AA62" i="42"/>
  <c r="AB62" i="42"/>
  <c r="AC62" i="42"/>
  <c r="AD62" i="42"/>
  <c r="AE62" i="42"/>
  <c r="AF62" i="42"/>
  <c r="AG62" i="42"/>
  <c r="AH62" i="42"/>
  <c r="AI62" i="42"/>
  <c r="AJ62" i="42"/>
  <c r="AK62" i="42"/>
  <c r="AL62" i="42"/>
  <c r="AM62" i="42"/>
  <c r="AN62" i="42"/>
  <c r="AO62" i="42"/>
  <c r="AP62" i="42"/>
  <c r="AQ62" i="42"/>
  <c r="AR62" i="42"/>
  <c r="AS62" i="42"/>
  <c r="AT62" i="42"/>
  <c r="AU62" i="42"/>
  <c r="AV62" i="42"/>
  <c r="AW62" i="42"/>
  <c r="AX62" i="42"/>
  <c r="AY62" i="42"/>
  <c r="AZ62" i="42"/>
  <c r="BA62" i="42"/>
  <c r="BB62" i="42"/>
  <c r="BC62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P63" i="42"/>
  <c r="Q63" i="42"/>
  <c r="R63" i="42"/>
  <c r="S63" i="42"/>
  <c r="T63" i="42"/>
  <c r="U63" i="42"/>
  <c r="V63" i="42"/>
  <c r="W63" i="42"/>
  <c r="X63" i="42"/>
  <c r="Y63" i="42"/>
  <c r="Z63" i="42"/>
  <c r="AA63" i="42"/>
  <c r="AB63" i="42"/>
  <c r="AC63" i="42"/>
  <c r="AD63" i="42"/>
  <c r="AE63" i="42"/>
  <c r="AF63" i="42"/>
  <c r="AG63" i="42"/>
  <c r="AH63" i="42"/>
  <c r="AI63" i="42"/>
  <c r="AJ63" i="42"/>
  <c r="AK63" i="42"/>
  <c r="AL63" i="42"/>
  <c r="AM63" i="42"/>
  <c r="AN63" i="42"/>
  <c r="AO63" i="42"/>
  <c r="AP63" i="42"/>
  <c r="AQ63" i="42"/>
  <c r="AR63" i="42"/>
  <c r="AS63" i="42"/>
  <c r="AT63" i="42"/>
  <c r="AU63" i="42"/>
  <c r="AV63" i="42"/>
  <c r="AW63" i="42"/>
  <c r="AX63" i="42"/>
  <c r="AY63" i="42"/>
  <c r="AZ63" i="42"/>
  <c r="BA63" i="42"/>
  <c r="BB63" i="42"/>
  <c r="BC63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P64" i="42"/>
  <c r="Q64" i="42"/>
  <c r="R64" i="42"/>
  <c r="S64" i="42"/>
  <c r="T64" i="42"/>
  <c r="U64" i="42"/>
  <c r="V64" i="42"/>
  <c r="W64" i="42"/>
  <c r="X64" i="42"/>
  <c r="Y64" i="42"/>
  <c r="Z64" i="42"/>
  <c r="AA64" i="42"/>
  <c r="AB64" i="42"/>
  <c r="AC64" i="42"/>
  <c r="AD64" i="42"/>
  <c r="AE64" i="42"/>
  <c r="AF64" i="42"/>
  <c r="AG64" i="42"/>
  <c r="AH64" i="42"/>
  <c r="AI64" i="42"/>
  <c r="AJ64" i="42"/>
  <c r="AK64" i="42"/>
  <c r="AL64" i="42"/>
  <c r="AM64" i="42"/>
  <c r="AN64" i="42"/>
  <c r="AO64" i="42"/>
  <c r="AP64" i="42"/>
  <c r="AQ64" i="42"/>
  <c r="AR64" i="42"/>
  <c r="AS64" i="42"/>
  <c r="AT64" i="42"/>
  <c r="AU64" i="42"/>
  <c r="AV64" i="42"/>
  <c r="AW64" i="42"/>
  <c r="AX64" i="42"/>
  <c r="AY64" i="42"/>
  <c r="AZ64" i="42"/>
  <c r="BA64" i="42"/>
  <c r="BB64" i="42"/>
  <c r="BC64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AA65" i="42"/>
  <c r="AB65" i="42"/>
  <c r="AC65" i="42"/>
  <c r="AD65" i="42"/>
  <c r="AE65" i="42"/>
  <c r="AF65" i="42"/>
  <c r="AG65" i="42"/>
  <c r="AH65" i="42"/>
  <c r="AI65" i="42"/>
  <c r="AJ65" i="42"/>
  <c r="AK65" i="42"/>
  <c r="AL65" i="42"/>
  <c r="AM65" i="42"/>
  <c r="AN65" i="42"/>
  <c r="AO65" i="42"/>
  <c r="AP65" i="42"/>
  <c r="AQ65" i="42"/>
  <c r="AR65" i="42"/>
  <c r="AS65" i="42"/>
  <c r="AT65" i="42"/>
  <c r="AU65" i="42"/>
  <c r="AV65" i="42"/>
  <c r="AW65" i="42"/>
  <c r="AX65" i="42"/>
  <c r="AY65" i="42"/>
  <c r="AZ65" i="42"/>
  <c r="BA65" i="42"/>
  <c r="BB65" i="42"/>
  <c r="BC65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P66" i="42"/>
  <c r="Q66" i="42"/>
  <c r="R66" i="42"/>
  <c r="S66" i="42"/>
  <c r="T66" i="42"/>
  <c r="U66" i="42"/>
  <c r="V66" i="42"/>
  <c r="W66" i="42"/>
  <c r="X66" i="42"/>
  <c r="Y66" i="42"/>
  <c r="Z66" i="42"/>
  <c r="AA66" i="42"/>
  <c r="AB66" i="42"/>
  <c r="AC66" i="42"/>
  <c r="AD66" i="42"/>
  <c r="AE66" i="42"/>
  <c r="AF66" i="42"/>
  <c r="AG66" i="42"/>
  <c r="AH66" i="42"/>
  <c r="AI66" i="42"/>
  <c r="AJ66" i="42"/>
  <c r="AK66" i="42"/>
  <c r="AL66" i="42"/>
  <c r="AM66" i="42"/>
  <c r="AN66" i="42"/>
  <c r="AO66" i="42"/>
  <c r="AP66" i="42"/>
  <c r="AQ66" i="42"/>
  <c r="AR66" i="42"/>
  <c r="AS66" i="42"/>
  <c r="AT66" i="42"/>
  <c r="AU66" i="42"/>
  <c r="AV66" i="42"/>
  <c r="AW66" i="42"/>
  <c r="AX66" i="42"/>
  <c r="AY66" i="42"/>
  <c r="AZ66" i="42"/>
  <c r="BA66" i="42"/>
  <c r="BB66" i="42"/>
  <c r="BC66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AA67" i="42"/>
  <c r="AB67" i="42"/>
  <c r="AC67" i="42"/>
  <c r="AD67" i="42"/>
  <c r="AE67" i="42"/>
  <c r="AF67" i="42"/>
  <c r="AG67" i="42"/>
  <c r="AH67" i="42"/>
  <c r="AI67" i="42"/>
  <c r="AJ67" i="42"/>
  <c r="AK67" i="42"/>
  <c r="AL67" i="42"/>
  <c r="AM67" i="42"/>
  <c r="AN67" i="42"/>
  <c r="AO67" i="42"/>
  <c r="AP67" i="42"/>
  <c r="AQ67" i="42"/>
  <c r="AR67" i="42"/>
  <c r="AS67" i="42"/>
  <c r="AT67" i="42"/>
  <c r="AU67" i="42"/>
  <c r="AV67" i="42"/>
  <c r="AW67" i="42"/>
  <c r="AX67" i="42"/>
  <c r="AY67" i="42"/>
  <c r="AZ67" i="42"/>
  <c r="BA67" i="42"/>
  <c r="BB67" i="42"/>
  <c r="BC67" i="42"/>
  <c r="D68" i="42"/>
  <c r="E68" i="42"/>
  <c r="F68" i="42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AA68" i="42"/>
  <c r="AB68" i="42"/>
  <c r="AC68" i="42"/>
  <c r="AD68" i="42"/>
  <c r="AE68" i="42"/>
  <c r="AF68" i="42"/>
  <c r="AG68" i="42"/>
  <c r="AH68" i="42"/>
  <c r="AI68" i="42"/>
  <c r="AJ68" i="42"/>
  <c r="AK68" i="42"/>
  <c r="AL68" i="42"/>
  <c r="AM68" i="42"/>
  <c r="AN68" i="42"/>
  <c r="AO68" i="42"/>
  <c r="AP68" i="42"/>
  <c r="AQ68" i="42"/>
  <c r="AR68" i="42"/>
  <c r="AS68" i="42"/>
  <c r="AT68" i="42"/>
  <c r="AU68" i="42"/>
  <c r="AV68" i="42"/>
  <c r="AW68" i="42"/>
  <c r="AX68" i="42"/>
  <c r="AY68" i="42"/>
  <c r="AZ68" i="42"/>
  <c r="BA68" i="42"/>
  <c r="BB68" i="42"/>
  <c r="BC68" i="42"/>
  <c r="D69" i="42"/>
  <c r="E69" i="42"/>
  <c r="F69" i="42"/>
  <c r="G69" i="42"/>
  <c r="H69" i="42"/>
  <c r="I69" i="42"/>
  <c r="J69" i="42"/>
  <c r="K69" i="42"/>
  <c r="L69" i="42"/>
  <c r="M69" i="42"/>
  <c r="N69" i="42"/>
  <c r="O69" i="42"/>
  <c r="P69" i="42"/>
  <c r="Q69" i="42"/>
  <c r="R69" i="42"/>
  <c r="S69" i="42"/>
  <c r="T69" i="42"/>
  <c r="U69" i="42"/>
  <c r="V69" i="42"/>
  <c r="W69" i="42"/>
  <c r="X69" i="42"/>
  <c r="Y69" i="42"/>
  <c r="Z69" i="42"/>
  <c r="AA69" i="42"/>
  <c r="AB69" i="42"/>
  <c r="AC69" i="42"/>
  <c r="AD69" i="42"/>
  <c r="AE69" i="42"/>
  <c r="AF69" i="42"/>
  <c r="AG69" i="42"/>
  <c r="AH69" i="42"/>
  <c r="AI69" i="42"/>
  <c r="AJ69" i="42"/>
  <c r="AK69" i="42"/>
  <c r="AL69" i="42"/>
  <c r="AM69" i="42"/>
  <c r="AN69" i="42"/>
  <c r="AO69" i="42"/>
  <c r="AP69" i="42"/>
  <c r="AQ69" i="42"/>
  <c r="AR69" i="42"/>
  <c r="AS69" i="42"/>
  <c r="AT69" i="42"/>
  <c r="AU69" i="42"/>
  <c r="AV69" i="42"/>
  <c r="AW69" i="42"/>
  <c r="AX69" i="42"/>
  <c r="AY69" i="42"/>
  <c r="AZ69" i="42"/>
  <c r="BA69" i="42"/>
  <c r="BB69" i="42"/>
  <c r="BC69" i="42"/>
  <c r="D70" i="42"/>
  <c r="E70" i="42"/>
  <c r="F70" i="42"/>
  <c r="G70" i="42"/>
  <c r="H70" i="42"/>
  <c r="I70" i="42"/>
  <c r="J70" i="42"/>
  <c r="K70" i="42"/>
  <c r="L70" i="42"/>
  <c r="M70" i="42"/>
  <c r="N70" i="42"/>
  <c r="O70" i="42"/>
  <c r="P70" i="42"/>
  <c r="Q70" i="42"/>
  <c r="R70" i="42"/>
  <c r="S70" i="42"/>
  <c r="T70" i="42"/>
  <c r="U70" i="42"/>
  <c r="V70" i="42"/>
  <c r="W70" i="42"/>
  <c r="X70" i="42"/>
  <c r="Y70" i="42"/>
  <c r="Z70" i="42"/>
  <c r="AA70" i="42"/>
  <c r="AB70" i="42"/>
  <c r="AC70" i="42"/>
  <c r="AD70" i="42"/>
  <c r="AE70" i="42"/>
  <c r="AF70" i="42"/>
  <c r="AG70" i="42"/>
  <c r="AH70" i="42"/>
  <c r="AI70" i="42"/>
  <c r="AJ70" i="42"/>
  <c r="AK70" i="42"/>
  <c r="AL70" i="42"/>
  <c r="AM70" i="42"/>
  <c r="AN70" i="42"/>
  <c r="AO70" i="42"/>
  <c r="AP70" i="42"/>
  <c r="AQ70" i="42"/>
  <c r="AR70" i="42"/>
  <c r="AS70" i="42"/>
  <c r="AT70" i="42"/>
  <c r="AU70" i="42"/>
  <c r="AV70" i="42"/>
  <c r="AW70" i="42"/>
  <c r="AX70" i="42"/>
  <c r="AY70" i="42"/>
  <c r="AZ70" i="42"/>
  <c r="BA70" i="42"/>
  <c r="BB70" i="42"/>
  <c r="BC70" i="42"/>
  <c r="D71" i="42"/>
  <c r="E71" i="42"/>
  <c r="F71" i="42"/>
  <c r="G71" i="42"/>
  <c r="H71" i="42"/>
  <c r="I71" i="42"/>
  <c r="J71" i="42"/>
  <c r="K71" i="42"/>
  <c r="L71" i="42"/>
  <c r="M71" i="42"/>
  <c r="N71" i="42"/>
  <c r="O71" i="42"/>
  <c r="P71" i="42"/>
  <c r="Q71" i="42"/>
  <c r="R71" i="42"/>
  <c r="S71" i="42"/>
  <c r="T71" i="42"/>
  <c r="U71" i="42"/>
  <c r="V71" i="42"/>
  <c r="W71" i="42"/>
  <c r="X71" i="42"/>
  <c r="Y71" i="42"/>
  <c r="Z71" i="42"/>
  <c r="AA71" i="42"/>
  <c r="AB71" i="42"/>
  <c r="AC71" i="42"/>
  <c r="AD71" i="42"/>
  <c r="AE71" i="42"/>
  <c r="AF71" i="42"/>
  <c r="AG71" i="42"/>
  <c r="AH71" i="42"/>
  <c r="AI71" i="42"/>
  <c r="AJ71" i="42"/>
  <c r="AK71" i="42"/>
  <c r="AL71" i="42"/>
  <c r="AM71" i="42"/>
  <c r="AN71" i="42"/>
  <c r="AO71" i="42"/>
  <c r="AP71" i="42"/>
  <c r="AQ71" i="42"/>
  <c r="AR71" i="42"/>
  <c r="AS71" i="42"/>
  <c r="AT71" i="42"/>
  <c r="AU71" i="42"/>
  <c r="AV71" i="42"/>
  <c r="AW71" i="42"/>
  <c r="AX71" i="42"/>
  <c r="AY71" i="42"/>
  <c r="AZ71" i="42"/>
  <c r="BA71" i="42"/>
  <c r="BB71" i="42"/>
  <c r="BC71" i="42"/>
  <c r="D72" i="42"/>
  <c r="E72" i="42"/>
  <c r="F72" i="42"/>
  <c r="G72" i="42"/>
  <c r="H72" i="42"/>
  <c r="I72" i="42"/>
  <c r="J72" i="42"/>
  <c r="K72" i="42"/>
  <c r="L72" i="42"/>
  <c r="M72" i="42"/>
  <c r="N72" i="42"/>
  <c r="O72" i="42"/>
  <c r="P72" i="42"/>
  <c r="Q72" i="42"/>
  <c r="R72" i="42"/>
  <c r="S72" i="42"/>
  <c r="T72" i="42"/>
  <c r="U72" i="42"/>
  <c r="V72" i="42"/>
  <c r="W72" i="42"/>
  <c r="X72" i="42"/>
  <c r="Y72" i="42"/>
  <c r="Z72" i="42"/>
  <c r="AA72" i="42"/>
  <c r="AB72" i="42"/>
  <c r="AC72" i="42"/>
  <c r="AD72" i="42"/>
  <c r="AE72" i="42"/>
  <c r="AF72" i="42"/>
  <c r="AG72" i="42"/>
  <c r="AH72" i="42"/>
  <c r="AI72" i="42"/>
  <c r="AJ72" i="42"/>
  <c r="AK72" i="42"/>
  <c r="AL72" i="42"/>
  <c r="AM72" i="42"/>
  <c r="AN72" i="42"/>
  <c r="AO72" i="42"/>
  <c r="AP72" i="42"/>
  <c r="AQ72" i="42"/>
  <c r="AR72" i="42"/>
  <c r="AS72" i="42"/>
  <c r="AT72" i="42"/>
  <c r="AU72" i="42"/>
  <c r="AV72" i="42"/>
  <c r="AW72" i="42"/>
  <c r="AX72" i="42"/>
  <c r="AY72" i="42"/>
  <c r="AZ72" i="42"/>
  <c r="BA72" i="42"/>
  <c r="BB72" i="42"/>
  <c r="BC72" i="42"/>
  <c r="D73" i="42"/>
  <c r="E73" i="42"/>
  <c r="F73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AA73" i="42"/>
  <c r="AB73" i="42"/>
  <c r="AC73" i="42"/>
  <c r="AD73" i="42"/>
  <c r="AE73" i="42"/>
  <c r="AF73" i="42"/>
  <c r="AG73" i="42"/>
  <c r="AH73" i="42"/>
  <c r="AI73" i="42"/>
  <c r="AJ73" i="42"/>
  <c r="AK73" i="42"/>
  <c r="AL73" i="42"/>
  <c r="AM73" i="42"/>
  <c r="AN73" i="42"/>
  <c r="AO73" i="42"/>
  <c r="AP73" i="42"/>
  <c r="AQ73" i="42"/>
  <c r="AR73" i="42"/>
  <c r="AS73" i="42"/>
  <c r="AT73" i="42"/>
  <c r="AU73" i="42"/>
  <c r="AV73" i="42"/>
  <c r="AW73" i="42"/>
  <c r="AX73" i="42"/>
  <c r="AY73" i="42"/>
  <c r="AZ73" i="42"/>
  <c r="BA73" i="42"/>
  <c r="BB73" i="42"/>
  <c r="BC73" i="42"/>
  <c r="D74" i="42"/>
  <c r="E74" i="42"/>
  <c r="F74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AA74" i="42"/>
  <c r="AB74" i="42"/>
  <c r="AC74" i="42"/>
  <c r="AD74" i="42"/>
  <c r="AE74" i="42"/>
  <c r="AF74" i="42"/>
  <c r="AG74" i="42"/>
  <c r="AH74" i="42"/>
  <c r="AI74" i="42"/>
  <c r="AJ74" i="42"/>
  <c r="AK74" i="42"/>
  <c r="AL74" i="42"/>
  <c r="AM74" i="42"/>
  <c r="AN74" i="42"/>
  <c r="AO74" i="42"/>
  <c r="AP74" i="42"/>
  <c r="AQ74" i="42"/>
  <c r="AR74" i="42"/>
  <c r="AS74" i="42"/>
  <c r="AT74" i="42"/>
  <c r="AU74" i="42"/>
  <c r="AV74" i="42"/>
  <c r="AW74" i="42"/>
  <c r="AX74" i="42"/>
  <c r="AY74" i="42"/>
  <c r="AZ74" i="42"/>
  <c r="BA74" i="42"/>
  <c r="BB74" i="42"/>
  <c r="BC74" i="42"/>
  <c r="D75" i="42"/>
  <c r="E75" i="42"/>
  <c r="F75" i="42"/>
  <c r="G75" i="42"/>
  <c r="H75" i="42"/>
  <c r="I75" i="42"/>
  <c r="J75" i="42"/>
  <c r="K75" i="42"/>
  <c r="L75" i="42"/>
  <c r="M75" i="42"/>
  <c r="N75" i="42"/>
  <c r="O75" i="42"/>
  <c r="P75" i="42"/>
  <c r="Q75" i="42"/>
  <c r="R75" i="42"/>
  <c r="S75" i="42"/>
  <c r="T75" i="42"/>
  <c r="U75" i="42"/>
  <c r="V75" i="42"/>
  <c r="W75" i="42"/>
  <c r="X75" i="42"/>
  <c r="Y75" i="42"/>
  <c r="Z75" i="42"/>
  <c r="AA75" i="42"/>
  <c r="AB75" i="42"/>
  <c r="AC75" i="42"/>
  <c r="AD75" i="42"/>
  <c r="AE75" i="42"/>
  <c r="AF75" i="42"/>
  <c r="AG75" i="42"/>
  <c r="AH75" i="42"/>
  <c r="AI75" i="42"/>
  <c r="AJ75" i="42"/>
  <c r="AK75" i="42"/>
  <c r="AL75" i="42"/>
  <c r="AM75" i="42"/>
  <c r="AN75" i="42"/>
  <c r="AO75" i="42"/>
  <c r="AP75" i="42"/>
  <c r="AQ75" i="42"/>
  <c r="AR75" i="42"/>
  <c r="AS75" i="42"/>
  <c r="AT75" i="42"/>
  <c r="AU75" i="42"/>
  <c r="AV75" i="42"/>
  <c r="AW75" i="42"/>
  <c r="AX75" i="42"/>
  <c r="AY75" i="42"/>
  <c r="AZ75" i="42"/>
  <c r="BA75" i="42"/>
  <c r="BB75" i="42"/>
  <c r="BC75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T76" i="42"/>
  <c r="U76" i="42"/>
  <c r="V76" i="42"/>
  <c r="W76" i="42"/>
  <c r="X76" i="42"/>
  <c r="Y76" i="42"/>
  <c r="Z76" i="42"/>
  <c r="AA76" i="42"/>
  <c r="AB76" i="42"/>
  <c r="AC76" i="42"/>
  <c r="AD76" i="42"/>
  <c r="AE76" i="42"/>
  <c r="AF76" i="42"/>
  <c r="AG76" i="42"/>
  <c r="AH76" i="42"/>
  <c r="AI76" i="42"/>
  <c r="AJ76" i="42"/>
  <c r="AK76" i="42"/>
  <c r="AL76" i="42"/>
  <c r="AM76" i="42"/>
  <c r="AN76" i="42"/>
  <c r="AO76" i="42"/>
  <c r="AP76" i="42"/>
  <c r="AQ76" i="42"/>
  <c r="AR76" i="42"/>
  <c r="AS76" i="42"/>
  <c r="AT76" i="42"/>
  <c r="AU76" i="42"/>
  <c r="AV76" i="42"/>
  <c r="AW76" i="42"/>
  <c r="AX76" i="42"/>
  <c r="AY76" i="42"/>
  <c r="AZ76" i="42"/>
  <c r="BA76" i="42"/>
  <c r="BB76" i="42"/>
  <c r="BC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AA77" i="42"/>
  <c r="AB77" i="42"/>
  <c r="AC77" i="42"/>
  <c r="AD77" i="42"/>
  <c r="AE77" i="42"/>
  <c r="AF77" i="42"/>
  <c r="AG77" i="42"/>
  <c r="AH77" i="42"/>
  <c r="AI77" i="42"/>
  <c r="AJ77" i="42"/>
  <c r="AK77" i="42"/>
  <c r="AL77" i="42"/>
  <c r="AM77" i="42"/>
  <c r="AN77" i="42"/>
  <c r="AO77" i="42"/>
  <c r="AP77" i="42"/>
  <c r="AQ77" i="42"/>
  <c r="AR77" i="42"/>
  <c r="AS77" i="42"/>
  <c r="AT77" i="42"/>
  <c r="AU77" i="42"/>
  <c r="AV77" i="42"/>
  <c r="AW77" i="42"/>
  <c r="AX77" i="42"/>
  <c r="AY77" i="42"/>
  <c r="AZ77" i="42"/>
  <c r="BA77" i="42"/>
  <c r="BB77" i="42"/>
  <c r="BC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X78" i="42"/>
  <c r="AY78" i="42"/>
  <c r="AZ78" i="42"/>
  <c r="BA78" i="42"/>
  <c r="BB78" i="42"/>
  <c r="BC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X79" i="42"/>
  <c r="AY79" i="42"/>
  <c r="AZ79" i="42"/>
  <c r="BA79" i="42"/>
  <c r="BB79" i="42"/>
  <c r="BC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T80" i="42"/>
  <c r="U80" i="42"/>
  <c r="V80" i="42"/>
  <c r="W80" i="42"/>
  <c r="X80" i="42"/>
  <c r="Y80" i="42"/>
  <c r="Z80" i="42"/>
  <c r="AA80" i="42"/>
  <c r="AB80" i="42"/>
  <c r="AC80" i="42"/>
  <c r="AD80" i="42"/>
  <c r="AE80" i="42"/>
  <c r="AF80" i="42"/>
  <c r="AG80" i="42"/>
  <c r="AH80" i="42"/>
  <c r="AI80" i="42"/>
  <c r="AJ80" i="42"/>
  <c r="AK80" i="42"/>
  <c r="AL80" i="42"/>
  <c r="AM80" i="42"/>
  <c r="AN80" i="42"/>
  <c r="AO80" i="42"/>
  <c r="AP80" i="42"/>
  <c r="AQ80" i="42"/>
  <c r="AR80" i="42"/>
  <c r="AS80" i="42"/>
  <c r="AT80" i="42"/>
  <c r="AU80" i="42"/>
  <c r="AV80" i="42"/>
  <c r="AW80" i="42"/>
  <c r="AX80" i="42"/>
  <c r="AY80" i="42"/>
  <c r="AZ80" i="42"/>
  <c r="BA80" i="42"/>
  <c r="BB80" i="42"/>
  <c r="BC80" i="42"/>
  <c r="D81" i="42"/>
  <c r="E81" i="42"/>
  <c r="F81" i="42"/>
  <c r="G81" i="42"/>
  <c r="H81" i="42"/>
  <c r="I81" i="42"/>
  <c r="J81" i="42"/>
  <c r="K81" i="42"/>
  <c r="L81" i="42"/>
  <c r="M81" i="42"/>
  <c r="N81" i="42"/>
  <c r="O81" i="42"/>
  <c r="P81" i="42"/>
  <c r="Q81" i="42"/>
  <c r="R81" i="42"/>
  <c r="S81" i="42"/>
  <c r="T81" i="42"/>
  <c r="U81" i="42"/>
  <c r="V81" i="42"/>
  <c r="W81" i="42"/>
  <c r="X81" i="42"/>
  <c r="Y81" i="42"/>
  <c r="Z81" i="42"/>
  <c r="AA81" i="42"/>
  <c r="AB81" i="42"/>
  <c r="AC81" i="42"/>
  <c r="AD81" i="42"/>
  <c r="AE81" i="42"/>
  <c r="AF81" i="42"/>
  <c r="AG81" i="42"/>
  <c r="AH81" i="42"/>
  <c r="AI81" i="42"/>
  <c r="AJ81" i="42"/>
  <c r="AK81" i="42"/>
  <c r="AL81" i="42"/>
  <c r="AM81" i="42"/>
  <c r="AN81" i="42"/>
  <c r="AO81" i="42"/>
  <c r="AP81" i="42"/>
  <c r="AQ81" i="42"/>
  <c r="AR81" i="42"/>
  <c r="AS81" i="42"/>
  <c r="AT81" i="42"/>
  <c r="AU81" i="42"/>
  <c r="AV81" i="42"/>
  <c r="AW81" i="42"/>
  <c r="AX81" i="42"/>
  <c r="AY81" i="42"/>
  <c r="AZ81" i="42"/>
  <c r="BA81" i="42"/>
  <c r="BB81" i="42"/>
  <c r="BC81" i="42"/>
  <c r="D82" i="42"/>
  <c r="E82" i="42"/>
  <c r="F82" i="42"/>
  <c r="G82" i="42"/>
  <c r="H82" i="42"/>
  <c r="I82" i="42"/>
  <c r="J82" i="42"/>
  <c r="K82" i="42"/>
  <c r="L82" i="42"/>
  <c r="M82" i="42"/>
  <c r="N82" i="42"/>
  <c r="O82" i="42"/>
  <c r="P82" i="42"/>
  <c r="Q82" i="42"/>
  <c r="R82" i="42"/>
  <c r="S82" i="42"/>
  <c r="T82" i="42"/>
  <c r="U82" i="42"/>
  <c r="V82" i="42"/>
  <c r="W82" i="42"/>
  <c r="X82" i="42"/>
  <c r="Y82" i="42"/>
  <c r="Z82" i="42"/>
  <c r="AA82" i="42"/>
  <c r="AB82" i="42"/>
  <c r="AC82" i="42"/>
  <c r="AD82" i="42"/>
  <c r="AE82" i="42"/>
  <c r="AF82" i="42"/>
  <c r="AG82" i="42"/>
  <c r="AH82" i="42"/>
  <c r="AI82" i="42"/>
  <c r="AJ82" i="42"/>
  <c r="AK82" i="42"/>
  <c r="AL82" i="42"/>
  <c r="AM82" i="42"/>
  <c r="AN82" i="42"/>
  <c r="AO82" i="42"/>
  <c r="AP82" i="42"/>
  <c r="AQ82" i="42"/>
  <c r="AR82" i="42"/>
  <c r="AS82" i="42"/>
  <c r="AT82" i="42"/>
  <c r="AU82" i="42"/>
  <c r="AV82" i="42"/>
  <c r="AW82" i="42"/>
  <c r="AX82" i="42"/>
  <c r="AY82" i="42"/>
  <c r="AZ82" i="42"/>
  <c r="BA82" i="42"/>
  <c r="BB82" i="42"/>
  <c r="BC82" i="42"/>
  <c r="D83" i="42"/>
  <c r="E83" i="42"/>
  <c r="F83" i="42"/>
  <c r="G83" i="42"/>
  <c r="H83" i="42"/>
  <c r="I83" i="42"/>
  <c r="J83" i="42"/>
  <c r="K83" i="42"/>
  <c r="L83" i="42"/>
  <c r="M83" i="42"/>
  <c r="N83" i="42"/>
  <c r="O83" i="42"/>
  <c r="P83" i="42"/>
  <c r="Q83" i="42"/>
  <c r="R83" i="42"/>
  <c r="S83" i="42"/>
  <c r="T83" i="42"/>
  <c r="U83" i="42"/>
  <c r="V83" i="42"/>
  <c r="W83" i="42"/>
  <c r="X83" i="42"/>
  <c r="Y83" i="42"/>
  <c r="Z83" i="42"/>
  <c r="AA83" i="42"/>
  <c r="AB83" i="42"/>
  <c r="AC83" i="42"/>
  <c r="AD83" i="42"/>
  <c r="AE83" i="42"/>
  <c r="AF83" i="42"/>
  <c r="AG83" i="42"/>
  <c r="AH83" i="42"/>
  <c r="AI83" i="42"/>
  <c r="AJ83" i="42"/>
  <c r="AK83" i="42"/>
  <c r="AL83" i="42"/>
  <c r="AM83" i="42"/>
  <c r="AN83" i="42"/>
  <c r="AO83" i="42"/>
  <c r="AP83" i="42"/>
  <c r="AQ83" i="42"/>
  <c r="AR83" i="42"/>
  <c r="AS83" i="42"/>
  <c r="AT83" i="42"/>
  <c r="AU83" i="42"/>
  <c r="AV83" i="42"/>
  <c r="AW83" i="42"/>
  <c r="AX83" i="42"/>
  <c r="AY83" i="42"/>
  <c r="AZ83" i="42"/>
  <c r="BA83" i="42"/>
  <c r="BB83" i="42"/>
  <c r="BC83" i="42"/>
  <c r="D84" i="42"/>
  <c r="E84" i="42"/>
  <c r="F84" i="42"/>
  <c r="G84" i="42"/>
  <c r="H84" i="42"/>
  <c r="I84" i="42"/>
  <c r="J84" i="42"/>
  <c r="K84" i="42"/>
  <c r="L84" i="42"/>
  <c r="M84" i="42"/>
  <c r="N84" i="42"/>
  <c r="O84" i="42"/>
  <c r="P84" i="42"/>
  <c r="Q84" i="42"/>
  <c r="R84" i="42"/>
  <c r="S84" i="42"/>
  <c r="T84" i="42"/>
  <c r="U84" i="42"/>
  <c r="V84" i="42"/>
  <c r="W84" i="42"/>
  <c r="X84" i="42"/>
  <c r="Y84" i="42"/>
  <c r="Z84" i="42"/>
  <c r="AA84" i="42"/>
  <c r="AB84" i="42"/>
  <c r="AC84" i="42"/>
  <c r="AD84" i="42"/>
  <c r="AE84" i="42"/>
  <c r="AF84" i="42"/>
  <c r="AG84" i="42"/>
  <c r="AH84" i="42"/>
  <c r="AI84" i="42"/>
  <c r="AJ84" i="42"/>
  <c r="AK84" i="42"/>
  <c r="AL84" i="42"/>
  <c r="AM84" i="42"/>
  <c r="AN84" i="42"/>
  <c r="AO84" i="42"/>
  <c r="AP84" i="42"/>
  <c r="AQ84" i="42"/>
  <c r="AR84" i="42"/>
  <c r="AS84" i="42"/>
  <c r="AT84" i="42"/>
  <c r="AU84" i="42"/>
  <c r="AV84" i="42"/>
  <c r="AW84" i="42"/>
  <c r="AX84" i="42"/>
  <c r="AY84" i="42"/>
  <c r="AZ84" i="42"/>
  <c r="BA84" i="42"/>
  <c r="BB84" i="42"/>
  <c r="BC84" i="42"/>
  <c r="D85" i="42"/>
  <c r="E85" i="42"/>
  <c r="F85" i="42"/>
  <c r="G85" i="42"/>
  <c r="H85" i="42"/>
  <c r="I85" i="42"/>
  <c r="J85" i="42"/>
  <c r="K85" i="42"/>
  <c r="L85" i="42"/>
  <c r="M85" i="42"/>
  <c r="N85" i="42"/>
  <c r="O85" i="42"/>
  <c r="P85" i="42"/>
  <c r="Q85" i="42"/>
  <c r="R85" i="42"/>
  <c r="S85" i="42"/>
  <c r="T85" i="42"/>
  <c r="U85" i="42"/>
  <c r="V85" i="42"/>
  <c r="W85" i="42"/>
  <c r="X85" i="42"/>
  <c r="Y85" i="42"/>
  <c r="Z85" i="42"/>
  <c r="AA85" i="42"/>
  <c r="AB85" i="42"/>
  <c r="AC85" i="42"/>
  <c r="AD85" i="42"/>
  <c r="AE85" i="42"/>
  <c r="AF85" i="42"/>
  <c r="AG85" i="42"/>
  <c r="AH85" i="42"/>
  <c r="AI85" i="42"/>
  <c r="AJ85" i="42"/>
  <c r="AK85" i="42"/>
  <c r="AL85" i="42"/>
  <c r="AM85" i="42"/>
  <c r="AN85" i="42"/>
  <c r="AO85" i="42"/>
  <c r="AP85" i="42"/>
  <c r="AQ85" i="42"/>
  <c r="AR85" i="42"/>
  <c r="AS85" i="42"/>
  <c r="AT85" i="42"/>
  <c r="AU85" i="42"/>
  <c r="AV85" i="42"/>
  <c r="AW85" i="42"/>
  <c r="AX85" i="42"/>
  <c r="AY85" i="42"/>
  <c r="AZ85" i="42"/>
  <c r="BA85" i="42"/>
  <c r="BB85" i="42"/>
  <c r="BC85" i="42"/>
  <c r="D86" i="42"/>
  <c r="E86" i="42"/>
  <c r="F86" i="42"/>
  <c r="G86" i="42"/>
  <c r="H86" i="42"/>
  <c r="I86" i="42"/>
  <c r="J86" i="42"/>
  <c r="K86" i="42"/>
  <c r="L86" i="42"/>
  <c r="M86" i="42"/>
  <c r="N86" i="42"/>
  <c r="O86" i="42"/>
  <c r="P86" i="42"/>
  <c r="Q86" i="42"/>
  <c r="R86" i="42"/>
  <c r="S86" i="42"/>
  <c r="T86" i="42"/>
  <c r="U86" i="42"/>
  <c r="V86" i="42"/>
  <c r="W86" i="42"/>
  <c r="X86" i="42"/>
  <c r="Y86" i="42"/>
  <c r="Z86" i="42"/>
  <c r="AA86" i="42"/>
  <c r="AB86" i="42"/>
  <c r="AC86" i="42"/>
  <c r="AD86" i="42"/>
  <c r="AE86" i="42"/>
  <c r="AF86" i="42"/>
  <c r="AG86" i="42"/>
  <c r="AH86" i="42"/>
  <c r="AI86" i="42"/>
  <c r="AJ86" i="42"/>
  <c r="AK86" i="42"/>
  <c r="AL86" i="42"/>
  <c r="AM86" i="42"/>
  <c r="AN86" i="42"/>
  <c r="AO86" i="42"/>
  <c r="AP86" i="42"/>
  <c r="AQ86" i="42"/>
  <c r="AR86" i="42"/>
  <c r="AS86" i="42"/>
  <c r="AT86" i="42"/>
  <c r="AU86" i="42"/>
  <c r="AV86" i="42"/>
  <c r="AW86" i="42"/>
  <c r="AX86" i="42"/>
  <c r="AY86" i="42"/>
  <c r="AZ86" i="42"/>
  <c r="BA86" i="42"/>
  <c r="BB86" i="42"/>
  <c r="BC86" i="42"/>
  <c r="D87" i="42"/>
  <c r="E87" i="42"/>
  <c r="F87" i="42"/>
  <c r="G87" i="42"/>
  <c r="H87" i="42"/>
  <c r="I87" i="42"/>
  <c r="J87" i="42"/>
  <c r="K87" i="42"/>
  <c r="L87" i="42"/>
  <c r="M87" i="42"/>
  <c r="N87" i="42"/>
  <c r="O87" i="42"/>
  <c r="P87" i="42"/>
  <c r="Q87" i="42"/>
  <c r="R87" i="42"/>
  <c r="S87" i="42"/>
  <c r="T87" i="42"/>
  <c r="U87" i="42"/>
  <c r="V87" i="42"/>
  <c r="W87" i="42"/>
  <c r="X87" i="42"/>
  <c r="Y87" i="42"/>
  <c r="Z87" i="42"/>
  <c r="AA87" i="42"/>
  <c r="AB87" i="42"/>
  <c r="AC87" i="42"/>
  <c r="AD87" i="42"/>
  <c r="AE87" i="42"/>
  <c r="AF87" i="42"/>
  <c r="AG87" i="42"/>
  <c r="AH87" i="42"/>
  <c r="AI87" i="42"/>
  <c r="AJ87" i="42"/>
  <c r="AK87" i="42"/>
  <c r="AL87" i="42"/>
  <c r="AM87" i="42"/>
  <c r="AN87" i="42"/>
  <c r="AO87" i="42"/>
  <c r="AP87" i="42"/>
  <c r="AQ87" i="42"/>
  <c r="AR87" i="42"/>
  <c r="AS87" i="42"/>
  <c r="AT87" i="42"/>
  <c r="AU87" i="42"/>
  <c r="AV87" i="42"/>
  <c r="AW87" i="42"/>
  <c r="AX87" i="42"/>
  <c r="AY87" i="42"/>
  <c r="AZ87" i="42"/>
  <c r="BA87" i="42"/>
  <c r="BB87" i="42"/>
  <c r="BC87" i="42"/>
  <c r="D88" i="42"/>
  <c r="E88" i="42"/>
  <c r="F88" i="42"/>
  <c r="G88" i="42"/>
  <c r="H88" i="42"/>
  <c r="I88" i="42"/>
  <c r="J88" i="42"/>
  <c r="K88" i="42"/>
  <c r="L88" i="42"/>
  <c r="M88" i="42"/>
  <c r="N88" i="42"/>
  <c r="O88" i="42"/>
  <c r="P88" i="42"/>
  <c r="Q88" i="42"/>
  <c r="R88" i="42"/>
  <c r="S88" i="42"/>
  <c r="T88" i="42"/>
  <c r="U88" i="42"/>
  <c r="V88" i="42"/>
  <c r="W88" i="42"/>
  <c r="X88" i="42"/>
  <c r="Y88" i="42"/>
  <c r="Z88" i="42"/>
  <c r="AA88" i="42"/>
  <c r="AB88" i="42"/>
  <c r="AC88" i="42"/>
  <c r="AD88" i="42"/>
  <c r="AE88" i="42"/>
  <c r="AF88" i="42"/>
  <c r="AG88" i="42"/>
  <c r="AH88" i="42"/>
  <c r="AI88" i="42"/>
  <c r="AJ88" i="42"/>
  <c r="AK88" i="42"/>
  <c r="AL88" i="42"/>
  <c r="AM88" i="42"/>
  <c r="AN88" i="42"/>
  <c r="AO88" i="42"/>
  <c r="AP88" i="42"/>
  <c r="AQ88" i="42"/>
  <c r="AR88" i="42"/>
  <c r="AS88" i="42"/>
  <c r="AT88" i="42"/>
  <c r="AU88" i="42"/>
  <c r="AV88" i="42"/>
  <c r="AW88" i="42"/>
  <c r="AX88" i="42"/>
  <c r="AY88" i="42"/>
  <c r="AZ88" i="42"/>
  <c r="BA88" i="42"/>
  <c r="BB88" i="42"/>
  <c r="BC88" i="42"/>
  <c r="D89" i="42"/>
  <c r="E89" i="42"/>
  <c r="F89" i="42"/>
  <c r="G89" i="42"/>
  <c r="H89" i="42"/>
  <c r="I89" i="42"/>
  <c r="J89" i="42"/>
  <c r="K89" i="42"/>
  <c r="L89" i="42"/>
  <c r="M89" i="42"/>
  <c r="N89" i="42"/>
  <c r="O89" i="42"/>
  <c r="P89" i="42"/>
  <c r="Q89" i="42"/>
  <c r="R89" i="42"/>
  <c r="S89" i="42"/>
  <c r="T89" i="42"/>
  <c r="U89" i="42"/>
  <c r="V89" i="42"/>
  <c r="W89" i="42"/>
  <c r="X89" i="42"/>
  <c r="Y89" i="42"/>
  <c r="Z89" i="42"/>
  <c r="AA89" i="42"/>
  <c r="AB89" i="42"/>
  <c r="AC89" i="42"/>
  <c r="AD89" i="42"/>
  <c r="AE89" i="42"/>
  <c r="AF89" i="42"/>
  <c r="AG89" i="42"/>
  <c r="AH89" i="42"/>
  <c r="AI89" i="42"/>
  <c r="AJ89" i="42"/>
  <c r="AK89" i="42"/>
  <c r="AL89" i="42"/>
  <c r="AM89" i="42"/>
  <c r="AN89" i="42"/>
  <c r="AO89" i="42"/>
  <c r="AP89" i="42"/>
  <c r="AQ89" i="42"/>
  <c r="AR89" i="42"/>
  <c r="AS89" i="42"/>
  <c r="AT89" i="42"/>
  <c r="AU89" i="42"/>
  <c r="AV89" i="42"/>
  <c r="AW89" i="42"/>
  <c r="AX89" i="42"/>
  <c r="AY89" i="42"/>
  <c r="AZ89" i="42"/>
  <c r="BA89" i="42"/>
  <c r="BB89" i="42"/>
  <c r="BC89" i="42"/>
  <c r="D90" i="42"/>
  <c r="E90" i="42"/>
  <c r="F90" i="42"/>
  <c r="G90" i="42"/>
  <c r="H90" i="42"/>
  <c r="I90" i="42"/>
  <c r="J90" i="42"/>
  <c r="K90" i="42"/>
  <c r="L90" i="42"/>
  <c r="M90" i="42"/>
  <c r="N90" i="42"/>
  <c r="O90" i="42"/>
  <c r="P90" i="42"/>
  <c r="Q90" i="42"/>
  <c r="R90" i="42"/>
  <c r="S90" i="42"/>
  <c r="T90" i="42"/>
  <c r="U90" i="42"/>
  <c r="V90" i="42"/>
  <c r="W90" i="42"/>
  <c r="X90" i="42"/>
  <c r="Y90" i="42"/>
  <c r="Z90" i="42"/>
  <c r="AA90" i="42"/>
  <c r="AB90" i="42"/>
  <c r="AC90" i="42"/>
  <c r="AD90" i="42"/>
  <c r="AE90" i="42"/>
  <c r="AF90" i="42"/>
  <c r="AG90" i="42"/>
  <c r="AH90" i="42"/>
  <c r="AI90" i="42"/>
  <c r="AJ90" i="42"/>
  <c r="AK90" i="42"/>
  <c r="AL90" i="42"/>
  <c r="AM90" i="42"/>
  <c r="AN90" i="42"/>
  <c r="AO90" i="42"/>
  <c r="AP90" i="42"/>
  <c r="AQ90" i="42"/>
  <c r="AR90" i="42"/>
  <c r="AS90" i="42"/>
  <c r="AT90" i="42"/>
  <c r="AU90" i="42"/>
  <c r="AV90" i="42"/>
  <c r="AW90" i="42"/>
  <c r="AX90" i="42"/>
  <c r="AY90" i="42"/>
  <c r="AZ90" i="42"/>
  <c r="BA90" i="42"/>
  <c r="BB90" i="42"/>
  <c r="BC90" i="42"/>
  <c r="D91" i="42"/>
  <c r="E91" i="42"/>
  <c r="F91" i="42"/>
  <c r="G91" i="42"/>
  <c r="H91" i="42"/>
  <c r="I91" i="42"/>
  <c r="J91" i="42"/>
  <c r="K91" i="42"/>
  <c r="L91" i="42"/>
  <c r="M91" i="42"/>
  <c r="N91" i="42"/>
  <c r="O91" i="42"/>
  <c r="P91" i="42"/>
  <c r="Q91" i="42"/>
  <c r="R91" i="42"/>
  <c r="S91" i="42"/>
  <c r="T91" i="42"/>
  <c r="U91" i="42"/>
  <c r="V91" i="42"/>
  <c r="W91" i="42"/>
  <c r="X91" i="42"/>
  <c r="Y91" i="42"/>
  <c r="Z91" i="42"/>
  <c r="AA91" i="42"/>
  <c r="AB91" i="42"/>
  <c r="AC91" i="42"/>
  <c r="AD91" i="42"/>
  <c r="AE91" i="42"/>
  <c r="AF91" i="42"/>
  <c r="AG91" i="42"/>
  <c r="AH91" i="42"/>
  <c r="AI91" i="42"/>
  <c r="AJ91" i="42"/>
  <c r="AK91" i="42"/>
  <c r="AL91" i="42"/>
  <c r="AM91" i="42"/>
  <c r="AN91" i="42"/>
  <c r="AO91" i="42"/>
  <c r="AP91" i="42"/>
  <c r="AQ91" i="42"/>
  <c r="AR91" i="42"/>
  <c r="AS91" i="42"/>
  <c r="AT91" i="42"/>
  <c r="AU91" i="42"/>
  <c r="AV91" i="42"/>
  <c r="AW91" i="42"/>
  <c r="AX91" i="42"/>
  <c r="AY91" i="42"/>
  <c r="AZ91" i="42"/>
  <c r="BA91" i="42"/>
  <c r="BB91" i="42"/>
  <c r="BC91" i="42"/>
  <c r="D92" i="42"/>
  <c r="E92" i="42"/>
  <c r="F92" i="42"/>
  <c r="G92" i="42"/>
  <c r="H92" i="42"/>
  <c r="I92" i="42"/>
  <c r="J92" i="42"/>
  <c r="K92" i="42"/>
  <c r="L92" i="42"/>
  <c r="M92" i="42"/>
  <c r="N92" i="42"/>
  <c r="O92" i="42"/>
  <c r="P92" i="42"/>
  <c r="Q92" i="42"/>
  <c r="R92" i="42"/>
  <c r="S92" i="42"/>
  <c r="T92" i="42"/>
  <c r="U92" i="42"/>
  <c r="V92" i="42"/>
  <c r="W92" i="42"/>
  <c r="X92" i="42"/>
  <c r="Y92" i="42"/>
  <c r="Z92" i="42"/>
  <c r="AA92" i="42"/>
  <c r="AB92" i="42"/>
  <c r="AC92" i="42"/>
  <c r="AD92" i="42"/>
  <c r="AE92" i="42"/>
  <c r="AF92" i="42"/>
  <c r="AG92" i="42"/>
  <c r="AH92" i="42"/>
  <c r="AI92" i="42"/>
  <c r="AJ92" i="42"/>
  <c r="AK92" i="42"/>
  <c r="AL92" i="42"/>
  <c r="AM92" i="42"/>
  <c r="AN92" i="42"/>
  <c r="AO92" i="42"/>
  <c r="AP92" i="42"/>
  <c r="AQ92" i="42"/>
  <c r="AR92" i="42"/>
  <c r="AS92" i="42"/>
  <c r="AT92" i="42"/>
  <c r="AU92" i="42"/>
  <c r="AV92" i="42"/>
  <c r="AW92" i="42"/>
  <c r="AX92" i="42"/>
  <c r="AY92" i="42"/>
  <c r="AZ92" i="42"/>
  <c r="BA92" i="42"/>
  <c r="BB92" i="42"/>
  <c r="BC92" i="42"/>
  <c r="D93" i="42"/>
  <c r="E93" i="42"/>
  <c r="F93" i="42"/>
  <c r="G93" i="42"/>
  <c r="H93" i="42"/>
  <c r="I93" i="42"/>
  <c r="J93" i="42"/>
  <c r="K93" i="42"/>
  <c r="L93" i="42"/>
  <c r="M93" i="42"/>
  <c r="N93" i="42"/>
  <c r="O93" i="42"/>
  <c r="P93" i="42"/>
  <c r="Q93" i="42"/>
  <c r="R93" i="42"/>
  <c r="S93" i="42"/>
  <c r="T93" i="42"/>
  <c r="U93" i="42"/>
  <c r="V93" i="42"/>
  <c r="W93" i="42"/>
  <c r="X93" i="42"/>
  <c r="Y93" i="42"/>
  <c r="Z93" i="42"/>
  <c r="AA93" i="42"/>
  <c r="AB93" i="42"/>
  <c r="AC93" i="42"/>
  <c r="AD93" i="42"/>
  <c r="AE93" i="42"/>
  <c r="AF93" i="42"/>
  <c r="AG93" i="42"/>
  <c r="AH93" i="42"/>
  <c r="AI93" i="42"/>
  <c r="AJ93" i="42"/>
  <c r="AK93" i="42"/>
  <c r="AL93" i="42"/>
  <c r="AM93" i="42"/>
  <c r="AN93" i="42"/>
  <c r="AO93" i="42"/>
  <c r="AP93" i="42"/>
  <c r="AQ93" i="42"/>
  <c r="AR93" i="42"/>
  <c r="AS93" i="42"/>
  <c r="AT93" i="42"/>
  <c r="AU93" i="42"/>
  <c r="AV93" i="42"/>
  <c r="AW93" i="42"/>
  <c r="AX93" i="42"/>
  <c r="AY93" i="42"/>
  <c r="AZ93" i="42"/>
  <c r="BA93" i="42"/>
  <c r="BB93" i="42"/>
  <c r="BC93" i="42"/>
  <c r="D94" i="42"/>
  <c r="E94" i="42"/>
  <c r="F94" i="42"/>
  <c r="G94" i="42"/>
  <c r="H94" i="42"/>
  <c r="I94" i="42"/>
  <c r="J94" i="42"/>
  <c r="K94" i="42"/>
  <c r="L94" i="42"/>
  <c r="M94" i="42"/>
  <c r="N94" i="42"/>
  <c r="O94" i="42"/>
  <c r="P94" i="42"/>
  <c r="Q94" i="42"/>
  <c r="R94" i="42"/>
  <c r="S94" i="42"/>
  <c r="T94" i="42"/>
  <c r="U94" i="42"/>
  <c r="V94" i="42"/>
  <c r="W94" i="42"/>
  <c r="X94" i="42"/>
  <c r="Y94" i="42"/>
  <c r="Z94" i="42"/>
  <c r="AA94" i="42"/>
  <c r="AB94" i="42"/>
  <c r="AC94" i="42"/>
  <c r="AD94" i="42"/>
  <c r="AE94" i="42"/>
  <c r="AF94" i="42"/>
  <c r="AG94" i="42"/>
  <c r="AH94" i="42"/>
  <c r="AI94" i="42"/>
  <c r="AJ94" i="42"/>
  <c r="AK94" i="42"/>
  <c r="AL94" i="42"/>
  <c r="AM94" i="42"/>
  <c r="AN94" i="42"/>
  <c r="AO94" i="42"/>
  <c r="AP94" i="42"/>
  <c r="AQ94" i="42"/>
  <c r="AR94" i="42"/>
  <c r="AS94" i="42"/>
  <c r="AT94" i="42"/>
  <c r="AU94" i="42"/>
  <c r="AV94" i="42"/>
  <c r="AW94" i="42"/>
  <c r="AX94" i="42"/>
  <c r="AY94" i="42"/>
  <c r="AZ94" i="42"/>
  <c r="BA94" i="42"/>
  <c r="BB94" i="42"/>
  <c r="BC94" i="42"/>
  <c r="D95" i="42"/>
  <c r="E95" i="42"/>
  <c r="F95" i="42"/>
  <c r="G95" i="42"/>
  <c r="H95" i="42"/>
  <c r="I95" i="42"/>
  <c r="J95" i="42"/>
  <c r="K95" i="42"/>
  <c r="L95" i="42"/>
  <c r="M95" i="42"/>
  <c r="N95" i="42"/>
  <c r="O95" i="42"/>
  <c r="P95" i="42"/>
  <c r="Q95" i="42"/>
  <c r="R95" i="42"/>
  <c r="S95" i="42"/>
  <c r="T95" i="42"/>
  <c r="U95" i="42"/>
  <c r="V95" i="42"/>
  <c r="W95" i="42"/>
  <c r="X95" i="42"/>
  <c r="Y95" i="42"/>
  <c r="Z95" i="42"/>
  <c r="AA95" i="42"/>
  <c r="AB95" i="42"/>
  <c r="AC95" i="42"/>
  <c r="AD95" i="42"/>
  <c r="AE95" i="42"/>
  <c r="AF95" i="42"/>
  <c r="AG95" i="42"/>
  <c r="AH95" i="42"/>
  <c r="AI95" i="42"/>
  <c r="AJ95" i="42"/>
  <c r="AK95" i="42"/>
  <c r="AL95" i="42"/>
  <c r="AM95" i="42"/>
  <c r="AN95" i="42"/>
  <c r="AO95" i="42"/>
  <c r="AP95" i="42"/>
  <c r="AQ95" i="42"/>
  <c r="AR95" i="42"/>
  <c r="AS95" i="42"/>
  <c r="AT95" i="42"/>
  <c r="AU95" i="42"/>
  <c r="AV95" i="42"/>
  <c r="AW95" i="42"/>
  <c r="AX95" i="42"/>
  <c r="AY95" i="42"/>
  <c r="AZ95" i="42"/>
  <c r="BA95" i="42"/>
  <c r="BB95" i="42"/>
  <c r="BC95" i="42"/>
  <c r="D96" i="42"/>
  <c r="E96" i="42"/>
  <c r="F96" i="42"/>
  <c r="G96" i="42"/>
  <c r="H96" i="42"/>
  <c r="I96" i="42"/>
  <c r="J96" i="42"/>
  <c r="K96" i="42"/>
  <c r="L96" i="42"/>
  <c r="M96" i="42"/>
  <c r="N96" i="42"/>
  <c r="O96" i="42"/>
  <c r="P96" i="42"/>
  <c r="Q96" i="42"/>
  <c r="R96" i="42"/>
  <c r="S96" i="42"/>
  <c r="T96" i="42"/>
  <c r="U96" i="42"/>
  <c r="V96" i="42"/>
  <c r="W96" i="42"/>
  <c r="X96" i="42"/>
  <c r="Y96" i="42"/>
  <c r="Z96" i="42"/>
  <c r="AA96" i="42"/>
  <c r="AB96" i="42"/>
  <c r="AC96" i="42"/>
  <c r="AD96" i="42"/>
  <c r="AE96" i="42"/>
  <c r="AF96" i="42"/>
  <c r="AG96" i="42"/>
  <c r="AH96" i="42"/>
  <c r="AI96" i="42"/>
  <c r="AJ96" i="42"/>
  <c r="AK96" i="42"/>
  <c r="AL96" i="42"/>
  <c r="AM96" i="42"/>
  <c r="AN96" i="42"/>
  <c r="AO96" i="42"/>
  <c r="AP96" i="42"/>
  <c r="AQ96" i="42"/>
  <c r="AR96" i="42"/>
  <c r="AS96" i="42"/>
  <c r="AT96" i="42"/>
  <c r="AU96" i="42"/>
  <c r="AV96" i="42"/>
  <c r="AW96" i="42"/>
  <c r="AX96" i="42"/>
  <c r="AY96" i="42"/>
  <c r="AZ96" i="42"/>
  <c r="BA96" i="42"/>
  <c r="BB96" i="42"/>
  <c r="BC96" i="42"/>
  <c r="D97" i="42"/>
  <c r="E97" i="42"/>
  <c r="F97" i="42"/>
  <c r="G97" i="42"/>
  <c r="H97" i="42"/>
  <c r="I97" i="42"/>
  <c r="J97" i="42"/>
  <c r="K97" i="42"/>
  <c r="L97" i="42"/>
  <c r="M97" i="42"/>
  <c r="N97" i="42"/>
  <c r="O97" i="42"/>
  <c r="P97" i="42"/>
  <c r="Q97" i="42"/>
  <c r="R97" i="42"/>
  <c r="S97" i="42"/>
  <c r="T97" i="42"/>
  <c r="U97" i="42"/>
  <c r="V97" i="42"/>
  <c r="W97" i="42"/>
  <c r="X97" i="42"/>
  <c r="Y97" i="42"/>
  <c r="Z97" i="42"/>
  <c r="AA97" i="42"/>
  <c r="AB97" i="42"/>
  <c r="AC97" i="42"/>
  <c r="AD97" i="42"/>
  <c r="AE97" i="42"/>
  <c r="AF97" i="42"/>
  <c r="AG97" i="42"/>
  <c r="AH97" i="42"/>
  <c r="AI97" i="42"/>
  <c r="AJ97" i="42"/>
  <c r="AK97" i="42"/>
  <c r="AL97" i="42"/>
  <c r="AM97" i="42"/>
  <c r="AN97" i="42"/>
  <c r="AO97" i="42"/>
  <c r="AP97" i="42"/>
  <c r="AQ97" i="42"/>
  <c r="AR97" i="42"/>
  <c r="AS97" i="42"/>
  <c r="AT97" i="42"/>
  <c r="AU97" i="42"/>
  <c r="AV97" i="42"/>
  <c r="AW97" i="42"/>
  <c r="AX97" i="42"/>
  <c r="AY97" i="42"/>
  <c r="AZ97" i="42"/>
  <c r="BA97" i="42"/>
  <c r="BB97" i="42"/>
  <c r="BC97" i="42"/>
  <c r="D98" i="42"/>
  <c r="E98" i="42"/>
  <c r="F98" i="42"/>
  <c r="G98" i="42"/>
  <c r="H98" i="42"/>
  <c r="I98" i="42"/>
  <c r="J98" i="42"/>
  <c r="K98" i="42"/>
  <c r="L98" i="42"/>
  <c r="M98" i="42"/>
  <c r="N98" i="42"/>
  <c r="O98" i="42"/>
  <c r="P98" i="42"/>
  <c r="Q98" i="42"/>
  <c r="R98" i="42"/>
  <c r="S98" i="42"/>
  <c r="T98" i="42"/>
  <c r="U98" i="42"/>
  <c r="V98" i="42"/>
  <c r="W98" i="42"/>
  <c r="X98" i="42"/>
  <c r="Y98" i="42"/>
  <c r="Z98" i="42"/>
  <c r="AA98" i="42"/>
  <c r="AB98" i="42"/>
  <c r="AC98" i="42"/>
  <c r="AD98" i="42"/>
  <c r="AE98" i="42"/>
  <c r="AF98" i="42"/>
  <c r="AG98" i="42"/>
  <c r="AH98" i="42"/>
  <c r="AI98" i="42"/>
  <c r="AJ98" i="42"/>
  <c r="AK98" i="42"/>
  <c r="AL98" i="42"/>
  <c r="AM98" i="42"/>
  <c r="AN98" i="42"/>
  <c r="AO98" i="42"/>
  <c r="AP98" i="42"/>
  <c r="AQ98" i="42"/>
  <c r="AR98" i="42"/>
  <c r="AS98" i="42"/>
  <c r="AT98" i="42"/>
  <c r="AU98" i="42"/>
  <c r="AV98" i="42"/>
  <c r="AW98" i="42"/>
  <c r="AX98" i="42"/>
  <c r="AY98" i="42"/>
  <c r="AZ98" i="42"/>
  <c r="BA98" i="42"/>
  <c r="BB98" i="42"/>
  <c r="BC98" i="42"/>
  <c r="D99" i="42"/>
  <c r="E99" i="42"/>
  <c r="F99" i="42"/>
  <c r="G99" i="42"/>
  <c r="H99" i="42"/>
  <c r="I99" i="42"/>
  <c r="J99" i="42"/>
  <c r="K99" i="42"/>
  <c r="L99" i="42"/>
  <c r="M99" i="42"/>
  <c r="N99" i="42"/>
  <c r="O99" i="42"/>
  <c r="P99" i="42"/>
  <c r="Q99" i="42"/>
  <c r="R99" i="42"/>
  <c r="S99" i="42"/>
  <c r="T99" i="42"/>
  <c r="U99" i="42"/>
  <c r="V99" i="42"/>
  <c r="W99" i="42"/>
  <c r="X99" i="42"/>
  <c r="Y99" i="42"/>
  <c r="Z99" i="42"/>
  <c r="AA99" i="42"/>
  <c r="AB99" i="42"/>
  <c r="AC99" i="42"/>
  <c r="AD99" i="42"/>
  <c r="AE99" i="42"/>
  <c r="AF99" i="42"/>
  <c r="AG99" i="42"/>
  <c r="AH99" i="42"/>
  <c r="AI99" i="42"/>
  <c r="AJ99" i="42"/>
  <c r="AK99" i="42"/>
  <c r="AL99" i="42"/>
  <c r="AM99" i="42"/>
  <c r="AN99" i="42"/>
  <c r="AO99" i="42"/>
  <c r="AP99" i="42"/>
  <c r="AQ99" i="42"/>
  <c r="AR99" i="42"/>
  <c r="AS99" i="42"/>
  <c r="AT99" i="42"/>
  <c r="AU99" i="42"/>
  <c r="AV99" i="42"/>
  <c r="AW99" i="42"/>
  <c r="AX99" i="42"/>
  <c r="AY99" i="42"/>
  <c r="AZ99" i="42"/>
  <c r="BA99" i="42"/>
  <c r="BB99" i="42"/>
  <c r="BC99" i="42"/>
  <c r="D100" i="42"/>
  <c r="E100" i="42"/>
  <c r="F100" i="42"/>
  <c r="G100" i="42"/>
  <c r="H100" i="42"/>
  <c r="I100" i="42"/>
  <c r="J100" i="42"/>
  <c r="K100" i="42"/>
  <c r="L100" i="42"/>
  <c r="M100" i="42"/>
  <c r="N100" i="42"/>
  <c r="O100" i="42"/>
  <c r="P100" i="42"/>
  <c r="Q100" i="42"/>
  <c r="R100" i="42"/>
  <c r="S100" i="42"/>
  <c r="T100" i="42"/>
  <c r="U100" i="42"/>
  <c r="V100" i="42"/>
  <c r="W100" i="42"/>
  <c r="X100" i="42"/>
  <c r="Y100" i="42"/>
  <c r="Z100" i="42"/>
  <c r="AA100" i="42"/>
  <c r="AB100" i="42"/>
  <c r="AC100" i="42"/>
  <c r="AD100" i="42"/>
  <c r="AE100" i="42"/>
  <c r="AF100" i="42"/>
  <c r="AG100" i="42"/>
  <c r="AH100" i="42"/>
  <c r="AI100" i="42"/>
  <c r="AJ100" i="42"/>
  <c r="AK100" i="42"/>
  <c r="AL100" i="42"/>
  <c r="AM100" i="42"/>
  <c r="AN100" i="42"/>
  <c r="AO100" i="42"/>
  <c r="AP100" i="42"/>
  <c r="AQ100" i="42"/>
  <c r="AR100" i="42"/>
  <c r="AS100" i="42"/>
  <c r="AT100" i="42"/>
  <c r="AU100" i="42"/>
  <c r="AV100" i="42"/>
  <c r="AW100" i="42"/>
  <c r="AX100" i="42"/>
  <c r="AY100" i="42"/>
  <c r="AZ100" i="42"/>
  <c r="BA100" i="42"/>
  <c r="BB100" i="42"/>
  <c r="BC100" i="42"/>
  <c r="D101" i="42"/>
  <c r="E101" i="42"/>
  <c r="F101" i="42"/>
  <c r="G101" i="42"/>
  <c r="H101" i="42"/>
  <c r="I101" i="42"/>
  <c r="J101" i="42"/>
  <c r="K101" i="42"/>
  <c r="L101" i="42"/>
  <c r="M101" i="42"/>
  <c r="N101" i="42"/>
  <c r="O101" i="42"/>
  <c r="P101" i="42"/>
  <c r="Q101" i="42"/>
  <c r="R101" i="42"/>
  <c r="S101" i="42"/>
  <c r="T101" i="42"/>
  <c r="U101" i="42"/>
  <c r="V101" i="42"/>
  <c r="W101" i="42"/>
  <c r="X101" i="42"/>
  <c r="Y101" i="42"/>
  <c r="Z101" i="42"/>
  <c r="AA101" i="42"/>
  <c r="AB101" i="42"/>
  <c r="AC101" i="42"/>
  <c r="AD101" i="42"/>
  <c r="AE101" i="42"/>
  <c r="AF101" i="42"/>
  <c r="AG101" i="42"/>
  <c r="AH101" i="42"/>
  <c r="AI101" i="42"/>
  <c r="AJ101" i="42"/>
  <c r="AK101" i="42"/>
  <c r="AL101" i="42"/>
  <c r="AM101" i="42"/>
  <c r="AN101" i="42"/>
  <c r="AO101" i="42"/>
  <c r="AP101" i="42"/>
  <c r="AQ101" i="42"/>
  <c r="AR101" i="42"/>
  <c r="AS101" i="42"/>
  <c r="AT101" i="42"/>
  <c r="AU101" i="42"/>
  <c r="AV101" i="42"/>
  <c r="AW101" i="42"/>
  <c r="AX101" i="42"/>
  <c r="AY101" i="42"/>
  <c r="AZ101" i="42"/>
  <c r="BA101" i="42"/>
  <c r="BB101" i="42"/>
  <c r="BC101" i="42"/>
  <c r="D102" i="42"/>
  <c r="E102" i="42"/>
  <c r="F102" i="42"/>
  <c r="G102" i="42"/>
  <c r="H102" i="42"/>
  <c r="I102" i="42"/>
  <c r="J102" i="42"/>
  <c r="K102" i="42"/>
  <c r="L102" i="42"/>
  <c r="M102" i="42"/>
  <c r="N102" i="42"/>
  <c r="O102" i="42"/>
  <c r="P102" i="42"/>
  <c r="Q102" i="42"/>
  <c r="R102" i="42"/>
  <c r="S102" i="42"/>
  <c r="T102" i="42"/>
  <c r="U102" i="42"/>
  <c r="V102" i="42"/>
  <c r="W102" i="42"/>
  <c r="X102" i="42"/>
  <c r="Y102" i="42"/>
  <c r="Z102" i="42"/>
  <c r="AA102" i="42"/>
  <c r="AB102" i="42"/>
  <c r="AC102" i="42"/>
  <c r="AD102" i="42"/>
  <c r="AE102" i="42"/>
  <c r="AF102" i="42"/>
  <c r="AG102" i="42"/>
  <c r="AH102" i="42"/>
  <c r="AI102" i="42"/>
  <c r="AJ102" i="42"/>
  <c r="AK102" i="42"/>
  <c r="AL102" i="42"/>
  <c r="AM102" i="42"/>
  <c r="AN102" i="42"/>
  <c r="AO102" i="42"/>
  <c r="AP102" i="42"/>
  <c r="AQ102" i="42"/>
  <c r="AR102" i="42"/>
  <c r="AS102" i="42"/>
  <c r="AT102" i="42"/>
  <c r="AU102" i="42"/>
  <c r="AV102" i="42"/>
  <c r="AW102" i="42"/>
  <c r="AX102" i="42"/>
  <c r="AY102" i="42"/>
  <c r="AZ102" i="42"/>
  <c r="BA102" i="42"/>
  <c r="BB102" i="42"/>
  <c r="BC102" i="42"/>
  <c r="D103" i="42"/>
  <c r="E103" i="42"/>
  <c r="F103" i="42"/>
  <c r="G103" i="42"/>
  <c r="H103" i="42"/>
  <c r="I103" i="42"/>
  <c r="J103" i="42"/>
  <c r="K103" i="42"/>
  <c r="L103" i="42"/>
  <c r="M103" i="42"/>
  <c r="N103" i="42"/>
  <c r="O103" i="42"/>
  <c r="P103" i="42"/>
  <c r="Q103" i="42"/>
  <c r="R103" i="42"/>
  <c r="S103" i="42"/>
  <c r="T103" i="42"/>
  <c r="U103" i="42"/>
  <c r="V103" i="42"/>
  <c r="W103" i="42"/>
  <c r="X103" i="42"/>
  <c r="Y103" i="42"/>
  <c r="Z103" i="42"/>
  <c r="AA103" i="42"/>
  <c r="AB103" i="42"/>
  <c r="AC103" i="42"/>
  <c r="AD103" i="42"/>
  <c r="AE103" i="42"/>
  <c r="AF103" i="42"/>
  <c r="AG103" i="42"/>
  <c r="AH103" i="42"/>
  <c r="AI103" i="42"/>
  <c r="AJ103" i="42"/>
  <c r="AK103" i="42"/>
  <c r="AL103" i="42"/>
  <c r="AM103" i="42"/>
  <c r="AN103" i="42"/>
  <c r="AO103" i="42"/>
  <c r="AP103" i="42"/>
  <c r="AQ103" i="42"/>
  <c r="AR103" i="42"/>
  <c r="AS103" i="42"/>
  <c r="AT103" i="42"/>
  <c r="AU103" i="42"/>
  <c r="AV103" i="42"/>
  <c r="AW103" i="42"/>
  <c r="AX103" i="42"/>
  <c r="AY103" i="42"/>
  <c r="AZ103" i="42"/>
  <c r="BA103" i="42"/>
  <c r="BB103" i="42"/>
  <c r="BC103" i="42"/>
  <c r="D104" i="42"/>
  <c r="E104" i="42"/>
  <c r="F104" i="42"/>
  <c r="G104" i="42"/>
  <c r="H104" i="42"/>
  <c r="I104" i="42"/>
  <c r="J104" i="42"/>
  <c r="K104" i="42"/>
  <c r="L104" i="42"/>
  <c r="M104" i="42"/>
  <c r="N104" i="42"/>
  <c r="O104" i="42"/>
  <c r="P104" i="42"/>
  <c r="Q104" i="42"/>
  <c r="R104" i="42"/>
  <c r="S104" i="42"/>
  <c r="T104" i="42"/>
  <c r="U104" i="42"/>
  <c r="V104" i="42"/>
  <c r="W104" i="42"/>
  <c r="X104" i="42"/>
  <c r="Y104" i="42"/>
  <c r="Z104" i="42"/>
  <c r="AA104" i="42"/>
  <c r="AB104" i="42"/>
  <c r="AC104" i="42"/>
  <c r="AD104" i="42"/>
  <c r="AE104" i="42"/>
  <c r="AF104" i="42"/>
  <c r="AG104" i="42"/>
  <c r="AH104" i="42"/>
  <c r="AI104" i="42"/>
  <c r="AJ104" i="42"/>
  <c r="AK104" i="42"/>
  <c r="AL104" i="42"/>
  <c r="AM104" i="42"/>
  <c r="AN104" i="42"/>
  <c r="AO104" i="42"/>
  <c r="AP104" i="42"/>
  <c r="AQ104" i="42"/>
  <c r="AR104" i="42"/>
  <c r="AS104" i="42"/>
  <c r="AT104" i="42"/>
  <c r="AU104" i="42"/>
  <c r="AV104" i="42"/>
  <c r="AW104" i="42"/>
  <c r="AX104" i="42"/>
  <c r="AY104" i="42"/>
  <c r="AZ104" i="42"/>
  <c r="BA104" i="42"/>
  <c r="BB104" i="42"/>
  <c r="BC104" i="42"/>
  <c r="D105" i="42"/>
  <c r="E105" i="42"/>
  <c r="F105" i="42"/>
  <c r="G105" i="42"/>
  <c r="H105" i="42"/>
  <c r="I105" i="42"/>
  <c r="J105" i="42"/>
  <c r="K105" i="42"/>
  <c r="L105" i="42"/>
  <c r="M105" i="42"/>
  <c r="N105" i="42"/>
  <c r="O105" i="42"/>
  <c r="P105" i="42"/>
  <c r="Q105" i="42"/>
  <c r="R105" i="42"/>
  <c r="S105" i="42"/>
  <c r="T105" i="42"/>
  <c r="U105" i="42"/>
  <c r="V105" i="42"/>
  <c r="W105" i="42"/>
  <c r="X105" i="42"/>
  <c r="Y105" i="42"/>
  <c r="Z105" i="42"/>
  <c r="AA105" i="42"/>
  <c r="AB105" i="42"/>
  <c r="AC105" i="42"/>
  <c r="AD105" i="42"/>
  <c r="AE105" i="42"/>
  <c r="AF105" i="42"/>
  <c r="AG105" i="42"/>
  <c r="AH105" i="42"/>
  <c r="AI105" i="42"/>
  <c r="AJ105" i="42"/>
  <c r="AK105" i="42"/>
  <c r="AL105" i="42"/>
  <c r="AM105" i="42"/>
  <c r="AN105" i="42"/>
  <c r="AO105" i="42"/>
  <c r="AP105" i="42"/>
  <c r="AQ105" i="42"/>
  <c r="AR105" i="42"/>
  <c r="AS105" i="42"/>
  <c r="AT105" i="42"/>
  <c r="AU105" i="42"/>
  <c r="AV105" i="42"/>
  <c r="AW105" i="42"/>
  <c r="AX105" i="42"/>
  <c r="AY105" i="42"/>
  <c r="AZ105" i="42"/>
  <c r="BA105" i="42"/>
  <c r="BB105" i="42"/>
  <c r="BC105" i="42"/>
  <c r="D106" i="42"/>
  <c r="E106" i="42"/>
  <c r="F106" i="42"/>
  <c r="G106" i="42"/>
  <c r="H106" i="42"/>
  <c r="I106" i="42"/>
  <c r="J106" i="42"/>
  <c r="K106" i="42"/>
  <c r="L106" i="42"/>
  <c r="M106" i="42"/>
  <c r="N106" i="42"/>
  <c r="O106" i="42"/>
  <c r="P106" i="42"/>
  <c r="Q106" i="42"/>
  <c r="R106" i="42"/>
  <c r="S106" i="42"/>
  <c r="T106" i="42"/>
  <c r="U106" i="42"/>
  <c r="V106" i="42"/>
  <c r="W106" i="42"/>
  <c r="X106" i="42"/>
  <c r="Y106" i="42"/>
  <c r="Z106" i="42"/>
  <c r="AA106" i="42"/>
  <c r="AB106" i="42"/>
  <c r="AC106" i="42"/>
  <c r="AD106" i="42"/>
  <c r="AE106" i="42"/>
  <c r="AF106" i="42"/>
  <c r="AG106" i="42"/>
  <c r="AH106" i="42"/>
  <c r="AI106" i="42"/>
  <c r="AJ106" i="42"/>
  <c r="AK106" i="42"/>
  <c r="AL106" i="42"/>
  <c r="AM106" i="42"/>
  <c r="AN106" i="42"/>
  <c r="AO106" i="42"/>
  <c r="AP106" i="42"/>
  <c r="AQ106" i="42"/>
  <c r="AR106" i="42"/>
  <c r="AS106" i="42"/>
  <c r="AT106" i="42"/>
  <c r="AU106" i="42"/>
  <c r="AV106" i="42"/>
  <c r="AW106" i="42"/>
  <c r="AX106" i="42"/>
  <c r="AY106" i="42"/>
  <c r="AZ106" i="42"/>
  <c r="BA106" i="42"/>
  <c r="BB106" i="42"/>
  <c r="BC106" i="42"/>
  <c r="D107" i="42"/>
  <c r="E107" i="42"/>
  <c r="F107" i="42"/>
  <c r="G107" i="42"/>
  <c r="H107" i="42"/>
  <c r="I107" i="42"/>
  <c r="J107" i="42"/>
  <c r="K107" i="42"/>
  <c r="L107" i="42"/>
  <c r="M107" i="42"/>
  <c r="N107" i="42"/>
  <c r="O107" i="42"/>
  <c r="P107" i="42"/>
  <c r="Q107" i="42"/>
  <c r="R107" i="42"/>
  <c r="S107" i="42"/>
  <c r="T107" i="42"/>
  <c r="U107" i="42"/>
  <c r="V107" i="42"/>
  <c r="W107" i="42"/>
  <c r="X107" i="42"/>
  <c r="Y107" i="42"/>
  <c r="Z107" i="42"/>
  <c r="AA107" i="42"/>
  <c r="AB107" i="42"/>
  <c r="AC107" i="42"/>
  <c r="AD107" i="42"/>
  <c r="AE107" i="42"/>
  <c r="AF107" i="42"/>
  <c r="AG107" i="42"/>
  <c r="AH107" i="42"/>
  <c r="AI107" i="42"/>
  <c r="AJ107" i="42"/>
  <c r="AK107" i="42"/>
  <c r="AL107" i="42"/>
  <c r="AM107" i="42"/>
  <c r="AN107" i="42"/>
  <c r="AO107" i="42"/>
  <c r="AP107" i="42"/>
  <c r="AQ107" i="42"/>
  <c r="AR107" i="42"/>
  <c r="AS107" i="42"/>
  <c r="AT107" i="42"/>
  <c r="AU107" i="42"/>
  <c r="AV107" i="42"/>
  <c r="AW107" i="42"/>
  <c r="AX107" i="42"/>
  <c r="AY107" i="42"/>
  <c r="AZ107" i="42"/>
  <c r="BA107" i="42"/>
  <c r="BB107" i="42"/>
  <c r="BC107" i="42"/>
  <c r="D108" i="42"/>
  <c r="E108" i="42"/>
  <c r="F108" i="42"/>
  <c r="G108" i="42"/>
  <c r="H108" i="42"/>
  <c r="I108" i="42"/>
  <c r="J108" i="42"/>
  <c r="K108" i="42"/>
  <c r="L108" i="42"/>
  <c r="M108" i="42"/>
  <c r="N108" i="42"/>
  <c r="O108" i="42"/>
  <c r="P108" i="42"/>
  <c r="Q108" i="42"/>
  <c r="R108" i="42"/>
  <c r="S108" i="42"/>
  <c r="T108" i="42"/>
  <c r="U108" i="42"/>
  <c r="V108" i="42"/>
  <c r="W108" i="42"/>
  <c r="X108" i="42"/>
  <c r="Y108" i="42"/>
  <c r="Z108" i="42"/>
  <c r="AA108" i="42"/>
  <c r="AB108" i="42"/>
  <c r="AC108" i="42"/>
  <c r="AD108" i="42"/>
  <c r="AE108" i="42"/>
  <c r="AF108" i="42"/>
  <c r="AG108" i="42"/>
  <c r="AH108" i="42"/>
  <c r="AI108" i="42"/>
  <c r="AJ108" i="42"/>
  <c r="AK108" i="42"/>
  <c r="AL108" i="42"/>
  <c r="AM108" i="42"/>
  <c r="AN108" i="42"/>
  <c r="AO108" i="42"/>
  <c r="AP108" i="42"/>
  <c r="AQ108" i="42"/>
  <c r="AR108" i="42"/>
  <c r="AS108" i="42"/>
  <c r="AT108" i="42"/>
  <c r="AU108" i="42"/>
  <c r="AV108" i="42"/>
  <c r="AW108" i="42"/>
  <c r="AX108" i="42"/>
  <c r="AY108" i="42"/>
  <c r="AZ108" i="42"/>
  <c r="BA108" i="42"/>
  <c r="BB108" i="42"/>
  <c r="BC108" i="42"/>
  <c r="D109" i="42"/>
  <c r="E109" i="42"/>
  <c r="F109" i="42"/>
  <c r="G109" i="42"/>
  <c r="H109" i="42"/>
  <c r="I109" i="42"/>
  <c r="J109" i="42"/>
  <c r="K109" i="42"/>
  <c r="L109" i="42"/>
  <c r="M109" i="42"/>
  <c r="N109" i="42"/>
  <c r="O109" i="42"/>
  <c r="P109" i="42"/>
  <c r="Q109" i="42"/>
  <c r="R109" i="42"/>
  <c r="S109" i="42"/>
  <c r="T109" i="42"/>
  <c r="U109" i="42"/>
  <c r="V109" i="42"/>
  <c r="W109" i="42"/>
  <c r="X109" i="42"/>
  <c r="Y109" i="42"/>
  <c r="Z109" i="42"/>
  <c r="AA109" i="42"/>
  <c r="AB109" i="42"/>
  <c r="AC109" i="42"/>
  <c r="AD109" i="42"/>
  <c r="AE109" i="42"/>
  <c r="AF109" i="42"/>
  <c r="AG109" i="42"/>
  <c r="AH109" i="42"/>
  <c r="AI109" i="42"/>
  <c r="AJ109" i="42"/>
  <c r="AK109" i="42"/>
  <c r="AL109" i="42"/>
  <c r="AM109" i="42"/>
  <c r="AN109" i="42"/>
  <c r="AO109" i="42"/>
  <c r="AP109" i="42"/>
  <c r="AQ109" i="42"/>
  <c r="AR109" i="42"/>
  <c r="AS109" i="42"/>
  <c r="AT109" i="42"/>
  <c r="AU109" i="42"/>
  <c r="AV109" i="42"/>
  <c r="AW109" i="42"/>
  <c r="AX109" i="42"/>
  <c r="AY109" i="42"/>
  <c r="AZ109" i="42"/>
  <c r="BA109" i="42"/>
  <c r="BB109" i="42"/>
  <c r="BC109" i="42"/>
  <c r="D110" i="42"/>
  <c r="E110" i="42"/>
  <c r="F110" i="42"/>
  <c r="G110" i="42"/>
  <c r="H110" i="42"/>
  <c r="I110" i="42"/>
  <c r="J110" i="42"/>
  <c r="K110" i="42"/>
  <c r="L110" i="42"/>
  <c r="M110" i="42"/>
  <c r="N110" i="42"/>
  <c r="O110" i="42"/>
  <c r="P110" i="42"/>
  <c r="Q110" i="42"/>
  <c r="R110" i="42"/>
  <c r="S110" i="42"/>
  <c r="T110" i="42"/>
  <c r="U110" i="42"/>
  <c r="V110" i="42"/>
  <c r="W110" i="42"/>
  <c r="X110" i="42"/>
  <c r="Y110" i="42"/>
  <c r="Z110" i="42"/>
  <c r="AA110" i="42"/>
  <c r="AB110" i="42"/>
  <c r="AC110" i="42"/>
  <c r="AD110" i="42"/>
  <c r="AE110" i="42"/>
  <c r="AF110" i="42"/>
  <c r="AG110" i="42"/>
  <c r="AH110" i="42"/>
  <c r="AI110" i="42"/>
  <c r="AJ110" i="42"/>
  <c r="AK110" i="42"/>
  <c r="AL110" i="42"/>
  <c r="AM110" i="42"/>
  <c r="AN110" i="42"/>
  <c r="AO110" i="42"/>
  <c r="AP110" i="42"/>
  <c r="AQ110" i="42"/>
  <c r="AR110" i="42"/>
  <c r="AS110" i="42"/>
  <c r="AT110" i="42"/>
  <c r="AU110" i="42"/>
  <c r="AV110" i="42"/>
  <c r="AW110" i="42"/>
  <c r="AX110" i="42"/>
  <c r="AY110" i="42"/>
  <c r="AZ110" i="42"/>
  <c r="BA110" i="42"/>
  <c r="BB110" i="42"/>
  <c r="BC110" i="42"/>
  <c r="D111" i="42"/>
  <c r="E111" i="42"/>
  <c r="F111" i="42"/>
  <c r="G111" i="42"/>
  <c r="H111" i="42"/>
  <c r="I111" i="42"/>
  <c r="J111" i="42"/>
  <c r="K111" i="42"/>
  <c r="L111" i="42"/>
  <c r="M111" i="42"/>
  <c r="N111" i="42"/>
  <c r="O111" i="42"/>
  <c r="P111" i="42"/>
  <c r="Q111" i="42"/>
  <c r="R111" i="42"/>
  <c r="S111" i="42"/>
  <c r="T111" i="42"/>
  <c r="U111" i="42"/>
  <c r="V111" i="42"/>
  <c r="W111" i="42"/>
  <c r="X111" i="42"/>
  <c r="Y111" i="42"/>
  <c r="Z111" i="42"/>
  <c r="AA111" i="42"/>
  <c r="AB111" i="42"/>
  <c r="AC111" i="42"/>
  <c r="AD111" i="42"/>
  <c r="AE111" i="42"/>
  <c r="AF111" i="42"/>
  <c r="AG111" i="42"/>
  <c r="AH111" i="42"/>
  <c r="AI111" i="42"/>
  <c r="AJ111" i="42"/>
  <c r="AK111" i="42"/>
  <c r="AL111" i="42"/>
  <c r="AM111" i="42"/>
  <c r="AN111" i="42"/>
  <c r="AO111" i="42"/>
  <c r="AP111" i="42"/>
  <c r="AQ111" i="42"/>
  <c r="AR111" i="42"/>
  <c r="AS111" i="42"/>
  <c r="AT111" i="42"/>
  <c r="AU111" i="42"/>
  <c r="AV111" i="42"/>
  <c r="AW111" i="42"/>
  <c r="AX111" i="42"/>
  <c r="AY111" i="42"/>
  <c r="AZ111" i="42"/>
  <c r="BA111" i="42"/>
  <c r="BB111" i="42"/>
  <c r="BC111" i="42"/>
  <c r="D112" i="42"/>
  <c r="E112" i="42"/>
  <c r="F112" i="42"/>
  <c r="G112" i="42"/>
  <c r="H112" i="42"/>
  <c r="I112" i="42"/>
  <c r="J112" i="42"/>
  <c r="K112" i="42"/>
  <c r="L112" i="42"/>
  <c r="M112" i="42"/>
  <c r="N112" i="42"/>
  <c r="O112" i="42"/>
  <c r="P112" i="42"/>
  <c r="Q112" i="42"/>
  <c r="R112" i="42"/>
  <c r="S112" i="42"/>
  <c r="T112" i="42"/>
  <c r="U112" i="42"/>
  <c r="V112" i="42"/>
  <c r="W112" i="42"/>
  <c r="X112" i="42"/>
  <c r="Y112" i="42"/>
  <c r="Z112" i="42"/>
  <c r="AA112" i="42"/>
  <c r="AB112" i="42"/>
  <c r="AC112" i="42"/>
  <c r="AD112" i="42"/>
  <c r="AE112" i="42"/>
  <c r="AF112" i="42"/>
  <c r="AG112" i="42"/>
  <c r="AH112" i="42"/>
  <c r="AI112" i="42"/>
  <c r="AJ112" i="42"/>
  <c r="AK112" i="42"/>
  <c r="AL112" i="42"/>
  <c r="AM112" i="42"/>
  <c r="AN112" i="42"/>
  <c r="AO112" i="42"/>
  <c r="AP112" i="42"/>
  <c r="AQ112" i="42"/>
  <c r="AR112" i="42"/>
  <c r="AS112" i="42"/>
  <c r="AT112" i="42"/>
  <c r="AU112" i="42"/>
  <c r="AV112" i="42"/>
  <c r="AW112" i="42"/>
  <c r="AX112" i="42"/>
  <c r="AY112" i="42"/>
  <c r="AZ112" i="42"/>
  <c r="BA112" i="42"/>
  <c r="BB112" i="42"/>
  <c r="BC112" i="42"/>
  <c r="D113" i="42"/>
  <c r="E113" i="42"/>
  <c r="F113" i="42"/>
  <c r="G113" i="42"/>
  <c r="H113" i="42"/>
  <c r="I113" i="42"/>
  <c r="J113" i="42"/>
  <c r="K113" i="42"/>
  <c r="L113" i="42"/>
  <c r="M113" i="42"/>
  <c r="N113" i="42"/>
  <c r="O113" i="42"/>
  <c r="P113" i="42"/>
  <c r="Q113" i="42"/>
  <c r="R113" i="42"/>
  <c r="S113" i="42"/>
  <c r="T113" i="42"/>
  <c r="U113" i="42"/>
  <c r="V113" i="42"/>
  <c r="W113" i="42"/>
  <c r="X113" i="42"/>
  <c r="Y113" i="42"/>
  <c r="Z113" i="42"/>
  <c r="AA113" i="42"/>
  <c r="AB113" i="42"/>
  <c r="AC113" i="42"/>
  <c r="AD113" i="42"/>
  <c r="AE113" i="42"/>
  <c r="AF113" i="42"/>
  <c r="AG113" i="42"/>
  <c r="AH113" i="42"/>
  <c r="AI113" i="42"/>
  <c r="AJ113" i="42"/>
  <c r="AK113" i="42"/>
  <c r="AL113" i="42"/>
  <c r="AM113" i="42"/>
  <c r="AN113" i="42"/>
  <c r="AO113" i="42"/>
  <c r="AP113" i="42"/>
  <c r="AQ113" i="42"/>
  <c r="AR113" i="42"/>
  <c r="AS113" i="42"/>
  <c r="AT113" i="42"/>
  <c r="AU113" i="42"/>
  <c r="AV113" i="42"/>
  <c r="AW113" i="42"/>
  <c r="AX113" i="42"/>
  <c r="AY113" i="42"/>
  <c r="AZ113" i="42"/>
  <c r="BA113" i="42"/>
  <c r="BB113" i="42"/>
  <c r="BC113" i="42"/>
  <c r="D114" i="42"/>
  <c r="E114" i="42"/>
  <c r="F114" i="42"/>
  <c r="G114" i="42"/>
  <c r="H114" i="42"/>
  <c r="I114" i="42"/>
  <c r="J114" i="42"/>
  <c r="K114" i="42"/>
  <c r="L114" i="42"/>
  <c r="M114" i="42"/>
  <c r="N114" i="42"/>
  <c r="O114" i="42"/>
  <c r="P114" i="42"/>
  <c r="Q114" i="42"/>
  <c r="R114" i="42"/>
  <c r="S114" i="42"/>
  <c r="T114" i="42"/>
  <c r="U114" i="42"/>
  <c r="V114" i="42"/>
  <c r="W114" i="42"/>
  <c r="X114" i="42"/>
  <c r="Y114" i="42"/>
  <c r="Z114" i="42"/>
  <c r="AA114" i="42"/>
  <c r="AB114" i="42"/>
  <c r="AC114" i="42"/>
  <c r="AD114" i="42"/>
  <c r="AE114" i="42"/>
  <c r="AF114" i="42"/>
  <c r="AG114" i="42"/>
  <c r="AH114" i="42"/>
  <c r="AI114" i="42"/>
  <c r="AJ114" i="42"/>
  <c r="AK114" i="42"/>
  <c r="AL114" i="42"/>
  <c r="AM114" i="42"/>
  <c r="AN114" i="42"/>
  <c r="AO114" i="42"/>
  <c r="AP114" i="42"/>
  <c r="AQ114" i="42"/>
  <c r="AR114" i="42"/>
  <c r="AS114" i="42"/>
  <c r="AT114" i="42"/>
  <c r="AU114" i="42"/>
  <c r="AV114" i="42"/>
  <c r="AW114" i="42"/>
  <c r="AX114" i="42"/>
  <c r="AY114" i="42"/>
  <c r="AZ114" i="42"/>
  <c r="BA114" i="42"/>
  <c r="BB114" i="42"/>
  <c r="BC114" i="42"/>
  <c r="D115" i="42"/>
  <c r="E115" i="42"/>
  <c r="F115" i="42"/>
  <c r="G115" i="42"/>
  <c r="H115" i="42"/>
  <c r="I115" i="42"/>
  <c r="J115" i="42"/>
  <c r="K115" i="42"/>
  <c r="L115" i="42"/>
  <c r="M115" i="42"/>
  <c r="N115" i="42"/>
  <c r="O115" i="42"/>
  <c r="P115" i="42"/>
  <c r="Q115" i="42"/>
  <c r="R115" i="42"/>
  <c r="S115" i="42"/>
  <c r="T115" i="42"/>
  <c r="U115" i="42"/>
  <c r="V115" i="42"/>
  <c r="W115" i="42"/>
  <c r="X115" i="42"/>
  <c r="Y115" i="42"/>
  <c r="Z115" i="42"/>
  <c r="AA115" i="42"/>
  <c r="AB115" i="42"/>
  <c r="AC115" i="42"/>
  <c r="AD115" i="42"/>
  <c r="AE115" i="42"/>
  <c r="AF115" i="42"/>
  <c r="AG115" i="42"/>
  <c r="AH115" i="42"/>
  <c r="AI115" i="42"/>
  <c r="AJ115" i="42"/>
  <c r="AK115" i="42"/>
  <c r="AL115" i="42"/>
  <c r="AM115" i="42"/>
  <c r="AN115" i="42"/>
  <c r="AO115" i="42"/>
  <c r="AP115" i="42"/>
  <c r="AQ115" i="42"/>
  <c r="AR115" i="42"/>
  <c r="AS115" i="42"/>
  <c r="AT115" i="42"/>
  <c r="AU115" i="42"/>
  <c r="AV115" i="42"/>
  <c r="AW115" i="42"/>
  <c r="AX115" i="42"/>
  <c r="AY115" i="42"/>
  <c r="AZ115" i="42"/>
  <c r="BA115" i="42"/>
  <c r="BB115" i="42"/>
  <c r="BC115" i="42"/>
  <c r="D116" i="42"/>
  <c r="E116" i="42"/>
  <c r="F116" i="42"/>
  <c r="G116" i="42"/>
  <c r="H116" i="42"/>
  <c r="I116" i="42"/>
  <c r="J116" i="42"/>
  <c r="K116" i="42"/>
  <c r="L116" i="42"/>
  <c r="M116" i="42"/>
  <c r="N116" i="42"/>
  <c r="O116" i="42"/>
  <c r="P116" i="42"/>
  <c r="Q116" i="42"/>
  <c r="R116" i="42"/>
  <c r="S116" i="42"/>
  <c r="T116" i="42"/>
  <c r="U116" i="42"/>
  <c r="V116" i="42"/>
  <c r="W116" i="42"/>
  <c r="X116" i="42"/>
  <c r="Y116" i="42"/>
  <c r="Z116" i="42"/>
  <c r="AA116" i="42"/>
  <c r="AB116" i="42"/>
  <c r="AC116" i="42"/>
  <c r="AD116" i="42"/>
  <c r="AE116" i="42"/>
  <c r="AF116" i="42"/>
  <c r="AG116" i="42"/>
  <c r="AH116" i="42"/>
  <c r="AI116" i="42"/>
  <c r="AJ116" i="42"/>
  <c r="AK116" i="42"/>
  <c r="AL116" i="42"/>
  <c r="AM116" i="42"/>
  <c r="AN116" i="42"/>
  <c r="AO116" i="42"/>
  <c r="AP116" i="42"/>
  <c r="AQ116" i="42"/>
  <c r="AR116" i="42"/>
  <c r="AS116" i="42"/>
  <c r="AT116" i="42"/>
  <c r="AU116" i="42"/>
  <c r="AV116" i="42"/>
  <c r="AW116" i="42"/>
  <c r="AX116" i="42"/>
  <c r="AY116" i="42"/>
  <c r="AZ116" i="42"/>
  <c r="BA116" i="42"/>
  <c r="BB116" i="42"/>
  <c r="BC116" i="42"/>
  <c r="D117" i="42"/>
  <c r="E117" i="42"/>
  <c r="F117" i="42"/>
  <c r="G117" i="42"/>
  <c r="H117" i="42"/>
  <c r="I117" i="42"/>
  <c r="J117" i="42"/>
  <c r="K117" i="42"/>
  <c r="L117" i="42"/>
  <c r="M117" i="42"/>
  <c r="N117" i="42"/>
  <c r="O117" i="42"/>
  <c r="P117" i="42"/>
  <c r="Q117" i="42"/>
  <c r="R117" i="42"/>
  <c r="S117" i="42"/>
  <c r="T117" i="42"/>
  <c r="U117" i="42"/>
  <c r="V117" i="42"/>
  <c r="W117" i="42"/>
  <c r="X117" i="42"/>
  <c r="Y117" i="42"/>
  <c r="Z117" i="42"/>
  <c r="AA117" i="42"/>
  <c r="AB117" i="42"/>
  <c r="AC117" i="42"/>
  <c r="AD117" i="42"/>
  <c r="AE117" i="42"/>
  <c r="AF117" i="42"/>
  <c r="AG117" i="42"/>
  <c r="AH117" i="42"/>
  <c r="AI117" i="42"/>
  <c r="AJ117" i="42"/>
  <c r="AK117" i="42"/>
  <c r="AL117" i="42"/>
  <c r="AM117" i="42"/>
  <c r="AN117" i="42"/>
  <c r="AO117" i="42"/>
  <c r="AP117" i="42"/>
  <c r="AQ117" i="42"/>
  <c r="AR117" i="42"/>
  <c r="AS117" i="42"/>
  <c r="AT117" i="42"/>
  <c r="AU117" i="42"/>
  <c r="AV117" i="42"/>
  <c r="AW117" i="42"/>
  <c r="AX117" i="42"/>
  <c r="AY117" i="42"/>
  <c r="AZ117" i="42"/>
  <c r="BA117" i="42"/>
  <c r="BB117" i="42"/>
  <c r="BC117" i="42"/>
  <c r="D118" i="42"/>
  <c r="E118" i="42"/>
  <c r="F118" i="42"/>
  <c r="G118" i="42"/>
  <c r="H118" i="42"/>
  <c r="I118" i="42"/>
  <c r="J118" i="42"/>
  <c r="K118" i="42"/>
  <c r="L118" i="42"/>
  <c r="M118" i="42"/>
  <c r="N118" i="42"/>
  <c r="O118" i="42"/>
  <c r="P118" i="42"/>
  <c r="Q118" i="42"/>
  <c r="R118" i="42"/>
  <c r="S118" i="42"/>
  <c r="T118" i="42"/>
  <c r="U118" i="42"/>
  <c r="V118" i="42"/>
  <c r="W118" i="42"/>
  <c r="X118" i="42"/>
  <c r="Y118" i="42"/>
  <c r="Z118" i="42"/>
  <c r="AA118" i="42"/>
  <c r="AB118" i="42"/>
  <c r="AC118" i="42"/>
  <c r="AD118" i="42"/>
  <c r="AE118" i="42"/>
  <c r="AF118" i="42"/>
  <c r="AG118" i="42"/>
  <c r="AH118" i="42"/>
  <c r="AI118" i="42"/>
  <c r="AJ118" i="42"/>
  <c r="AK118" i="42"/>
  <c r="AL118" i="42"/>
  <c r="AM118" i="42"/>
  <c r="AN118" i="42"/>
  <c r="AO118" i="42"/>
  <c r="AP118" i="42"/>
  <c r="AQ118" i="42"/>
  <c r="AR118" i="42"/>
  <c r="AS118" i="42"/>
  <c r="AT118" i="42"/>
  <c r="AU118" i="42"/>
  <c r="AV118" i="42"/>
  <c r="AW118" i="42"/>
  <c r="AX118" i="42"/>
  <c r="AY118" i="42"/>
  <c r="AZ118" i="42"/>
  <c r="BA118" i="42"/>
  <c r="BB118" i="42"/>
  <c r="BC118" i="42"/>
  <c r="D119" i="42"/>
  <c r="E119" i="42"/>
  <c r="F119" i="42"/>
  <c r="G119" i="42"/>
  <c r="H119" i="42"/>
  <c r="I119" i="42"/>
  <c r="J119" i="42"/>
  <c r="K119" i="42"/>
  <c r="L119" i="42"/>
  <c r="M119" i="42"/>
  <c r="N119" i="42"/>
  <c r="O119" i="42"/>
  <c r="P119" i="42"/>
  <c r="Q119" i="42"/>
  <c r="R119" i="42"/>
  <c r="S119" i="42"/>
  <c r="T119" i="42"/>
  <c r="U119" i="42"/>
  <c r="V119" i="42"/>
  <c r="W119" i="42"/>
  <c r="X119" i="42"/>
  <c r="Y119" i="42"/>
  <c r="Z119" i="42"/>
  <c r="AA119" i="42"/>
  <c r="AB119" i="42"/>
  <c r="AC119" i="42"/>
  <c r="AD119" i="42"/>
  <c r="AE119" i="42"/>
  <c r="AF119" i="42"/>
  <c r="AG119" i="42"/>
  <c r="AH119" i="42"/>
  <c r="AI119" i="42"/>
  <c r="AJ119" i="42"/>
  <c r="AK119" i="42"/>
  <c r="AL119" i="42"/>
  <c r="AM119" i="42"/>
  <c r="AN119" i="42"/>
  <c r="AO119" i="42"/>
  <c r="AP119" i="42"/>
  <c r="AQ119" i="42"/>
  <c r="AR119" i="42"/>
  <c r="AS119" i="42"/>
  <c r="AT119" i="42"/>
  <c r="AU119" i="42"/>
  <c r="AV119" i="42"/>
  <c r="AW119" i="42"/>
  <c r="AX119" i="42"/>
  <c r="AY119" i="42"/>
  <c r="AZ119" i="42"/>
  <c r="BA119" i="42"/>
  <c r="BB119" i="42"/>
  <c r="BC119" i="42"/>
  <c r="D120" i="42"/>
  <c r="E120" i="42"/>
  <c r="F120" i="42"/>
  <c r="G120" i="42"/>
  <c r="H120" i="42"/>
  <c r="I120" i="42"/>
  <c r="J120" i="42"/>
  <c r="K120" i="42"/>
  <c r="L120" i="42"/>
  <c r="M120" i="42"/>
  <c r="N120" i="42"/>
  <c r="O120" i="42"/>
  <c r="P120" i="42"/>
  <c r="Q120" i="42"/>
  <c r="R120" i="42"/>
  <c r="S120" i="42"/>
  <c r="T120" i="42"/>
  <c r="U120" i="42"/>
  <c r="V120" i="42"/>
  <c r="W120" i="42"/>
  <c r="X120" i="42"/>
  <c r="Y120" i="42"/>
  <c r="Z120" i="42"/>
  <c r="AA120" i="42"/>
  <c r="AB120" i="42"/>
  <c r="AC120" i="42"/>
  <c r="AD120" i="42"/>
  <c r="AE120" i="42"/>
  <c r="AF120" i="42"/>
  <c r="AG120" i="42"/>
  <c r="AH120" i="42"/>
  <c r="AI120" i="42"/>
  <c r="AJ120" i="42"/>
  <c r="AK120" i="42"/>
  <c r="AL120" i="42"/>
  <c r="AM120" i="42"/>
  <c r="AN120" i="42"/>
  <c r="AO120" i="42"/>
  <c r="AP120" i="42"/>
  <c r="AQ120" i="42"/>
  <c r="AR120" i="42"/>
  <c r="AS120" i="42"/>
  <c r="AT120" i="42"/>
  <c r="AU120" i="42"/>
  <c r="AV120" i="42"/>
  <c r="AW120" i="42"/>
  <c r="AX120" i="42"/>
  <c r="AY120" i="42"/>
  <c r="AZ120" i="42"/>
  <c r="BA120" i="42"/>
  <c r="BB120" i="42"/>
  <c r="BC120" i="42"/>
  <c r="D121" i="42"/>
  <c r="E121" i="42"/>
  <c r="F121" i="42"/>
  <c r="G121" i="42"/>
  <c r="H121" i="42"/>
  <c r="I121" i="42"/>
  <c r="J121" i="42"/>
  <c r="K121" i="42"/>
  <c r="L121" i="42"/>
  <c r="M121" i="42"/>
  <c r="N121" i="42"/>
  <c r="O121" i="42"/>
  <c r="P121" i="42"/>
  <c r="Q121" i="42"/>
  <c r="R121" i="42"/>
  <c r="S121" i="42"/>
  <c r="T121" i="42"/>
  <c r="U121" i="42"/>
  <c r="V121" i="42"/>
  <c r="W121" i="42"/>
  <c r="X121" i="42"/>
  <c r="Y121" i="42"/>
  <c r="Z121" i="42"/>
  <c r="AA121" i="42"/>
  <c r="AB121" i="42"/>
  <c r="AC121" i="42"/>
  <c r="AD121" i="42"/>
  <c r="AE121" i="42"/>
  <c r="AF121" i="42"/>
  <c r="AG121" i="42"/>
  <c r="AH121" i="42"/>
  <c r="AI121" i="42"/>
  <c r="AJ121" i="42"/>
  <c r="AK121" i="42"/>
  <c r="AL121" i="42"/>
  <c r="AM121" i="42"/>
  <c r="AN121" i="42"/>
  <c r="AO121" i="42"/>
  <c r="AP121" i="42"/>
  <c r="AQ121" i="42"/>
  <c r="AR121" i="42"/>
  <c r="AS121" i="42"/>
  <c r="AT121" i="42"/>
  <c r="AU121" i="42"/>
  <c r="AV121" i="42"/>
  <c r="AW121" i="42"/>
  <c r="AX121" i="42"/>
  <c r="AY121" i="42"/>
  <c r="AZ121" i="42"/>
  <c r="BA121" i="42"/>
  <c r="BB121" i="42"/>
  <c r="BC121" i="42"/>
  <c r="D122" i="42"/>
  <c r="E122" i="42"/>
  <c r="F122" i="42"/>
  <c r="G122" i="42"/>
  <c r="H122" i="42"/>
  <c r="I122" i="42"/>
  <c r="J122" i="42"/>
  <c r="K122" i="42"/>
  <c r="L122" i="42"/>
  <c r="M122" i="42"/>
  <c r="N122" i="42"/>
  <c r="O122" i="42"/>
  <c r="P122" i="42"/>
  <c r="Q122" i="42"/>
  <c r="R122" i="42"/>
  <c r="S122" i="42"/>
  <c r="T122" i="42"/>
  <c r="U122" i="42"/>
  <c r="V122" i="42"/>
  <c r="W122" i="42"/>
  <c r="X122" i="42"/>
  <c r="Y122" i="42"/>
  <c r="Z122" i="42"/>
  <c r="AA122" i="42"/>
  <c r="AB122" i="42"/>
  <c r="AC122" i="42"/>
  <c r="AD122" i="42"/>
  <c r="AE122" i="42"/>
  <c r="AF122" i="42"/>
  <c r="AG122" i="42"/>
  <c r="AH122" i="42"/>
  <c r="AI122" i="42"/>
  <c r="AJ122" i="42"/>
  <c r="AK122" i="42"/>
  <c r="AL122" i="42"/>
  <c r="AM122" i="42"/>
  <c r="AN122" i="42"/>
  <c r="AO122" i="42"/>
  <c r="AP122" i="42"/>
  <c r="AQ122" i="42"/>
  <c r="AR122" i="42"/>
  <c r="AS122" i="42"/>
  <c r="AT122" i="42"/>
  <c r="AU122" i="42"/>
  <c r="AV122" i="42"/>
  <c r="AW122" i="42"/>
  <c r="AX122" i="42"/>
  <c r="AY122" i="42"/>
  <c r="AZ122" i="42"/>
  <c r="BA122" i="42"/>
  <c r="BB122" i="42"/>
  <c r="BC122" i="42"/>
  <c r="D123" i="42"/>
  <c r="E123" i="42"/>
  <c r="F123" i="42"/>
  <c r="G123" i="42"/>
  <c r="H123" i="42"/>
  <c r="I123" i="42"/>
  <c r="J123" i="42"/>
  <c r="K123" i="42"/>
  <c r="L123" i="42"/>
  <c r="M123" i="42"/>
  <c r="N123" i="42"/>
  <c r="O123" i="42"/>
  <c r="P123" i="42"/>
  <c r="Q123" i="42"/>
  <c r="R123" i="42"/>
  <c r="S123" i="42"/>
  <c r="T123" i="42"/>
  <c r="U123" i="42"/>
  <c r="V123" i="42"/>
  <c r="W123" i="42"/>
  <c r="X123" i="42"/>
  <c r="Y123" i="42"/>
  <c r="Z123" i="42"/>
  <c r="AA123" i="42"/>
  <c r="AB123" i="42"/>
  <c r="AC123" i="42"/>
  <c r="AD123" i="42"/>
  <c r="AE123" i="42"/>
  <c r="AF123" i="42"/>
  <c r="AG123" i="42"/>
  <c r="AH123" i="42"/>
  <c r="AI123" i="42"/>
  <c r="AJ123" i="42"/>
  <c r="AK123" i="42"/>
  <c r="AL123" i="42"/>
  <c r="AM123" i="42"/>
  <c r="AN123" i="42"/>
  <c r="AO123" i="42"/>
  <c r="AP123" i="42"/>
  <c r="AQ123" i="42"/>
  <c r="AR123" i="42"/>
  <c r="AS123" i="42"/>
  <c r="AT123" i="42"/>
  <c r="AU123" i="42"/>
  <c r="AV123" i="42"/>
  <c r="AW123" i="42"/>
  <c r="AX123" i="42"/>
  <c r="AY123" i="42"/>
  <c r="AZ123" i="42"/>
  <c r="BA123" i="42"/>
  <c r="BB123" i="42"/>
  <c r="BC123" i="42"/>
  <c r="D124" i="42"/>
  <c r="E124" i="42"/>
  <c r="F124" i="42"/>
  <c r="G124" i="42"/>
  <c r="H124" i="42"/>
  <c r="I124" i="42"/>
  <c r="J124" i="42"/>
  <c r="K124" i="42"/>
  <c r="L124" i="42"/>
  <c r="M124" i="42"/>
  <c r="N124" i="42"/>
  <c r="O124" i="42"/>
  <c r="P124" i="42"/>
  <c r="Q124" i="42"/>
  <c r="R124" i="42"/>
  <c r="S124" i="42"/>
  <c r="T124" i="42"/>
  <c r="U124" i="42"/>
  <c r="V124" i="42"/>
  <c r="W124" i="42"/>
  <c r="X124" i="42"/>
  <c r="Y124" i="42"/>
  <c r="Z124" i="42"/>
  <c r="AA124" i="42"/>
  <c r="AB124" i="42"/>
  <c r="AC124" i="42"/>
  <c r="AD124" i="42"/>
  <c r="AE124" i="42"/>
  <c r="AF124" i="42"/>
  <c r="AG124" i="42"/>
  <c r="AH124" i="42"/>
  <c r="AI124" i="42"/>
  <c r="AJ124" i="42"/>
  <c r="AK124" i="42"/>
  <c r="AL124" i="42"/>
  <c r="AM124" i="42"/>
  <c r="AN124" i="42"/>
  <c r="AO124" i="42"/>
  <c r="AP124" i="42"/>
  <c r="AQ124" i="42"/>
  <c r="AR124" i="42"/>
  <c r="AS124" i="42"/>
  <c r="AT124" i="42"/>
  <c r="AU124" i="42"/>
  <c r="AV124" i="42"/>
  <c r="AW124" i="42"/>
  <c r="AX124" i="42"/>
  <c r="AY124" i="42"/>
  <c r="AZ124" i="42"/>
  <c r="BA124" i="42"/>
  <c r="BB124" i="42"/>
  <c r="BC124" i="42"/>
  <c r="D125" i="42"/>
  <c r="E125" i="42"/>
  <c r="F125" i="42"/>
  <c r="G125" i="42"/>
  <c r="H125" i="42"/>
  <c r="I125" i="42"/>
  <c r="J125" i="42"/>
  <c r="K125" i="42"/>
  <c r="L125" i="42"/>
  <c r="M125" i="42"/>
  <c r="N125" i="42"/>
  <c r="O125" i="42"/>
  <c r="P125" i="42"/>
  <c r="Q125" i="42"/>
  <c r="R125" i="42"/>
  <c r="S125" i="42"/>
  <c r="T125" i="42"/>
  <c r="U125" i="42"/>
  <c r="V125" i="42"/>
  <c r="W125" i="42"/>
  <c r="X125" i="42"/>
  <c r="Y125" i="42"/>
  <c r="Z125" i="42"/>
  <c r="AA125" i="42"/>
  <c r="AB125" i="42"/>
  <c r="AC125" i="42"/>
  <c r="AD125" i="42"/>
  <c r="AE125" i="42"/>
  <c r="AF125" i="42"/>
  <c r="AG125" i="42"/>
  <c r="AH125" i="42"/>
  <c r="AI125" i="42"/>
  <c r="AJ125" i="42"/>
  <c r="AK125" i="42"/>
  <c r="AL125" i="42"/>
  <c r="AM125" i="42"/>
  <c r="AN125" i="42"/>
  <c r="AO125" i="42"/>
  <c r="AP125" i="42"/>
  <c r="AQ125" i="42"/>
  <c r="AR125" i="42"/>
  <c r="AS125" i="42"/>
  <c r="AT125" i="42"/>
  <c r="AU125" i="42"/>
  <c r="AV125" i="42"/>
  <c r="AW125" i="42"/>
  <c r="AX125" i="42"/>
  <c r="AY125" i="42"/>
  <c r="AZ125" i="42"/>
  <c r="BA125" i="42"/>
  <c r="BB125" i="42"/>
  <c r="BC125" i="42"/>
  <c r="D126" i="42"/>
  <c r="E126" i="42"/>
  <c r="F126" i="42"/>
  <c r="G126" i="42"/>
  <c r="H126" i="42"/>
  <c r="I126" i="42"/>
  <c r="J126" i="42"/>
  <c r="K126" i="42"/>
  <c r="L126" i="42"/>
  <c r="M126" i="42"/>
  <c r="N126" i="42"/>
  <c r="O126" i="42"/>
  <c r="P126" i="42"/>
  <c r="Q126" i="42"/>
  <c r="R126" i="42"/>
  <c r="S126" i="42"/>
  <c r="T126" i="42"/>
  <c r="U126" i="42"/>
  <c r="V126" i="42"/>
  <c r="W126" i="42"/>
  <c r="X126" i="42"/>
  <c r="Y126" i="42"/>
  <c r="Z126" i="42"/>
  <c r="AA126" i="42"/>
  <c r="AB126" i="42"/>
  <c r="AC126" i="42"/>
  <c r="AD126" i="42"/>
  <c r="AE126" i="42"/>
  <c r="AF126" i="42"/>
  <c r="AG126" i="42"/>
  <c r="AH126" i="42"/>
  <c r="AI126" i="42"/>
  <c r="AJ126" i="42"/>
  <c r="AK126" i="42"/>
  <c r="AL126" i="42"/>
  <c r="AM126" i="42"/>
  <c r="AN126" i="42"/>
  <c r="AO126" i="42"/>
  <c r="AP126" i="42"/>
  <c r="AQ126" i="42"/>
  <c r="AR126" i="42"/>
  <c r="AS126" i="42"/>
  <c r="AT126" i="42"/>
  <c r="AU126" i="42"/>
  <c r="AV126" i="42"/>
  <c r="AW126" i="42"/>
  <c r="AX126" i="42"/>
  <c r="AY126" i="42"/>
  <c r="AZ126" i="42"/>
  <c r="BA126" i="42"/>
  <c r="BB126" i="42"/>
  <c r="BC126" i="42"/>
  <c r="D127" i="42"/>
  <c r="E127" i="42"/>
  <c r="F127" i="42"/>
  <c r="G127" i="42"/>
  <c r="H127" i="42"/>
  <c r="I127" i="42"/>
  <c r="J127" i="42"/>
  <c r="K127" i="42"/>
  <c r="L127" i="42"/>
  <c r="M127" i="42"/>
  <c r="N127" i="42"/>
  <c r="O127" i="42"/>
  <c r="P127" i="42"/>
  <c r="Q127" i="42"/>
  <c r="R127" i="42"/>
  <c r="S127" i="42"/>
  <c r="T127" i="42"/>
  <c r="U127" i="42"/>
  <c r="V127" i="42"/>
  <c r="W127" i="42"/>
  <c r="X127" i="42"/>
  <c r="Y127" i="42"/>
  <c r="Z127" i="42"/>
  <c r="AA127" i="42"/>
  <c r="AB127" i="42"/>
  <c r="AC127" i="42"/>
  <c r="AD127" i="42"/>
  <c r="AE127" i="42"/>
  <c r="AF127" i="42"/>
  <c r="AG127" i="42"/>
  <c r="AH127" i="42"/>
  <c r="AI127" i="42"/>
  <c r="AJ127" i="42"/>
  <c r="AK127" i="42"/>
  <c r="AL127" i="42"/>
  <c r="AM127" i="42"/>
  <c r="AN127" i="42"/>
  <c r="AO127" i="42"/>
  <c r="AP127" i="42"/>
  <c r="AQ127" i="42"/>
  <c r="AR127" i="42"/>
  <c r="AS127" i="42"/>
  <c r="AT127" i="42"/>
  <c r="AU127" i="42"/>
  <c r="AV127" i="42"/>
  <c r="AW127" i="42"/>
  <c r="AX127" i="42"/>
  <c r="AY127" i="42"/>
  <c r="AZ127" i="42"/>
  <c r="BA127" i="42"/>
  <c r="BB127" i="42"/>
  <c r="BC127" i="42"/>
  <c r="D128" i="42"/>
  <c r="E128" i="42"/>
  <c r="F128" i="42"/>
  <c r="G128" i="42"/>
  <c r="H128" i="42"/>
  <c r="I128" i="42"/>
  <c r="J128" i="42"/>
  <c r="K128" i="42"/>
  <c r="L128" i="42"/>
  <c r="M128" i="42"/>
  <c r="N128" i="42"/>
  <c r="O128" i="42"/>
  <c r="P128" i="42"/>
  <c r="Q128" i="42"/>
  <c r="R128" i="42"/>
  <c r="S128" i="42"/>
  <c r="T128" i="42"/>
  <c r="U128" i="42"/>
  <c r="V128" i="42"/>
  <c r="W128" i="42"/>
  <c r="X128" i="42"/>
  <c r="Y128" i="42"/>
  <c r="Z128" i="42"/>
  <c r="AA128" i="42"/>
  <c r="AB128" i="42"/>
  <c r="AC128" i="42"/>
  <c r="AD128" i="42"/>
  <c r="AE128" i="42"/>
  <c r="AF128" i="42"/>
  <c r="AG128" i="42"/>
  <c r="AH128" i="42"/>
  <c r="AI128" i="42"/>
  <c r="AJ128" i="42"/>
  <c r="AK128" i="42"/>
  <c r="AL128" i="42"/>
  <c r="AM128" i="42"/>
  <c r="AN128" i="42"/>
  <c r="AO128" i="42"/>
  <c r="AP128" i="42"/>
  <c r="AQ128" i="42"/>
  <c r="AR128" i="42"/>
  <c r="AS128" i="42"/>
  <c r="AT128" i="42"/>
  <c r="AU128" i="42"/>
  <c r="AV128" i="42"/>
  <c r="AW128" i="42"/>
  <c r="AX128" i="42"/>
  <c r="AY128" i="42"/>
  <c r="AZ128" i="42"/>
  <c r="BA128" i="42"/>
  <c r="BB128" i="42"/>
  <c r="BC128" i="42"/>
  <c r="D129" i="42"/>
  <c r="E129" i="42"/>
  <c r="F129" i="42"/>
  <c r="G129" i="42"/>
  <c r="H129" i="42"/>
  <c r="I129" i="42"/>
  <c r="J129" i="42"/>
  <c r="K129" i="42"/>
  <c r="L129" i="42"/>
  <c r="M129" i="42"/>
  <c r="N129" i="42"/>
  <c r="O129" i="42"/>
  <c r="P129" i="42"/>
  <c r="Q129" i="42"/>
  <c r="R129" i="42"/>
  <c r="S129" i="42"/>
  <c r="T129" i="42"/>
  <c r="U129" i="42"/>
  <c r="V129" i="42"/>
  <c r="W129" i="42"/>
  <c r="X129" i="42"/>
  <c r="Y129" i="42"/>
  <c r="Z129" i="42"/>
  <c r="AA129" i="42"/>
  <c r="AB129" i="42"/>
  <c r="AC129" i="42"/>
  <c r="AD129" i="42"/>
  <c r="AE129" i="42"/>
  <c r="AF129" i="42"/>
  <c r="AG129" i="42"/>
  <c r="AH129" i="42"/>
  <c r="AI129" i="42"/>
  <c r="AJ129" i="42"/>
  <c r="AK129" i="42"/>
  <c r="AL129" i="42"/>
  <c r="AM129" i="42"/>
  <c r="AN129" i="42"/>
  <c r="AO129" i="42"/>
  <c r="AP129" i="42"/>
  <c r="AQ129" i="42"/>
  <c r="AR129" i="42"/>
  <c r="AS129" i="42"/>
  <c r="AT129" i="42"/>
  <c r="AU129" i="42"/>
  <c r="AV129" i="42"/>
  <c r="AW129" i="42"/>
  <c r="AX129" i="42"/>
  <c r="AY129" i="42"/>
  <c r="AZ129" i="42"/>
  <c r="BA129" i="42"/>
  <c r="BB129" i="42"/>
  <c r="BC129" i="42"/>
  <c r="D130" i="42"/>
  <c r="E130" i="42"/>
  <c r="F130" i="42"/>
  <c r="G130" i="42"/>
  <c r="H130" i="42"/>
  <c r="I130" i="42"/>
  <c r="J130" i="42"/>
  <c r="K130" i="42"/>
  <c r="L130" i="42"/>
  <c r="M130" i="42"/>
  <c r="N130" i="42"/>
  <c r="O130" i="42"/>
  <c r="P130" i="42"/>
  <c r="Q130" i="42"/>
  <c r="R130" i="42"/>
  <c r="S130" i="42"/>
  <c r="T130" i="42"/>
  <c r="U130" i="42"/>
  <c r="V130" i="42"/>
  <c r="W130" i="42"/>
  <c r="X130" i="42"/>
  <c r="Y130" i="42"/>
  <c r="Z130" i="42"/>
  <c r="AA130" i="42"/>
  <c r="AB130" i="42"/>
  <c r="AC130" i="42"/>
  <c r="AD130" i="42"/>
  <c r="AE130" i="42"/>
  <c r="AF130" i="42"/>
  <c r="AG130" i="42"/>
  <c r="AH130" i="42"/>
  <c r="AI130" i="42"/>
  <c r="AJ130" i="42"/>
  <c r="AK130" i="42"/>
  <c r="AL130" i="42"/>
  <c r="AM130" i="42"/>
  <c r="AN130" i="42"/>
  <c r="AO130" i="42"/>
  <c r="AP130" i="42"/>
  <c r="AQ130" i="42"/>
  <c r="AR130" i="42"/>
  <c r="AS130" i="42"/>
  <c r="AT130" i="42"/>
  <c r="AU130" i="42"/>
  <c r="AV130" i="42"/>
  <c r="AW130" i="42"/>
  <c r="AX130" i="42"/>
  <c r="AY130" i="42"/>
  <c r="AZ130" i="42"/>
  <c r="BA130" i="42"/>
  <c r="BB130" i="42"/>
  <c r="BC130" i="42"/>
  <c r="D131" i="42"/>
  <c r="E131" i="42"/>
  <c r="F131" i="42"/>
  <c r="G131" i="42"/>
  <c r="H131" i="42"/>
  <c r="I131" i="42"/>
  <c r="J131" i="42"/>
  <c r="K131" i="42"/>
  <c r="L131" i="42"/>
  <c r="M131" i="42"/>
  <c r="N131" i="42"/>
  <c r="O131" i="42"/>
  <c r="P131" i="42"/>
  <c r="Q131" i="42"/>
  <c r="R131" i="42"/>
  <c r="S131" i="42"/>
  <c r="T131" i="42"/>
  <c r="U131" i="42"/>
  <c r="V131" i="42"/>
  <c r="W131" i="42"/>
  <c r="X131" i="42"/>
  <c r="Y131" i="42"/>
  <c r="Z131" i="42"/>
  <c r="AA131" i="42"/>
  <c r="AB131" i="42"/>
  <c r="AC131" i="42"/>
  <c r="AD131" i="42"/>
  <c r="AE131" i="42"/>
  <c r="AF131" i="42"/>
  <c r="AG131" i="42"/>
  <c r="AH131" i="42"/>
  <c r="AI131" i="42"/>
  <c r="AJ131" i="42"/>
  <c r="AK131" i="42"/>
  <c r="AL131" i="42"/>
  <c r="AM131" i="42"/>
  <c r="AN131" i="42"/>
  <c r="AO131" i="42"/>
  <c r="AP131" i="42"/>
  <c r="AQ131" i="42"/>
  <c r="AR131" i="42"/>
  <c r="AS131" i="42"/>
  <c r="AT131" i="42"/>
  <c r="AU131" i="42"/>
  <c r="AV131" i="42"/>
  <c r="AW131" i="42"/>
  <c r="AX131" i="42"/>
  <c r="AY131" i="42"/>
  <c r="AZ131" i="42"/>
  <c r="BA131" i="42"/>
  <c r="BB131" i="42"/>
  <c r="BC131" i="42"/>
  <c r="D132" i="42"/>
  <c r="E132" i="42"/>
  <c r="F132" i="42"/>
  <c r="G132" i="42"/>
  <c r="H132" i="42"/>
  <c r="I132" i="42"/>
  <c r="J132" i="42"/>
  <c r="K132" i="42"/>
  <c r="L132" i="42"/>
  <c r="M132" i="42"/>
  <c r="N132" i="42"/>
  <c r="O132" i="42"/>
  <c r="P132" i="42"/>
  <c r="Q132" i="42"/>
  <c r="R132" i="42"/>
  <c r="S132" i="42"/>
  <c r="T132" i="42"/>
  <c r="U132" i="42"/>
  <c r="V132" i="42"/>
  <c r="W132" i="42"/>
  <c r="X132" i="42"/>
  <c r="Y132" i="42"/>
  <c r="Z132" i="42"/>
  <c r="AA132" i="42"/>
  <c r="AB132" i="42"/>
  <c r="AC132" i="42"/>
  <c r="AD132" i="42"/>
  <c r="AE132" i="42"/>
  <c r="AF132" i="42"/>
  <c r="AG132" i="42"/>
  <c r="AH132" i="42"/>
  <c r="AI132" i="42"/>
  <c r="AJ132" i="42"/>
  <c r="AK132" i="42"/>
  <c r="AL132" i="42"/>
  <c r="AM132" i="42"/>
  <c r="AN132" i="42"/>
  <c r="AO132" i="42"/>
  <c r="AP132" i="42"/>
  <c r="AQ132" i="42"/>
  <c r="AR132" i="42"/>
  <c r="AS132" i="42"/>
  <c r="AT132" i="42"/>
  <c r="AU132" i="42"/>
  <c r="AV132" i="42"/>
  <c r="AW132" i="42"/>
  <c r="AX132" i="42"/>
  <c r="AY132" i="42"/>
  <c r="AZ132" i="42"/>
  <c r="BA132" i="42"/>
  <c r="BB132" i="42"/>
  <c r="BC132" i="42"/>
  <c r="D133" i="42"/>
  <c r="E133" i="42"/>
  <c r="F133" i="42"/>
  <c r="G133" i="42"/>
  <c r="H133" i="42"/>
  <c r="I133" i="42"/>
  <c r="J133" i="42"/>
  <c r="K133" i="42"/>
  <c r="L133" i="42"/>
  <c r="M133" i="42"/>
  <c r="N133" i="42"/>
  <c r="O133" i="42"/>
  <c r="P133" i="42"/>
  <c r="Q133" i="42"/>
  <c r="R133" i="42"/>
  <c r="S133" i="42"/>
  <c r="T133" i="42"/>
  <c r="U133" i="42"/>
  <c r="V133" i="42"/>
  <c r="W133" i="42"/>
  <c r="X133" i="42"/>
  <c r="Y133" i="42"/>
  <c r="Z133" i="42"/>
  <c r="AA133" i="42"/>
  <c r="AB133" i="42"/>
  <c r="AC133" i="42"/>
  <c r="AD133" i="42"/>
  <c r="AE133" i="42"/>
  <c r="AF133" i="42"/>
  <c r="AG133" i="42"/>
  <c r="AH133" i="42"/>
  <c r="AI133" i="42"/>
  <c r="AJ133" i="42"/>
  <c r="AK133" i="42"/>
  <c r="AL133" i="42"/>
  <c r="AM133" i="42"/>
  <c r="AN133" i="42"/>
  <c r="AO133" i="42"/>
  <c r="AP133" i="42"/>
  <c r="AQ133" i="42"/>
  <c r="AR133" i="42"/>
  <c r="AS133" i="42"/>
  <c r="AT133" i="42"/>
  <c r="AU133" i="42"/>
  <c r="AV133" i="42"/>
  <c r="AW133" i="42"/>
  <c r="AX133" i="42"/>
  <c r="AY133" i="42"/>
  <c r="AZ133" i="42"/>
  <c r="BA133" i="42"/>
  <c r="BB133" i="42"/>
  <c r="BC133" i="42"/>
  <c r="D134" i="42"/>
  <c r="E134" i="42"/>
  <c r="F134" i="42"/>
  <c r="G134" i="42"/>
  <c r="H134" i="42"/>
  <c r="I134" i="42"/>
  <c r="J134" i="42"/>
  <c r="K134" i="42"/>
  <c r="L134" i="42"/>
  <c r="M134" i="42"/>
  <c r="N134" i="42"/>
  <c r="O134" i="42"/>
  <c r="P134" i="42"/>
  <c r="Q134" i="42"/>
  <c r="R134" i="42"/>
  <c r="S134" i="42"/>
  <c r="T134" i="42"/>
  <c r="U134" i="42"/>
  <c r="V134" i="42"/>
  <c r="W134" i="42"/>
  <c r="X134" i="42"/>
  <c r="Y134" i="42"/>
  <c r="Z134" i="42"/>
  <c r="AA134" i="42"/>
  <c r="AB134" i="42"/>
  <c r="AC134" i="42"/>
  <c r="AD134" i="42"/>
  <c r="AE134" i="42"/>
  <c r="AF134" i="42"/>
  <c r="AG134" i="42"/>
  <c r="AH134" i="42"/>
  <c r="AI134" i="42"/>
  <c r="AJ134" i="42"/>
  <c r="AK134" i="42"/>
  <c r="AL134" i="42"/>
  <c r="AM134" i="42"/>
  <c r="AN134" i="42"/>
  <c r="AO134" i="42"/>
  <c r="AP134" i="42"/>
  <c r="AQ134" i="42"/>
  <c r="AR134" i="42"/>
  <c r="AS134" i="42"/>
  <c r="AT134" i="42"/>
  <c r="AU134" i="42"/>
  <c r="AV134" i="42"/>
  <c r="AW134" i="42"/>
  <c r="AX134" i="42"/>
  <c r="AY134" i="42"/>
  <c r="AZ134" i="42"/>
  <c r="BA134" i="42"/>
  <c r="BB134" i="42"/>
  <c r="BC134" i="42"/>
  <c r="D135" i="42"/>
  <c r="E135" i="42"/>
  <c r="F135" i="42"/>
  <c r="G135" i="42"/>
  <c r="H135" i="42"/>
  <c r="I135" i="42"/>
  <c r="J135" i="42"/>
  <c r="K135" i="42"/>
  <c r="L135" i="42"/>
  <c r="M135" i="42"/>
  <c r="N135" i="42"/>
  <c r="O135" i="42"/>
  <c r="P135" i="42"/>
  <c r="Q135" i="42"/>
  <c r="R135" i="42"/>
  <c r="S135" i="42"/>
  <c r="T135" i="42"/>
  <c r="U135" i="42"/>
  <c r="V135" i="42"/>
  <c r="W135" i="42"/>
  <c r="X135" i="42"/>
  <c r="Y135" i="42"/>
  <c r="Z135" i="42"/>
  <c r="AA135" i="42"/>
  <c r="AB135" i="42"/>
  <c r="AC135" i="42"/>
  <c r="AD135" i="42"/>
  <c r="AE135" i="42"/>
  <c r="AF135" i="42"/>
  <c r="AG135" i="42"/>
  <c r="AH135" i="42"/>
  <c r="AI135" i="42"/>
  <c r="AJ135" i="42"/>
  <c r="AK135" i="42"/>
  <c r="AL135" i="42"/>
  <c r="AM135" i="42"/>
  <c r="AN135" i="42"/>
  <c r="AO135" i="42"/>
  <c r="AP135" i="42"/>
  <c r="AQ135" i="42"/>
  <c r="AR135" i="42"/>
  <c r="AS135" i="42"/>
  <c r="AT135" i="42"/>
  <c r="AU135" i="42"/>
  <c r="AV135" i="42"/>
  <c r="AW135" i="42"/>
  <c r="AX135" i="42"/>
  <c r="AY135" i="42"/>
  <c r="AZ135" i="42"/>
  <c r="BA135" i="42"/>
  <c r="BB135" i="42"/>
  <c r="BC135" i="42"/>
  <c r="D136" i="42"/>
  <c r="E136" i="42"/>
  <c r="F136" i="42"/>
  <c r="G136" i="42"/>
  <c r="H136" i="42"/>
  <c r="I136" i="42"/>
  <c r="J136" i="42"/>
  <c r="K136" i="42"/>
  <c r="L136" i="42"/>
  <c r="M136" i="42"/>
  <c r="N136" i="42"/>
  <c r="O136" i="42"/>
  <c r="P136" i="42"/>
  <c r="Q136" i="42"/>
  <c r="R136" i="42"/>
  <c r="S136" i="42"/>
  <c r="T136" i="42"/>
  <c r="U136" i="42"/>
  <c r="V136" i="42"/>
  <c r="W136" i="42"/>
  <c r="X136" i="42"/>
  <c r="Y136" i="42"/>
  <c r="Z136" i="42"/>
  <c r="AA136" i="42"/>
  <c r="AB136" i="42"/>
  <c r="AC136" i="42"/>
  <c r="AD136" i="42"/>
  <c r="AE136" i="42"/>
  <c r="AF136" i="42"/>
  <c r="AG136" i="42"/>
  <c r="AH136" i="42"/>
  <c r="AI136" i="42"/>
  <c r="AJ136" i="42"/>
  <c r="AK136" i="42"/>
  <c r="AL136" i="42"/>
  <c r="AM136" i="42"/>
  <c r="AN136" i="42"/>
  <c r="AO136" i="42"/>
  <c r="AP136" i="42"/>
  <c r="AQ136" i="42"/>
  <c r="AR136" i="42"/>
  <c r="AS136" i="42"/>
  <c r="AT136" i="42"/>
  <c r="AU136" i="42"/>
  <c r="AV136" i="42"/>
  <c r="AW136" i="42"/>
  <c r="AX136" i="42"/>
  <c r="AY136" i="42"/>
  <c r="AZ136" i="42"/>
  <c r="BA136" i="42"/>
  <c r="BB136" i="42"/>
  <c r="BC136" i="42"/>
  <c r="D137" i="42"/>
  <c r="E137" i="42"/>
  <c r="F137" i="42"/>
  <c r="G137" i="42"/>
  <c r="H137" i="42"/>
  <c r="I137" i="42"/>
  <c r="J137" i="42"/>
  <c r="K137" i="42"/>
  <c r="L137" i="42"/>
  <c r="M137" i="42"/>
  <c r="N137" i="42"/>
  <c r="O137" i="42"/>
  <c r="P137" i="42"/>
  <c r="Q137" i="42"/>
  <c r="R137" i="42"/>
  <c r="S137" i="42"/>
  <c r="T137" i="42"/>
  <c r="U137" i="42"/>
  <c r="V137" i="42"/>
  <c r="W137" i="42"/>
  <c r="X137" i="42"/>
  <c r="Y137" i="42"/>
  <c r="Z137" i="42"/>
  <c r="AA137" i="42"/>
  <c r="AB137" i="42"/>
  <c r="AC137" i="42"/>
  <c r="AD137" i="42"/>
  <c r="AE137" i="42"/>
  <c r="AF137" i="42"/>
  <c r="AG137" i="42"/>
  <c r="AH137" i="42"/>
  <c r="AI137" i="42"/>
  <c r="AJ137" i="42"/>
  <c r="AK137" i="42"/>
  <c r="AL137" i="42"/>
  <c r="AM137" i="42"/>
  <c r="AN137" i="42"/>
  <c r="AO137" i="42"/>
  <c r="AP137" i="42"/>
  <c r="AQ137" i="42"/>
  <c r="AR137" i="42"/>
  <c r="AS137" i="42"/>
  <c r="AT137" i="42"/>
  <c r="AU137" i="42"/>
  <c r="AV137" i="42"/>
  <c r="AW137" i="42"/>
  <c r="AX137" i="42"/>
  <c r="AY137" i="42"/>
  <c r="AZ137" i="42"/>
  <c r="BA137" i="42"/>
  <c r="BB137" i="42"/>
  <c r="BC137" i="42"/>
  <c r="D138" i="42"/>
  <c r="E138" i="42"/>
  <c r="F138" i="42"/>
  <c r="G138" i="42"/>
  <c r="H138" i="42"/>
  <c r="I138" i="42"/>
  <c r="J138" i="42"/>
  <c r="K138" i="42"/>
  <c r="L138" i="42"/>
  <c r="M138" i="42"/>
  <c r="N138" i="42"/>
  <c r="O138" i="42"/>
  <c r="P138" i="42"/>
  <c r="Q138" i="42"/>
  <c r="R138" i="42"/>
  <c r="S138" i="42"/>
  <c r="T138" i="42"/>
  <c r="U138" i="42"/>
  <c r="V138" i="42"/>
  <c r="W138" i="42"/>
  <c r="X138" i="42"/>
  <c r="Y138" i="42"/>
  <c r="Z138" i="42"/>
  <c r="AA138" i="42"/>
  <c r="AB138" i="42"/>
  <c r="AC138" i="42"/>
  <c r="AD138" i="42"/>
  <c r="AE138" i="42"/>
  <c r="AF138" i="42"/>
  <c r="AG138" i="42"/>
  <c r="AH138" i="42"/>
  <c r="AI138" i="42"/>
  <c r="AJ138" i="42"/>
  <c r="AK138" i="42"/>
  <c r="AL138" i="42"/>
  <c r="AM138" i="42"/>
  <c r="AN138" i="42"/>
  <c r="AO138" i="42"/>
  <c r="AP138" i="42"/>
  <c r="AQ138" i="42"/>
  <c r="AR138" i="42"/>
  <c r="AS138" i="42"/>
  <c r="AT138" i="42"/>
  <c r="AU138" i="42"/>
  <c r="AV138" i="42"/>
  <c r="AW138" i="42"/>
  <c r="AX138" i="42"/>
  <c r="AY138" i="42"/>
  <c r="AZ138" i="42"/>
  <c r="BA138" i="42"/>
  <c r="BB138" i="42"/>
  <c r="BC138" i="42"/>
  <c r="D139" i="42"/>
  <c r="E139" i="42"/>
  <c r="F139" i="42"/>
  <c r="G139" i="42"/>
  <c r="H139" i="42"/>
  <c r="I139" i="42"/>
  <c r="J139" i="42"/>
  <c r="K139" i="42"/>
  <c r="L139" i="42"/>
  <c r="M139" i="42"/>
  <c r="N139" i="42"/>
  <c r="O139" i="42"/>
  <c r="P139" i="42"/>
  <c r="Q139" i="42"/>
  <c r="R139" i="42"/>
  <c r="S139" i="42"/>
  <c r="T139" i="42"/>
  <c r="U139" i="42"/>
  <c r="V139" i="42"/>
  <c r="W139" i="42"/>
  <c r="X139" i="42"/>
  <c r="Y139" i="42"/>
  <c r="Z139" i="42"/>
  <c r="AA139" i="42"/>
  <c r="AB139" i="42"/>
  <c r="AC139" i="42"/>
  <c r="AD139" i="42"/>
  <c r="AE139" i="42"/>
  <c r="AF139" i="42"/>
  <c r="AG139" i="42"/>
  <c r="AH139" i="42"/>
  <c r="AI139" i="42"/>
  <c r="AJ139" i="42"/>
  <c r="AK139" i="42"/>
  <c r="AL139" i="42"/>
  <c r="AM139" i="42"/>
  <c r="AN139" i="42"/>
  <c r="AO139" i="42"/>
  <c r="AP139" i="42"/>
  <c r="AQ139" i="42"/>
  <c r="AR139" i="42"/>
  <c r="AS139" i="42"/>
  <c r="AT139" i="42"/>
  <c r="AU139" i="42"/>
  <c r="AV139" i="42"/>
  <c r="AW139" i="42"/>
  <c r="AX139" i="42"/>
  <c r="AY139" i="42"/>
  <c r="AZ139" i="42"/>
  <c r="BA139" i="42"/>
  <c r="BB139" i="42"/>
  <c r="BC139" i="42"/>
  <c r="D140" i="42"/>
  <c r="E140" i="42"/>
  <c r="F140" i="42"/>
  <c r="G140" i="42"/>
  <c r="H140" i="42"/>
  <c r="I140" i="42"/>
  <c r="J140" i="42"/>
  <c r="K140" i="42"/>
  <c r="L140" i="42"/>
  <c r="M140" i="42"/>
  <c r="N140" i="42"/>
  <c r="O140" i="42"/>
  <c r="P140" i="42"/>
  <c r="Q140" i="42"/>
  <c r="R140" i="42"/>
  <c r="S140" i="42"/>
  <c r="T140" i="42"/>
  <c r="U140" i="42"/>
  <c r="V140" i="42"/>
  <c r="W140" i="42"/>
  <c r="X140" i="42"/>
  <c r="Y140" i="42"/>
  <c r="Z140" i="42"/>
  <c r="AA140" i="42"/>
  <c r="AB140" i="42"/>
  <c r="AC140" i="42"/>
  <c r="AD140" i="42"/>
  <c r="AE140" i="42"/>
  <c r="AF140" i="42"/>
  <c r="AG140" i="42"/>
  <c r="AH140" i="42"/>
  <c r="AI140" i="42"/>
  <c r="AJ140" i="42"/>
  <c r="AK140" i="42"/>
  <c r="AL140" i="42"/>
  <c r="AM140" i="42"/>
  <c r="AN140" i="42"/>
  <c r="AO140" i="42"/>
  <c r="AP140" i="42"/>
  <c r="AQ140" i="42"/>
  <c r="AR140" i="42"/>
  <c r="AS140" i="42"/>
  <c r="AT140" i="42"/>
  <c r="AU140" i="42"/>
  <c r="AV140" i="42"/>
  <c r="AW140" i="42"/>
  <c r="AX140" i="42"/>
  <c r="AY140" i="42"/>
  <c r="AZ140" i="42"/>
  <c r="BA140" i="42"/>
  <c r="BB140" i="42"/>
  <c r="BC140" i="42"/>
  <c r="D141" i="42"/>
  <c r="E141" i="42"/>
  <c r="F141" i="42"/>
  <c r="G141" i="42"/>
  <c r="H141" i="42"/>
  <c r="I141" i="42"/>
  <c r="J141" i="42"/>
  <c r="K141" i="42"/>
  <c r="L141" i="42"/>
  <c r="M141" i="42"/>
  <c r="N141" i="42"/>
  <c r="O141" i="42"/>
  <c r="P141" i="42"/>
  <c r="Q141" i="42"/>
  <c r="R141" i="42"/>
  <c r="S141" i="42"/>
  <c r="T141" i="42"/>
  <c r="U141" i="42"/>
  <c r="V141" i="42"/>
  <c r="W141" i="42"/>
  <c r="X141" i="42"/>
  <c r="Y141" i="42"/>
  <c r="Z141" i="42"/>
  <c r="AA141" i="42"/>
  <c r="AB141" i="42"/>
  <c r="AC141" i="42"/>
  <c r="AD141" i="42"/>
  <c r="AE141" i="42"/>
  <c r="AF141" i="42"/>
  <c r="AG141" i="42"/>
  <c r="AH141" i="42"/>
  <c r="AI141" i="42"/>
  <c r="AJ141" i="42"/>
  <c r="AK141" i="42"/>
  <c r="AL141" i="42"/>
  <c r="AM141" i="42"/>
  <c r="AN141" i="42"/>
  <c r="AO141" i="42"/>
  <c r="AP141" i="42"/>
  <c r="AQ141" i="42"/>
  <c r="AR141" i="42"/>
  <c r="AS141" i="42"/>
  <c r="AT141" i="42"/>
  <c r="AU141" i="42"/>
  <c r="AV141" i="42"/>
  <c r="AW141" i="42"/>
  <c r="AX141" i="42"/>
  <c r="AY141" i="42"/>
  <c r="AZ141" i="42"/>
  <c r="BA141" i="42"/>
  <c r="BB141" i="42"/>
  <c r="BC141" i="42"/>
  <c r="D142" i="42"/>
  <c r="E142" i="42"/>
  <c r="F142" i="42"/>
  <c r="G142" i="42"/>
  <c r="H142" i="42"/>
  <c r="I142" i="42"/>
  <c r="J142" i="42"/>
  <c r="K142" i="42"/>
  <c r="L142" i="42"/>
  <c r="M142" i="42"/>
  <c r="N142" i="42"/>
  <c r="O142" i="42"/>
  <c r="P142" i="42"/>
  <c r="Q142" i="42"/>
  <c r="R142" i="42"/>
  <c r="S142" i="42"/>
  <c r="T142" i="42"/>
  <c r="U142" i="42"/>
  <c r="V142" i="42"/>
  <c r="W142" i="42"/>
  <c r="X142" i="42"/>
  <c r="Y142" i="42"/>
  <c r="Z142" i="42"/>
  <c r="AA142" i="42"/>
  <c r="AB142" i="42"/>
  <c r="AC142" i="42"/>
  <c r="AD142" i="42"/>
  <c r="AE142" i="42"/>
  <c r="AF142" i="42"/>
  <c r="AG142" i="42"/>
  <c r="AH142" i="42"/>
  <c r="AI142" i="42"/>
  <c r="AJ142" i="42"/>
  <c r="AK142" i="42"/>
  <c r="AL142" i="42"/>
  <c r="AM142" i="42"/>
  <c r="AN142" i="42"/>
  <c r="AO142" i="42"/>
  <c r="AP142" i="42"/>
  <c r="AQ142" i="42"/>
  <c r="AR142" i="42"/>
  <c r="AS142" i="42"/>
  <c r="AT142" i="42"/>
  <c r="AU142" i="42"/>
  <c r="AV142" i="42"/>
  <c r="AW142" i="42"/>
  <c r="AX142" i="42"/>
  <c r="AY142" i="42"/>
  <c r="AZ142" i="42"/>
  <c r="BA142" i="42"/>
  <c r="BB142" i="42"/>
  <c r="BC142" i="42"/>
  <c r="D143" i="42"/>
  <c r="E143" i="42"/>
  <c r="F143" i="42"/>
  <c r="G143" i="42"/>
  <c r="H143" i="42"/>
  <c r="I143" i="42"/>
  <c r="J143" i="42"/>
  <c r="K143" i="42"/>
  <c r="L143" i="42"/>
  <c r="M143" i="42"/>
  <c r="N143" i="42"/>
  <c r="O143" i="42"/>
  <c r="P143" i="42"/>
  <c r="Q143" i="42"/>
  <c r="R143" i="42"/>
  <c r="S143" i="42"/>
  <c r="T143" i="42"/>
  <c r="U143" i="42"/>
  <c r="V143" i="42"/>
  <c r="W143" i="42"/>
  <c r="X143" i="42"/>
  <c r="Y143" i="42"/>
  <c r="Z143" i="42"/>
  <c r="AA143" i="42"/>
  <c r="AB143" i="42"/>
  <c r="AC143" i="42"/>
  <c r="AD143" i="42"/>
  <c r="AE143" i="42"/>
  <c r="AF143" i="42"/>
  <c r="AG143" i="42"/>
  <c r="AH143" i="42"/>
  <c r="AI143" i="42"/>
  <c r="AJ143" i="42"/>
  <c r="AK143" i="42"/>
  <c r="AL143" i="42"/>
  <c r="AM143" i="42"/>
  <c r="AN143" i="42"/>
  <c r="AO143" i="42"/>
  <c r="AP143" i="42"/>
  <c r="AQ143" i="42"/>
  <c r="AR143" i="42"/>
  <c r="AS143" i="42"/>
  <c r="AT143" i="42"/>
  <c r="AU143" i="42"/>
  <c r="AV143" i="42"/>
  <c r="AW143" i="42"/>
  <c r="AX143" i="42"/>
  <c r="AY143" i="42"/>
  <c r="AZ143" i="42"/>
  <c r="BA143" i="42"/>
  <c r="BB143" i="42"/>
  <c r="BC143" i="42"/>
  <c r="D144" i="42"/>
  <c r="E144" i="42"/>
  <c r="F144" i="42"/>
  <c r="G144" i="42"/>
  <c r="H144" i="42"/>
  <c r="I144" i="42"/>
  <c r="J144" i="42"/>
  <c r="K144" i="42"/>
  <c r="L144" i="42"/>
  <c r="M144" i="42"/>
  <c r="N144" i="42"/>
  <c r="O144" i="42"/>
  <c r="P144" i="42"/>
  <c r="Q144" i="42"/>
  <c r="R144" i="42"/>
  <c r="S144" i="42"/>
  <c r="T144" i="42"/>
  <c r="U144" i="42"/>
  <c r="V144" i="42"/>
  <c r="W144" i="42"/>
  <c r="X144" i="42"/>
  <c r="Y144" i="42"/>
  <c r="Z144" i="42"/>
  <c r="AA144" i="42"/>
  <c r="AB144" i="42"/>
  <c r="AC144" i="42"/>
  <c r="AD144" i="42"/>
  <c r="AE144" i="42"/>
  <c r="AF144" i="42"/>
  <c r="AG144" i="42"/>
  <c r="AH144" i="42"/>
  <c r="AI144" i="42"/>
  <c r="AJ144" i="42"/>
  <c r="AK144" i="42"/>
  <c r="AL144" i="42"/>
  <c r="AM144" i="42"/>
  <c r="AN144" i="42"/>
  <c r="AO144" i="42"/>
  <c r="AP144" i="42"/>
  <c r="AQ144" i="42"/>
  <c r="AR144" i="42"/>
  <c r="AS144" i="42"/>
  <c r="AT144" i="42"/>
  <c r="AU144" i="42"/>
  <c r="AV144" i="42"/>
  <c r="AW144" i="42"/>
  <c r="AX144" i="42"/>
  <c r="AY144" i="42"/>
  <c r="AZ144" i="42"/>
  <c r="BA144" i="42"/>
  <c r="BB144" i="42"/>
  <c r="BC144" i="42"/>
  <c r="D145" i="42"/>
  <c r="E145" i="42"/>
  <c r="F145" i="42"/>
  <c r="G145" i="42"/>
  <c r="H145" i="42"/>
  <c r="I145" i="42"/>
  <c r="J145" i="42"/>
  <c r="K145" i="42"/>
  <c r="L145" i="42"/>
  <c r="M145" i="42"/>
  <c r="N145" i="42"/>
  <c r="O145" i="42"/>
  <c r="P145" i="42"/>
  <c r="Q145" i="42"/>
  <c r="R145" i="42"/>
  <c r="S145" i="42"/>
  <c r="T145" i="42"/>
  <c r="U145" i="42"/>
  <c r="V145" i="42"/>
  <c r="W145" i="42"/>
  <c r="X145" i="42"/>
  <c r="Y145" i="42"/>
  <c r="Z145" i="42"/>
  <c r="AA145" i="42"/>
  <c r="AB145" i="42"/>
  <c r="AC145" i="42"/>
  <c r="AD145" i="42"/>
  <c r="AE145" i="42"/>
  <c r="AF145" i="42"/>
  <c r="AG145" i="42"/>
  <c r="AH145" i="42"/>
  <c r="AI145" i="42"/>
  <c r="AJ145" i="42"/>
  <c r="AK145" i="42"/>
  <c r="AL145" i="42"/>
  <c r="AM145" i="42"/>
  <c r="AN145" i="42"/>
  <c r="AO145" i="42"/>
  <c r="AP145" i="42"/>
  <c r="AQ145" i="42"/>
  <c r="AR145" i="42"/>
  <c r="AS145" i="42"/>
  <c r="AT145" i="42"/>
  <c r="AU145" i="42"/>
  <c r="AV145" i="42"/>
  <c r="AW145" i="42"/>
  <c r="AX145" i="42"/>
  <c r="AY145" i="42"/>
  <c r="AZ145" i="42"/>
  <c r="BA145" i="42"/>
  <c r="BB145" i="42"/>
  <c r="BC145" i="42"/>
  <c r="D146" i="42"/>
  <c r="E146" i="42"/>
  <c r="F146" i="42"/>
  <c r="G146" i="42"/>
  <c r="H146" i="42"/>
  <c r="I146" i="42"/>
  <c r="J146" i="42"/>
  <c r="K146" i="42"/>
  <c r="L146" i="42"/>
  <c r="M146" i="42"/>
  <c r="N146" i="42"/>
  <c r="O146" i="42"/>
  <c r="P146" i="42"/>
  <c r="Q146" i="42"/>
  <c r="R146" i="42"/>
  <c r="S146" i="42"/>
  <c r="T146" i="42"/>
  <c r="U146" i="42"/>
  <c r="V146" i="42"/>
  <c r="W146" i="42"/>
  <c r="X146" i="42"/>
  <c r="Y146" i="42"/>
  <c r="Z146" i="42"/>
  <c r="AA146" i="42"/>
  <c r="AB146" i="42"/>
  <c r="AC146" i="42"/>
  <c r="AD146" i="42"/>
  <c r="AE146" i="42"/>
  <c r="AF146" i="42"/>
  <c r="AG146" i="42"/>
  <c r="AH146" i="42"/>
  <c r="AI146" i="42"/>
  <c r="AJ146" i="42"/>
  <c r="AK146" i="42"/>
  <c r="AL146" i="42"/>
  <c r="AM146" i="42"/>
  <c r="AN146" i="42"/>
  <c r="AO146" i="42"/>
  <c r="AP146" i="42"/>
  <c r="AQ146" i="42"/>
  <c r="AR146" i="42"/>
  <c r="AS146" i="42"/>
  <c r="AT146" i="42"/>
  <c r="AU146" i="42"/>
  <c r="AV146" i="42"/>
  <c r="AW146" i="42"/>
  <c r="AX146" i="42"/>
  <c r="AY146" i="42"/>
  <c r="AZ146" i="42"/>
  <c r="BA146" i="42"/>
  <c r="BB146" i="42"/>
  <c r="BC146" i="42"/>
  <c r="D147" i="42"/>
  <c r="E147" i="42"/>
  <c r="F147" i="42"/>
  <c r="G147" i="42"/>
  <c r="H147" i="42"/>
  <c r="I147" i="42"/>
  <c r="J147" i="42"/>
  <c r="K147" i="42"/>
  <c r="L147" i="42"/>
  <c r="M147" i="42"/>
  <c r="N147" i="42"/>
  <c r="O147" i="42"/>
  <c r="P147" i="42"/>
  <c r="Q147" i="42"/>
  <c r="R147" i="42"/>
  <c r="S147" i="42"/>
  <c r="T147" i="42"/>
  <c r="U147" i="42"/>
  <c r="V147" i="42"/>
  <c r="W147" i="42"/>
  <c r="X147" i="42"/>
  <c r="Y147" i="42"/>
  <c r="Z147" i="42"/>
  <c r="AA147" i="42"/>
  <c r="AB147" i="42"/>
  <c r="AC147" i="42"/>
  <c r="AD147" i="42"/>
  <c r="AE147" i="42"/>
  <c r="AF147" i="42"/>
  <c r="AG147" i="42"/>
  <c r="AH147" i="42"/>
  <c r="AI147" i="42"/>
  <c r="AJ147" i="42"/>
  <c r="AK147" i="42"/>
  <c r="AL147" i="42"/>
  <c r="AM147" i="42"/>
  <c r="AN147" i="42"/>
  <c r="AO147" i="42"/>
  <c r="AP147" i="42"/>
  <c r="AQ147" i="42"/>
  <c r="AR147" i="42"/>
  <c r="AS147" i="42"/>
  <c r="AT147" i="42"/>
  <c r="AU147" i="42"/>
  <c r="AV147" i="42"/>
  <c r="AW147" i="42"/>
  <c r="AX147" i="42"/>
  <c r="AY147" i="42"/>
  <c r="AZ147" i="42"/>
  <c r="BA147" i="42"/>
  <c r="BB147" i="42"/>
  <c r="BC147" i="42"/>
  <c r="D148" i="42"/>
  <c r="E148" i="42"/>
  <c r="F148" i="42"/>
  <c r="G148" i="42"/>
  <c r="H148" i="42"/>
  <c r="I148" i="42"/>
  <c r="J148" i="42"/>
  <c r="K148" i="42"/>
  <c r="L148" i="42"/>
  <c r="M148" i="42"/>
  <c r="N148" i="42"/>
  <c r="O148" i="42"/>
  <c r="P148" i="42"/>
  <c r="Q148" i="42"/>
  <c r="R148" i="42"/>
  <c r="S148" i="42"/>
  <c r="T148" i="42"/>
  <c r="U148" i="42"/>
  <c r="V148" i="42"/>
  <c r="W148" i="42"/>
  <c r="X148" i="42"/>
  <c r="Y148" i="42"/>
  <c r="Z148" i="42"/>
  <c r="AA148" i="42"/>
  <c r="AB148" i="42"/>
  <c r="AC148" i="42"/>
  <c r="AD148" i="42"/>
  <c r="AE148" i="42"/>
  <c r="AF148" i="42"/>
  <c r="AG148" i="42"/>
  <c r="AH148" i="42"/>
  <c r="AI148" i="42"/>
  <c r="AJ148" i="42"/>
  <c r="AK148" i="42"/>
  <c r="AL148" i="42"/>
  <c r="AM148" i="42"/>
  <c r="AN148" i="42"/>
  <c r="AO148" i="42"/>
  <c r="AP148" i="42"/>
  <c r="AQ148" i="42"/>
  <c r="AR148" i="42"/>
  <c r="AS148" i="42"/>
  <c r="AT148" i="42"/>
  <c r="AU148" i="42"/>
  <c r="AV148" i="42"/>
  <c r="AW148" i="42"/>
  <c r="AX148" i="42"/>
  <c r="AY148" i="42"/>
  <c r="AZ148" i="42"/>
  <c r="BA148" i="42"/>
  <c r="BB148" i="42"/>
  <c r="BC148" i="42"/>
  <c r="D149" i="42"/>
  <c r="E149" i="42"/>
  <c r="F149" i="42"/>
  <c r="G149" i="42"/>
  <c r="H149" i="42"/>
  <c r="I149" i="42"/>
  <c r="J149" i="42"/>
  <c r="K149" i="42"/>
  <c r="L149" i="42"/>
  <c r="M149" i="42"/>
  <c r="N149" i="42"/>
  <c r="O149" i="42"/>
  <c r="P149" i="42"/>
  <c r="Q149" i="42"/>
  <c r="R149" i="42"/>
  <c r="S149" i="42"/>
  <c r="T149" i="42"/>
  <c r="U149" i="42"/>
  <c r="V149" i="42"/>
  <c r="W149" i="42"/>
  <c r="X149" i="42"/>
  <c r="Y149" i="42"/>
  <c r="Z149" i="42"/>
  <c r="AA149" i="42"/>
  <c r="AB149" i="42"/>
  <c r="AC149" i="42"/>
  <c r="AD149" i="42"/>
  <c r="AE149" i="42"/>
  <c r="AF149" i="42"/>
  <c r="AG149" i="42"/>
  <c r="AH149" i="42"/>
  <c r="AI149" i="42"/>
  <c r="AJ149" i="42"/>
  <c r="AK149" i="42"/>
  <c r="AL149" i="42"/>
  <c r="AM149" i="42"/>
  <c r="AN149" i="42"/>
  <c r="AO149" i="42"/>
  <c r="AP149" i="42"/>
  <c r="AQ149" i="42"/>
  <c r="AR149" i="42"/>
  <c r="AS149" i="42"/>
  <c r="AT149" i="42"/>
  <c r="AU149" i="42"/>
  <c r="AV149" i="42"/>
  <c r="AW149" i="42"/>
  <c r="AX149" i="42"/>
  <c r="AY149" i="42"/>
  <c r="AZ149" i="42"/>
  <c r="BA149" i="42"/>
  <c r="BB149" i="42"/>
  <c r="BC149" i="42"/>
  <c r="D150" i="42"/>
  <c r="E150" i="42"/>
  <c r="F150" i="42"/>
  <c r="G150" i="42"/>
  <c r="H150" i="42"/>
  <c r="I150" i="42"/>
  <c r="J150" i="42"/>
  <c r="K150" i="42"/>
  <c r="L150" i="42"/>
  <c r="M150" i="42"/>
  <c r="N150" i="42"/>
  <c r="O150" i="42"/>
  <c r="P150" i="42"/>
  <c r="Q150" i="42"/>
  <c r="R150" i="42"/>
  <c r="S150" i="42"/>
  <c r="T150" i="42"/>
  <c r="U150" i="42"/>
  <c r="V150" i="42"/>
  <c r="W150" i="42"/>
  <c r="X150" i="42"/>
  <c r="Y150" i="42"/>
  <c r="Z150" i="42"/>
  <c r="AA150" i="42"/>
  <c r="AB150" i="42"/>
  <c r="AC150" i="42"/>
  <c r="AD150" i="42"/>
  <c r="AE150" i="42"/>
  <c r="AF150" i="42"/>
  <c r="AG150" i="42"/>
  <c r="AH150" i="42"/>
  <c r="AI150" i="42"/>
  <c r="AJ150" i="42"/>
  <c r="AK150" i="42"/>
  <c r="AL150" i="42"/>
  <c r="AM150" i="42"/>
  <c r="AN150" i="42"/>
  <c r="AO150" i="42"/>
  <c r="AP150" i="42"/>
  <c r="AQ150" i="42"/>
  <c r="AR150" i="42"/>
  <c r="AS150" i="42"/>
  <c r="AT150" i="42"/>
  <c r="AU150" i="42"/>
  <c r="AV150" i="42"/>
  <c r="AW150" i="42"/>
  <c r="AX150" i="42"/>
  <c r="AY150" i="42"/>
  <c r="AZ150" i="42"/>
  <c r="BA150" i="42"/>
  <c r="BB150" i="42"/>
  <c r="BC150" i="42"/>
  <c r="D151" i="42"/>
  <c r="E151" i="42"/>
  <c r="F151" i="42"/>
  <c r="G151" i="42"/>
  <c r="H151" i="42"/>
  <c r="I151" i="42"/>
  <c r="J151" i="42"/>
  <c r="K151" i="42"/>
  <c r="L151" i="42"/>
  <c r="M151" i="42"/>
  <c r="N151" i="42"/>
  <c r="O151" i="42"/>
  <c r="P151" i="42"/>
  <c r="Q151" i="42"/>
  <c r="R151" i="42"/>
  <c r="S151" i="42"/>
  <c r="T151" i="42"/>
  <c r="U151" i="42"/>
  <c r="V151" i="42"/>
  <c r="W151" i="42"/>
  <c r="X151" i="42"/>
  <c r="Y151" i="42"/>
  <c r="Z151" i="42"/>
  <c r="AA151" i="42"/>
  <c r="AB151" i="42"/>
  <c r="AC151" i="42"/>
  <c r="AD151" i="42"/>
  <c r="AE151" i="42"/>
  <c r="AF151" i="42"/>
  <c r="AG151" i="42"/>
  <c r="AH151" i="42"/>
  <c r="AI151" i="42"/>
  <c r="AJ151" i="42"/>
  <c r="AK151" i="42"/>
  <c r="AL151" i="42"/>
  <c r="AM151" i="42"/>
  <c r="AN151" i="42"/>
  <c r="AO151" i="42"/>
  <c r="AP151" i="42"/>
  <c r="AQ151" i="42"/>
  <c r="AR151" i="42"/>
  <c r="AS151" i="42"/>
  <c r="AT151" i="42"/>
  <c r="AU151" i="42"/>
  <c r="AV151" i="42"/>
  <c r="AW151" i="42"/>
  <c r="AX151" i="42"/>
  <c r="AY151" i="42"/>
  <c r="AZ151" i="42"/>
  <c r="BA151" i="42"/>
  <c r="BB151" i="42"/>
  <c r="BC151" i="42"/>
  <c r="D152" i="42"/>
  <c r="E152" i="42"/>
  <c r="F152" i="42"/>
  <c r="G152" i="42"/>
  <c r="H152" i="42"/>
  <c r="I152" i="42"/>
  <c r="J152" i="42"/>
  <c r="K152" i="42"/>
  <c r="L152" i="42"/>
  <c r="M152" i="42"/>
  <c r="N152" i="42"/>
  <c r="O152" i="42"/>
  <c r="P152" i="42"/>
  <c r="Q152" i="42"/>
  <c r="R152" i="42"/>
  <c r="S152" i="42"/>
  <c r="T152" i="42"/>
  <c r="U152" i="42"/>
  <c r="V152" i="42"/>
  <c r="W152" i="42"/>
  <c r="X152" i="42"/>
  <c r="Y152" i="42"/>
  <c r="Z152" i="42"/>
  <c r="AA152" i="42"/>
  <c r="AB152" i="42"/>
  <c r="AC152" i="42"/>
  <c r="AD152" i="42"/>
  <c r="AE152" i="42"/>
  <c r="AF152" i="42"/>
  <c r="AG152" i="42"/>
  <c r="AH152" i="42"/>
  <c r="AI152" i="42"/>
  <c r="AJ152" i="42"/>
  <c r="AK152" i="42"/>
  <c r="AL152" i="42"/>
  <c r="AM152" i="42"/>
  <c r="AN152" i="42"/>
  <c r="AO152" i="42"/>
  <c r="AP152" i="42"/>
  <c r="AQ152" i="42"/>
  <c r="AR152" i="42"/>
  <c r="AS152" i="42"/>
  <c r="AT152" i="42"/>
  <c r="AU152" i="42"/>
  <c r="AV152" i="42"/>
  <c r="AW152" i="42"/>
  <c r="AX152" i="42"/>
  <c r="AY152" i="42"/>
  <c r="AZ152" i="42"/>
  <c r="BA152" i="42"/>
  <c r="BB152" i="42"/>
  <c r="BC152" i="42"/>
  <c r="D153" i="42"/>
  <c r="E153" i="42"/>
  <c r="F153" i="42"/>
  <c r="G153" i="42"/>
  <c r="H153" i="42"/>
  <c r="I153" i="42"/>
  <c r="J153" i="42"/>
  <c r="K153" i="42"/>
  <c r="L153" i="42"/>
  <c r="M153" i="42"/>
  <c r="N153" i="42"/>
  <c r="O153" i="42"/>
  <c r="P153" i="42"/>
  <c r="Q153" i="42"/>
  <c r="R153" i="42"/>
  <c r="S153" i="42"/>
  <c r="T153" i="42"/>
  <c r="U153" i="42"/>
  <c r="V153" i="42"/>
  <c r="W153" i="42"/>
  <c r="X153" i="42"/>
  <c r="Y153" i="42"/>
  <c r="Z153" i="42"/>
  <c r="AA153" i="42"/>
  <c r="AB153" i="42"/>
  <c r="AC153" i="42"/>
  <c r="AD153" i="42"/>
  <c r="AE153" i="42"/>
  <c r="AF153" i="42"/>
  <c r="AG153" i="42"/>
  <c r="AH153" i="42"/>
  <c r="AI153" i="42"/>
  <c r="AJ153" i="42"/>
  <c r="AK153" i="42"/>
  <c r="AL153" i="42"/>
  <c r="AM153" i="42"/>
  <c r="AN153" i="42"/>
  <c r="AO153" i="42"/>
  <c r="AP153" i="42"/>
  <c r="AQ153" i="42"/>
  <c r="AR153" i="42"/>
  <c r="AS153" i="42"/>
  <c r="AT153" i="42"/>
  <c r="AU153" i="42"/>
  <c r="AV153" i="42"/>
  <c r="AW153" i="42"/>
  <c r="AX153" i="42"/>
  <c r="AY153" i="42"/>
  <c r="AZ153" i="42"/>
  <c r="BA153" i="42"/>
  <c r="BB153" i="42"/>
  <c r="BC153" i="42"/>
  <c r="D154" i="42"/>
  <c r="E154" i="42"/>
  <c r="F154" i="42"/>
  <c r="G154" i="42"/>
  <c r="H154" i="42"/>
  <c r="I154" i="42"/>
  <c r="J154" i="42"/>
  <c r="K154" i="42"/>
  <c r="L154" i="42"/>
  <c r="M154" i="42"/>
  <c r="N154" i="42"/>
  <c r="O154" i="42"/>
  <c r="P154" i="42"/>
  <c r="Q154" i="42"/>
  <c r="R154" i="42"/>
  <c r="S154" i="42"/>
  <c r="T154" i="42"/>
  <c r="U154" i="42"/>
  <c r="V154" i="42"/>
  <c r="W154" i="42"/>
  <c r="X154" i="42"/>
  <c r="Y154" i="42"/>
  <c r="Z154" i="42"/>
  <c r="AA154" i="42"/>
  <c r="AB154" i="42"/>
  <c r="AC154" i="42"/>
  <c r="AD154" i="42"/>
  <c r="AE154" i="42"/>
  <c r="AF154" i="42"/>
  <c r="AG154" i="42"/>
  <c r="AH154" i="42"/>
  <c r="AI154" i="42"/>
  <c r="AJ154" i="42"/>
  <c r="AK154" i="42"/>
  <c r="AL154" i="42"/>
  <c r="AM154" i="42"/>
  <c r="AN154" i="42"/>
  <c r="AO154" i="42"/>
  <c r="AP154" i="42"/>
  <c r="AQ154" i="42"/>
  <c r="AR154" i="42"/>
  <c r="AS154" i="42"/>
  <c r="AT154" i="42"/>
  <c r="AU154" i="42"/>
  <c r="AV154" i="42"/>
  <c r="AW154" i="42"/>
  <c r="AX154" i="42"/>
  <c r="AY154" i="42"/>
  <c r="AZ154" i="42"/>
  <c r="BA154" i="42"/>
  <c r="BB154" i="42"/>
  <c r="BC154" i="42"/>
  <c r="D155" i="42"/>
  <c r="E155" i="42"/>
  <c r="F155" i="42"/>
  <c r="G155" i="42"/>
  <c r="H155" i="42"/>
  <c r="I155" i="42"/>
  <c r="J155" i="42"/>
  <c r="K155" i="42"/>
  <c r="L155" i="42"/>
  <c r="M155" i="42"/>
  <c r="N155" i="42"/>
  <c r="O155" i="42"/>
  <c r="P155" i="42"/>
  <c r="Q155" i="42"/>
  <c r="R155" i="42"/>
  <c r="S155" i="42"/>
  <c r="T155" i="42"/>
  <c r="U155" i="42"/>
  <c r="V155" i="42"/>
  <c r="W155" i="42"/>
  <c r="X155" i="42"/>
  <c r="Y155" i="42"/>
  <c r="Z155" i="42"/>
  <c r="AA155" i="42"/>
  <c r="AB155" i="42"/>
  <c r="AC155" i="42"/>
  <c r="AD155" i="42"/>
  <c r="AE155" i="42"/>
  <c r="AF155" i="42"/>
  <c r="AG155" i="42"/>
  <c r="AH155" i="42"/>
  <c r="AI155" i="42"/>
  <c r="AJ155" i="42"/>
  <c r="AK155" i="42"/>
  <c r="AL155" i="42"/>
  <c r="AM155" i="42"/>
  <c r="AN155" i="42"/>
  <c r="AO155" i="42"/>
  <c r="AP155" i="42"/>
  <c r="AQ155" i="42"/>
  <c r="AR155" i="42"/>
  <c r="AS155" i="42"/>
  <c r="AT155" i="42"/>
  <c r="AU155" i="42"/>
  <c r="AV155" i="42"/>
  <c r="AW155" i="42"/>
  <c r="AX155" i="42"/>
  <c r="AY155" i="42"/>
  <c r="AZ155" i="42"/>
  <c r="BA155" i="42"/>
  <c r="BB155" i="42"/>
  <c r="BC155" i="42"/>
  <c r="D156" i="42"/>
  <c r="E156" i="42"/>
  <c r="F156" i="42"/>
  <c r="G156" i="42"/>
  <c r="H156" i="42"/>
  <c r="I156" i="42"/>
  <c r="J156" i="42"/>
  <c r="K156" i="42"/>
  <c r="L156" i="42"/>
  <c r="M156" i="42"/>
  <c r="N156" i="42"/>
  <c r="O156" i="42"/>
  <c r="P156" i="42"/>
  <c r="Q156" i="42"/>
  <c r="R156" i="42"/>
  <c r="S156" i="42"/>
  <c r="T156" i="42"/>
  <c r="U156" i="42"/>
  <c r="V156" i="42"/>
  <c r="W156" i="42"/>
  <c r="X156" i="42"/>
  <c r="Y156" i="42"/>
  <c r="Z156" i="42"/>
  <c r="AA156" i="42"/>
  <c r="AB156" i="42"/>
  <c r="AC156" i="42"/>
  <c r="AD156" i="42"/>
  <c r="AE156" i="42"/>
  <c r="AF156" i="42"/>
  <c r="AG156" i="42"/>
  <c r="AH156" i="42"/>
  <c r="AI156" i="42"/>
  <c r="AJ156" i="42"/>
  <c r="AK156" i="42"/>
  <c r="AL156" i="42"/>
  <c r="AM156" i="42"/>
  <c r="AN156" i="42"/>
  <c r="AO156" i="42"/>
  <c r="AP156" i="42"/>
  <c r="AQ156" i="42"/>
  <c r="AR156" i="42"/>
  <c r="AS156" i="42"/>
  <c r="AT156" i="42"/>
  <c r="AU156" i="42"/>
  <c r="AV156" i="42"/>
  <c r="AW156" i="42"/>
  <c r="AX156" i="42"/>
  <c r="AY156" i="42"/>
  <c r="AZ156" i="42"/>
  <c r="BA156" i="42"/>
  <c r="BB156" i="42"/>
  <c r="BC156" i="42"/>
  <c r="D157" i="42"/>
  <c r="E157" i="42"/>
  <c r="F157" i="42"/>
  <c r="G157" i="42"/>
  <c r="H157" i="42"/>
  <c r="I157" i="42"/>
  <c r="J157" i="42"/>
  <c r="K157" i="42"/>
  <c r="L157" i="42"/>
  <c r="M157" i="42"/>
  <c r="N157" i="42"/>
  <c r="O157" i="42"/>
  <c r="P157" i="42"/>
  <c r="Q157" i="42"/>
  <c r="R157" i="42"/>
  <c r="S157" i="42"/>
  <c r="T157" i="42"/>
  <c r="U157" i="42"/>
  <c r="V157" i="42"/>
  <c r="W157" i="42"/>
  <c r="X157" i="42"/>
  <c r="Y157" i="42"/>
  <c r="Z157" i="42"/>
  <c r="AA157" i="42"/>
  <c r="AB157" i="42"/>
  <c r="AC157" i="42"/>
  <c r="AD157" i="42"/>
  <c r="AE157" i="42"/>
  <c r="AF157" i="42"/>
  <c r="AG157" i="42"/>
  <c r="AH157" i="42"/>
  <c r="AI157" i="42"/>
  <c r="AJ157" i="42"/>
  <c r="AK157" i="42"/>
  <c r="AL157" i="42"/>
  <c r="AM157" i="42"/>
  <c r="AN157" i="42"/>
  <c r="AO157" i="42"/>
  <c r="AP157" i="42"/>
  <c r="AQ157" i="42"/>
  <c r="AR157" i="42"/>
  <c r="AS157" i="42"/>
  <c r="AT157" i="42"/>
  <c r="AU157" i="42"/>
  <c r="AV157" i="42"/>
  <c r="AW157" i="42"/>
  <c r="AX157" i="42"/>
  <c r="AY157" i="42"/>
  <c r="AZ157" i="42"/>
  <c r="BA157" i="42"/>
  <c r="BB157" i="42"/>
  <c r="BC157" i="42"/>
  <c r="D158" i="42"/>
  <c r="E158" i="42"/>
  <c r="F158" i="42"/>
  <c r="G158" i="42"/>
  <c r="H158" i="42"/>
  <c r="I158" i="42"/>
  <c r="J158" i="42"/>
  <c r="K158" i="42"/>
  <c r="L158" i="42"/>
  <c r="M158" i="42"/>
  <c r="N158" i="42"/>
  <c r="O158" i="42"/>
  <c r="P158" i="42"/>
  <c r="Q158" i="42"/>
  <c r="R158" i="42"/>
  <c r="S158" i="42"/>
  <c r="T158" i="42"/>
  <c r="U158" i="42"/>
  <c r="V158" i="42"/>
  <c r="W158" i="42"/>
  <c r="X158" i="42"/>
  <c r="Y158" i="42"/>
  <c r="Z158" i="42"/>
  <c r="AA158" i="42"/>
  <c r="AB158" i="42"/>
  <c r="AC158" i="42"/>
  <c r="AD158" i="42"/>
  <c r="AE158" i="42"/>
  <c r="AF158" i="42"/>
  <c r="AG158" i="42"/>
  <c r="AH158" i="42"/>
  <c r="AI158" i="42"/>
  <c r="AJ158" i="42"/>
  <c r="AK158" i="42"/>
  <c r="AL158" i="42"/>
  <c r="AM158" i="42"/>
  <c r="AN158" i="42"/>
  <c r="AO158" i="42"/>
  <c r="AP158" i="42"/>
  <c r="AQ158" i="42"/>
  <c r="AR158" i="42"/>
  <c r="AS158" i="42"/>
  <c r="AT158" i="42"/>
  <c r="AU158" i="42"/>
  <c r="AV158" i="42"/>
  <c r="AW158" i="42"/>
  <c r="AX158" i="42"/>
  <c r="AY158" i="42"/>
  <c r="AZ158" i="42"/>
  <c r="BA158" i="42"/>
  <c r="BB158" i="42"/>
  <c r="BC158" i="42"/>
  <c r="D159" i="42"/>
  <c r="E159" i="42"/>
  <c r="F159" i="42"/>
  <c r="G159" i="42"/>
  <c r="H159" i="42"/>
  <c r="I159" i="42"/>
  <c r="J159" i="42"/>
  <c r="K159" i="42"/>
  <c r="L159" i="42"/>
  <c r="M159" i="42"/>
  <c r="N159" i="42"/>
  <c r="O159" i="42"/>
  <c r="P159" i="42"/>
  <c r="Q159" i="42"/>
  <c r="R159" i="42"/>
  <c r="S159" i="42"/>
  <c r="T159" i="42"/>
  <c r="U159" i="42"/>
  <c r="V159" i="42"/>
  <c r="W159" i="42"/>
  <c r="X159" i="42"/>
  <c r="Y159" i="42"/>
  <c r="Z159" i="42"/>
  <c r="AA159" i="42"/>
  <c r="AB159" i="42"/>
  <c r="AC159" i="42"/>
  <c r="AD159" i="42"/>
  <c r="AE159" i="42"/>
  <c r="AF159" i="42"/>
  <c r="AG159" i="42"/>
  <c r="AH159" i="42"/>
  <c r="AI159" i="42"/>
  <c r="AJ159" i="42"/>
  <c r="AK159" i="42"/>
  <c r="AL159" i="42"/>
  <c r="AM159" i="42"/>
  <c r="AN159" i="42"/>
  <c r="AO159" i="42"/>
  <c r="AP159" i="42"/>
  <c r="AQ159" i="42"/>
  <c r="AR159" i="42"/>
  <c r="AS159" i="42"/>
  <c r="AT159" i="42"/>
  <c r="AU159" i="42"/>
  <c r="AV159" i="42"/>
  <c r="AW159" i="42"/>
  <c r="AX159" i="42"/>
  <c r="AY159" i="42"/>
  <c r="AZ159" i="42"/>
  <c r="BA159" i="42"/>
  <c r="BB159" i="42"/>
  <c r="BC159" i="42"/>
  <c r="D160" i="42"/>
  <c r="E160" i="42"/>
  <c r="F160" i="42"/>
  <c r="G160" i="42"/>
  <c r="H160" i="42"/>
  <c r="I160" i="42"/>
  <c r="J160" i="42"/>
  <c r="K160" i="42"/>
  <c r="L160" i="42"/>
  <c r="M160" i="42"/>
  <c r="N160" i="42"/>
  <c r="O160" i="42"/>
  <c r="P160" i="42"/>
  <c r="Q160" i="42"/>
  <c r="R160" i="42"/>
  <c r="S160" i="42"/>
  <c r="T160" i="42"/>
  <c r="U160" i="42"/>
  <c r="V160" i="42"/>
  <c r="W160" i="42"/>
  <c r="X160" i="42"/>
  <c r="Y160" i="42"/>
  <c r="Z160" i="42"/>
  <c r="AA160" i="42"/>
  <c r="AB160" i="42"/>
  <c r="AC160" i="42"/>
  <c r="AD160" i="42"/>
  <c r="AE160" i="42"/>
  <c r="AF160" i="42"/>
  <c r="AG160" i="42"/>
  <c r="AH160" i="42"/>
  <c r="AI160" i="42"/>
  <c r="AJ160" i="42"/>
  <c r="AK160" i="42"/>
  <c r="AL160" i="42"/>
  <c r="AM160" i="42"/>
  <c r="AN160" i="42"/>
  <c r="AO160" i="42"/>
  <c r="AP160" i="42"/>
  <c r="AQ160" i="42"/>
  <c r="AR160" i="42"/>
  <c r="AS160" i="42"/>
  <c r="AT160" i="42"/>
  <c r="AU160" i="42"/>
  <c r="AV160" i="42"/>
  <c r="AW160" i="42"/>
  <c r="AX160" i="42"/>
  <c r="AY160" i="42"/>
  <c r="AZ160" i="42"/>
  <c r="BA160" i="42"/>
  <c r="BB160" i="42"/>
  <c r="BC160" i="42"/>
  <c r="D161" i="42"/>
  <c r="E161" i="42"/>
  <c r="F161" i="42"/>
  <c r="G161" i="42"/>
  <c r="H161" i="42"/>
  <c r="I161" i="42"/>
  <c r="J161" i="42"/>
  <c r="K161" i="42"/>
  <c r="L161" i="42"/>
  <c r="M161" i="42"/>
  <c r="N161" i="42"/>
  <c r="O161" i="42"/>
  <c r="P161" i="42"/>
  <c r="Q161" i="42"/>
  <c r="R161" i="42"/>
  <c r="S161" i="42"/>
  <c r="T161" i="42"/>
  <c r="U161" i="42"/>
  <c r="V161" i="42"/>
  <c r="W161" i="42"/>
  <c r="X161" i="42"/>
  <c r="Y161" i="42"/>
  <c r="Z161" i="42"/>
  <c r="AA161" i="42"/>
  <c r="AB161" i="42"/>
  <c r="AC161" i="42"/>
  <c r="AD161" i="42"/>
  <c r="AE161" i="42"/>
  <c r="AF161" i="42"/>
  <c r="AG161" i="42"/>
  <c r="AH161" i="42"/>
  <c r="AI161" i="42"/>
  <c r="AJ161" i="42"/>
  <c r="AK161" i="42"/>
  <c r="AL161" i="42"/>
  <c r="AM161" i="42"/>
  <c r="AN161" i="42"/>
  <c r="AO161" i="42"/>
  <c r="AP161" i="42"/>
  <c r="AQ161" i="42"/>
  <c r="AR161" i="42"/>
  <c r="AS161" i="42"/>
  <c r="AT161" i="42"/>
  <c r="AU161" i="42"/>
  <c r="AV161" i="42"/>
  <c r="AW161" i="42"/>
  <c r="AX161" i="42"/>
  <c r="AY161" i="42"/>
  <c r="AZ161" i="42"/>
  <c r="BA161" i="42"/>
  <c r="BB161" i="42"/>
  <c r="BC161" i="42"/>
  <c r="D162" i="42"/>
  <c r="E162" i="42"/>
  <c r="F162" i="42"/>
  <c r="G162" i="42"/>
  <c r="H162" i="42"/>
  <c r="I162" i="42"/>
  <c r="J162" i="42"/>
  <c r="K162" i="42"/>
  <c r="L162" i="42"/>
  <c r="M162" i="42"/>
  <c r="N162" i="42"/>
  <c r="O162" i="42"/>
  <c r="P162" i="42"/>
  <c r="Q162" i="42"/>
  <c r="R162" i="42"/>
  <c r="S162" i="42"/>
  <c r="T162" i="42"/>
  <c r="U162" i="42"/>
  <c r="V162" i="42"/>
  <c r="W162" i="42"/>
  <c r="X162" i="42"/>
  <c r="Y162" i="42"/>
  <c r="Z162" i="42"/>
  <c r="AA162" i="42"/>
  <c r="AB162" i="42"/>
  <c r="AC162" i="42"/>
  <c r="AD162" i="42"/>
  <c r="AE162" i="42"/>
  <c r="AF162" i="42"/>
  <c r="AG162" i="42"/>
  <c r="AH162" i="42"/>
  <c r="AI162" i="42"/>
  <c r="AJ162" i="42"/>
  <c r="AK162" i="42"/>
  <c r="AL162" i="42"/>
  <c r="AM162" i="42"/>
  <c r="AN162" i="42"/>
  <c r="AO162" i="42"/>
  <c r="AP162" i="42"/>
  <c r="AQ162" i="42"/>
  <c r="AR162" i="42"/>
  <c r="AS162" i="42"/>
  <c r="AT162" i="42"/>
  <c r="AU162" i="42"/>
  <c r="AV162" i="42"/>
  <c r="AW162" i="42"/>
  <c r="AX162" i="42"/>
  <c r="AY162" i="42"/>
  <c r="AZ162" i="42"/>
  <c r="BA162" i="42"/>
  <c r="BB162" i="42"/>
  <c r="BC162" i="42"/>
  <c r="D163" i="42"/>
  <c r="E163" i="42"/>
  <c r="F163" i="42"/>
  <c r="G163" i="42"/>
  <c r="H163" i="42"/>
  <c r="I163" i="42"/>
  <c r="J163" i="42"/>
  <c r="K163" i="42"/>
  <c r="L163" i="42"/>
  <c r="M163" i="42"/>
  <c r="N163" i="42"/>
  <c r="O163" i="42"/>
  <c r="P163" i="42"/>
  <c r="Q163" i="42"/>
  <c r="R163" i="42"/>
  <c r="S163" i="42"/>
  <c r="T163" i="42"/>
  <c r="U163" i="42"/>
  <c r="V163" i="42"/>
  <c r="W163" i="42"/>
  <c r="X163" i="42"/>
  <c r="Y163" i="42"/>
  <c r="Z163" i="42"/>
  <c r="AA163" i="42"/>
  <c r="AB163" i="42"/>
  <c r="AC163" i="42"/>
  <c r="AD163" i="42"/>
  <c r="AE163" i="42"/>
  <c r="AF163" i="42"/>
  <c r="AG163" i="42"/>
  <c r="AH163" i="42"/>
  <c r="AI163" i="42"/>
  <c r="AJ163" i="42"/>
  <c r="AK163" i="42"/>
  <c r="AL163" i="42"/>
  <c r="AM163" i="42"/>
  <c r="AN163" i="42"/>
  <c r="AO163" i="42"/>
  <c r="AP163" i="42"/>
  <c r="AQ163" i="42"/>
  <c r="AR163" i="42"/>
  <c r="AS163" i="42"/>
  <c r="AT163" i="42"/>
  <c r="AU163" i="42"/>
  <c r="AV163" i="42"/>
  <c r="AW163" i="42"/>
  <c r="AX163" i="42"/>
  <c r="AY163" i="42"/>
  <c r="AZ163" i="42"/>
  <c r="BA163" i="42"/>
  <c r="BB163" i="42"/>
  <c r="BC163" i="42"/>
  <c r="D164" i="42"/>
  <c r="E164" i="42"/>
  <c r="F164" i="42"/>
  <c r="G164" i="42"/>
  <c r="H164" i="42"/>
  <c r="I164" i="42"/>
  <c r="J164" i="42"/>
  <c r="K164" i="42"/>
  <c r="L164" i="42"/>
  <c r="M164" i="42"/>
  <c r="N164" i="42"/>
  <c r="O164" i="42"/>
  <c r="P164" i="42"/>
  <c r="Q164" i="42"/>
  <c r="R164" i="42"/>
  <c r="S164" i="42"/>
  <c r="T164" i="42"/>
  <c r="U164" i="42"/>
  <c r="V164" i="42"/>
  <c r="W164" i="42"/>
  <c r="X164" i="42"/>
  <c r="Y164" i="42"/>
  <c r="Z164" i="42"/>
  <c r="AA164" i="42"/>
  <c r="AB164" i="42"/>
  <c r="AC164" i="42"/>
  <c r="AD164" i="42"/>
  <c r="AE164" i="42"/>
  <c r="AF164" i="42"/>
  <c r="AG164" i="42"/>
  <c r="AH164" i="42"/>
  <c r="AI164" i="42"/>
  <c r="AJ164" i="42"/>
  <c r="AK164" i="42"/>
  <c r="AL164" i="42"/>
  <c r="AM164" i="42"/>
  <c r="AN164" i="42"/>
  <c r="AO164" i="42"/>
  <c r="AP164" i="42"/>
  <c r="AQ164" i="42"/>
  <c r="AR164" i="42"/>
  <c r="AS164" i="42"/>
  <c r="AT164" i="42"/>
  <c r="AU164" i="42"/>
  <c r="AV164" i="42"/>
  <c r="AW164" i="42"/>
  <c r="AX164" i="42"/>
  <c r="AY164" i="42"/>
  <c r="AZ164" i="42"/>
  <c r="BA164" i="42"/>
  <c r="BB164" i="42"/>
  <c r="BC164" i="42"/>
  <c r="D165" i="42"/>
  <c r="E165" i="42"/>
  <c r="F165" i="42"/>
  <c r="G165" i="42"/>
  <c r="H165" i="42"/>
  <c r="I165" i="42"/>
  <c r="J165" i="42"/>
  <c r="K165" i="42"/>
  <c r="L165" i="42"/>
  <c r="M165" i="42"/>
  <c r="N165" i="42"/>
  <c r="O165" i="42"/>
  <c r="P165" i="42"/>
  <c r="Q165" i="42"/>
  <c r="R165" i="42"/>
  <c r="S165" i="42"/>
  <c r="T165" i="42"/>
  <c r="U165" i="42"/>
  <c r="V165" i="42"/>
  <c r="W165" i="42"/>
  <c r="X165" i="42"/>
  <c r="Y165" i="42"/>
  <c r="Z165" i="42"/>
  <c r="AA165" i="42"/>
  <c r="AB165" i="42"/>
  <c r="AC165" i="42"/>
  <c r="AD165" i="42"/>
  <c r="AE165" i="42"/>
  <c r="AF165" i="42"/>
  <c r="AG165" i="42"/>
  <c r="AH165" i="42"/>
  <c r="AI165" i="42"/>
  <c r="AJ165" i="42"/>
  <c r="AK165" i="42"/>
  <c r="AL165" i="42"/>
  <c r="AM165" i="42"/>
  <c r="AN165" i="42"/>
  <c r="AO165" i="42"/>
  <c r="AP165" i="42"/>
  <c r="AQ165" i="42"/>
  <c r="AR165" i="42"/>
  <c r="AS165" i="42"/>
  <c r="AT165" i="42"/>
  <c r="AU165" i="42"/>
  <c r="AV165" i="42"/>
  <c r="AW165" i="42"/>
  <c r="AX165" i="42"/>
  <c r="AY165" i="42"/>
  <c r="AZ165" i="42"/>
  <c r="BA165" i="42"/>
  <c r="BB165" i="42"/>
  <c r="BC165" i="42"/>
  <c r="D166" i="42"/>
  <c r="E166" i="42"/>
  <c r="F166" i="42"/>
  <c r="G166" i="42"/>
  <c r="H166" i="42"/>
  <c r="I166" i="42"/>
  <c r="J166" i="42"/>
  <c r="K166" i="42"/>
  <c r="L166" i="42"/>
  <c r="M166" i="42"/>
  <c r="N166" i="42"/>
  <c r="O166" i="42"/>
  <c r="P166" i="42"/>
  <c r="Q166" i="42"/>
  <c r="R166" i="42"/>
  <c r="S166" i="42"/>
  <c r="T166" i="42"/>
  <c r="U166" i="42"/>
  <c r="V166" i="42"/>
  <c r="W166" i="42"/>
  <c r="X166" i="42"/>
  <c r="Y166" i="42"/>
  <c r="Z166" i="42"/>
  <c r="AA166" i="42"/>
  <c r="AB166" i="42"/>
  <c r="AC166" i="42"/>
  <c r="AD166" i="42"/>
  <c r="AE166" i="42"/>
  <c r="AF166" i="42"/>
  <c r="AG166" i="42"/>
  <c r="AH166" i="42"/>
  <c r="AI166" i="42"/>
  <c r="AJ166" i="42"/>
  <c r="AK166" i="42"/>
  <c r="AL166" i="42"/>
  <c r="AM166" i="42"/>
  <c r="AN166" i="42"/>
  <c r="AO166" i="42"/>
  <c r="AP166" i="42"/>
  <c r="AQ166" i="42"/>
  <c r="AR166" i="42"/>
  <c r="AS166" i="42"/>
  <c r="AT166" i="42"/>
  <c r="AU166" i="42"/>
  <c r="AV166" i="42"/>
  <c r="AW166" i="42"/>
  <c r="AX166" i="42"/>
  <c r="AY166" i="42"/>
  <c r="AZ166" i="42"/>
  <c r="BA166" i="42"/>
  <c r="BB166" i="42"/>
  <c r="BC166" i="42"/>
  <c r="D167" i="42"/>
  <c r="E167" i="42"/>
  <c r="F167" i="42"/>
  <c r="G167" i="42"/>
  <c r="H167" i="42"/>
  <c r="I167" i="42"/>
  <c r="J167" i="42"/>
  <c r="K167" i="42"/>
  <c r="L167" i="42"/>
  <c r="M167" i="42"/>
  <c r="N167" i="42"/>
  <c r="O167" i="42"/>
  <c r="P167" i="42"/>
  <c r="Q167" i="42"/>
  <c r="R167" i="42"/>
  <c r="S167" i="42"/>
  <c r="T167" i="42"/>
  <c r="U167" i="42"/>
  <c r="V167" i="42"/>
  <c r="W167" i="42"/>
  <c r="X167" i="42"/>
  <c r="Y167" i="42"/>
  <c r="Z167" i="42"/>
  <c r="AA167" i="42"/>
  <c r="AB167" i="42"/>
  <c r="AC167" i="42"/>
  <c r="AD167" i="42"/>
  <c r="AE167" i="42"/>
  <c r="AF167" i="42"/>
  <c r="AG167" i="42"/>
  <c r="AH167" i="42"/>
  <c r="AI167" i="42"/>
  <c r="AJ167" i="42"/>
  <c r="AK167" i="42"/>
  <c r="AL167" i="42"/>
  <c r="AM167" i="42"/>
  <c r="AN167" i="42"/>
  <c r="AO167" i="42"/>
  <c r="AP167" i="42"/>
  <c r="AQ167" i="42"/>
  <c r="AR167" i="42"/>
  <c r="AS167" i="42"/>
  <c r="AT167" i="42"/>
  <c r="AU167" i="42"/>
  <c r="AV167" i="42"/>
  <c r="AW167" i="42"/>
  <c r="AX167" i="42"/>
  <c r="AY167" i="42"/>
  <c r="AZ167" i="42"/>
  <c r="BA167" i="42"/>
  <c r="BB167" i="42"/>
  <c r="BC167" i="42"/>
  <c r="D168" i="42"/>
  <c r="E168" i="42"/>
  <c r="F168" i="42"/>
  <c r="G168" i="42"/>
  <c r="H168" i="42"/>
  <c r="I168" i="42"/>
  <c r="J168" i="42"/>
  <c r="K168" i="42"/>
  <c r="L168" i="42"/>
  <c r="M168" i="42"/>
  <c r="N168" i="42"/>
  <c r="O168" i="42"/>
  <c r="P168" i="42"/>
  <c r="Q168" i="42"/>
  <c r="R168" i="42"/>
  <c r="S168" i="42"/>
  <c r="T168" i="42"/>
  <c r="U168" i="42"/>
  <c r="V168" i="42"/>
  <c r="W168" i="42"/>
  <c r="X168" i="42"/>
  <c r="Y168" i="42"/>
  <c r="Z168" i="42"/>
  <c r="AA168" i="42"/>
  <c r="AB168" i="42"/>
  <c r="AC168" i="42"/>
  <c r="AD168" i="42"/>
  <c r="AE168" i="42"/>
  <c r="AF168" i="42"/>
  <c r="AG168" i="42"/>
  <c r="AH168" i="42"/>
  <c r="AI168" i="42"/>
  <c r="AJ168" i="42"/>
  <c r="AK168" i="42"/>
  <c r="AL168" i="42"/>
  <c r="AM168" i="42"/>
  <c r="AN168" i="42"/>
  <c r="AO168" i="42"/>
  <c r="AP168" i="42"/>
  <c r="AQ168" i="42"/>
  <c r="AR168" i="42"/>
  <c r="AS168" i="42"/>
  <c r="AT168" i="42"/>
  <c r="AU168" i="42"/>
  <c r="AV168" i="42"/>
  <c r="AW168" i="42"/>
  <c r="AX168" i="42"/>
  <c r="AY168" i="42"/>
  <c r="AZ168" i="42"/>
  <c r="BA168" i="42"/>
  <c r="BB168" i="42"/>
  <c r="BC168" i="42"/>
  <c r="D169" i="42"/>
  <c r="E169" i="42"/>
  <c r="F169" i="42"/>
  <c r="G169" i="42"/>
  <c r="H169" i="42"/>
  <c r="I169" i="42"/>
  <c r="J169" i="42"/>
  <c r="K169" i="42"/>
  <c r="L169" i="42"/>
  <c r="M169" i="42"/>
  <c r="N169" i="42"/>
  <c r="O169" i="42"/>
  <c r="P169" i="42"/>
  <c r="Q169" i="42"/>
  <c r="R169" i="42"/>
  <c r="S169" i="42"/>
  <c r="T169" i="42"/>
  <c r="U169" i="42"/>
  <c r="V169" i="42"/>
  <c r="W169" i="42"/>
  <c r="X169" i="42"/>
  <c r="Y169" i="42"/>
  <c r="Z169" i="42"/>
  <c r="AA169" i="42"/>
  <c r="AB169" i="42"/>
  <c r="AC169" i="42"/>
  <c r="AD169" i="42"/>
  <c r="AE169" i="42"/>
  <c r="AF169" i="42"/>
  <c r="AG169" i="42"/>
  <c r="AH169" i="42"/>
  <c r="AI169" i="42"/>
  <c r="AJ169" i="42"/>
  <c r="AK169" i="42"/>
  <c r="AL169" i="42"/>
  <c r="AM169" i="42"/>
  <c r="AN169" i="42"/>
  <c r="AO169" i="42"/>
  <c r="AP169" i="42"/>
  <c r="AQ169" i="42"/>
  <c r="AR169" i="42"/>
  <c r="AS169" i="42"/>
  <c r="AT169" i="42"/>
  <c r="AU169" i="42"/>
  <c r="AV169" i="42"/>
  <c r="AW169" i="42"/>
  <c r="AX169" i="42"/>
  <c r="AY169" i="42"/>
  <c r="AZ169" i="42"/>
  <c r="BA169" i="42"/>
  <c r="BB169" i="42"/>
  <c r="BC169" i="42"/>
  <c r="D170" i="42"/>
  <c r="E170" i="42"/>
  <c r="F170" i="42"/>
  <c r="G170" i="42"/>
  <c r="H170" i="42"/>
  <c r="I170" i="42"/>
  <c r="J170" i="42"/>
  <c r="K170" i="42"/>
  <c r="L170" i="42"/>
  <c r="M170" i="42"/>
  <c r="N170" i="42"/>
  <c r="O170" i="42"/>
  <c r="P170" i="42"/>
  <c r="Q170" i="42"/>
  <c r="R170" i="42"/>
  <c r="S170" i="42"/>
  <c r="T170" i="42"/>
  <c r="U170" i="42"/>
  <c r="V170" i="42"/>
  <c r="W170" i="42"/>
  <c r="X170" i="42"/>
  <c r="Y170" i="42"/>
  <c r="Z170" i="42"/>
  <c r="AA170" i="42"/>
  <c r="AB170" i="42"/>
  <c r="AC170" i="42"/>
  <c r="AD170" i="42"/>
  <c r="AE170" i="42"/>
  <c r="AF170" i="42"/>
  <c r="AG170" i="42"/>
  <c r="AH170" i="42"/>
  <c r="AI170" i="42"/>
  <c r="AJ170" i="42"/>
  <c r="AK170" i="42"/>
  <c r="AL170" i="42"/>
  <c r="AM170" i="42"/>
  <c r="AN170" i="42"/>
  <c r="AO170" i="42"/>
  <c r="AP170" i="42"/>
  <c r="AQ170" i="42"/>
  <c r="AR170" i="42"/>
  <c r="AS170" i="42"/>
  <c r="AT170" i="42"/>
  <c r="AU170" i="42"/>
  <c r="AV170" i="42"/>
  <c r="AW170" i="42"/>
  <c r="AX170" i="42"/>
  <c r="AY170" i="42"/>
  <c r="AZ170" i="42"/>
  <c r="BA170" i="42"/>
  <c r="BB170" i="42"/>
  <c r="BC170" i="42"/>
  <c r="D171" i="42"/>
  <c r="E171" i="42"/>
  <c r="F171" i="42"/>
  <c r="G171" i="42"/>
  <c r="H171" i="42"/>
  <c r="I171" i="42"/>
  <c r="J171" i="42"/>
  <c r="K171" i="42"/>
  <c r="L171" i="42"/>
  <c r="M171" i="42"/>
  <c r="N171" i="42"/>
  <c r="O171" i="42"/>
  <c r="P171" i="42"/>
  <c r="Q171" i="42"/>
  <c r="R171" i="42"/>
  <c r="S171" i="42"/>
  <c r="T171" i="42"/>
  <c r="U171" i="42"/>
  <c r="V171" i="42"/>
  <c r="W171" i="42"/>
  <c r="X171" i="42"/>
  <c r="Y171" i="42"/>
  <c r="Z171" i="42"/>
  <c r="AA171" i="42"/>
  <c r="AB171" i="42"/>
  <c r="AC171" i="42"/>
  <c r="AD171" i="42"/>
  <c r="AE171" i="42"/>
  <c r="AF171" i="42"/>
  <c r="AG171" i="42"/>
  <c r="AH171" i="42"/>
  <c r="AI171" i="42"/>
  <c r="AJ171" i="42"/>
  <c r="AK171" i="42"/>
  <c r="AL171" i="42"/>
  <c r="AM171" i="42"/>
  <c r="AN171" i="42"/>
  <c r="AO171" i="42"/>
  <c r="AP171" i="42"/>
  <c r="AQ171" i="42"/>
  <c r="AR171" i="42"/>
  <c r="AS171" i="42"/>
  <c r="AT171" i="42"/>
  <c r="AU171" i="42"/>
  <c r="AV171" i="42"/>
  <c r="AW171" i="42"/>
  <c r="AX171" i="42"/>
  <c r="AY171" i="42"/>
  <c r="AZ171" i="42"/>
  <c r="BA171" i="42"/>
  <c r="BB171" i="42"/>
  <c r="BC171" i="42"/>
  <c r="D172" i="42"/>
  <c r="E172" i="42"/>
  <c r="F172" i="42"/>
  <c r="G172" i="42"/>
  <c r="H172" i="42"/>
  <c r="I172" i="42"/>
  <c r="J172" i="42"/>
  <c r="K172" i="42"/>
  <c r="L172" i="42"/>
  <c r="M172" i="42"/>
  <c r="N172" i="42"/>
  <c r="O172" i="42"/>
  <c r="P172" i="42"/>
  <c r="Q172" i="42"/>
  <c r="R172" i="42"/>
  <c r="S172" i="42"/>
  <c r="T172" i="42"/>
  <c r="U172" i="42"/>
  <c r="V172" i="42"/>
  <c r="W172" i="42"/>
  <c r="X172" i="42"/>
  <c r="Y172" i="42"/>
  <c r="Z172" i="42"/>
  <c r="AA172" i="42"/>
  <c r="AB172" i="42"/>
  <c r="AC172" i="42"/>
  <c r="AD172" i="42"/>
  <c r="AE172" i="42"/>
  <c r="AF172" i="42"/>
  <c r="AG172" i="42"/>
  <c r="AH172" i="42"/>
  <c r="AI172" i="42"/>
  <c r="AJ172" i="42"/>
  <c r="AK172" i="42"/>
  <c r="AL172" i="42"/>
  <c r="AM172" i="42"/>
  <c r="AN172" i="42"/>
  <c r="AO172" i="42"/>
  <c r="AP172" i="42"/>
  <c r="AQ172" i="42"/>
  <c r="AR172" i="42"/>
  <c r="AS172" i="42"/>
  <c r="AT172" i="42"/>
  <c r="AU172" i="42"/>
  <c r="AV172" i="42"/>
  <c r="AW172" i="42"/>
  <c r="AX172" i="42"/>
  <c r="AY172" i="42"/>
  <c r="AZ172" i="42"/>
  <c r="BA172" i="42"/>
  <c r="BB172" i="42"/>
  <c r="BC172" i="42"/>
  <c r="D173" i="42"/>
  <c r="E173" i="42"/>
  <c r="F173" i="42"/>
  <c r="G173" i="42"/>
  <c r="H173" i="42"/>
  <c r="I173" i="42"/>
  <c r="J173" i="42"/>
  <c r="K173" i="42"/>
  <c r="L173" i="42"/>
  <c r="M173" i="42"/>
  <c r="N173" i="42"/>
  <c r="O173" i="42"/>
  <c r="P173" i="42"/>
  <c r="Q173" i="42"/>
  <c r="R173" i="42"/>
  <c r="S173" i="42"/>
  <c r="T173" i="42"/>
  <c r="U173" i="42"/>
  <c r="V173" i="42"/>
  <c r="W173" i="42"/>
  <c r="X173" i="42"/>
  <c r="Y173" i="42"/>
  <c r="Z173" i="42"/>
  <c r="AA173" i="42"/>
  <c r="AB173" i="42"/>
  <c r="AC173" i="42"/>
  <c r="AD173" i="42"/>
  <c r="AE173" i="42"/>
  <c r="AF173" i="42"/>
  <c r="AG173" i="42"/>
  <c r="AH173" i="42"/>
  <c r="AI173" i="42"/>
  <c r="AJ173" i="42"/>
  <c r="AK173" i="42"/>
  <c r="AL173" i="42"/>
  <c r="AM173" i="42"/>
  <c r="AN173" i="42"/>
  <c r="AO173" i="42"/>
  <c r="AP173" i="42"/>
  <c r="AQ173" i="42"/>
  <c r="AR173" i="42"/>
  <c r="AS173" i="42"/>
  <c r="AT173" i="42"/>
  <c r="AU173" i="42"/>
  <c r="AV173" i="42"/>
  <c r="AW173" i="42"/>
  <c r="AX173" i="42"/>
  <c r="AY173" i="42"/>
  <c r="AZ173" i="42"/>
  <c r="BA173" i="42"/>
  <c r="BB173" i="42"/>
  <c r="BC173" i="42"/>
  <c r="D174" i="42"/>
  <c r="E174" i="42"/>
  <c r="F174" i="42"/>
  <c r="G174" i="42"/>
  <c r="H174" i="42"/>
  <c r="I174" i="42"/>
  <c r="J174" i="42"/>
  <c r="K174" i="42"/>
  <c r="L174" i="42"/>
  <c r="M174" i="42"/>
  <c r="N174" i="42"/>
  <c r="O174" i="42"/>
  <c r="P174" i="42"/>
  <c r="Q174" i="42"/>
  <c r="R174" i="42"/>
  <c r="S174" i="42"/>
  <c r="T174" i="42"/>
  <c r="U174" i="42"/>
  <c r="V174" i="42"/>
  <c r="W174" i="42"/>
  <c r="X174" i="42"/>
  <c r="Y174" i="42"/>
  <c r="Z174" i="42"/>
  <c r="AA174" i="42"/>
  <c r="AB174" i="42"/>
  <c r="AC174" i="42"/>
  <c r="AD174" i="42"/>
  <c r="AE174" i="42"/>
  <c r="AF174" i="42"/>
  <c r="AG174" i="42"/>
  <c r="AH174" i="42"/>
  <c r="AI174" i="42"/>
  <c r="AJ174" i="42"/>
  <c r="AK174" i="42"/>
  <c r="AL174" i="42"/>
  <c r="AM174" i="42"/>
  <c r="AN174" i="42"/>
  <c r="AO174" i="42"/>
  <c r="AP174" i="42"/>
  <c r="AQ174" i="42"/>
  <c r="AR174" i="42"/>
  <c r="AS174" i="42"/>
  <c r="AT174" i="42"/>
  <c r="AU174" i="42"/>
  <c r="AV174" i="42"/>
  <c r="AW174" i="42"/>
  <c r="AX174" i="42"/>
  <c r="AY174" i="42"/>
  <c r="AZ174" i="42"/>
  <c r="BA174" i="42"/>
  <c r="BB174" i="42"/>
  <c r="BC174" i="42"/>
  <c r="D175" i="42"/>
  <c r="E175" i="42"/>
  <c r="F175" i="42"/>
  <c r="G175" i="42"/>
  <c r="H175" i="42"/>
  <c r="I175" i="42"/>
  <c r="J175" i="42"/>
  <c r="K175" i="42"/>
  <c r="L175" i="42"/>
  <c r="M175" i="42"/>
  <c r="N175" i="42"/>
  <c r="O175" i="42"/>
  <c r="P175" i="42"/>
  <c r="Q175" i="42"/>
  <c r="R175" i="42"/>
  <c r="S175" i="42"/>
  <c r="T175" i="42"/>
  <c r="U175" i="42"/>
  <c r="V175" i="42"/>
  <c r="W175" i="42"/>
  <c r="X175" i="42"/>
  <c r="Y175" i="42"/>
  <c r="Z175" i="42"/>
  <c r="AA175" i="42"/>
  <c r="AB175" i="42"/>
  <c r="AC175" i="42"/>
  <c r="AD175" i="42"/>
  <c r="AE175" i="42"/>
  <c r="AF175" i="42"/>
  <c r="AG175" i="42"/>
  <c r="AH175" i="42"/>
  <c r="AI175" i="42"/>
  <c r="AJ175" i="42"/>
  <c r="AK175" i="42"/>
  <c r="AL175" i="42"/>
  <c r="AM175" i="42"/>
  <c r="AN175" i="42"/>
  <c r="AO175" i="42"/>
  <c r="AP175" i="42"/>
  <c r="AQ175" i="42"/>
  <c r="AR175" i="42"/>
  <c r="AS175" i="42"/>
  <c r="AT175" i="42"/>
  <c r="AU175" i="42"/>
  <c r="AV175" i="42"/>
  <c r="AW175" i="42"/>
  <c r="AX175" i="42"/>
  <c r="AY175" i="42"/>
  <c r="AZ175" i="42"/>
  <c r="BA175" i="42"/>
  <c r="BB175" i="42"/>
  <c r="BC175" i="42"/>
  <c r="D176" i="42"/>
  <c r="E176" i="42"/>
  <c r="F176" i="42"/>
  <c r="G176" i="42"/>
  <c r="H176" i="42"/>
  <c r="I176" i="42"/>
  <c r="J176" i="42"/>
  <c r="K176" i="42"/>
  <c r="L176" i="42"/>
  <c r="M176" i="42"/>
  <c r="N176" i="42"/>
  <c r="O176" i="42"/>
  <c r="P176" i="42"/>
  <c r="Q176" i="42"/>
  <c r="R176" i="42"/>
  <c r="S176" i="42"/>
  <c r="T176" i="42"/>
  <c r="U176" i="42"/>
  <c r="V176" i="42"/>
  <c r="W176" i="42"/>
  <c r="X176" i="42"/>
  <c r="Y176" i="42"/>
  <c r="Z176" i="42"/>
  <c r="AA176" i="42"/>
  <c r="AB176" i="42"/>
  <c r="AC176" i="42"/>
  <c r="AD176" i="42"/>
  <c r="AE176" i="42"/>
  <c r="AF176" i="42"/>
  <c r="AG176" i="42"/>
  <c r="AH176" i="42"/>
  <c r="AI176" i="42"/>
  <c r="AJ176" i="42"/>
  <c r="AK176" i="42"/>
  <c r="AL176" i="42"/>
  <c r="AM176" i="42"/>
  <c r="AN176" i="42"/>
  <c r="AO176" i="42"/>
  <c r="AP176" i="42"/>
  <c r="AQ176" i="42"/>
  <c r="AR176" i="42"/>
  <c r="AS176" i="42"/>
  <c r="AT176" i="42"/>
  <c r="AU176" i="42"/>
  <c r="AV176" i="42"/>
  <c r="AW176" i="42"/>
  <c r="AX176" i="42"/>
  <c r="AY176" i="42"/>
  <c r="AZ176" i="42"/>
  <c r="BA176" i="42"/>
  <c r="BB176" i="42"/>
  <c r="BC176" i="42"/>
  <c r="D177" i="42"/>
  <c r="E177" i="42"/>
  <c r="F177" i="42"/>
  <c r="G177" i="42"/>
  <c r="H177" i="42"/>
  <c r="I177" i="42"/>
  <c r="J177" i="42"/>
  <c r="K177" i="42"/>
  <c r="L177" i="42"/>
  <c r="M177" i="42"/>
  <c r="N177" i="42"/>
  <c r="O177" i="42"/>
  <c r="P177" i="42"/>
  <c r="Q177" i="42"/>
  <c r="R177" i="42"/>
  <c r="S177" i="42"/>
  <c r="T177" i="42"/>
  <c r="U177" i="42"/>
  <c r="V177" i="42"/>
  <c r="W177" i="42"/>
  <c r="X177" i="42"/>
  <c r="Y177" i="42"/>
  <c r="Z177" i="42"/>
  <c r="AA177" i="42"/>
  <c r="AB177" i="42"/>
  <c r="AC177" i="42"/>
  <c r="AD177" i="42"/>
  <c r="AE177" i="42"/>
  <c r="AF177" i="42"/>
  <c r="AG177" i="42"/>
  <c r="AH177" i="42"/>
  <c r="AI177" i="42"/>
  <c r="AJ177" i="42"/>
  <c r="AK177" i="42"/>
  <c r="AL177" i="42"/>
  <c r="AM177" i="42"/>
  <c r="AN177" i="42"/>
  <c r="AO177" i="42"/>
  <c r="AP177" i="42"/>
  <c r="AQ177" i="42"/>
  <c r="AR177" i="42"/>
  <c r="AS177" i="42"/>
  <c r="AT177" i="42"/>
  <c r="AU177" i="42"/>
  <c r="AV177" i="42"/>
  <c r="AW177" i="42"/>
  <c r="AX177" i="42"/>
  <c r="AY177" i="42"/>
  <c r="AZ177" i="42"/>
  <c r="BA177" i="42"/>
  <c r="BB177" i="42"/>
  <c r="BC177" i="42"/>
  <c r="D178" i="42"/>
  <c r="E178" i="42"/>
  <c r="F178" i="42"/>
  <c r="G178" i="42"/>
  <c r="H178" i="42"/>
  <c r="I178" i="42"/>
  <c r="J178" i="42"/>
  <c r="K178" i="42"/>
  <c r="L178" i="42"/>
  <c r="M178" i="42"/>
  <c r="N178" i="42"/>
  <c r="O178" i="42"/>
  <c r="P178" i="42"/>
  <c r="Q178" i="42"/>
  <c r="R178" i="42"/>
  <c r="S178" i="42"/>
  <c r="T178" i="42"/>
  <c r="U178" i="42"/>
  <c r="V178" i="42"/>
  <c r="W178" i="42"/>
  <c r="X178" i="42"/>
  <c r="Y178" i="42"/>
  <c r="Z178" i="42"/>
  <c r="AA178" i="42"/>
  <c r="AB178" i="42"/>
  <c r="AC178" i="42"/>
  <c r="AD178" i="42"/>
  <c r="AE178" i="42"/>
  <c r="AF178" i="42"/>
  <c r="AG178" i="42"/>
  <c r="AH178" i="42"/>
  <c r="AI178" i="42"/>
  <c r="AJ178" i="42"/>
  <c r="AK178" i="42"/>
  <c r="AL178" i="42"/>
  <c r="AM178" i="42"/>
  <c r="AN178" i="42"/>
  <c r="AO178" i="42"/>
  <c r="AP178" i="42"/>
  <c r="AQ178" i="42"/>
  <c r="AR178" i="42"/>
  <c r="AS178" i="42"/>
  <c r="AT178" i="42"/>
  <c r="AU178" i="42"/>
  <c r="AV178" i="42"/>
  <c r="AW178" i="42"/>
  <c r="AX178" i="42"/>
  <c r="AY178" i="42"/>
  <c r="AZ178" i="42"/>
  <c r="BA178" i="42"/>
  <c r="BB178" i="42"/>
  <c r="BC178" i="42"/>
  <c r="D179" i="42"/>
  <c r="E179" i="42"/>
  <c r="F179" i="42"/>
  <c r="G179" i="42"/>
  <c r="H179" i="42"/>
  <c r="I179" i="42"/>
  <c r="J179" i="42"/>
  <c r="K179" i="42"/>
  <c r="L179" i="42"/>
  <c r="M179" i="42"/>
  <c r="N179" i="42"/>
  <c r="O179" i="42"/>
  <c r="P179" i="42"/>
  <c r="Q179" i="42"/>
  <c r="R179" i="42"/>
  <c r="S179" i="42"/>
  <c r="T179" i="42"/>
  <c r="U179" i="42"/>
  <c r="V179" i="42"/>
  <c r="W179" i="42"/>
  <c r="X179" i="42"/>
  <c r="Y179" i="42"/>
  <c r="Z179" i="42"/>
  <c r="AA179" i="42"/>
  <c r="AB179" i="42"/>
  <c r="AC179" i="42"/>
  <c r="AD179" i="42"/>
  <c r="AE179" i="42"/>
  <c r="AF179" i="42"/>
  <c r="AG179" i="42"/>
  <c r="AH179" i="42"/>
  <c r="AI179" i="42"/>
  <c r="AJ179" i="42"/>
  <c r="AK179" i="42"/>
  <c r="AL179" i="42"/>
  <c r="AM179" i="42"/>
  <c r="AN179" i="42"/>
  <c r="AO179" i="42"/>
  <c r="AP179" i="42"/>
  <c r="AQ179" i="42"/>
  <c r="AR179" i="42"/>
  <c r="AS179" i="42"/>
  <c r="AT179" i="42"/>
  <c r="AU179" i="42"/>
  <c r="AV179" i="42"/>
  <c r="AW179" i="42"/>
  <c r="AX179" i="42"/>
  <c r="AY179" i="42"/>
  <c r="AZ179" i="42"/>
  <c r="BA179" i="42"/>
  <c r="BB179" i="42"/>
  <c r="BC179" i="42"/>
  <c r="D180" i="42"/>
  <c r="E180" i="42"/>
  <c r="F180" i="42"/>
  <c r="G180" i="42"/>
  <c r="H180" i="42"/>
  <c r="I180" i="42"/>
  <c r="J180" i="42"/>
  <c r="K180" i="42"/>
  <c r="L180" i="42"/>
  <c r="M180" i="42"/>
  <c r="N180" i="42"/>
  <c r="O180" i="42"/>
  <c r="P180" i="42"/>
  <c r="Q180" i="42"/>
  <c r="R180" i="42"/>
  <c r="S180" i="42"/>
  <c r="T180" i="42"/>
  <c r="U180" i="42"/>
  <c r="V180" i="42"/>
  <c r="W180" i="42"/>
  <c r="X180" i="42"/>
  <c r="Y180" i="42"/>
  <c r="Z180" i="42"/>
  <c r="AA180" i="42"/>
  <c r="AB180" i="42"/>
  <c r="AC180" i="42"/>
  <c r="AD180" i="42"/>
  <c r="AE180" i="42"/>
  <c r="AF180" i="42"/>
  <c r="AG180" i="42"/>
  <c r="AH180" i="42"/>
  <c r="AI180" i="42"/>
  <c r="AJ180" i="42"/>
  <c r="AK180" i="42"/>
  <c r="AL180" i="42"/>
  <c r="AM180" i="42"/>
  <c r="AN180" i="42"/>
  <c r="AO180" i="42"/>
  <c r="AP180" i="42"/>
  <c r="AQ180" i="42"/>
  <c r="AR180" i="42"/>
  <c r="AS180" i="42"/>
  <c r="AT180" i="42"/>
  <c r="AU180" i="42"/>
  <c r="AV180" i="42"/>
  <c r="AW180" i="42"/>
  <c r="AX180" i="42"/>
  <c r="AY180" i="42"/>
  <c r="AZ180" i="42"/>
  <c r="BA180" i="42"/>
  <c r="BB180" i="42"/>
  <c r="BC180" i="42"/>
  <c r="D181" i="42"/>
  <c r="E181" i="42"/>
  <c r="F181" i="42"/>
  <c r="G181" i="42"/>
  <c r="H181" i="42"/>
  <c r="I181" i="42"/>
  <c r="J181" i="42"/>
  <c r="K181" i="42"/>
  <c r="L181" i="42"/>
  <c r="M181" i="42"/>
  <c r="N181" i="42"/>
  <c r="O181" i="42"/>
  <c r="P181" i="42"/>
  <c r="Q181" i="42"/>
  <c r="R181" i="42"/>
  <c r="S181" i="42"/>
  <c r="T181" i="42"/>
  <c r="U181" i="42"/>
  <c r="V181" i="42"/>
  <c r="W181" i="42"/>
  <c r="X181" i="42"/>
  <c r="Y181" i="42"/>
  <c r="Z181" i="42"/>
  <c r="AA181" i="42"/>
  <c r="AB181" i="42"/>
  <c r="AC181" i="42"/>
  <c r="AD181" i="42"/>
  <c r="AE181" i="42"/>
  <c r="AF181" i="42"/>
  <c r="AG181" i="42"/>
  <c r="AH181" i="42"/>
  <c r="AI181" i="42"/>
  <c r="AJ181" i="42"/>
  <c r="AK181" i="42"/>
  <c r="AL181" i="42"/>
  <c r="AM181" i="42"/>
  <c r="AN181" i="42"/>
  <c r="AO181" i="42"/>
  <c r="AP181" i="42"/>
  <c r="AQ181" i="42"/>
  <c r="AR181" i="42"/>
  <c r="AS181" i="42"/>
  <c r="AT181" i="42"/>
  <c r="AU181" i="42"/>
  <c r="AV181" i="42"/>
  <c r="AW181" i="42"/>
  <c r="AX181" i="42"/>
  <c r="AY181" i="42"/>
  <c r="AZ181" i="42"/>
  <c r="BA181" i="42"/>
  <c r="BB181" i="42"/>
  <c r="BC181" i="42"/>
  <c r="D182" i="42"/>
  <c r="E182" i="42"/>
  <c r="F182" i="42"/>
  <c r="G182" i="42"/>
  <c r="H182" i="42"/>
  <c r="I182" i="42"/>
  <c r="J182" i="42"/>
  <c r="K182" i="42"/>
  <c r="L182" i="42"/>
  <c r="M182" i="42"/>
  <c r="N182" i="42"/>
  <c r="O182" i="42"/>
  <c r="P182" i="42"/>
  <c r="Q182" i="42"/>
  <c r="R182" i="42"/>
  <c r="S182" i="42"/>
  <c r="T182" i="42"/>
  <c r="U182" i="42"/>
  <c r="V182" i="42"/>
  <c r="W182" i="42"/>
  <c r="X182" i="42"/>
  <c r="Y182" i="42"/>
  <c r="Z182" i="42"/>
  <c r="AA182" i="42"/>
  <c r="AB182" i="42"/>
  <c r="AC182" i="42"/>
  <c r="AD182" i="42"/>
  <c r="AE182" i="42"/>
  <c r="AF182" i="42"/>
  <c r="AG182" i="42"/>
  <c r="AH182" i="42"/>
  <c r="AI182" i="42"/>
  <c r="AJ182" i="42"/>
  <c r="AK182" i="42"/>
  <c r="AL182" i="42"/>
  <c r="AM182" i="42"/>
  <c r="AN182" i="42"/>
  <c r="AO182" i="42"/>
  <c r="AP182" i="42"/>
  <c r="AQ182" i="42"/>
  <c r="AR182" i="42"/>
  <c r="AS182" i="42"/>
  <c r="AT182" i="42"/>
  <c r="AU182" i="42"/>
  <c r="AV182" i="42"/>
  <c r="AW182" i="42"/>
  <c r="AX182" i="42"/>
  <c r="AY182" i="42"/>
  <c r="AZ182" i="42"/>
  <c r="BA182" i="42"/>
  <c r="BB182" i="42"/>
  <c r="BC182" i="42"/>
  <c r="D183" i="42"/>
  <c r="E183" i="42"/>
  <c r="F183" i="42"/>
  <c r="G183" i="42"/>
  <c r="H183" i="42"/>
  <c r="I183" i="42"/>
  <c r="J183" i="42"/>
  <c r="K183" i="42"/>
  <c r="L183" i="42"/>
  <c r="M183" i="42"/>
  <c r="N183" i="42"/>
  <c r="O183" i="42"/>
  <c r="P183" i="42"/>
  <c r="Q183" i="42"/>
  <c r="R183" i="42"/>
  <c r="S183" i="42"/>
  <c r="T183" i="42"/>
  <c r="U183" i="42"/>
  <c r="V183" i="42"/>
  <c r="W183" i="42"/>
  <c r="X183" i="42"/>
  <c r="Y183" i="42"/>
  <c r="Z183" i="42"/>
  <c r="AA183" i="42"/>
  <c r="AB183" i="42"/>
  <c r="AC183" i="42"/>
  <c r="AD183" i="42"/>
  <c r="AE183" i="42"/>
  <c r="AF183" i="42"/>
  <c r="AG183" i="42"/>
  <c r="AH183" i="42"/>
  <c r="AI183" i="42"/>
  <c r="AJ183" i="42"/>
  <c r="AK183" i="42"/>
  <c r="AL183" i="42"/>
  <c r="AM183" i="42"/>
  <c r="AN183" i="42"/>
  <c r="AO183" i="42"/>
  <c r="AP183" i="42"/>
  <c r="AQ183" i="42"/>
  <c r="AR183" i="42"/>
  <c r="AS183" i="42"/>
  <c r="AT183" i="42"/>
  <c r="AU183" i="42"/>
  <c r="AV183" i="42"/>
  <c r="AW183" i="42"/>
  <c r="AX183" i="42"/>
  <c r="AY183" i="42"/>
  <c r="AZ183" i="42"/>
  <c r="BA183" i="42"/>
  <c r="BB183" i="42"/>
  <c r="BC183" i="42"/>
  <c r="D184" i="42"/>
  <c r="E184" i="42"/>
  <c r="F184" i="42"/>
  <c r="G184" i="42"/>
  <c r="H184" i="42"/>
  <c r="I184" i="42"/>
  <c r="J184" i="42"/>
  <c r="K184" i="42"/>
  <c r="L184" i="42"/>
  <c r="M184" i="42"/>
  <c r="N184" i="42"/>
  <c r="O184" i="42"/>
  <c r="P184" i="42"/>
  <c r="Q184" i="42"/>
  <c r="R184" i="42"/>
  <c r="S184" i="42"/>
  <c r="T184" i="42"/>
  <c r="U184" i="42"/>
  <c r="V184" i="42"/>
  <c r="W184" i="42"/>
  <c r="X184" i="42"/>
  <c r="Y184" i="42"/>
  <c r="Z184" i="42"/>
  <c r="AA184" i="42"/>
  <c r="AB184" i="42"/>
  <c r="AC184" i="42"/>
  <c r="AD184" i="42"/>
  <c r="AE184" i="42"/>
  <c r="AF184" i="42"/>
  <c r="AG184" i="42"/>
  <c r="AH184" i="42"/>
  <c r="AI184" i="42"/>
  <c r="AJ184" i="42"/>
  <c r="AK184" i="42"/>
  <c r="AL184" i="42"/>
  <c r="AM184" i="42"/>
  <c r="AN184" i="42"/>
  <c r="AO184" i="42"/>
  <c r="AP184" i="42"/>
  <c r="AQ184" i="42"/>
  <c r="AR184" i="42"/>
  <c r="AS184" i="42"/>
  <c r="AT184" i="42"/>
  <c r="AU184" i="42"/>
  <c r="AV184" i="42"/>
  <c r="AW184" i="42"/>
  <c r="AX184" i="42"/>
  <c r="AY184" i="42"/>
  <c r="AZ184" i="42"/>
  <c r="BA184" i="42"/>
  <c r="BB184" i="42"/>
  <c r="BC184" i="42"/>
  <c r="D185" i="42"/>
  <c r="E185" i="42"/>
  <c r="F185" i="42"/>
  <c r="G185" i="42"/>
  <c r="H185" i="42"/>
  <c r="I185" i="42"/>
  <c r="J185" i="42"/>
  <c r="K185" i="42"/>
  <c r="L185" i="42"/>
  <c r="M185" i="42"/>
  <c r="N185" i="42"/>
  <c r="O185" i="42"/>
  <c r="P185" i="42"/>
  <c r="Q185" i="42"/>
  <c r="R185" i="42"/>
  <c r="S185" i="42"/>
  <c r="T185" i="42"/>
  <c r="U185" i="42"/>
  <c r="V185" i="42"/>
  <c r="W185" i="42"/>
  <c r="X185" i="42"/>
  <c r="Y185" i="42"/>
  <c r="Z185" i="42"/>
  <c r="AA185" i="42"/>
  <c r="AB185" i="42"/>
  <c r="AC185" i="42"/>
  <c r="AD185" i="42"/>
  <c r="AE185" i="42"/>
  <c r="AF185" i="42"/>
  <c r="AG185" i="42"/>
  <c r="AH185" i="42"/>
  <c r="AI185" i="42"/>
  <c r="AJ185" i="42"/>
  <c r="AK185" i="42"/>
  <c r="AL185" i="42"/>
  <c r="AM185" i="42"/>
  <c r="AN185" i="42"/>
  <c r="AO185" i="42"/>
  <c r="AP185" i="42"/>
  <c r="AQ185" i="42"/>
  <c r="AR185" i="42"/>
  <c r="AS185" i="42"/>
  <c r="AT185" i="42"/>
  <c r="AU185" i="42"/>
  <c r="AV185" i="42"/>
  <c r="AW185" i="42"/>
  <c r="AX185" i="42"/>
  <c r="AY185" i="42"/>
  <c r="AZ185" i="42"/>
  <c r="BA185" i="42"/>
  <c r="BB185" i="42"/>
  <c r="BC185" i="42"/>
  <c r="D186" i="42"/>
  <c r="E186" i="42"/>
  <c r="F186" i="42"/>
  <c r="G186" i="42"/>
  <c r="H186" i="42"/>
  <c r="I186" i="42"/>
  <c r="J186" i="42"/>
  <c r="K186" i="42"/>
  <c r="L186" i="42"/>
  <c r="M186" i="42"/>
  <c r="N186" i="42"/>
  <c r="O186" i="42"/>
  <c r="P186" i="42"/>
  <c r="Q186" i="42"/>
  <c r="R186" i="42"/>
  <c r="S186" i="42"/>
  <c r="T186" i="42"/>
  <c r="U186" i="42"/>
  <c r="V186" i="42"/>
  <c r="W186" i="42"/>
  <c r="X186" i="42"/>
  <c r="Y186" i="42"/>
  <c r="Z186" i="42"/>
  <c r="AA186" i="42"/>
  <c r="AB186" i="42"/>
  <c r="AC186" i="42"/>
  <c r="AD186" i="42"/>
  <c r="AE186" i="42"/>
  <c r="AF186" i="42"/>
  <c r="AG186" i="42"/>
  <c r="AH186" i="42"/>
  <c r="AI186" i="42"/>
  <c r="AJ186" i="42"/>
  <c r="AK186" i="42"/>
  <c r="AL186" i="42"/>
  <c r="AM186" i="42"/>
  <c r="AN186" i="42"/>
  <c r="AO186" i="42"/>
  <c r="AP186" i="42"/>
  <c r="AQ186" i="42"/>
  <c r="AR186" i="42"/>
  <c r="AS186" i="42"/>
  <c r="AT186" i="42"/>
  <c r="AU186" i="42"/>
  <c r="AV186" i="42"/>
  <c r="AW186" i="42"/>
  <c r="AX186" i="42"/>
  <c r="AY186" i="42"/>
  <c r="AZ186" i="42"/>
  <c r="BA186" i="42"/>
  <c r="BB186" i="42"/>
  <c r="BC186" i="42"/>
  <c r="D187" i="42"/>
  <c r="E187" i="42"/>
  <c r="F187" i="42"/>
  <c r="G187" i="42"/>
  <c r="H187" i="42"/>
  <c r="I187" i="42"/>
  <c r="J187" i="42"/>
  <c r="K187" i="42"/>
  <c r="L187" i="42"/>
  <c r="M187" i="42"/>
  <c r="N187" i="42"/>
  <c r="O187" i="42"/>
  <c r="P187" i="42"/>
  <c r="Q187" i="42"/>
  <c r="R187" i="42"/>
  <c r="S187" i="42"/>
  <c r="T187" i="42"/>
  <c r="U187" i="42"/>
  <c r="V187" i="42"/>
  <c r="W187" i="42"/>
  <c r="X187" i="42"/>
  <c r="Y187" i="42"/>
  <c r="Z187" i="42"/>
  <c r="AA187" i="42"/>
  <c r="AB187" i="42"/>
  <c r="AC187" i="42"/>
  <c r="AD187" i="42"/>
  <c r="AE187" i="42"/>
  <c r="AF187" i="42"/>
  <c r="AG187" i="42"/>
  <c r="AH187" i="42"/>
  <c r="AI187" i="42"/>
  <c r="AJ187" i="42"/>
  <c r="AK187" i="42"/>
  <c r="AL187" i="42"/>
  <c r="AM187" i="42"/>
  <c r="AN187" i="42"/>
  <c r="AO187" i="42"/>
  <c r="AP187" i="42"/>
  <c r="AQ187" i="42"/>
  <c r="AR187" i="42"/>
  <c r="AS187" i="42"/>
  <c r="AT187" i="42"/>
  <c r="AU187" i="42"/>
  <c r="AV187" i="42"/>
  <c r="AW187" i="42"/>
  <c r="AX187" i="42"/>
  <c r="AY187" i="42"/>
  <c r="AZ187" i="42"/>
  <c r="BA187" i="42"/>
  <c r="BB187" i="42"/>
  <c r="BC187" i="42"/>
  <c r="D188" i="42"/>
  <c r="E188" i="42"/>
  <c r="F188" i="42"/>
  <c r="G188" i="42"/>
  <c r="H188" i="42"/>
  <c r="I188" i="42"/>
  <c r="J188" i="42"/>
  <c r="K188" i="42"/>
  <c r="L188" i="42"/>
  <c r="M188" i="42"/>
  <c r="N188" i="42"/>
  <c r="O188" i="42"/>
  <c r="P188" i="42"/>
  <c r="Q188" i="42"/>
  <c r="R188" i="42"/>
  <c r="S188" i="42"/>
  <c r="T188" i="42"/>
  <c r="U188" i="42"/>
  <c r="V188" i="42"/>
  <c r="W188" i="42"/>
  <c r="X188" i="42"/>
  <c r="Y188" i="42"/>
  <c r="Z188" i="42"/>
  <c r="AA188" i="42"/>
  <c r="AB188" i="42"/>
  <c r="AC188" i="42"/>
  <c r="AD188" i="42"/>
  <c r="AE188" i="42"/>
  <c r="AF188" i="42"/>
  <c r="AG188" i="42"/>
  <c r="AH188" i="42"/>
  <c r="AI188" i="42"/>
  <c r="AJ188" i="42"/>
  <c r="AK188" i="42"/>
  <c r="AL188" i="42"/>
  <c r="AM188" i="42"/>
  <c r="AN188" i="42"/>
  <c r="AO188" i="42"/>
  <c r="AP188" i="42"/>
  <c r="AQ188" i="42"/>
  <c r="AR188" i="42"/>
  <c r="AS188" i="42"/>
  <c r="AT188" i="42"/>
  <c r="AU188" i="42"/>
  <c r="AV188" i="42"/>
  <c r="AW188" i="42"/>
  <c r="AX188" i="42"/>
  <c r="AY188" i="42"/>
  <c r="AZ188" i="42"/>
  <c r="BA188" i="42"/>
  <c r="BB188" i="42"/>
  <c r="BC188" i="42"/>
  <c r="D189" i="42"/>
  <c r="E189" i="42"/>
  <c r="F189" i="42"/>
  <c r="G189" i="42"/>
  <c r="H189" i="42"/>
  <c r="I189" i="42"/>
  <c r="J189" i="42"/>
  <c r="K189" i="42"/>
  <c r="L189" i="42"/>
  <c r="M189" i="42"/>
  <c r="N189" i="42"/>
  <c r="O189" i="42"/>
  <c r="P189" i="42"/>
  <c r="Q189" i="42"/>
  <c r="R189" i="42"/>
  <c r="S189" i="42"/>
  <c r="T189" i="42"/>
  <c r="U189" i="42"/>
  <c r="V189" i="42"/>
  <c r="W189" i="42"/>
  <c r="X189" i="42"/>
  <c r="Y189" i="42"/>
  <c r="Z189" i="42"/>
  <c r="AA189" i="42"/>
  <c r="AB189" i="42"/>
  <c r="AC189" i="42"/>
  <c r="AD189" i="42"/>
  <c r="AE189" i="42"/>
  <c r="AF189" i="42"/>
  <c r="AG189" i="42"/>
  <c r="AH189" i="42"/>
  <c r="AI189" i="42"/>
  <c r="AJ189" i="42"/>
  <c r="AK189" i="42"/>
  <c r="AL189" i="42"/>
  <c r="AM189" i="42"/>
  <c r="AN189" i="42"/>
  <c r="AO189" i="42"/>
  <c r="AP189" i="42"/>
  <c r="AQ189" i="42"/>
  <c r="AR189" i="42"/>
  <c r="AS189" i="42"/>
  <c r="AT189" i="42"/>
  <c r="AU189" i="42"/>
  <c r="AV189" i="42"/>
  <c r="AW189" i="42"/>
  <c r="AX189" i="42"/>
  <c r="AY189" i="42"/>
  <c r="AZ189" i="42"/>
  <c r="BA189" i="42"/>
  <c r="BB189" i="42"/>
  <c r="BC189" i="42"/>
  <c r="D190" i="42"/>
  <c r="E190" i="42"/>
  <c r="F190" i="42"/>
  <c r="G190" i="42"/>
  <c r="H190" i="42"/>
  <c r="I190" i="42"/>
  <c r="J190" i="42"/>
  <c r="K190" i="42"/>
  <c r="L190" i="42"/>
  <c r="M190" i="42"/>
  <c r="N190" i="42"/>
  <c r="O190" i="42"/>
  <c r="P190" i="42"/>
  <c r="Q190" i="42"/>
  <c r="R190" i="42"/>
  <c r="S190" i="42"/>
  <c r="T190" i="42"/>
  <c r="U190" i="42"/>
  <c r="V190" i="42"/>
  <c r="W190" i="42"/>
  <c r="X190" i="42"/>
  <c r="Y190" i="42"/>
  <c r="Z190" i="42"/>
  <c r="AA190" i="42"/>
  <c r="AB190" i="42"/>
  <c r="AC190" i="42"/>
  <c r="AD190" i="42"/>
  <c r="AE190" i="42"/>
  <c r="AF190" i="42"/>
  <c r="AG190" i="42"/>
  <c r="AH190" i="42"/>
  <c r="AI190" i="42"/>
  <c r="AJ190" i="42"/>
  <c r="AK190" i="42"/>
  <c r="AL190" i="42"/>
  <c r="AM190" i="42"/>
  <c r="AN190" i="42"/>
  <c r="AO190" i="42"/>
  <c r="AP190" i="42"/>
  <c r="AQ190" i="42"/>
  <c r="AR190" i="42"/>
  <c r="AS190" i="42"/>
  <c r="AT190" i="42"/>
  <c r="AU190" i="42"/>
  <c r="AV190" i="42"/>
  <c r="AW190" i="42"/>
  <c r="AX190" i="42"/>
  <c r="AY190" i="42"/>
  <c r="AZ190" i="42"/>
  <c r="BA190" i="42"/>
  <c r="BB190" i="42"/>
  <c r="BC190" i="42"/>
  <c r="D191" i="42"/>
  <c r="E191" i="42"/>
  <c r="F191" i="42"/>
  <c r="G191" i="42"/>
  <c r="H191" i="42"/>
  <c r="I191" i="42"/>
  <c r="J191" i="42"/>
  <c r="K191" i="42"/>
  <c r="L191" i="42"/>
  <c r="M191" i="42"/>
  <c r="N191" i="42"/>
  <c r="O191" i="42"/>
  <c r="P191" i="42"/>
  <c r="Q191" i="42"/>
  <c r="R191" i="42"/>
  <c r="S191" i="42"/>
  <c r="T191" i="42"/>
  <c r="U191" i="42"/>
  <c r="V191" i="42"/>
  <c r="W191" i="42"/>
  <c r="X191" i="42"/>
  <c r="Y191" i="42"/>
  <c r="Z191" i="42"/>
  <c r="AA191" i="42"/>
  <c r="AB191" i="42"/>
  <c r="AC191" i="42"/>
  <c r="AD191" i="42"/>
  <c r="AE191" i="42"/>
  <c r="AF191" i="42"/>
  <c r="AG191" i="42"/>
  <c r="AH191" i="42"/>
  <c r="AI191" i="42"/>
  <c r="AJ191" i="42"/>
  <c r="AK191" i="42"/>
  <c r="AL191" i="42"/>
  <c r="AM191" i="42"/>
  <c r="AN191" i="42"/>
  <c r="AO191" i="42"/>
  <c r="AP191" i="42"/>
  <c r="AQ191" i="42"/>
  <c r="AR191" i="42"/>
  <c r="AS191" i="42"/>
  <c r="AT191" i="42"/>
  <c r="AU191" i="42"/>
  <c r="AV191" i="42"/>
  <c r="AW191" i="42"/>
  <c r="AX191" i="42"/>
  <c r="AY191" i="42"/>
  <c r="AZ191" i="42"/>
  <c r="BA191" i="42"/>
  <c r="BB191" i="42"/>
  <c r="BC191" i="42"/>
  <c r="D192" i="42"/>
  <c r="E192" i="42"/>
  <c r="F192" i="42"/>
  <c r="G192" i="42"/>
  <c r="H192" i="42"/>
  <c r="I192" i="42"/>
  <c r="J192" i="42"/>
  <c r="K192" i="42"/>
  <c r="L192" i="42"/>
  <c r="M192" i="42"/>
  <c r="N192" i="42"/>
  <c r="O192" i="42"/>
  <c r="P192" i="42"/>
  <c r="Q192" i="42"/>
  <c r="R192" i="42"/>
  <c r="S192" i="42"/>
  <c r="T192" i="42"/>
  <c r="U192" i="42"/>
  <c r="V192" i="42"/>
  <c r="W192" i="42"/>
  <c r="X192" i="42"/>
  <c r="Y192" i="42"/>
  <c r="Z192" i="42"/>
  <c r="AA192" i="42"/>
  <c r="AB192" i="42"/>
  <c r="AC192" i="42"/>
  <c r="AD192" i="42"/>
  <c r="AE192" i="42"/>
  <c r="AF192" i="42"/>
  <c r="AG192" i="42"/>
  <c r="AH192" i="42"/>
  <c r="AI192" i="42"/>
  <c r="AJ192" i="42"/>
  <c r="AK192" i="42"/>
  <c r="AL192" i="42"/>
  <c r="AM192" i="42"/>
  <c r="AN192" i="42"/>
  <c r="AO192" i="42"/>
  <c r="AP192" i="42"/>
  <c r="AQ192" i="42"/>
  <c r="AR192" i="42"/>
  <c r="AS192" i="42"/>
  <c r="AT192" i="42"/>
  <c r="AU192" i="42"/>
  <c r="AV192" i="42"/>
  <c r="AW192" i="42"/>
  <c r="AX192" i="42"/>
  <c r="AY192" i="42"/>
  <c r="AZ192" i="42"/>
  <c r="BA192" i="42"/>
  <c r="BB192" i="42"/>
  <c r="BC192" i="42"/>
  <c r="D193" i="42"/>
  <c r="E193" i="42"/>
  <c r="F193" i="42"/>
  <c r="G193" i="42"/>
  <c r="H193" i="42"/>
  <c r="I193" i="42"/>
  <c r="J193" i="42"/>
  <c r="K193" i="42"/>
  <c r="L193" i="42"/>
  <c r="M193" i="42"/>
  <c r="N193" i="42"/>
  <c r="O193" i="42"/>
  <c r="P193" i="42"/>
  <c r="Q193" i="42"/>
  <c r="R193" i="42"/>
  <c r="S193" i="42"/>
  <c r="T193" i="42"/>
  <c r="U193" i="42"/>
  <c r="V193" i="42"/>
  <c r="W193" i="42"/>
  <c r="X193" i="42"/>
  <c r="Y193" i="42"/>
  <c r="Z193" i="42"/>
  <c r="AA193" i="42"/>
  <c r="AB193" i="42"/>
  <c r="AC193" i="42"/>
  <c r="AD193" i="42"/>
  <c r="AE193" i="42"/>
  <c r="AF193" i="42"/>
  <c r="AG193" i="42"/>
  <c r="AH193" i="42"/>
  <c r="AI193" i="42"/>
  <c r="AJ193" i="42"/>
  <c r="AK193" i="42"/>
  <c r="AL193" i="42"/>
  <c r="AM193" i="42"/>
  <c r="AN193" i="42"/>
  <c r="AO193" i="42"/>
  <c r="AP193" i="42"/>
  <c r="AQ193" i="42"/>
  <c r="AR193" i="42"/>
  <c r="AS193" i="42"/>
  <c r="AT193" i="42"/>
  <c r="AU193" i="42"/>
  <c r="AV193" i="42"/>
  <c r="AW193" i="42"/>
  <c r="AX193" i="42"/>
  <c r="AY193" i="42"/>
  <c r="AZ193" i="42"/>
  <c r="BA193" i="42"/>
  <c r="BB193" i="42"/>
  <c r="BC193" i="42"/>
  <c r="D194" i="42"/>
  <c r="E194" i="42"/>
  <c r="F194" i="42"/>
  <c r="G194" i="42"/>
  <c r="H194" i="42"/>
  <c r="I194" i="42"/>
  <c r="J194" i="42"/>
  <c r="K194" i="42"/>
  <c r="L194" i="42"/>
  <c r="M194" i="42"/>
  <c r="N194" i="42"/>
  <c r="O194" i="42"/>
  <c r="P194" i="42"/>
  <c r="Q194" i="42"/>
  <c r="R194" i="42"/>
  <c r="S194" i="42"/>
  <c r="T194" i="42"/>
  <c r="U194" i="42"/>
  <c r="V194" i="42"/>
  <c r="W194" i="42"/>
  <c r="X194" i="42"/>
  <c r="Y194" i="42"/>
  <c r="Z194" i="42"/>
  <c r="AA194" i="42"/>
  <c r="AB194" i="42"/>
  <c r="AC194" i="42"/>
  <c r="AD194" i="42"/>
  <c r="AE194" i="42"/>
  <c r="AF194" i="42"/>
  <c r="AG194" i="42"/>
  <c r="AH194" i="42"/>
  <c r="AI194" i="42"/>
  <c r="AJ194" i="42"/>
  <c r="AK194" i="42"/>
  <c r="AL194" i="42"/>
  <c r="AM194" i="42"/>
  <c r="AN194" i="42"/>
  <c r="AO194" i="42"/>
  <c r="AP194" i="42"/>
  <c r="AQ194" i="42"/>
  <c r="AR194" i="42"/>
  <c r="AS194" i="42"/>
  <c r="AT194" i="42"/>
  <c r="AU194" i="42"/>
  <c r="AV194" i="42"/>
  <c r="AW194" i="42"/>
  <c r="AX194" i="42"/>
  <c r="AY194" i="42"/>
  <c r="AZ194" i="42"/>
  <c r="BA194" i="42"/>
  <c r="BB194" i="42"/>
  <c r="BC194" i="42"/>
  <c r="D195" i="42"/>
  <c r="E195" i="42"/>
  <c r="F195" i="42"/>
  <c r="G195" i="42"/>
  <c r="H195" i="42"/>
  <c r="I195" i="42"/>
  <c r="J195" i="42"/>
  <c r="K195" i="42"/>
  <c r="L195" i="42"/>
  <c r="M195" i="42"/>
  <c r="N195" i="42"/>
  <c r="O195" i="42"/>
  <c r="P195" i="42"/>
  <c r="Q195" i="42"/>
  <c r="R195" i="42"/>
  <c r="S195" i="42"/>
  <c r="T195" i="42"/>
  <c r="U195" i="42"/>
  <c r="V195" i="42"/>
  <c r="W195" i="42"/>
  <c r="X195" i="42"/>
  <c r="Y195" i="42"/>
  <c r="Z195" i="42"/>
  <c r="AA195" i="42"/>
  <c r="AB195" i="42"/>
  <c r="AC195" i="42"/>
  <c r="AD195" i="42"/>
  <c r="AE195" i="42"/>
  <c r="AF195" i="42"/>
  <c r="AG195" i="42"/>
  <c r="AH195" i="42"/>
  <c r="AI195" i="42"/>
  <c r="AJ195" i="42"/>
  <c r="AK195" i="42"/>
  <c r="AL195" i="42"/>
  <c r="AM195" i="42"/>
  <c r="AN195" i="42"/>
  <c r="AO195" i="42"/>
  <c r="AP195" i="42"/>
  <c r="AQ195" i="42"/>
  <c r="AR195" i="42"/>
  <c r="AS195" i="42"/>
  <c r="AT195" i="42"/>
  <c r="AU195" i="42"/>
  <c r="AV195" i="42"/>
  <c r="AW195" i="42"/>
  <c r="AX195" i="42"/>
  <c r="AY195" i="42"/>
  <c r="AZ195" i="42"/>
  <c r="BA195" i="42"/>
  <c r="BB195" i="42"/>
  <c r="BC195" i="42"/>
  <c r="D196" i="42"/>
  <c r="E196" i="42"/>
  <c r="F196" i="42"/>
  <c r="G196" i="42"/>
  <c r="H196" i="42"/>
  <c r="I196" i="42"/>
  <c r="J196" i="42"/>
  <c r="K196" i="42"/>
  <c r="L196" i="42"/>
  <c r="M196" i="42"/>
  <c r="N196" i="42"/>
  <c r="O196" i="42"/>
  <c r="P196" i="42"/>
  <c r="Q196" i="42"/>
  <c r="R196" i="42"/>
  <c r="S196" i="42"/>
  <c r="T196" i="42"/>
  <c r="U196" i="42"/>
  <c r="V196" i="42"/>
  <c r="W196" i="42"/>
  <c r="X196" i="42"/>
  <c r="Y196" i="42"/>
  <c r="Z196" i="42"/>
  <c r="AA196" i="42"/>
  <c r="AB196" i="42"/>
  <c r="AC196" i="42"/>
  <c r="AD196" i="42"/>
  <c r="AE196" i="42"/>
  <c r="AF196" i="42"/>
  <c r="AG196" i="42"/>
  <c r="AH196" i="42"/>
  <c r="AI196" i="42"/>
  <c r="AJ196" i="42"/>
  <c r="AK196" i="42"/>
  <c r="AL196" i="42"/>
  <c r="AM196" i="42"/>
  <c r="AN196" i="42"/>
  <c r="AO196" i="42"/>
  <c r="AP196" i="42"/>
  <c r="AQ196" i="42"/>
  <c r="AR196" i="42"/>
  <c r="AS196" i="42"/>
  <c r="AT196" i="42"/>
  <c r="AU196" i="42"/>
  <c r="AV196" i="42"/>
  <c r="AW196" i="42"/>
  <c r="AX196" i="42"/>
  <c r="AY196" i="42"/>
  <c r="AZ196" i="42"/>
  <c r="BA196" i="42"/>
  <c r="BB196" i="42"/>
  <c r="BC196" i="42"/>
  <c r="D197" i="42"/>
  <c r="E197" i="42"/>
  <c r="F197" i="42"/>
  <c r="G197" i="42"/>
  <c r="H197" i="42"/>
  <c r="I197" i="42"/>
  <c r="J197" i="42"/>
  <c r="K197" i="42"/>
  <c r="L197" i="42"/>
  <c r="M197" i="42"/>
  <c r="N197" i="42"/>
  <c r="O197" i="42"/>
  <c r="P197" i="42"/>
  <c r="Q197" i="42"/>
  <c r="R197" i="42"/>
  <c r="S197" i="42"/>
  <c r="T197" i="42"/>
  <c r="U197" i="42"/>
  <c r="V197" i="42"/>
  <c r="W197" i="42"/>
  <c r="X197" i="42"/>
  <c r="Y197" i="42"/>
  <c r="Z197" i="42"/>
  <c r="AA197" i="42"/>
  <c r="AB197" i="42"/>
  <c r="AC197" i="42"/>
  <c r="AD197" i="42"/>
  <c r="AE197" i="42"/>
  <c r="AF197" i="42"/>
  <c r="AG197" i="42"/>
  <c r="AH197" i="42"/>
  <c r="AI197" i="42"/>
  <c r="AJ197" i="42"/>
  <c r="AK197" i="42"/>
  <c r="AL197" i="42"/>
  <c r="AM197" i="42"/>
  <c r="AN197" i="42"/>
  <c r="AO197" i="42"/>
  <c r="AP197" i="42"/>
  <c r="AQ197" i="42"/>
  <c r="AR197" i="42"/>
  <c r="AS197" i="42"/>
  <c r="AT197" i="42"/>
  <c r="AU197" i="42"/>
  <c r="AV197" i="42"/>
  <c r="AW197" i="42"/>
  <c r="AX197" i="42"/>
  <c r="AY197" i="42"/>
  <c r="AZ197" i="42"/>
  <c r="BA197" i="42"/>
  <c r="BB197" i="42"/>
  <c r="BC197" i="42"/>
  <c r="D198" i="42"/>
  <c r="E198" i="42"/>
  <c r="F198" i="42"/>
  <c r="G198" i="42"/>
  <c r="H198" i="42"/>
  <c r="I198" i="42"/>
  <c r="J198" i="42"/>
  <c r="K198" i="42"/>
  <c r="L198" i="42"/>
  <c r="M198" i="42"/>
  <c r="N198" i="42"/>
  <c r="O198" i="42"/>
  <c r="P198" i="42"/>
  <c r="Q198" i="42"/>
  <c r="R198" i="42"/>
  <c r="S198" i="42"/>
  <c r="T198" i="42"/>
  <c r="U198" i="42"/>
  <c r="V198" i="42"/>
  <c r="W198" i="42"/>
  <c r="X198" i="42"/>
  <c r="Y198" i="42"/>
  <c r="Z198" i="42"/>
  <c r="AA198" i="42"/>
  <c r="AB198" i="42"/>
  <c r="AC198" i="42"/>
  <c r="AD198" i="42"/>
  <c r="AE198" i="42"/>
  <c r="AF198" i="42"/>
  <c r="AG198" i="42"/>
  <c r="AH198" i="42"/>
  <c r="AI198" i="42"/>
  <c r="AJ198" i="42"/>
  <c r="AK198" i="42"/>
  <c r="AL198" i="42"/>
  <c r="AM198" i="42"/>
  <c r="AN198" i="42"/>
  <c r="AO198" i="42"/>
  <c r="AP198" i="42"/>
  <c r="AQ198" i="42"/>
  <c r="AR198" i="42"/>
  <c r="AS198" i="42"/>
  <c r="AT198" i="42"/>
  <c r="AU198" i="42"/>
  <c r="AV198" i="42"/>
  <c r="AW198" i="42"/>
  <c r="AX198" i="42"/>
  <c r="AY198" i="42"/>
  <c r="AZ198" i="42"/>
  <c r="BA198" i="42"/>
  <c r="BB198" i="42"/>
  <c r="BC198" i="42"/>
  <c r="D199" i="42"/>
  <c r="E199" i="42"/>
  <c r="F199" i="42"/>
  <c r="G199" i="42"/>
  <c r="H199" i="42"/>
  <c r="I199" i="42"/>
  <c r="J199" i="42"/>
  <c r="K199" i="42"/>
  <c r="L199" i="42"/>
  <c r="M199" i="42"/>
  <c r="N199" i="42"/>
  <c r="O199" i="42"/>
  <c r="P199" i="42"/>
  <c r="Q199" i="42"/>
  <c r="R199" i="42"/>
  <c r="S199" i="42"/>
  <c r="T199" i="42"/>
  <c r="U199" i="42"/>
  <c r="V199" i="42"/>
  <c r="W199" i="42"/>
  <c r="X199" i="42"/>
  <c r="Y199" i="42"/>
  <c r="Z199" i="42"/>
  <c r="AA199" i="42"/>
  <c r="AB199" i="42"/>
  <c r="AC199" i="42"/>
  <c r="AD199" i="42"/>
  <c r="AE199" i="42"/>
  <c r="AF199" i="42"/>
  <c r="AG199" i="42"/>
  <c r="AH199" i="42"/>
  <c r="AI199" i="42"/>
  <c r="AJ199" i="42"/>
  <c r="AK199" i="42"/>
  <c r="AL199" i="42"/>
  <c r="AM199" i="42"/>
  <c r="AN199" i="42"/>
  <c r="AO199" i="42"/>
  <c r="AP199" i="42"/>
  <c r="AQ199" i="42"/>
  <c r="AR199" i="42"/>
  <c r="AS199" i="42"/>
  <c r="AT199" i="42"/>
  <c r="AU199" i="42"/>
  <c r="AV199" i="42"/>
  <c r="AW199" i="42"/>
  <c r="AX199" i="42"/>
  <c r="AY199" i="42"/>
  <c r="AZ199" i="42"/>
  <c r="BA199" i="42"/>
  <c r="BB199" i="42"/>
  <c r="BC199" i="42"/>
  <c r="D200" i="42"/>
  <c r="E200" i="42"/>
  <c r="F200" i="42"/>
  <c r="G200" i="42"/>
  <c r="H200" i="42"/>
  <c r="I200" i="42"/>
  <c r="J200" i="42"/>
  <c r="K200" i="42"/>
  <c r="L200" i="42"/>
  <c r="M200" i="42"/>
  <c r="N200" i="42"/>
  <c r="O200" i="42"/>
  <c r="P200" i="42"/>
  <c r="Q200" i="42"/>
  <c r="R200" i="42"/>
  <c r="S200" i="42"/>
  <c r="T200" i="42"/>
  <c r="U200" i="42"/>
  <c r="V200" i="42"/>
  <c r="W200" i="42"/>
  <c r="X200" i="42"/>
  <c r="Y200" i="42"/>
  <c r="Z200" i="42"/>
  <c r="AA200" i="42"/>
  <c r="AB200" i="42"/>
  <c r="AC200" i="42"/>
  <c r="AD200" i="42"/>
  <c r="AE200" i="42"/>
  <c r="AF200" i="42"/>
  <c r="AG200" i="42"/>
  <c r="AH200" i="42"/>
  <c r="AI200" i="42"/>
  <c r="AJ200" i="42"/>
  <c r="AK200" i="42"/>
  <c r="AL200" i="42"/>
  <c r="AM200" i="42"/>
  <c r="AN200" i="42"/>
  <c r="AO200" i="42"/>
  <c r="AP200" i="42"/>
  <c r="AQ200" i="42"/>
  <c r="AR200" i="42"/>
  <c r="AS200" i="42"/>
  <c r="AT200" i="42"/>
  <c r="AU200" i="42"/>
  <c r="AV200" i="42"/>
  <c r="AW200" i="42"/>
  <c r="AX200" i="42"/>
  <c r="AY200" i="42"/>
  <c r="AZ200" i="42"/>
  <c r="BA200" i="42"/>
  <c r="BB200" i="42"/>
  <c r="BC200" i="42"/>
  <c r="D201" i="42"/>
  <c r="E201" i="42"/>
  <c r="F201" i="42"/>
  <c r="G201" i="42"/>
  <c r="H201" i="42"/>
  <c r="I201" i="42"/>
  <c r="J201" i="42"/>
  <c r="K201" i="42"/>
  <c r="L201" i="42"/>
  <c r="M201" i="42"/>
  <c r="N201" i="42"/>
  <c r="O201" i="42"/>
  <c r="P201" i="42"/>
  <c r="Q201" i="42"/>
  <c r="R201" i="42"/>
  <c r="S201" i="42"/>
  <c r="T201" i="42"/>
  <c r="U201" i="42"/>
  <c r="V201" i="42"/>
  <c r="W201" i="42"/>
  <c r="X201" i="42"/>
  <c r="Y201" i="42"/>
  <c r="Z201" i="42"/>
  <c r="AA201" i="42"/>
  <c r="AB201" i="42"/>
  <c r="AC201" i="42"/>
  <c r="AD201" i="42"/>
  <c r="AE201" i="42"/>
  <c r="AF201" i="42"/>
  <c r="AG201" i="42"/>
  <c r="AH201" i="42"/>
  <c r="AI201" i="42"/>
  <c r="AJ201" i="42"/>
  <c r="AK201" i="42"/>
  <c r="AL201" i="42"/>
  <c r="AM201" i="42"/>
  <c r="AN201" i="42"/>
  <c r="AO201" i="42"/>
  <c r="AP201" i="42"/>
  <c r="AQ201" i="42"/>
  <c r="AR201" i="42"/>
  <c r="AS201" i="42"/>
  <c r="AT201" i="42"/>
  <c r="AU201" i="42"/>
  <c r="AV201" i="42"/>
  <c r="AW201" i="42"/>
  <c r="AX201" i="42"/>
  <c r="AY201" i="42"/>
  <c r="AZ201" i="42"/>
  <c r="BA201" i="42"/>
  <c r="BB201" i="42"/>
  <c r="BC201" i="42"/>
  <c r="D202" i="42"/>
  <c r="E202" i="42"/>
  <c r="F202" i="42"/>
  <c r="G202" i="42"/>
  <c r="H202" i="42"/>
  <c r="I202" i="42"/>
  <c r="J202" i="42"/>
  <c r="K202" i="42"/>
  <c r="L202" i="42"/>
  <c r="M202" i="42"/>
  <c r="N202" i="42"/>
  <c r="O202" i="42"/>
  <c r="P202" i="42"/>
  <c r="Q202" i="42"/>
  <c r="R202" i="42"/>
  <c r="S202" i="42"/>
  <c r="T202" i="42"/>
  <c r="U202" i="42"/>
  <c r="V202" i="42"/>
  <c r="W202" i="42"/>
  <c r="X202" i="42"/>
  <c r="Y202" i="42"/>
  <c r="Z202" i="42"/>
  <c r="AA202" i="42"/>
  <c r="AB202" i="42"/>
  <c r="AC202" i="42"/>
  <c r="AD202" i="42"/>
  <c r="AE202" i="42"/>
  <c r="AF202" i="42"/>
  <c r="AG202" i="42"/>
  <c r="AH202" i="42"/>
  <c r="AI202" i="42"/>
  <c r="AJ202" i="42"/>
  <c r="AK202" i="42"/>
  <c r="AL202" i="42"/>
  <c r="AM202" i="42"/>
  <c r="AN202" i="42"/>
  <c r="AO202" i="42"/>
  <c r="AP202" i="42"/>
  <c r="AQ202" i="42"/>
  <c r="AR202" i="42"/>
  <c r="AS202" i="42"/>
  <c r="AT202" i="42"/>
  <c r="AU202" i="42"/>
  <c r="AV202" i="42"/>
  <c r="AW202" i="42"/>
  <c r="AX202" i="42"/>
  <c r="AY202" i="42"/>
  <c r="AZ202" i="42"/>
  <c r="BA202" i="42"/>
  <c r="BB202" i="42"/>
  <c r="BC202" i="42"/>
  <c r="D203" i="42"/>
  <c r="E203" i="42"/>
  <c r="F203" i="42"/>
  <c r="G203" i="42"/>
  <c r="H203" i="42"/>
  <c r="I203" i="42"/>
  <c r="J203" i="42"/>
  <c r="K203" i="42"/>
  <c r="L203" i="42"/>
  <c r="M203" i="42"/>
  <c r="N203" i="42"/>
  <c r="O203" i="42"/>
  <c r="P203" i="42"/>
  <c r="Q203" i="42"/>
  <c r="R203" i="42"/>
  <c r="S203" i="42"/>
  <c r="T203" i="42"/>
  <c r="U203" i="42"/>
  <c r="V203" i="42"/>
  <c r="W203" i="42"/>
  <c r="X203" i="42"/>
  <c r="Y203" i="42"/>
  <c r="Z203" i="42"/>
  <c r="AA203" i="42"/>
  <c r="AB203" i="42"/>
  <c r="AC203" i="42"/>
  <c r="AD203" i="42"/>
  <c r="AE203" i="42"/>
  <c r="AF203" i="42"/>
  <c r="AG203" i="42"/>
  <c r="AH203" i="42"/>
  <c r="AI203" i="42"/>
  <c r="AJ203" i="42"/>
  <c r="AK203" i="42"/>
  <c r="AL203" i="42"/>
  <c r="AM203" i="42"/>
  <c r="AN203" i="42"/>
  <c r="AO203" i="42"/>
  <c r="AP203" i="42"/>
  <c r="AQ203" i="42"/>
  <c r="AR203" i="42"/>
  <c r="AS203" i="42"/>
  <c r="AT203" i="42"/>
  <c r="AU203" i="42"/>
  <c r="AV203" i="42"/>
  <c r="AW203" i="42"/>
  <c r="AX203" i="42"/>
  <c r="AY203" i="42"/>
  <c r="AZ203" i="42"/>
  <c r="BA203" i="42"/>
  <c r="BB203" i="42"/>
  <c r="BC203" i="42"/>
  <c r="D204" i="42"/>
  <c r="E204" i="42"/>
  <c r="F204" i="42"/>
  <c r="G204" i="42"/>
  <c r="H204" i="42"/>
  <c r="I204" i="42"/>
  <c r="J204" i="42"/>
  <c r="K204" i="42"/>
  <c r="L204" i="42"/>
  <c r="M204" i="42"/>
  <c r="N204" i="42"/>
  <c r="O204" i="42"/>
  <c r="P204" i="42"/>
  <c r="Q204" i="42"/>
  <c r="R204" i="42"/>
  <c r="S204" i="42"/>
  <c r="T204" i="42"/>
  <c r="U204" i="42"/>
  <c r="V204" i="42"/>
  <c r="W204" i="42"/>
  <c r="X204" i="42"/>
  <c r="Y204" i="42"/>
  <c r="Z204" i="42"/>
  <c r="AA204" i="42"/>
  <c r="AB204" i="42"/>
  <c r="AC204" i="42"/>
  <c r="AD204" i="42"/>
  <c r="AE204" i="42"/>
  <c r="AF204" i="42"/>
  <c r="AG204" i="42"/>
  <c r="AH204" i="42"/>
  <c r="AI204" i="42"/>
  <c r="AJ204" i="42"/>
  <c r="AK204" i="42"/>
  <c r="AL204" i="42"/>
  <c r="AM204" i="42"/>
  <c r="AN204" i="42"/>
  <c r="AO204" i="42"/>
  <c r="AP204" i="42"/>
  <c r="AQ204" i="42"/>
  <c r="AR204" i="42"/>
  <c r="AS204" i="42"/>
  <c r="AT204" i="42"/>
  <c r="AU204" i="42"/>
  <c r="AV204" i="42"/>
  <c r="AW204" i="42"/>
  <c r="AX204" i="42"/>
  <c r="AY204" i="42"/>
  <c r="AZ204" i="42"/>
  <c r="BA204" i="42"/>
  <c r="BB204" i="42"/>
  <c r="BC204" i="42"/>
  <c r="D205" i="42"/>
  <c r="E205" i="42"/>
  <c r="F205" i="42"/>
  <c r="G205" i="42"/>
  <c r="H205" i="42"/>
  <c r="I205" i="42"/>
  <c r="J205" i="42"/>
  <c r="K205" i="42"/>
  <c r="L205" i="42"/>
  <c r="M205" i="42"/>
  <c r="N205" i="42"/>
  <c r="O205" i="42"/>
  <c r="P205" i="42"/>
  <c r="Q205" i="42"/>
  <c r="R205" i="42"/>
  <c r="S205" i="42"/>
  <c r="T205" i="42"/>
  <c r="U205" i="42"/>
  <c r="V205" i="42"/>
  <c r="W205" i="42"/>
  <c r="X205" i="42"/>
  <c r="Y205" i="42"/>
  <c r="Z205" i="42"/>
  <c r="AA205" i="42"/>
  <c r="AB205" i="42"/>
  <c r="AC205" i="42"/>
  <c r="AD205" i="42"/>
  <c r="AE205" i="42"/>
  <c r="AF205" i="42"/>
  <c r="AG205" i="42"/>
  <c r="AH205" i="42"/>
  <c r="AI205" i="42"/>
  <c r="AJ205" i="42"/>
  <c r="AK205" i="42"/>
  <c r="AL205" i="42"/>
  <c r="AM205" i="42"/>
  <c r="AN205" i="42"/>
  <c r="AO205" i="42"/>
  <c r="AP205" i="42"/>
  <c r="AQ205" i="42"/>
  <c r="AR205" i="42"/>
  <c r="AS205" i="42"/>
  <c r="AT205" i="42"/>
  <c r="AU205" i="42"/>
  <c r="AV205" i="42"/>
  <c r="AW205" i="42"/>
  <c r="AX205" i="42"/>
  <c r="AY205" i="42"/>
  <c r="AZ205" i="42"/>
  <c r="BA205" i="42"/>
  <c r="BB205" i="42"/>
  <c r="BC205" i="42"/>
  <c r="D206" i="42"/>
  <c r="E206" i="42"/>
  <c r="F206" i="42"/>
  <c r="G206" i="42"/>
  <c r="H206" i="42"/>
  <c r="I206" i="42"/>
  <c r="J206" i="42"/>
  <c r="K206" i="42"/>
  <c r="L206" i="42"/>
  <c r="M206" i="42"/>
  <c r="N206" i="42"/>
  <c r="O206" i="42"/>
  <c r="P206" i="42"/>
  <c r="Q206" i="42"/>
  <c r="R206" i="42"/>
  <c r="S206" i="42"/>
  <c r="T206" i="42"/>
  <c r="U206" i="42"/>
  <c r="V206" i="42"/>
  <c r="W206" i="42"/>
  <c r="X206" i="42"/>
  <c r="Y206" i="42"/>
  <c r="Z206" i="42"/>
  <c r="AA206" i="42"/>
  <c r="AB206" i="42"/>
  <c r="AC206" i="42"/>
  <c r="AD206" i="42"/>
  <c r="AE206" i="42"/>
  <c r="AF206" i="42"/>
  <c r="AG206" i="42"/>
  <c r="AH206" i="42"/>
  <c r="AI206" i="42"/>
  <c r="AJ206" i="42"/>
  <c r="AK206" i="42"/>
  <c r="AL206" i="42"/>
  <c r="AM206" i="42"/>
  <c r="AN206" i="42"/>
  <c r="AO206" i="42"/>
  <c r="AP206" i="42"/>
  <c r="AQ206" i="42"/>
  <c r="AR206" i="42"/>
  <c r="AS206" i="42"/>
  <c r="AT206" i="42"/>
  <c r="AU206" i="42"/>
  <c r="AV206" i="42"/>
  <c r="AW206" i="42"/>
  <c r="AX206" i="42"/>
  <c r="AY206" i="42"/>
  <c r="AZ206" i="42"/>
  <c r="BA206" i="42"/>
  <c r="BB206" i="42"/>
  <c r="BC206" i="42"/>
  <c r="D207" i="42"/>
  <c r="E207" i="42"/>
  <c r="F207" i="42"/>
  <c r="G207" i="42"/>
  <c r="H207" i="42"/>
  <c r="I207" i="42"/>
  <c r="J207" i="42"/>
  <c r="K207" i="42"/>
  <c r="L207" i="42"/>
  <c r="M207" i="42"/>
  <c r="N207" i="42"/>
  <c r="O207" i="42"/>
  <c r="P207" i="42"/>
  <c r="Q207" i="42"/>
  <c r="R207" i="42"/>
  <c r="S207" i="42"/>
  <c r="T207" i="42"/>
  <c r="U207" i="42"/>
  <c r="V207" i="42"/>
  <c r="W207" i="42"/>
  <c r="X207" i="42"/>
  <c r="Y207" i="42"/>
  <c r="Z207" i="42"/>
  <c r="AA207" i="42"/>
  <c r="AB207" i="42"/>
  <c r="AC207" i="42"/>
  <c r="AD207" i="42"/>
  <c r="AE207" i="42"/>
  <c r="AF207" i="42"/>
  <c r="AG207" i="42"/>
  <c r="AH207" i="42"/>
  <c r="AI207" i="42"/>
  <c r="AJ207" i="42"/>
  <c r="AK207" i="42"/>
  <c r="AL207" i="42"/>
  <c r="AM207" i="42"/>
  <c r="AN207" i="42"/>
  <c r="AO207" i="42"/>
  <c r="AP207" i="42"/>
  <c r="AQ207" i="42"/>
  <c r="AR207" i="42"/>
  <c r="AS207" i="42"/>
  <c r="AT207" i="42"/>
  <c r="AU207" i="42"/>
  <c r="AV207" i="42"/>
  <c r="AW207" i="42"/>
  <c r="AX207" i="42"/>
  <c r="AY207" i="42"/>
  <c r="AZ207" i="42"/>
  <c r="BA207" i="42"/>
  <c r="BB207" i="42"/>
  <c r="BC207" i="42"/>
  <c r="D208" i="42"/>
  <c r="E208" i="42"/>
  <c r="F208" i="42"/>
  <c r="G208" i="42"/>
  <c r="H208" i="42"/>
  <c r="I208" i="42"/>
  <c r="J208" i="42"/>
  <c r="K208" i="42"/>
  <c r="L208" i="42"/>
  <c r="M208" i="42"/>
  <c r="N208" i="42"/>
  <c r="O208" i="42"/>
  <c r="P208" i="42"/>
  <c r="Q208" i="42"/>
  <c r="R208" i="42"/>
  <c r="S208" i="42"/>
  <c r="T208" i="42"/>
  <c r="U208" i="42"/>
  <c r="V208" i="42"/>
  <c r="W208" i="42"/>
  <c r="X208" i="42"/>
  <c r="Y208" i="42"/>
  <c r="Z208" i="42"/>
  <c r="AA208" i="42"/>
  <c r="AB208" i="42"/>
  <c r="AC208" i="42"/>
  <c r="AD208" i="42"/>
  <c r="AE208" i="42"/>
  <c r="AF208" i="42"/>
  <c r="AG208" i="42"/>
  <c r="AH208" i="42"/>
  <c r="AI208" i="42"/>
  <c r="AJ208" i="42"/>
  <c r="AK208" i="42"/>
  <c r="AL208" i="42"/>
  <c r="AM208" i="42"/>
  <c r="AN208" i="42"/>
  <c r="AO208" i="42"/>
  <c r="AP208" i="42"/>
  <c r="AQ208" i="42"/>
  <c r="AR208" i="42"/>
  <c r="AS208" i="42"/>
  <c r="AT208" i="42"/>
  <c r="AU208" i="42"/>
  <c r="AV208" i="42"/>
  <c r="AW208" i="42"/>
  <c r="AX208" i="42"/>
  <c r="AY208" i="42"/>
  <c r="AZ208" i="42"/>
  <c r="BA208" i="42"/>
  <c r="BB208" i="42"/>
  <c r="BC208" i="42"/>
  <c r="D209" i="42"/>
  <c r="E209" i="42"/>
  <c r="F209" i="42"/>
  <c r="G209" i="42"/>
  <c r="H209" i="42"/>
  <c r="I209" i="42"/>
  <c r="J209" i="42"/>
  <c r="K209" i="42"/>
  <c r="L209" i="42"/>
  <c r="M209" i="42"/>
  <c r="N209" i="42"/>
  <c r="O209" i="42"/>
  <c r="P209" i="42"/>
  <c r="Q209" i="42"/>
  <c r="R209" i="42"/>
  <c r="S209" i="42"/>
  <c r="T209" i="42"/>
  <c r="U209" i="42"/>
  <c r="V209" i="42"/>
  <c r="W209" i="42"/>
  <c r="X209" i="42"/>
  <c r="Y209" i="42"/>
  <c r="Z209" i="42"/>
  <c r="AA209" i="42"/>
  <c r="AB209" i="42"/>
  <c r="AC209" i="42"/>
  <c r="AD209" i="42"/>
  <c r="AE209" i="42"/>
  <c r="AF209" i="42"/>
  <c r="AG209" i="42"/>
  <c r="AH209" i="42"/>
  <c r="AI209" i="42"/>
  <c r="AJ209" i="42"/>
  <c r="AK209" i="42"/>
  <c r="AL209" i="42"/>
  <c r="AM209" i="42"/>
  <c r="AN209" i="42"/>
  <c r="AO209" i="42"/>
  <c r="AP209" i="42"/>
  <c r="AQ209" i="42"/>
  <c r="AR209" i="42"/>
  <c r="AS209" i="42"/>
  <c r="AT209" i="42"/>
  <c r="AU209" i="42"/>
  <c r="AV209" i="42"/>
  <c r="AW209" i="42"/>
  <c r="AX209" i="42"/>
  <c r="AY209" i="42"/>
  <c r="AZ209" i="42"/>
  <c r="BA209" i="42"/>
  <c r="BB209" i="42"/>
  <c r="BC209" i="42"/>
  <c r="D210" i="42"/>
  <c r="E210" i="42"/>
  <c r="F210" i="42"/>
  <c r="G210" i="42"/>
  <c r="H210" i="42"/>
  <c r="I210" i="42"/>
  <c r="J210" i="42"/>
  <c r="K210" i="42"/>
  <c r="L210" i="42"/>
  <c r="M210" i="42"/>
  <c r="N210" i="42"/>
  <c r="O210" i="42"/>
  <c r="P210" i="42"/>
  <c r="Q210" i="42"/>
  <c r="R210" i="42"/>
  <c r="S210" i="42"/>
  <c r="T210" i="42"/>
  <c r="U210" i="42"/>
  <c r="V210" i="42"/>
  <c r="W210" i="42"/>
  <c r="X210" i="42"/>
  <c r="Y210" i="42"/>
  <c r="Z210" i="42"/>
  <c r="AA210" i="42"/>
  <c r="AB210" i="42"/>
  <c r="AC210" i="42"/>
  <c r="AD210" i="42"/>
  <c r="AE210" i="42"/>
  <c r="AF210" i="42"/>
  <c r="AG210" i="42"/>
  <c r="AH210" i="42"/>
  <c r="AI210" i="42"/>
  <c r="AJ210" i="42"/>
  <c r="AK210" i="42"/>
  <c r="AL210" i="42"/>
  <c r="AM210" i="42"/>
  <c r="AN210" i="42"/>
  <c r="AO210" i="42"/>
  <c r="AP210" i="42"/>
  <c r="AQ210" i="42"/>
  <c r="AR210" i="42"/>
  <c r="AS210" i="42"/>
  <c r="AT210" i="42"/>
  <c r="AU210" i="42"/>
  <c r="AV210" i="42"/>
  <c r="AW210" i="42"/>
  <c r="AX210" i="42"/>
  <c r="AY210" i="42"/>
  <c r="AZ210" i="42"/>
  <c r="BA210" i="42"/>
  <c r="BB210" i="42"/>
  <c r="BC210" i="42"/>
  <c r="D211" i="42"/>
  <c r="E211" i="42"/>
  <c r="F211" i="42"/>
  <c r="G211" i="42"/>
  <c r="H211" i="42"/>
  <c r="I211" i="42"/>
  <c r="J211" i="42"/>
  <c r="K211" i="42"/>
  <c r="L211" i="42"/>
  <c r="M211" i="42"/>
  <c r="N211" i="42"/>
  <c r="O211" i="42"/>
  <c r="P211" i="42"/>
  <c r="Q211" i="42"/>
  <c r="R211" i="42"/>
  <c r="S211" i="42"/>
  <c r="T211" i="42"/>
  <c r="U211" i="42"/>
  <c r="V211" i="42"/>
  <c r="W211" i="42"/>
  <c r="X211" i="42"/>
  <c r="Y211" i="42"/>
  <c r="Z211" i="42"/>
  <c r="AA211" i="42"/>
  <c r="AB211" i="42"/>
  <c r="AC211" i="42"/>
  <c r="AD211" i="42"/>
  <c r="AE211" i="42"/>
  <c r="AF211" i="42"/>
  <c r="AG211" i="42"/>
  <c r="AH211" i="42"/>
  <c r="AI211" i="42"/>
  <c r="AJ211" i="42"/>
  <c r="AK211" i="42"/>
  <c r="AL211" i="42"/>
  <c r="AM211" i="42"/>
  <c r="AN211" i="42"/>
  <c r="AO211" i="42"/>
  <c r="AP211" i="42"/>
  <c r="AQ211" i="42"/>
  <c r="AR211" i="42"/>
  <c r="AS211" i="42"/>
  <c r="AT211" i="42"/>
  <c r="AU211" i="42"/>
  <c r="AV211" i="42"/>
  <c r="AW211" i="42"/>
  <c r="AX211" i="42"/>
  <c r="AY211" i="42"/>
  <c r="AZ211" i="42"/>
  <c r="BA211" i="42"/>
  <c r="BB211" i="42"/>
  <c r="BC211" i="42"/>
  <c r="D212" i="42"/>
  <c r="E212" i="42"/>
  <c r="F212" i="42"/>
  <c r="G212" i="42"/>
  <c r="H212" i="42"/>
  <c r="I212" i="42"/>
  <c r="J212" i="42"/>
  <c r="K212" i="42"/>
  <c r="L212" i="42"/>
  <c r="M212" i="42"/>
  <c r="N212" i="42"/>
  <c r="O212" i="42"/>
  <c r="P212" i="42"/>
  <c r="Q212" i="42"/>
  <c r="R212" i="42"/>
  <c r="S212" i="42"/>
  <c r="T212" i="42"/>
  <c r="U212" i="42"/>
  <c r="V212" i="42"/>
  <c r="W212" i="42"/>
  <c r="X212" i="42"/>
  <c r="Y212" i="42"/>
  <c r="Z212" i="42"/>
  <c r="AA212" i="42"/>
  <c r="AB212" i="42"/>
  <c r="AC212" i="42"/>
  <c r="AD212" i="42"/>
  <c r="AE212" i="42"/>
  <c r="AF212" i="42"/>
  <c r="AG212" i="42"/>
  <c r="AH212" i="42"/>
  <c r="AI212" i="42"/>
  <c r="AJ212" i="42"/>
  <c r="AK212" i="42"/>
  <c r="AL212" i="42"/>
  <c r="AM212" i="42"/>
  <c r="AN212" i="42"/>
  <c r="AO212" i="42"/>
  <c r="AP212" i="42"/>
  <c r="AQ212" i="42"/>
  <c r="AR212" i="42"/>
  <c r="AS212" i="42"/>
  <c r="AT212" i="42"/>
  <c r="AU212" i="42"/>
  <c r="AV212" i="42"/>
  <c r="AW212" i="42"/>
  <c r="AX212" i="42"/>
  <c r="AY212" i="42"/>
  <c r="AZ212" i="42"/>
  <c r="BA212" i="42"/>
  <c r="BB212" i="42"/>
  <c r="BC212" i="42"/>
  <c r="D213" i="42"/>
  <c r="E213" i="42"/>
  <c r="F213" i="42"/>
  <c r="G213" i="42"/>
  <c r="H213" i="42"/>
  <c r="I213" i="42"/>
  <c r="J213" i="42"/>
  <c r="K213" i="42"/>
  <c r="L213" i="42"/>
  <c r="M213" i="42"/>
  <c r="N213" i="42"/>
  <c r="O213" i="42"/>
  <c r="P213" i="42"/>
  <c r="Q213" i="42"/>
  <c r="R213" i="42"/>
  <c r="S213" i="42"/>
  <c r="T213" i="42"/>
  <c r="U213" i="42"/>
  <c r="V213" i="42"/>
  <c r="W213" i="42"/>
  <c r="X213" i="42"/>
  <c r="Y213" i="42"/>
  <c r="Z213" i="42"/>
  <c r="AA213" i="42"/>
  <c r="AB213" i="42"/>
  <c r="AC213" i="42"/>
  <c r="AD213" i="42"/>
  <c r="AE213" i="42"/>
  <c r="AF213" i="42"/>
  <c r="AG213" i="42"/>
  <c r="AH213" i="42"/>
  <c r="AI213" i="42"/>
  <c r="AJ213" i="42"/>
  <c r="AK213" i="42"/>
  <c r="AL213" i="42"/>
  <c r="AM213" i="42"/>
  <c r="AN213" i="42"/>
  <c r="AO213" i="42"/>
  <c r="AP213" i="42"/>
  <c r="AQ213" i="42"/>
  <c r="AR213" i="42"/>
  <c r="AS213" i="42"/>
  <c r="AT213" i="42"/>
  <c r="AU213" i="42"/>
  <c r="AV213" i="42"/>
  <c r="AW213" i="42"/>
  <c r="AX213" i="42"/>
  <c r="AY213" i="42"/>
  <c r="AZ213" i="42"/>
  <c r="BA213" i="42"/>
  <c r="BB213" i="42"/>
  <c r="BC213" i="42"/>
  <c r="D214" i="42"/>
  <c r="E214" i="42"/>
  <c r="F214" i="42"/>
  <c r="G214" i="42"/>
  <c r="H214" i="42"/>
  <c r="I214" i="42"/>
  <c r="J214" i="42"/>
  <c r="K214" i="42"/>
  <c r="L214" i="42"/>
  <c r="M214" i="42"/>
  <c r="N214" i="42"/>
  <c r="O214" i="42"/>
  <c r="P214" i="42"/>
  <c r="Q214" i="42"/>
  <c r="R214" i="42"/>
  <c r="S214" i="42"/>
  <c r="T214" i="42"/>
  <c r="U214" i="42"/>
  <c r="V214" i="42"/>
  <c r="W214" i="42"/>
  <c r="X214" i="42"/>
  <c r="Y214" i="42"/>
  <c r="Z214" i="42"/>
  <c r="AA214" i="42"/>
  <c r="AB214" i="42"/>
  <c r="AC214" i="42"/>
  <c r="AD214" i="42"/>
  <c r="AE214" i="42"/>
  <c r="AF214" i="42"/>
  <c r="AG214" i="42"/>
  <c r="AH214" i="42"/>
  <c r="AI214" i="42"/>
  <c r="AJ214" i="42"/>
  <c r="AK214" i="42"/>
  <c r="AL214" i="42"/>
  <c r="AM214" i="42"/>
  <c r="AN214" i="42"/>
  <c r="AO214" i="42"/>
  <c r="AP214" i="42"/>
  <c r="AQ214" i="42"/>
  <c r="AR214" i="42"/>
  <c r="AS214" i="42"/>
  <c r="AT214" i="42"/>
  <c r="AU214" i="42"/>
  <c r="AV214" i="42"/>
  <c r="AW214" i="42"/>
  <c r="AX214" i="42"/>
  <c r="AY214" i="42"/>
  <c r="AZ214" i="42"/>
  <c r="BA214" i="42"/>
  <c r="BB214" i="42"/>
  <c r="BC214" i="42"/>
  <c r="D215" i="42"/>
  <c r="E215" i="42"/>
  <c r="F215" i="42"/>
  <c r="G215" i="42"/>
  <c r="H215" i="42"/>
  <c r="I215" i="42"/>
  <c r="J215" i="42"/>
  <c r="K215" i="42"/>
  <c r="L215" i="42"/>
  <c r="M215" i="42"/>
  <c r="N215" i="42"/>
  <c r="O215" i="42"/>
  <c r="P215" i="42"/>
  <c r="Q215" i="42"/>
  <c r="R215" i="42"/>
  <c r="S215" i="42"/>
  <c r="T215" i="42"/>
  <c r="U215" i="42"/>
  <c r="V215" i="42"/>
  <c r="W215" i="42"/>
  <c r="X215" i="42"/>
  <c r="Y215" i="42"/>
  <c r="Z215" i="42"/>
  <c r="AA215" i="42"/>
  <c r="AB215" i="42"/>
  <c r="AC215" i="42"/>
  <c r="AD215" i="42"/>
  <c r="AE215" i="42"/>
  <c r="AF215" i="42"/>
  <c r="AG215" i="42"/>
  <c r="AH215" i="42"/>
  <c r="AI215" i="42"/>
  <c r="AJ215" i="42"/>
  <c r="AK215" i="42"/>
  <c r="AL215" i="42"/>
  <c r="AM215" i="42"/>
  <c r="AN215" i="42"/>
  <c r="AO215" i="42"/>
  <c r="AP215" i="42"/>
  <c r="AQ215" i="42"/>
  <c r="AR215" i="42"/>
  <c r="AS215" i="42"/>
  <c r="AT215" i="42"/>
  <c r="AU215" i="42"/>
  <c r="AV215" i="42"/>
  <c r="AW215" i="42"/>
  <c r="AX215" i="42"/>
  <c r="AY215" i="42"/>
  <c r="AZ215" i="42"/>
  <c r="BA215" i="42"/>
  <c r="BB215" i="42"/>
  <c r="BC215" i="42"/>
  <c r="D216" i="42"/>
  <c r="E216" i="42"/>
  <c r="F216" i="42"/>
  <c r="G216" i="42"/>
  <c r="H216" i="42"/>
  <c r="I216" i="42"/>
  <c r="J216" i="42"/>
  <c r="K216" i="42"/>
  <c r="L216" i="42"/>
  <c r="M216" i="42"/>
  <c r="N216" i="42"/>
  <c r="O216" i="42"/>
  <c r="P216" i="42"/>
  <c r="Q216" i="42"/>
  <c r="R216" i="42"/>
  <c r="S216" i="42"/>
  <c r="T216" i="42"/>
  <c r="U216" i="42"/>
  <c r="V216" i="42"/>
  <c r="W216" i="42"/>
  <c r="X216" i="42"/>
  <c r="Y216" i="42"/>
  <c r="Z216" i="42"/>
  <c r="AA216" i="42"/>
  <c r="AB216" i="42"/>
  <c r="AC216" i="42"/>
  <c r="AD216" i="42"/>
  <c r="AE216" i="42"/>
  <c r="AF216" i="42"/>
  <c r="AG216" i="42"/>
  <c r="AH216" i="42"/>
  <c r="AI216" i="42"/>
  <c r="AJ216" i="42"/>
  <c r="AK216" i="42"/>
  <c r="AL216" i="42"/>
  <c r="AM216" i="42"/>
  <c r="AN216" i="42"/>
  <c r="AO216" i="42"/>
  <c r="AP216" i="42"/>
  <c r="AQ216" i="42"/>
  <c r="AR216" i="42"/>
  <c r="AS216" i="42"/>
  <c r="AT216" i="42"/>
  <c r="AU216" i="42"/>
  <c r="AV216" i="42"/>
  <c r="AW216" i="42"/>
  <c r="AX216" i="42"/>
  <c r="AY216" i="42"/>
  <c r="AZ216" i="42"/>
  <c r="BA216" i="42"/>
  <c r="BB216" i="42"/>
  <c r="BC216" i="42"/>
  <c r="D217" i="42"/>
  <c r="E217" i="42"/>
  <c r="F217" i="42"/>
  <c r="G217" i="42"/>
  <c r="H217" i="42"/>
  <c r="I217" i="42"/>
  <c r="J217" i="42"/>
  <c r="K217" i="42"/>
  <c r="L217" i="42"/>
  <c r="M217" i="42"/>
  <c r="N217" i="42"/>
  <c r="O217" i="42"/>
  <c r="P217" i="42"/>
  <c r="Q217" i="42"/>
  <c r="R217" i="42"/>
  <c r="S217" i="42"/>
  <c r="T217" i="42"/>
  <c r="U217" i="42"/>
  <c r="V217" i="42"/>
  <c r="W217" i="42"/>
  <c r="X217" i="42"/>
  <c r="Y217" i="42"/>
  <c r="Z217" i="42"/>
  <c r="AA217" i="42"/>
  <c r="AB217" i="42"/>
  <c r="AC217" i="42"/>
  <c r="AD217" i="42"/>
  <c r="AE217" i="42"/>
  <c r="AF217" i="42"/>
  <c r="AG217" i="42"/>
  <c r="AH217" i="42"/>
  <c r="AI217" i="42"/>
  <c r="AJ217" i="42"/>
  <c r="AK217" i="42"/>
  <c r="AL217" i="42"/>
  <c r="AM217" i="42"/>
  <c r="AN217" i="42"/>
  <c r="AO217" i="42"/>
  <c r="AP217" i="42"/>
  <c r="AQ217" i="42"/>
  <c r="AR217" i="42"/>
  <c r="AS217" i="42"/>
  <c r="AT217" i="42"/>
  <c r="AU217" i="42"/>
  <c r="AV217" i="42"/>
  <c r="AW217" i="42"/>
  <c r="AX217" i="42"/>
  <c r="AY217" i="42"/>
  <c r="AZ217" i="42"/>
  <c r="BA217" i="42"/>
  <c r="BB217" i="42"/>
  <c r="BC217" i="42"/>
  <c r="D218" i="42"/>
  <c r="E218" i="42"/>
  <c r="F218" i="42"/>
  <c r="G218" i="42"/>
  <c r="H218" i="42"/>
  <c r="I218" i="42"/>
  <c r="J218" i="42"/>
  <c r="K218" i="42"/>
  <c r="L218" i="42"/>
  <c r="M218" i="42"/>
  <c r="N218" i="42"/>
  <c r="O218" i="42"/>
  <c r="P218" i="42"/>
  <c r="Q218" i="42"/>
  <c r="R218" i="42"/>
  <c r="S218" i="42"/>
  <c r="T218" i="42"/>
  <c r="U218" i="42"/>
  <c r="V218" i="42"/>
  <c r="W218" i="42"/>
  <c r="X218" i="42"/>
  <c r="Y218" i="42"/>
  <c r="Z218" i="42"/>
  <c r="AA218" i="42"/>
  <c r="AB218" i="42"/>
  <c r="AC218" i="42"/>
  <c r="AD218" i="42"/>
  <c r="AE218" i="42"/>
  <c r="AF218" i="42"/>
  <c r="AG218" i="42"/>
  <c r="AH218" i="42"/>
  <c r="AI218" i="42"/>
  <c r="AJ218" i="42"/>
  <c r="AK218" i="42"/>
  <c r="AL218" i="42"/>
  <c r="AM218" i="42"/>
  <c r="AN218" i="42"/>
  <c r="AO218" i="42"/>
  <c r="AP218" i="42"/>
  <c r="AQ218" i="42"/>
  <c r="AR218" i="42"/>
  <c r="AS218" i="42"/>
  <c r="AT218" i="42"/>
  <c r="AU218" i="42"/>
  <c r="AV218" i="42"/>
  <c r="AW218" i="42"/>
  <c r="AX218" i="42"/>
  <c r="AY218" i="42"/>
  <c r="AZ218" i="42"/>
  <c r="BA218" i="42"/>
  <c r="BB218" i="42"/>
  <c r="BC218" i="42"/>
  <c r="D219" i="42"/>
  <c r="E219" i="42"/>
  <c r="F219" i="42"/>
  <c r="G219" i="42"/>
  <c r="H219" i="42"/>
  <c r="I219" i="42"/>
  <c r="J219" i="42"/>
  <c r="K219" i="42"/>
  <c r="L219" i="42"/>
  <c r="M219" i="42"/>
  <c r="N219" i="42"/>
  <c r="O219" i="42"/>
  <c r="P219" i="42"/>
  <c r="Q219" i="42"/>
  <c r="R219" i="42"/>
  <c r="S219" i="42"/>
  <c r="T219" i="42"/>
  <c r="U219" i="42"/>
  <c r="V219" i="42"/>
  <c r="W219" i="42"/>
  <c r="X219" i="42"/>
  <c r="Y219" i="42"/>
  <c r="Z219" i="42"/>
  <c r="AA219" i="42"/>
  <c r="AB219" i="42"/>
  <c r="AC219" i="42"/>
  <c r="AD219" i="42"/>
  <c r="AE219" i="42"/>
  <c r="AF219" i="42"/>
  <c r="AG219" i="42"/>
  <c r="AH219" i="42"/>
  <c r="AI219" i="42"/>
  <c r="AJ219" i="42"/>
  <c r="AK219" i="42"/>
  <c r="AL219" i="42"/>
  <c r="AM219" i="42"/>
  <c r="AN219" i="42"/>
  <c r="AO219" i="42"/>
  <c r="AP219" i="42"/>
  <c r="AQ219" i="42"/>
  <c r="AR219" i="42"/>
  <c r="AS219" i="42"/>
  <c r="AT219" i="42"/>
  <c r="AU219" i="42"/>
  <c r="AV219" i="42"/>
  <c r="AW219" i="42"/>
  <c r="AX219" i="42"/>
  <c r="AY219" i="42"/>
  <c r="AZ219" i="42"/>
  <c r="BA219" i="42"/>
  <c r="BB219" i="42"/>
  <c r="BC219" i="42"/>
  <c r="D220" i="42"/>
  <c r="E220" i="42"/>
  <c r="F220" i="42"/>
  <c r="G220" i="42"/>
  <c r="H220" i="42"/>
  <c r="I220" i="42"/>
  <c r="J220" i="42"/>
  <c r="K220" i="42"/>
  <c r="L220" i="42"/>
  <c r="M220" i="42"/>
  <c r="N220" i="42"/>
  <c r="O220" i="42"/>
  <c r="P220" i="42"/>
  <c r="Q220" i="42"/>
  <c r="R220" i="42"/>
  <c r="S220" i="42"/>
  <c r="T220" i="42"/>
  <c r="U220" i="42"/>
  <c r="V220" i="42"/>
  <c r="W220" i="42"/>
  <c r="X220" i="42"/>
  <c r="Y220" i="42"/>
  <c r="Z220" i="42"/>
  <c r="AA220" i="42"/>
  <c r="AB220" i="42"/>
  <c r="AC220" i="42"/>
  <c r="AD220" i="42"/>
  <c r="AE220" i="42"/>
  <c r="AF220" i="42"/>
  <c r="AG220" i="42"/>
  <c r="AH220" i="42"/>
  <c r="AI220" i="42"/>
  <c r="AJ220" i="42"/>
  <c r="AK220" i="42"/>
  <c r="AL220" i="42"/>
  <c r="AM220" i="42"/>
  <c r="AN220" i="42"/>
  <c r="AO220" i="42"/>
  <c r="AP220" i="42"/>
  <c r="AQ220" i="42"/>
  <c r="AR220" i="42"/>
  <c r="AS220" i="42"/>
  <c r="AT220" i="42"/>
  <c r="AU220" i="42"/>
  <c r="AV220" i="42"/>
  <c r="AW220" i="42"/>
  <c r="AX220" i="42"/>
  <c r="AY220" i="42"/>
  <c r="AZ220" i="42"/>
  <c r="BA220" i="42"/>
  <c r="BB220" i="42"/>
  <c r="BC220" i="42"/>
  <c r="D221" i="42"/>
  <c r="E221" i="42"/>
  <c r="F221" i="42"/>
  <c r="G221" i="42"/>
  <c r="H221" i="42"/>
  <c r="I221" i="42"/>
  <c r="J221" i="42"/>
  <c r="K221" i="42"/>
  <c r="L221" i="42"/>
  <c r="M221" i="42"/>
  <c r="N221" i="42"/>
  <c r="O221" i="42"/>
  <c r="P221" i="42"/>
  <c r="Q221" i="42"/>
  <c r="R221" i="42"/>
  <c r="S221" i="42"/>
  <c r="T221" i="42"/>
  <c r="U221" i="42"/>
  <c r="V221" i="42"/>
  <c r="W221" i="42"/>
  <c r="X221" i="42"/>
  <c r="Y221" i="42"/>
  <c r="Z221" i="42"/>
  <c r="AA221" i="42"/>
  <c r="AB221" i="42"/>
  <c r="AC221" i="42"/>
  <c r="AD221" i="42"/>
  <c r="AE221" i="42"/>
  <c r="AF221" i="42"/>
  <c r="AG221" i="42"/>
  <c r="AH221" i="42"/>
  <c r="AI221" i="42"/>
  <c r="AJ221" i="42"/>
  <c r="AK221" i="42"/>
  <c r="AL221" i="42"/>
  <c r="AM221" i="42"/>
  <c r="AN221" i="42"/>
  <c r="AO221" i="42"/>
  <c r="AP221" i="42"/>
  <c r="AQ221" i="42"/>
  <c r="AR221" i="42"/>
  <c r="AS221" i="42"/>
  <c r="AT221" i="42"/>
  <c r="AU221" i="42"/>
  <c r="AV221" i="42"/>
  <c r="AW221" i="42"/>
  <c r="AX221" i="42"/>
  <c r="AY221" i="42"/>
  <c r="AZ221" i="42"/>
  <c r="BA221" i="42"/>
  <c r="BB221" i="42"/>
  <c r="BC221" i="42"/>
  <c r="D222" i="42"/>
  <c r="E222" i="42"/>
  <c r="F222" i="42"/>
  <c r="G222" i="42"/>
  <c r="H222" i="42"/>
  <c r="I222" i="42"/>
  <c r="J222" i="42"/>
  <c r="K222" i="42"/>
  <c r="L222" i="42"/>
  <c r="M222" i="42"/>
  <c r="N222" i="42"/>
  <c r="O222" i="42"/>
  <c r="P222" i="42"/>
  <c r="Q222" i="42"/>
  <c r="R222" i="42"/>
  <c r="S222" i="42"/>
  <c r="T222" i="42"/>
  <c r="U222" i="42"/>
  <c r="V222" i="42"/>
  <c r="W222" i="42"/>
  <c r="X222" i="42"/>
  <c r="Y222" i="42"/>
  <c r="Z222" i="42"/>
  <c r="AA222" i="42"/>
  <c r="AB222" i="42"/>
  <c r="AC222" i="42"/>
  <c r="AD222" i="42"/>
  <c r="AE222" i="42"/>
  <c r="AF222" i="42"/>
  <c r="AG222" i="42"/>
  <c r="AH222" i="42"/>
  <c r="AI222" i="42"/>
  <c r="AJ222" i="42"/>
  <c r="AK222" i="42"/>
  <c r="AL222" i="42"/>
  <c r="AM222" i="42"/>
  <c r="AN222" i="42"/>
  <c r="AO222" i="42"/>
  <c r="AP222" i="42"/>
  <c r="AQ222" i="42"/>
  <c r="AR222" i="42"/>
  <c r="AS222" i="42"/>
  <c r="AT222" i="42"/>
  <c r="AU222" i="42"/>
  <c r="AV222" i="42"/>
  <c r="AW222" i="42"/>
  <c r="AX222" i="42"/>
  <c r="AY222" i="42"/>
  <c r="AZ222" i="42"/>
  <c r="BA222" i="42"/>
  <c r="BB222" i="42"/>
  <c r="BC222" i="42"/>
  <c r="D223" i="42"/>
  <c r="E223" i="42"/>
  <c r="F223" i="42"/>
  <c r="G223" i="42"/>
  <c r="H223" i="42"/>
  <c r="I223" i="42"/>
  <c r="J223" i="42"/>
  <c r="K223" i="42"/>
  <c r="L223" i="42"/>
  <c r="M223" i="42"/>
  <c r="N223" i="42"/>
  <c r="O223" i="42"/>
  <c r="P223" i="42"/>
  <c r="Q223" i="42"/>
  <c r="R223" i="42"/>
  <c r="S223" i="42"/>
  <c r="T223" i="42"/>
  <c r="U223" i="42"/>
  <c r="V223" i="42"/>
  <c r="W223" i="42"/>
  <c r="X223" i="42"/>
  <c r="Y223" i="42"/>
  <c r="Z223" i="42"/>
  <c r="AA223" i="42"/>
  <c r="AB223" i="42"/>
  <c r="AC223" i="42"/>
  <c r="AD223" i="42"/>
  <c r="AE223" i="42"/>
  <c r="AF223" i="42"/>
  <c r="AG223" i="42"/>
  <c r="AH223" i="42"/>
  <c r="AI223" i="42"/>
  <c r="AJ223" i="42"/>
  <c r="AK223" i="42"/>
  <c r="AL223" i="42"/>
  <c r="AM223" i="42"/>
  <c r="AN223" i="42"/>
  <c r="AO223" i="42"/>
  <c r="AP223" i="42"/>
  <c r="AQ223" i="42"/>
  <c r="AR223" i="42"/>
  <c r="AS223" i="42"/>
  <c r="AT223" i="42"/>
  <c r="AU223" i="42"/>
  <c r="AV223" i="42"/>
  <c r="AW223" i="42"/>
  <c r="AX223" i="42"/>
  <c r="AY223" i="42"/>
  <c r="AZ223" i="42"/>
  <c r="BA223" i="42"/>
  <c r="BB223" i="42"/>
  <c r="BC223" i="42"/>
  <c r="D224" i="42"/>
  <c r="E224" i="42"/>
  <c r="F224" i="42"/>
  <c r="G224" i="42"/>
  <c r="H224" i="42"/>
  <c r="I224" i="42"/>
  <c r="J224" i="42"/>
  <c r="K224" i="42"/>
  <c r="L224" i="42"/>
  <c r="M224" i="42"/>
  <c r="N224" i="42"/>
  <c r="O224" i="42"/>
  <c r="P224" i="42"/>
  <c r="Q224" i="42"/>
  <c r="R224" i="42"/>
  <c r="S224" i="42"/>
  <c r="T224" i="42"/>
  <c r="U224" i="42"/>
  <c r="V224" i="42"/>
  <c r="W224" i="42"/>
  <c r="X224" i="42"/>
  <c r="Y224" i="42"/>
  <c r="Z224" i="42"/>
  <c r="AA224" i="42"/>
  <c r="AB224" i="42"/>
  <c r="AC224" i="42"/>
  <c r="AD224" i="42"/>
  <c r="AE224" i="42"/>
  <c r="AF224" i="42"/>
  <c r="AG224" i="42"/>
  <c r="AH224" i="42"/>
  <c r="AI224" i="42"/>
  <c r="AJ224" i="42"/>
  <c r="AK224" i="42"/>
  <c r="AL224" i="42"/>
  <c r="AM224" i="42"/>
  <c r="AN224" i="42"/>
  <c r="AO224" i="42"/>
  <c r="AP224" i="42"/>
  <c r="AQ224" i="42"/>
  <c r="AR224" i="42"/>
  <c r="AS224" i="42"/>
  <c r="AT224" i="42"/>
  <c r="AU224" i="42"/>
  <c r="AV224" i="42"/>
  <c r="AW224" i="42"/>
  <c r="AX224" i="42"/>
  <c r="AY224" i="42"/>
  <c r="AZ224" i="42"/>
  <c r="BA224" i="42"/>
  <c r="BB224" i="42"/>
  <c r="BC224" i="42"/>
  <c r="D225" i="42"/>
  <c r="E225" i="42"/>
  <c r="F225" i="42"/>
  <c r="G225" i="42"/>
  <c r="H225" i="42"/>
  <c r="I225" i="42"/>
  <c r="J225" i="42"/>
  <c r="K225" i="42"/>
  <c r="L225" i="42"/>
  <c r="M225" i="42"/>
  <c r="N225" i="42"/>
  <c r="O225" i="42"/>
  <c r="P225" i="42"/>
  <c r="Q225" i="42"/>
  <c r="R225" i="42"/>
  <c r="S225" i="42"/>
  <c r="T225" i="42"/>
  <c r="U225" i="42"/>
  <c r="V225" i="42"/>
  <c r="W225" i="42"/>
  <c r="X225" i="42"/>
  <c r="Y225" i="42"/>
  <c r="Z225" i="42"/>
  <c r="AA225" i="42"/>
  <c r="AB225" i="42"/>
  <c r="AC225" i="42"/>
  <c r="AD225" i="42"/>
  <c r="AE225" i="42"/>
  <c r="AF225" i="42"/>
  <c r="AG225" i="42"/>
  <c r="AH225" i="42"/>
  <c r="AI225" i="42"/>
  <c r="AJ225" i="42"/>
  <c r="AK225" i="42"/>
  <c r="AL225" i="42"/>
  <c r="AM225" i="42"/>
  <c r="AN225" i="42"/>
  <c r="AO225" i="42"/>
  <c r="AP225" i="42"/>
  <c r="AQ225" i="42"/>
  <c r="AR225" i="42"/>
  <c r="AS225" i="42"/>
  <c r="AT225" i="42"/>
  <c r="AU225" i="42"/>
  <c r="AV225" i="42"/>
  <c r="AW225" i="42"/>
  <c r="AX225" i="42"/>
  <c r="AY225" i="42"/>
  <c r="AZ225" i="42"/>
  <c r="BA225" i="42"/>
  <c r="BB225" i="42"/>
  <c r="BC225" i="42"/>
  <c r="D226" i="42"/>
  <c r="E226" i="42"/>
  <c r="F226" i="42"/>
  <c r="G226" i="42"/>
  <c r="H226" i="42"/>
  <c r="I226" i="42"/>
  <c r="J226" i="42"/>
  <c r="K226" i="42"/>
  <c r="L226" i="42"/>
  <c r="M226" i="42"/>
  <c r="N226" i="42"/>
  <c r="O226" i="42"/>
  <c r="P226" i="42"/>
  <c r="Q226" i="42"/>
  <c r="R226" i="42"/>
  <c r="S226" i="42"/>
  <c r="T226" i="42"/>
  <c r="U226" i="42"/>
  <c r="V226" i="42"/>
  <c r="W226" i="42"/>
  <c r="X226" i="42"/>
  <c r="Y226" i="42"/>
  <c r="Z226" i="42"/>
  <c r="AA226" i="42"/>
  <c r="AB226" i="42"/>
  <c r="AC226" i="42"/>
  <c r="AD226" i="42"/>
  <c r="AE226" i="42"/>
  <c r="AF226" i="42"/>
  <c r="AG226" i="42"/>
  <c r="AH226" i="42"/>
  <c r="AI226" i="42"/>
  <c r="AJ226" i="42"/>
  <c r="AK226" i="42"/>
  <c r="AL226" i="42"/>
  <c r="AM226" i="42"/>
  <c r="AN226" i="42"/>
  <c r="AO226" i="42"/>
  <c r="AP226" i="42"/>
  <c r="AQ226" i="42"/>
  <c r="AR226" i="42"/>
  <c r="AS226" i="42"/>
  <c r="AT226" i="42"/>
  <c r="AU226" i="42"/>
  <c r="AV226" i="42"/>
  <c r="AW226" i="42"/>
  <c r="AX226" i="42"/>
  <c r="AY226" i="42"/>
  <c r="AZ226" i="42"/>
  <c r="BA226" i="42"/>
  <c r="BB226" i="42"/>
  <c r="BC226" i="42"/>
  <c r="D227" i="42"/>
  <c r="E227" i="42"/>
  <c r="F227" i="42"/>
  <c r="G227" i="42"/>
  <c r="H227" i="42"/>
  <c r="I227" i="42"/>
  <c r="J227" i="42"/>
  <c r="K227" i="42"/>
  <c r="L227" i="42"/>
  <c r="M227" i="42"/>
  <c r="N227" i="42"/>
  <c r="O227" i="42"/>
  <c r="P227" i="42"/>
  <c r="Q227" i="42"/>
  <c r="R227" i="42"/>
  <c r="S227" i="42"/>
  <c r="T227" i="42"/>
  <c r="U227" i="42"/>
  <c r="V227" i="42"/>
  <c r="W227" i="42"/>
  <c r="X227" i="42"/>
  <c r="Y227" i="42"/>
  <c r="Z227" i="42"/>
  <c r="AA227" i="42"/>
  <c r="AB227" i="42"/>
  <c r="AC227" i="42"/>
  <c r="AD227" i="42"/>
  <c r="AE227" i="42"/>
  <c r="AF227" i="42"/>
  <c r="AG227" i="42"/>
  <c r="AH227" i="42"/>
  <c r="AI227" i="42"/>
  <c r="AJ227" i="42"/>
  <c r="AK227" i="42"/>
  <c r="AL227" i="42"/>
  <c r="AM227" i="42"/>
  <c r="AN227" i="42"/>
  <c r="AO227" i="42"/>
  <c r="AP227" i="42"/>
  <c r="AQ227" i="42"/>
  <c r="AR227" i="42"/>
  <c r="AS227" i="42"/>
  <c r="AT227" i="42"/>
  <c r="AU227" i="42"/>
  <c r="AV227" i="42"/>
  <c r="AW227" i="42"/>
  <c r="AX227" i="42"/>
  <c r="AY227" i="42"/>
  <c r="AZ227" i="42"/>
  <c r="BA227" i="42"/>
  <c r="BB227" i="42"/>
  <c r="BC227" i="42"/>
  <c r="D228" i="42"/>
  <c r="E228" i="42"/>
  <c r="F228" i="42"/>
  <c r="G228" i="42"/>
  <c r="H228" i="42"/>
  <c r="I228" i="42"/>
  <c r="J228" i="42"/>
  <c r="K228" i="42"/>
  <c r="L228" i="42"/>
  <c r="M228" i="42"/>
  <c r="N228" i="42"/>
  <c r="O228" i="42"/>
  <c r="P228" i="42"/>
  <c r="Q228" i="42"/>
  <c r="R228" i="42"/>
  <c r="S228" i="42"/>
  <c r="T228" i="42"/>
  <c r="U228" i="42"/>
  <c r="V228" i="42"/>
  <c r="W228" i="42"/>
  <c r="X228" i="42"/>
  <c r="Y228" i="42"/>
  <c r="Z228" i="42"/>
  <c r="AA228" i="42"/>
  <c r="AB228" i="42"/>
  <c r="AC228" i="42"/>
  <c r="AD228" i="42"/>
  <c r="AE228" i="42"/>
  <c r="AF228" i="42"/>
  <c r="AG228" i="42"/>
  <c r="AH228" i="42"/>
  <c r="AI228" i="42"/>
  <c r="AJ228" i="42"/>
  <c r="AK228" i="42"/>
  <c r="AL228" i="42"/>
  <c r="AM228" i="42"/>
  <c r="AN228" i="42"/>
  <c r="AO228" i="42"/>
  <c r="AP228" i="42"/>
  <c r="AQ228" i="42"/>
  <c r="AR228" i="42"/>
  <c r="AS228" i="42"/>
  <c r="AT228" i="42"/>
  <c r="AU228" i="42"/>
  <c r="AV228" i="42"/>
  <c r="AW228" i="42"/>
  <c r="AX228" i="42"/>
  <c r="AY228" i="42"/>
  <c r="AZ228" i="42"/>
  <c r="BA228" i="42"/>
  <c r="BB228" i="42"/>
  <c r="BC228" i="42"/>
  <c r="D229" i="42"/>
  <c r="E229" i="42"/>
  <c r="F229" i="42"/>
  <c r="G229" i="42"/>
  <c r="H229" i="42"/>
  <c r="I229" i="42"/>
  <c r="J229" i="42"/>
  <c r="K229" i="42"/>
  <c r="L229" i="42"/>
  <c r="M229" i="42"/>
  <c r="N229" i="42"/>
  <c r="O229" i="42"/>
  <c r="P229" i="42"/>
  <c r="Q229" i="42"/>
  <c r="R229" i="42"/>
  <c r="S229" i="42"/>
  <c r="T229" i="42"/>
  <c r="U229" i="42"/>
  <c r="V229" i="42"/>
  <c r="W229" i="42"/>
  <c r="X229" i="42"/>
  <c r="Y229" i="42"/>
  <c r="Z229" i="42"/>
  <c r="AA229" i="42"/>
  <c r="AB229" i="42"/>
  <c r="AC229" i="42"/>
  <c r="AD229" i="42"/>
  <c r="AE229" i="42"/>
  <c r="AF229" i="42"/>
  <c r="AG229" i="42"/>
  <c r="AH229" i="42"/>
  <c r="AI229" i="42"/>
  <c r="AJ229" i="42"/>
  <c r="AK229" i="42"/>
  <c r="AL229" i="42"/>
  <c r="AM229" i="42"/>
  <c r="AN229" i="42"/>
  <c r="AO229" i="42"/>
  <c r="AP229" i="42"/>
  <c r="AQ229" i="42"/>
  <c r="AR229" i="42"/>
  <c r="AS229" i="42"/>
  <c r="AT229" i="42"/>
  <c r="AU229" i="42"/>
  <c r="AV229" i="42"/>
  <c r="AW229" i="42"/>
  <c r="AX229" i="42"/>
  <c r="AY229" i="42"/>
  <c r="AZ229" i="42"/>
  <c r="BA229" i="42"/>
  <c r="BB229" i="42"/>
  <c r="BC229" i="42"/>
  <c r="D230" i="42"/>
  <c r="E230" i="42"/>
  <c r="F230" i="42"/>
  <c r="G230" i="42"/>
  <c r="H230" i="42"/>
  <c r="I230" i="42"/>
  <c r="J230" i="42"/>
  <c r="K230" i="42"/>
  <c r="L230" i="42"/>
  <c r="M230" i="42"/>
  <c r="N230" i="42"/>
  <c r="O230" i="42"/>
  <c r="P230" i="42"/>
  <c r="Q230" i="42"/>
  <c r="R230" i="42"/>
  <c r="S230" i="42"/>
  <c r="T230" i="42"/>
  <c r="U230" i="42"/>
  <c r="V230" i="42"/>
  <c r="W230" i="42"/>
  <c r="X230" i="42"/>
  <c r="Y230" i="42"/>
  <c r="Z230" i="42"/>
  <c r="AA230" i="42"/>
  <c r="AB230" i="42"/>
  <c r="AC230" i="42"/>
  <c r="AD230" i="42"/>
  <c r="AE230" i="42"/>
  <c r="AF230" i="42"/>
  <c r="AG230" i="42"/>
  <c r="AH230" i="42"/>
  <c r="AI230" i="42"/>
  <c r="AJ230" i="42"/>
  <c r="AK230" i="42"/>
  <c r="AL230" i="42"/>
  <c r="AM230" i="42"/>
  <c r="AN230" i="42"/>
  <c r="AO230" i="42"/>
  <c r="AP230" i="42"/>
  <c r="AQ230" i="42"/>
  <c r="AR230" i="42"/>
  <c r="AS230" i="42"/>
  <c r="AT230" i="42"/>
  <c r="AU230" i="42"/>
  <c r="AV230" i="42"/>
  <c r="AW230" i="42"/>
  <c r="AX230" i="42"/>
  <c r="AY230" i="42"/>
  <c r="AZ230" i="42"/>
  <c r="BA230" i="42"/>
  <c r="BB230" i="42"/>
  <c r="BC230" i="42"/>
  <c r="D231" i="42"/>
  <c r="E231" i="42"/>
  <c r="F231" i="42"/>
  <c r="G231" i="42"/>
  <c r="H231" i="42"/>
  <c r="I231" i="42"/>
  <c r="J231" i="42"/>
  <c r="K231" i="42"/>
  <c r="L231" i="42"/>
  <c r="M231" i="42"/>
  <c r="N231" i="42"/>
  <c r="O231" i="42"/>
  <c r="P231" i="42"/>
  <c r="Q231" i="42"/>
  <c r="R231" i="42"/>
  <c r="S231" i="42"/>
  <c r="T231" i="42"/>
  <c r="U231" i="42"/>
  <c r="V231" i="42"/>
  <c r="W231" i="42"/>
  <c r="X231" i="42"/>
  <c r="Y231" i="42"/>
  <c r="Z231" i="42"/>
  <c r="AA231" i="42"/>
  <c r="AB231" i="42"/>
  <c r="AC231" i="42"/>
  <c r="AD231" i="42"/>
  <c r="AE231" i="42"/>
  <c r="AF231" i="42"/>
  <c r="AG231" i="42"/>
  <c r="AH231" i="42"/>
  <c r="AI231" i="42"/>
  <c r="AJ231" i="42"/>
  <c r="AK231" i="42"/>
  <c r="AL231" i="42"/>
  <c r="AM231" i="42"/>
  <c r="AN231" i="42"/>
  <c r="AO231" i="42"/>
  <c r="AP231" i="42"/>
  <c r="AQ231" i="42"/>
  <c r="AR231" i="42"/>
  <c r="AS231" i="42"/>
  <c r="AT231" i="42"/>
  <c r="AU231" i="42"/>
  <c r="AV231" i="42"/>
  <c r="AW231" i="42"/>
  <c r="AX231" i="42"/>
  <c r="AY231" i="42"/>
  <c r="AZ231" i="42"/>
  <c r="BA231" i="42"/>
  <c r="BB231" i="42"/>
  <c r="BC231" i="42"/>
  <c r="D232" i="42"/>
  <c r="E232" i="42"/>
  <c r="F232" i="42"/>
  <c r="G232" i="42"/>
  <c r="H232" i="42"/>
  <c r="I232" i="42"/>
  <c r="J232" i="42"/>
  <c r="K232" i="42"/>
  <c r="L232" i="42"/>
  <c r="M232" i="42"/>
  <c r="N232" i="42"/>
  <c r="O232" i="42"/>
  <c r="P232" i="42"/>
  <c r="Q232" i="42"/>
  <c r="R232" i="42"/>
  <c r="S232" i="42"/>
  <c r="T232" i="42"/>
  <c r="U232" i="42"/>
  <c r="V232" i="42"/>
  <c r="W232" i="42"/>
  <c r="X232" i="42"/>
  <c r="Y232" i="42"/>
  <c r="Z232" i="42"/>
  <c r="AA232" i="42"/>
  <c r="AB232" i="42"/>
  <c r="AC232" i="42"/>
  <c r="AD232" i="42"/>
  <c r="AE232" i="42"/>
  <c r="AF232" i="42"/>
  <c r="AG232" i="42"/>
  <c r="AH232" i="42"/>
  <c r="AI232" i="42"/>
  <c r="AJ232" i="42"/>
  <c r="AK232" i="42"/>
  <c r="AL232" i="42"/>
  <c r="AM232" i="42"/>
  <c r="AN232" i="42"/>
  <c r="AO232" i="42"/>
  <c r="AP232" i="42"/>
  <c r="AQ232" i="42"/>
  <c r="AR232" i="42"/>
  <c r="AS232" i="42"/>
  <c r="AT232" i="42"/>
  <c r="AU232" i="42"/>
  <c r="AV232" i="42"/>
  <c r="AW232" i="42"/>
  <c r="AX232" i="42"/>
  <c r="AY232" i="42"/>
  <c r="AZ232" i="42"/>
  <c r="BA232" i="42"/>
  <c r="BB232" i="42"/>
  <c r="BC232" i="42"/>
  <c r="D233" i="42"/>
  <c r="E233" i="42"/>
  <c r="F233" i="42"/>
  <c r="G233" i="42"/>
  <c r="H233" i="42"/>
  <c r="I233" i="42"/>
  <c r="J233" i="42"/>
  <c r="K233" i="42"/>
  <c r="L233" i="42"/>
  <c r="M233" i="42"/>
  <c r="N233" i="42"/>
  <c r="O233" i="42"/>
  <c r="P233" i="42"/>
  <c r="Q233" i="42"/>
  <c r="R233" i="42"/>
  <c r="S233" i="42"/>
  <c r="T233" i="42"/>
  <c r="U233" i="42"/>
  <c r="V233" i="42"/>
  <c r="W233" i="42"/>
  <c r="X233" i="42"/>
  <c r="Y233" i="42"/>
  <c r="Z233" i="42"/>
  <c r="AA233" i="42"/>
  <c r="AB233" i="42"/>
  <c r="AC233" i="42"/>
  <c r="AD233" i="42"/>
  <c r="AE233" i="42"/>
  <c r="AF233" i="42"/>
  <c r="AG233" i="42"/>
  <c r="AH233" i="42"/>
  <c r="AI233" i="42"/>
  <c r="AJ233" i="42"/>
  <c r="AK233" i="42"/>
  <c r="AL233" i="42"/>
  <c r="AM233" i="42"/>
  <c r="AN233" i="42"/>
  <c r="AO233" i="42"/>
  <c r="AP233" i="42"/>
  <c r="AQ233" i="42"/>
  <c r="AR233" i="42"/>
  <c r="AS233" i="42"/>
  <c r="AT233" i="42"/>
  <c r="AU233" i="42"/>
  <c r="AV233" i="42"/>
  <c r="AW233" i="42"/>
  <c r="AX233" i="42"/>
  <c r="AY233" i="42"/>
  <c r="AZ233" i="42"/>
  <c r="BA233" i="42"/>
  <c r="BB233" i="42"/>
  <c r="BC233" i="42"/>
  <c r="D234" i="42"/>
  <c r="E234" i="42"/>
  <c r="F234" i="42"/>
  <c r="G234" i="42"/>
  <c r="H234" i="42"/>
  <c r="I234" i="42"/>
  <c r="J234" i="42"/>
  <c r="K234" i="42"/>
  <c r="L234" i="42"/>
  <c r="M234" i="42"/>
  <c r="N234" i="42"/>
  <c r="O234" i="42"/>
  <c r="P234" i="42"/>
  <c r="Q234" i="42"/>
  <c r="R234" i="42"/>
  <c r="S234" i="42"/>
  <c r="T234" i="42"/>
  <c r="U234" i="42"/>
  <c r="V234" i="42"/>
  <c r="W234" i="42"/>
  <c r="X234" i="42"/>
  <c r="Y234" i="42"/>
  <c r="Z234" i="42"/>
  <c r="AA234" i="42"/>
  <c r="AB234" i="42"/>
  <c r="AC234" i="42"/>
  <c r="AD234" i="42"/>
  <c r="AE234" i="42"/>
  <c r="AF234" i="42"/>
  <c r="AG234" i="42"/>
  <c r="AH234" i="42"/>
  <c r="AI234" i="42"/>
  <c r="AJ234" i="42"/>
  <c r="AK234" i="42"/>
  <c r="AL234" i="42"/>
  <c r="AM234" i="42"/>
  <c r="AN234" i="42"/>
  <c r="AO234" i="42"/>
  <c r="AP234" i="42"/>
  <c r="AQ234" i="42"/>
  <c r="AR234" i="42"/>
  <c r="AS234" i="42"/>
  <c r="AT234" i="42"/>
  <c r="AU234" i="42"/>
  <c r="AV234" i="42"/>
  <c r="AW234" i="42"/>
  <c r="AX234" i="42"/>
  <c r="AY234" i="42"/>
  <c r="AZ234" i="42"/>
  <c r="BA234" i="42"/>
  <c r="BB234" i="42"/>
  <c r="BC234" i="42"/>
  <c r="D235" i="42"/>
  <c r="E235" i="42"/>
  <c r="F235" i="42"/>
  <c r="G235" i="42"/>
  <c r="H235" i="42"/>
  <c r="I235" i="42"/>
  <c r="J235" i="42"/>
  <c r="K235" i="42"/>
  <c r="L235" i="42"/>
  <c r="M235" i="42"/>
  <c r="N235" i="42"/>
  <c r="O235" i="42"/>
  <c r="P235" i="42"/>
  <c r="Q235" i="42"/>
  <c r="R235" i="42"/>
  <c r="S235" i="42"/>
  <c r="T235" i="42"/>
  <c r="U235" i="42"/>
  <c r="V235" i="42"/>
  <c r="W235" i="42"/>
  <c r="X235" i="42"/>
  <c r="Y235" i="42"/>
  <c r="Z235" i="42"/>
  <c r="AA235" i="42"/>
  <c r="AB235" i="42"/>
  <c r="AC235" i="42"/>
  <c r="AD235" i="42"/>
  <c r="AE235" i="42"/>
  <c r="AF235" i="42"/>
  <c r="AG235" i="42"/>
  <c r="AH235" i="42"/>
  <c r="AI235" i="42"/>
  <c r="AJ235" i="42"/>
  <c r="AK235" i="42"/>
  <c r="AL235" i="42"/>
  <c r="AM235" i="42"/>
  <c r="AN235" i="42"/>
  <c r="AO235" i="42"/>
  <c r="AP235" i="42"/>
  <c r="AQ235" i="42"/>
  <c r="AR235" i="42"/>
  <c r="AS235" i="42"/>
  <c r="AT235" i="42"/>
  <c r="AU235" i="42"/>
  <c r="AV235" i="42"/>
  <c r="AW235" i="42"/>
  <c r="AX235" i="42"/>
  <c r="AY235" i="42"/>
  <c r="AZ235" i="42"/>
  <c r="BA235" i="42"/>
  <c r="BB235" i="42"/>
  <c r="BC235" i="42"/>
  <c r="D236" i="42"/>
  <c r="E236" i="42"/>
  <c r="F236" i="42"/>
  <c r="G236" i="42"/>
  <c r="H236" i="42"/>
  <c r="I236" i="42"/>
  <c r="J236" i="42"/>
  <c r="K236" i="42"/>
  <c r="L236" i="42"/>
  <c r="M236" i="42"/>
  <c r="N236" i="42"/>
  <c r="O236" i="42"/>
  <c r="P236" i="42"/>
  <c r="Q236" i="42"/>
  <c r="R236" i="42"/>
  <c r="S236" i="42"/>
  <c r="T236" i="42"/>
  <c r="U236" i="42"/>
  <c r="V236" i="42"/>
  <c r="W236" i="42"/>
  <c r="X236" i="42"/>
  <c r="Y236" i="42"/>
  <c r="Z236" i="42"/>
  <c r="AA236" i="42"/>
  <c r="AB236" i="42"/>
  <c r="AC236" i="42"/>
  <c r="AD236" i="42"/>
  <c r="AE236" i="42"/>
  <c r="AF236" i="42"/>
  <c r="AG236" i="42"/>
  <c r="AH236" i="42"/>
  <c r="AI236" i="42"/>
  <c r="AJ236" i="42"/>
  <c r="AK236" i="42"/>
  <c r="AL236" i="42"/>
  <c r="AM236" i="42"/>
  <c r="AN236" i="42"/>
  <c r="AO236" i="42"/>
  <c r="AP236" i="42"/>
  <c r="AQ236" i="42"/>
  <c r="AR236" i="42"/>
  <c r="AS236" i="42"/>
  <c r="AT236" i="42"/>
  <c r="AU236" i="42"/>
  <c r="AV236" i="42"/>
  <c r="AW236" i="42"/>
  <c r="AX236" i="42"/>
  <c r="AY236" i="42"/>
  <c r="AZ236" i="42"/>
  <c r="BA236" i="42"/>
  <c r="BB236" i="42"/>
  <c r="BC236" i="42"/>
  <c r="D237" i="42"/>
  <c r="E237" i="42"/>
  <c r="F237" i="42"/>
  <c r="G237" i="42"/>
  <c r="H237" i="42"/>
  <c r="I237" i="42"/>
  <c r="J237" i="42"/>
  <c r="K237" i="42"/>
  <c r="L237" i="42"/>
  <c r="M237" i="42"/>
  <c r="N237" i="42"/>
  <c r="O237" i="42"/>
  <c r="P237" i="42"/>
  <c r="Q237" i="42"/>
  <c r="R237" i="42"/>
  <c r="S237" i="42"/>
  <c r="T237" i="42"/>
  <c r="U237" i="42"/>
  <c r="V237" i="42"/>
  <c r="W237" i="42"/>
  <c r="X237" i="42"/>
  <c r="Y237" i="42"/>
  <c r="Z237" i="42"/>
  <c r="AA237" i="42"/>
  <c r="AB237" i="42"/>
  <c r="AC237" i="42"/>
  <c r="AD237" i="42"/>
  <c r="AE237" i="42"/>
  <c r="AF237" i="42"/>
  <c r="AG237" i="42"/>
  <c r="AH237" i="42"/>
  <c r="AI237" i="42"/>
  <c r="AJ237" i="42"/>
  <c r="AK237" i="42"/>
  <c r="AL237" i="42"/>
  <c r="AM237" i="42"/>
  <c r="AN237" i="42"/>
  <c r="AO237" i="42"/>
  <c r="AP237" i="42"/>
  <c r="AQ237" i="42"/>
  <c r="AR237" i="42"/>
  <c r="AS237" i="42"/>
  <c r="AT237" i="42"/>
  <c r="AU237" i="42"/>
  <c r="AV237" i="42"/>
  <c r="AW237" i="42"/>
  <c r="AX237" i="42"/>
  <c r="AY237" i="42"/>
  <c r="AZ237" i="42"/>
  <c r="BA237" i="42"/>
  <c r="BB237" i="42"/>
  <c r="BC237" i="42"/>
  <c r="D238" i="42"/>
  <c r="E238" i="42"/>
  <c r="F238" i="42"/>
  <c r="G238" i="42"/>
  <c r="H238" i="42"/>
  <c r="I238" i="42"/>
  <c r="J238" i="42"/>
  <c r="K238" i="42"/>
  <c r="L238" i="42"/>
  <c r="M238" i="42"/>
  <c r="N238" i="42"/>
  <c r="O238" i="42"/>
  <c r="P238" i="42"/>
  <c r="Q238" i="42"/>
  <c r="R238" i="42"/>
  <c r="S238" i="42"/>
  <c r="T238" i="42"/>
  <c r="U238" i="42"/>
  <c r="V238" i="42"/>
  <c r="W238" i="42"/>
  <c r="X238" i="42"/>
  <c r="Y238" i="42"/>
  <c r="Z238" i="42"/>
  <c r="AA238" i="42"/>
  <c r="AB238" i="42"/>
  <c r="AC238" i="42"/>
  <c r="AD238" i="42"/>
  <c r="AE238" i="42"/>
  <c r="AF238" i="42"/>
  <c r="AG238" i="42"/>
  <c r="AH238" i="42"/>
  <c r="AI238" i="42"/>
  <c r="AJ238" i="42"/>
  <c r="AK238" i="42"/>
  <c r="AL238" i="42"/>
  <c r="AM238" i="42"/>
  <c r="AN238" i="42"/>
  <c r="AO238" i="42"/>
  <c r="AP238" i="42"/>
  <c r="AQ238" i="42"/>
  <c r="AR238" i="42"/>
  <c r="AS238" i="42"/>
  <c r="AT238" i="42"/>
  <c r="AU238" i="42"/>
  <c r="AV238" i="42"/>
  <c r="AW238" i="42"/>
  <c r="AX238" i="42"/>
  <c r="AY238" i="42"/>
  <c r="AZ238" i="42"/>
  <c r="BA238" i="42"/>
  <c r="BB238" i="42"/>
  <c r="BC238" i="42"/>
  <c r="D239" i="42"/>
  <c r="E239" i="42"/>
  <c r="F239" i="42"/>
  <c r="G239" i="42"/>
  <c r="H239" i="42"/>
  <c r="I239" i="42"/>
  <c r="J239" i="42"/>
  <c r="K239" i="42"/>
  <c r="L239" i="42"/>
  <c r="M239" i="42"/>
  <c r="N239" i="42"/>
  <c r="O239" i="42"/>
  <c r="P239" i="42"/>
  <c r="Q239" i="42"/>
  <c r="R239" i="42"/>
  <c r="S239" i="42"/>
  <c r="T239" i="42"/>
  <c r="U239" i="42"/>
  <c r="V239" i="42"/>
  <c r="W239" i="42"/>
  <c r="X239" i="42"/>
  <c r="Y239" i="42"/>
  <c r="Z239" i="42"/>
  <c r="AA239" i="42"/>
  <c r="AB239" i="42"/>
  <c r="AC239" i="42"/>
  <c r="AD239" i="42"/>
  <c r="AE239" i="42"/>
  <c r="AF239" i="42"/>
  <c r="AG239" i="42"/>
  <c r="AH239" i="42"/>
  <c r="AI239" i="42"/>
  <c r="AJ239" i="42"/>
  <c r="AK239" i="42"/>
  <c r="AL239" i="42"/>
  <c r="AM239" i="42"/>
  <c r="AN239" i="42"/>
  <c r="AO239" i="42"/>
  <c r="AP239" i="42"/>
  <c r="AQ239" i="42"/>
  <c r="AR239" i="42"/>
  <c r="AS239" i="42"/>
  <c r="AT239" i="42"/>
  <c r="AU239" i="42"/>
  <c r="AV239" i="42"/>
  <c r="AW239" i="42"/>
  <c r="AX239" i="42"/>
  <c r="AY239" i="42"/>
  <c r="AZ239" i="42"/>
  <c r="BA239" i="42"/>
  <c r="BB239" i="42"/>
  <c r="BC239" i="42"/>
  <c r="D240" i="42"/>
  <c r="E240" i="42"/>
  <c r="F240" i="42"/>
  <c r="G240" i="42"/>
  <c r="H240" i="42"/>
  <c r="I240" i="42"/>
  <c r="J240" i="42"/>
  <c r="K240" i="42"/>
  <c r="L240" i="42"/>
  <c r="M240" i="42"/>
  <c r="N240" i="42"/>
  <c r="O240" i="42"/>
  <c r="P240" i="42"/>
  <c r="Q240" i="42"/>
  <c r="R240" i="42"/>
  <c r="S240" i="42"/>
  <c r="T240" i="42"/>
  <c r="U240" i="42"/>
  <c r="V240" i="42"/>
  <c r="W240" i="42"/>
  <c r="X240" i="42"/>
  <c r="Y240" i="42"/>
  <c r="Z240" i="42"/>
  <c r="AA240" i="42"/>
  <c r="AB240" i="42"/>
  <c r="AC240" i="42"/>
  <c r="AD240" i="42"/>
  <c r="AE240" i="42"/>
  <c r="AF240" i="42"/>
  <c r="AG240" i="42"/>
  <c r="AH240" i="42"/>
  <c r="AI240" i="42"/>
  <c r="AJ240" i="42"/>
  <c r="AK240" i="42"/>
  <c r="AL240" i="42"/>
  <c r="AM240" i="42"/>
  <c r="AN240" i="42"/>
  <c r="AO240" i="42"/>
  <c r="AP240" i="42"/>
  <c r="AQ240" i="42"/>
  <c r="AR240" i="42"/>
  <c r="AS240" i="42"/>
  <c r="AT240" i="42"/>
  <c r="AU240" i="42"/>
  <c r="AV240" i="42"/>
  <c r="AW240" i="42"/>
  <c r="AX240" i="42"/>
  <c r="AY240" i="42"/>
  <c r="AZ240" i="42"/>
  <c r="BA240" i="42"/>
  <c r="BB240" i="42"/>
  <c r="BC240" i="42"/>
  <c r="D241" i="42"/>
  <c r="E241" i="42"/>
  <c r="F241" i="42"/>
  <c r="G241" i="42"/>
  <c r="H241" i="42"/>
  <c r="I241" i="42"/>
  <c r="J241" i="42"/>
  <c r="K241" i="42"/>
  <c r="L241" i="42"/>
  <c r="M241" i="42"/>
  <c r="N241" i="42"/>
  <c r="O241" i="42"/>
  <c r="P241" i="42"/>
  <c r="Q241" i="42"/>
  <c r="R241" i="42"/>
  <c r="S241" i="42"/>
  <c r="T241" i="42"/>
  <c r="U241" i="42"/>
  <c r="V241" i="42"/>
  <c r="W241" i="42"/>
  <c r="X241" i="42"/>
  <c r="Y241" i="42"/>
  <c r="Z241" i="42"/>
  <c r="AA241" i="42"/>
  <c r="AB241" i="42"/>
  <c r="AC241" i="42"/>
  <c r="AD241" i="42"/>
  <c r="AE241" i="42"/>
  <c r="AF241" i="42"/>
  <c r="AG241" i="42"/>
  <c r="AH241" i="42"/>
  <c r="AI241" i="42"/>
  <c r="AJ241" i="42"/>
  <c r="AK241" i="42"/>
  <c r="AL241" i="42"/>
  <c r="AM241" i="42"/>
  <c r="AN241" i="42"/>
  <c r="AO241" i="42"/>
  <c r="AP241" i="42"/>
  <c r="AQ241" i="42"/>
  <c r="AR241" i="42"/>
  <c r="AS241" i="42"/>
  <c r="AT241" i="42"/>
  <c r="AU241" i="42"/>
  <c r="AV241" i="42"/>
  <c r="AW241" i="42"/>
  <c r="AX241" i="42"/>
  <c r="AY241" i="42"/>
  <c r="AZ241" i="42"/>
  <c r="BA241" i="42"/>
  <c r="BB241" i="42"/>
  <c r="BC241" i="42"/>
  <c r="D242" i="42"/>
  <c r="E242" i="42"/>
  <c r="F242" i="42"/>
  <c r="G242" i="42"/>
  <c r="H242" i="42"/>
  <c r="I242" i="42"/>
  <c r="J242" i="42"/>
  <c r="K242" i="42"/>
  <c r="L242" i="42"/>
  <c r="M242" i="42"/>
  <c r="N242" i="42"/>
  <c r="O242" i="42"/>
  <c r="P242" i="42"/>
  <c r="Q242" i="42"/>
  <c r="R242" i="42"/>
  <c r="S242" i="42"/>
  <c r="T242" i="42"/>
  <c r="U242" i="42"/>
  <c r="V242" i="42"/>
  <c r="W242" i="42"/>
  <c r="X242" i="42"/>
  <c r="Y242" i="42"/>
  <c r="Z242" i="42"/>
  <c r="AA242" i="42"/>
  <c r="AB242" i="42"/>
  <c r="AC242" i="42"/>
  <c r="AD242" i="42"/>
  <c r="AE242" i="42"/>
  <c r="AF242" i="42"/>
  <c r="AG242" i="42"/>
  <c r="AH242" i="42"/>
  <c r="AI242" i="42"/>
  <c r="AJ242" i="42"/>
  <c r="AK242" i="42"/>
  <c r="AL242" i="42"/>
  <c r="AM242" i="42"/>
  <c r="AN242" i="42"/>
  <c r="AO242" i="42"/>
  <c r="AP242" i="42"/>
  <c r="AQ242" i="42"/>
  <c r="AR242" i="42"/>
  <c r="AS242" i="42"/>
  <c r="AT242" i="42"/>
  <c r="AU242" i="42"/>
  <c r="AV242" i="42"/>
  <c r="AW242" i="42"/>
  <c r="AX242" i="42"/>
  <c r="AY242" i="42"/>
  <c r="AZ242" i="42"/>
  <c r="BA242" i="42"/>
  <c r="BB242" i="42"/>
  <c r="BC242" i="42"/>
  <c r="D243" i="42"/>
  <c r="E243" i="42"/>
  <c r="F243" i="42"/>
  <c r="G243" i="42"/>
  <c r="H243" i="42"/>
  <c r="I243" i="42"/>
  <c r="J243" i="42"/>
  <c r="K243" i="42"/>
  <c r="L243" i="42"/>
  <c r="M243" i="42"/>
  <c r="N243" i="42"/>
  <c r="O243" i="42"/>
  <c r="P243" i="42"/>
  <c r="Q243" i="42"/>
  <c r="R243" i="42"/>
  <c r="S243" i="42"/>
  <c r="T243" i="42"/>
  <c r="U243" i="42"/>
  <c r="V243" i="42"/>
  <c r="W243" i="42"/>
  <c r="X243" i="42"/>
  <c r="Y243" i="42"/>
  <c r="Z243" i="42"/>
  <c r="AA243" i="42"/>
  <c r="AB243" i="42"/>
  <c r="AC243" i="42"/>
  <c r="AD243" i="42"/>
  <c r="AE243" i="42"/>
  <c r="AF243" i="42"/>
  <c r="AG243" i="42"/>
  <c r="AH243" i="42"/>
  <c r="AI243" i="42"/>
  <c r="AJ243" i="42"/>
  <c r="AK243" i="42"/>
  <c r="AL243" i="42"/>
  <c r="AM243" i="42"/>
  <c r="AN243" i="42"/>
  <c r="AO243" i="42"/>
  <c r="AP243" i="42"/>
  <c r="AQ243" i="42"/>
  <c r="AR243" i="42"/>
  <c r="AS243" i="42"/>
  <c r="AT243" i="42"/>
  <c r="AU243" i="42"/>
  <c r="AV243" i="42"/>
  <c r="AW243" i="42"/>
  <c r="AX243" i="42"/>
  <c r="AY243" i="42"/>
  <c r="AZ243" i="42"/>
  <c r="BA243" i="42"/>
  <c r="BB243" i="42"/>
  <c r="BC243" i="42"/>
  <c r="D244" i="42"/>
  <c r="E244" i="42"/>
  <c r="F244" i="42"/>
  <c r="G244" i="42"/>
  <c r="H244" i="42"/>
  <c r="I244" i="42"/>
  <c r="J244" i="42"/>
  <c r="K244" i="42"/>
  <c r="L244" i="42"/>
  <c r="M244" i="42"/>
  <c r="N244" i="42"/>
  <c r="O244" i="42"/>
  <c r="P244" i="42"/>
  <c r="Q244" i="42"/>
  <c r="R244" i="42"/>
  <c r="S244" i="42"/>
  <c r="T244" i="42"/>
  <c r="U244" i="42"/>
  <c r="V244" i="42"/>
  <c r="W244" i="42"/>
  <c r="X244" i="42"/>
  <c r="Y244" i="42"/>
  <c r="Z244" i="42"/>
  <c r="AA244" i="42"/>
  <c r="AB244" i="42"/>
  <c r="AC244" i="42"/>
  <c r="AD244" i="42"/>
  <c r="AE244" i="42"/>
  <c r="AF244" i="42"/>
  <c r="AG244" i="42"/>
  <c r="AH244" i="42"/>
  <c r="AI244" i="42"/>
  <c r="AJ244" i="42"/>
  <c r="AK244" i="42"/>
  <c r="AL244" i="42"/>
  <c r="AM244" i="42"/>
  <c r="AN244" i="42"/>
  <c r="AO244" i="42"/>
  <c r="AP244" i="42"/>
  <c r="AQ244" i="42"/>
  <c r="AR244" i="42"/>
  <c r="AS244" i="42"/>
  <c r="AT244" i="42"/>
  <c r="AU244" i="42"/>
  <c r="AV244" i="42"/>
  <c r="AW244" i="42"/>
  <c r="AX244" i="42"/>
  <c r="AY244" i="42"/>
  <c r="AZ244" i="42"/>
  <c r="BA244" i="42"/>
  <c r="BB244" i="42"/>
  <c r="BC244" i="42"/>
  <c r="D245" i="42"/>
  <c r="E245" i="42"/>
  <c r="F245" i="42"/>
  <c r="G245" i="42"/>
  <c r="H245" i="42"/>
  <c r="I245" i="42"/>
  <c r="J245" i="42"/>
  <c r="K245" i="42"/>
  <c r="L245" i="42"/>
  <c r="M245" i="42"/>
  <c r="N245" i="42"/>
  <c r="O245" i="42"/>
  <c r="P245" i="42"/>
  <c r="Q245" i="42"/>
  <c r="R245" i="42"/>
  <c r="S245" i="42"/>
  <c r="T245" i="42"/>
  <c r="U245" i="42"/>
  <c r="V245" i="42"/>
  <c r="W245" i="42"/>
  <c r="X245" i="42"/>
  <c r="Y245" i="42"/>
  <c r="Z245" i="42"/>
  <c r="AA245" i="42"/>
  <c r="AB245" i="42"/>
  <c r="AC245" i="42"/>
  <c r="AD245" i="42"/>
  <c r="AE245" i="42"/>
  <c r="AF245" i="42"/>
  <c r="AG245" i="42"/>
  <c r="AH245" i="42"/>
  <c r="AI245" i="42"/>
  <c r="AJ245" i="42"/>
  <c r="AK245" i="42"/>
  <c r="AL245" i="42"/>
  <c r="AM245" i="42"/>
  <c r="AN245" i="42"/>
  <c r="AO245" i="42"/>
  <c r="AP245" i="42"/>
  <c r="AQ245" i="42"/>
  <c r="AR245" i="42"/>
  <c r="AS245" i="42"/>
  <c r="AT245" i="42"/>
  <c r="AU245" i="42"/>
  <c r="AV245" i="42"/>
  <c r="AW245" i="42"/>
  <c r="AX245" i="42"/>
  <c r="AY245" i="42"/>
  <c r="AZ245" i="42"/>
  <c r="BA245" i="42"/>
  <c r="BB245" i="42"/>
  <c r="BC245" i="42"/>
  <c r="D246" i="42"/>
  <c r="E246" i="42"/>
  <c r="F246" i="42"/>
  <c r="G246" i="42"/>
  <c r="H246" i="42"/>
  <c r="I246" i="42"/>
  <c r="J246" i="42"/>
  <c r="K246" i="42"/>
  <c r="L246" i="42"/>
  <c r="M246" i="42"/>
  <c r="N246" i="42"/>
  <c r="O246" i="42"/>
  <c r="P246" i="42"/>
  <c r="Q246" i="42"/>
  <c r="R246" i="42"/>
  <c r="S246" i="42"/>
  <c r="T246" i="42"/>
  <c r="U246" i="42"/>
  <c r="V246" i="42"/>
  <c r="W246" i="42"/>
  <c r="X246" i="42"/>
  <c r="Y246" i="42"/>
  <c r="Z246" i="42"/>
  <c r="AA246" i="42"/>
  <c r="AB246" i="42"/>
  <c r="AC246" i="42"/>
  <c r="AD246" i="42"/>
  <c r="AE246" i="42"/>
  <c r="AF246" i="42"/>
  <c r="AG246" i="42"/>
  <c r="AH246" i="42"/>
  <c r="AI246" i="42"/>
  <c r="AJ246" i="42"/>
  <c r="AK246" i="42"/>
  <c r="AL246" i="42"/>
  <c r="AM246" i="42"/>
  <c r="AN246" i="42"/>
  <c r="AO246" i="42"/>
  <c r="AP246" i="42"/>
  <c r="AQ246" i="42"/>
  <c r="AR246" i="42"/>
  <c r="AS246" i="42"/>
  <c r="AT246" i="42"/>
  <c r="AU246" i="42"/>
  <c r="AV246" i="42"/>
  <c r="AW246" i="42"/>
  <c r="AX246" i="42"/>
  <c r="AY246" i="42"/>
  <c r="AZ246" i="42"/>
  <c r="BA246" i="42"/>
  <c r="BB246" i="42"/>
  <c r="BC246" i="42"/>
  <c r="D247" i="42"/>
  <c r="E247" i="42"/>
  <c r="F247" i="42"/>
  <c r="G247" i="42"/>
  <c r="H247" i="42"/>
  <c r="I247" i="42"/>
  <c r="J247" i="42"/>
  <c r="K247" i="42"/>
  <c r="L247" i="42"/>
  <c r="M247" i="42"/>
  <c r="N247" i="42"/>
  <c r="O247" i="42"/>
  <c r="P247" i="42"/>
  <c r="Q247" i="42"/>
  <c r="R247" i="42"/>
  <c r="S247" i="42"/>
  <c r="T247" i="42"/>
  <c r="U247" i="42"/>
  <c r="V247" i="42"/>
  <c r="W247" i="42"/>
  <c r="X247" i="42"/>
  <c r="Y247" i="42"/>
  <c r="Z247" i="42"/>
  <c r="AA247" i="42"/>
  <c r="AB247" i="42"/>
  <c r="AC247" i="42"/>
  <c r="AD247" i="42"/>
  <c r="AE247" i="42"/>
  <c r="AF247" i="42"/>
  <c r="AG247" i="42"/>
  <c r="AH247" i="42"/>
  <c r="AI247" i="42"/>
  <c r="AJ247" i="42"/>
  <c r="AK247" i="42"/>
  <c r="AL247" i="42"/>
  <c r="AM247" i="42"/>
  <c r="AN247" i="42"/>
  <c r="AO247" i="42"/>
  <c r="AP247" i="42"/>
  <c r="AQ247" i="42"/>
  <c r="AR247" i="42"/>
  <c r="AS247" i="42"/>
  <c r="AT247" i="42"/>
  <c r="AU247" i="42"/>
  <c r="AV247" i="42"/>
  <c r="AW247" i="42"/>
  <c r="AX247" i="42"/>
  <c r="AY247" i="42"/>
  <c r="AZ247" i="42"/>
  <c r="BA247" i="42"/>
  <c r="BB247" i="42"/>
  <c r="BC247" i="42"/>
  <c r="D248" i="42"/>
  <c r="E248" i="42"/>
  <c r="F248" i="42"/>
  <c r="G248" i="42"/>
  <c r="H248" i="42"/>
  <c r="I248" i="42"/>
  <c r="J248" i="42"/>
  <c r="K248" i="42"/>
  <c r="L248" i="42"/>
  <c r="M248" i="42"/>
  <c r="N248" i="42"/>
  <c r="O248" i="42"/>
  <c r="P248" i="42"/>
  <c r="Q248" i="42"/>
  <c r="R248" i="42"/>
  <c r="S248" i="42"/>
  <c r="T248" i="42"/>
  <c r="U248" i="42"/>
  <c r="V248" i="42"/>
  <c r="W248" i="42"/>
  <c r="X248" i="42"/>
  <c r="Y248" i="42"/>
  <c r="Z248" i="42"/>
  <c r="AA248" i="42"/>
  <c r="AB248" i="42"/>
  <c r="AC248" i="42"/>
  <c r="AD248" i="42"/>
  <c r="AE248" i="42"/>
  <c r="AF248" i="42"/>
  <c r="AG248" i="42"/>
  <c r="AH248" i="42"/>
  <c r="AI248" i="42"/>
  <c r="AJ248" i="42"/>
  <c r="AK248" i="42"/>
  <c r="AL248" i="42"/>
  <c r="AM248" i="42"/>
  <c r="AN248" i="42"/>
  <c r="AO248" i="42"/>
  <c r="AP248" i="42"/>
  <c r="AQ248" i="42"/>
  <c r="AR248" i="42"/>
  <c r="AS248" i="42"/>
  <c r="AT248" i="42"/>
  <c r="AU248" i="42"/>
  <c r="AV248" i="42"/>
  <c r="AW248" i="42"/>
  <c r="AX248" i="42"/>
  <c r="AY248" i="42"/>
  <c r="AZ248" i="42"/>
  <c r="BA248" i="42"/>
  <c r="BB248" i="42"/>
  <c r="BC248" i="42"/>
  <c r="D249" i="42"/>
  <c r="E249" i="42"/>
  <c r="F249" i="42"/>
  <c r="G249" i="42"/>
  <c r="H249" i="42"/>
  <c r="I249" i="42"/>
  <c r="J249" i="42"/>
  <c r="K249" i="42"/>
  <c r="L249" i="42"/>
  <c r="M249" i="42"/>
  <c r="N249" i="42"/>
  <c r="O249" i="42"/>
  <c r="P249" i="42"/>
  <c r="Q249" i="42"/>
  <c r="R249" i="42"/>
  <c r="S249" i="42"/>
  <c r="T249" i="42"/>
  <c r="U249" i="42"/>
  <c r="V249" i="42"/>
  <c r="W249" i="42"/>
  <c r="X249" i="42"/>
  <c r="Y249" i="42"/>
  <c r="Z249" i="42"/>
  <c r="AA249" i="42"/>
  <c r="AB249" i="42"/>
  <c r="AC249" i="42"/>
  <c r="AD249" i="42"/>
  <c r="AE249" i="42"/>
  <c r="AF249" i="42"/>
  <c r="AG249" i="42"/>
  <c r="AH249" i="42"/>
  <c r="AI249" i="42"/>
  <c r="AJ249" i="42"/>
  <c r="AK249" i="42"/>
  <c r="AL249" i="42"/>
  <c r="AM249" i="42"/>
  <c r="AN249" i="42"/>
  <c r="AO249" i="42"/>
  <c r="AP249" i="42"/>
  <c r="AQ249" i="42"/>
  <c r="AR249" i="42"/>
  <c r="AS249" i="42"/>
  <c r="AT249" i="42"/>
  <c r="AU249" i="42"/>
  <c r="AV249" i="42"/>
  <c r="AW249" i="42"/>
  <c r="AX249" i="42"/>
  <c r="AY249" i="42"/>
  <c r="AZ249" i="42"/>
  <c r="BA249" i="42"/>
  <c r="BB249" i="42"/>
  <c r="BC249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113" i="42"/>
  <c r="C114" i="42"/>
  <c r="C115" i="42"/>
  <c r="C116" i="42"/>
  <c r="C117" i="42"/>
  <c r="C118" i="42"/>
  <c r="C119" i="42"/>
  <c r="C120" i="42"/>
  <c r="C121" i="42"/>
  <c r="C122" i="42"/>
  <c r="C123" i="42"/>
  <c r="C124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0" i="42"/>
  <c r="C151" i="42"/>
  <c r="C152" i="42"/>
  <c r="C153" i="42"/>
  <c r="C154" i="42"/>
  <c r="C155" i="42"/>
  <c r="C156" i="42"/>
  <c r="C157" i="42"/>
  <c r="C158" i="42"/>
  <c r="C159" i="42"/>
  <c r="C160" i="42"/>
  <c r="C161" i="42"/>
  <c r="C162" i="42"/>
  <c r="C163" i="42"/>
  <c r="C164" i="42"/>
  <c r="C165" i="42"/>
  <c r="C166" i="42"/>
  <c r="C167" i="42"/>
  <c r="C168" i="42"/>
  <c r="C169" i="42"/>
  <c r="C170" i="42"/>
  <c r="C171" i="42"/>
  <c r="C172" i="42"/>
  <c r="C173" i="42"/>
  <c r="C174" i="42"/>
  <c r="C175" i="42"/>
  <c r="C176" i="42"/>
  <c r="C177" i="42"/>
  <c r="C178" i="42"/>
  <c r="C179" i="42"/>
  <c r="C180" i="42"/>
  <c r="C181" i="42"/>
  <c r="C182" i="42"/>
  <c r="C183" i="42"/>
  <c r="C184" i="42"/>
  <c r="C185" i="42"/>
  <c r="C186" i="42"/>
  <c r="C187" i="42"/>
  <c r="C188" i="42"/>
  <c r="C189" i="42"/>
  <c r="C190" i="42"/>
  <c r="C191" i="42"/>
  <c r="C192" i="42"/>
  <c r="C193" i="42"/>
  <c r="C194" i="42"/>
  <c r="C195" i="42"/>
  <c r="C196" i="42"/>
  <c r="C197" i="42"/>
  <c r="C198" i="42"/>
  <c r="C199" i="42"/>
  <c r="C200" i="42"/>
  <c r="C201" i="42"/>
  <c r="C202" i="42"/>
  <c r="C203" i="42"/>
  <c r="C204" i="42"/>
  <c r="C205" i="42"/>
  <c r="C206" i="42"/>
  <c r="C207" i="42"/>
  <c r="C208" i="42"/>
  <c r="C209" i="42"/>
  <c r="C210" i="42"/>
  <c r="C211" i="42"/>
  <c r="C212" i="42"/>
  <c r="C213" i="42"/>
  <c r="C214" i="42"/>
  <c r="C215" i="42"/>
  <c r="C216" i="42"/>
  <c r="C217" i="42"/>
  <c r="C218" i="42"/>
  <c r="C219" i="42"/>
  <c r="C220" i="42"/>
  <c r="C221" i="42"/>
  <c r="C222" i="42"/>
  <c r="C223" i="42"/>
  <c r="C224" i="42"/>
  <c r="C225" i="42"/>
  <c r="C226" i="42"/>
  <c r="C227" i="42"/>
  <c r="C228" i="42"/>
  <c r="C229" i="42"/>
  <c r="C230" i="42"/>
  <c r="C231" i="42"/>
  <c r="C232" i="42"/>
  <c r="C233" i="42"/>
  <c r="C234" i="42"/>
  <c r="C235" i="42"/>
  <c r="C236" i="42"/>
  <c r="C237" i="42"/>
  <c r="C238" i="42"/>
  <c r="C239" i="42"/>
  <c r="C240" i="42"/>
  <c r="C241" i="42"/>
  <c r="C242" i="42"/>
  <c r="C243" i="42"/>
  <c r="C244" i="42"/>
  <c r="C245" i="42"/>
  <c r="C246" i="42"/>
  <c r="C247" i="42"/>
  <c r="C248" i="42"/>
  <c r="C249" i="42"/>
  <c r="C6" i="42"/>
  <c r="C7" i="42"/>
  <c r="C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5" i="42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AS60" i="10"/>
  <c r="AT60" i="10"/>
  <c r="AU60" i="10"/>
  <c r="AV60" i="10"/>
  <c r="AW60" i="10"/>
  <c r="AX60" i="10"/>
  <c r="AY60" i="10"/>
  <c r="AZ60" i="10"/>
  <c r="BA60" i="10"/>
  <c r="BB60" i="10"/>
  <c r="BC60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BA61" i="10"/>
  <c r="BB61" i="10"/>
  <c r="BC61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BA64" i="10"/>
  <c r="BB64" i="10"/>
  <c r="BC64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AS65" i="10"/>
  <c r="AT65" i="10"/>
  <c r="AU65" i="10"/>
  <c r="AV65" i="10"/>
  <c r="AW65" i="10"/>
  <c r="AX65" i="10"/>
  <c r="AY65" i="10"/>
  <c r="AZ65" i="10"/>
  <c r="BA65" i="10"/>
  <c r="BB65" i="10"/>
  <c r="BC65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AS66" i="10"/>
  <c r="AT66" i="10"/>
  <c r="AU66" i="10"/>
  <c r="AV66" i="10"/>
  <c r="AW66" i="10"/>
  <c r="AX66" i="10"/>
  <c r="AY66" i="10"/>
  <c r="AZ66" i="10"/>
  <c r="BA66" i="10"/>
  <c r="BB66" i="10"/>
  <c r="BC66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AS67" i="10"/>
  <c r="AT67" i="10"/>
  <c r="AU67" i="10"/>
  <c r="AV67" i="10"/>
  <c r="AW67" i="10"/>
  <c r="AX67" i="10"/>
  <c r="AY67" i="10"/>
  <c r="AZ67" i="10"/>
  <c r="BA67" i="10"/>
  <c r="BB67" i="10"/>
  <c r="BC67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AS68" i="10"/>
  <c r="AT68" i="10"/>
  <c r="AU68" i="10"/>
  <c r="AV68" i="10"/>
  <c r="AW68" i="10"/>
  <c r="AX68" i="10"/>
  <c r="AY68" i="10"/>
  <c r="AZ68" i="10"/>
  <c r="BA68" i="10"/>
  <c r="BB68" i="10"/>
  <c r="BC68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AS69" i="10"/>
  <c r="AT69" i="10"/>
  <c r="AU69" i="10"/>
  <c r="AV69" i="10"/>
  <c r="AW69" i="10"/>
  <c r="AX69" i="10"/>
  <c r="AY69" i="10"/>
  <c r="AZ69" i="10"/>
  <c r="BA69" i="10"/>
  <c r="BB69" i="10"/>
  <c r="BC69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AS70" i="10"/>
  <c r="AT70" i="10"/>
  <c r="AU70" i="10"/>
  <c r="AV70" i="10"/>
  <c r="AW70" i="10"/>
  <c r="AX70" i="10"/>
  <c r="AY70" i="10"/>
  <c r="AZ70" i="10"/>
  <c r="BA70" i="10"/>
  <c r="BB70" i="10"/>
  <c r="BC70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BA71" i="10"/>
  <c r="BB71" i="10"/>
  <c r="BC71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BA72" i="10"/>
  <c r="BB72" i="10"/>
  <c r="BC72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AW73" i="10"/>
  <c r="AX73" i="10"/>
  <c r="AY73" i="10"/>
  <c r="AZ73" i="10"/>
  <c r="BA73" i="10"/>
  <c r="BB73" i="10"/>
  <c r="BC73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BA74" i="10"/>
  <c r="BB74" i="10"/>
  <c r="BC74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BA75" i="10"/>
  <c r="BB75" i="10"/>
  <c r="BC7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AS76" i="10"/>
  <c r="AT76" i="10"/>
  <c r="AU76" i="10"/>
  <c r="AV76" i="10"/>
  <c r="AW76" i="10"/>
  <c r="AX76" i="10"/>
  <c r="AY76" i="10"/>
  <c r="AZ76" i="10"/>
  <c r="BA76" i="10"/>
  <c r="BB76" i="10"/>
  <c r="BC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BA77" i="10"/>
  <c r="BB77" i="10"/>
  <c r="BC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BA78" i="10"/>
  <c r="BB78" i="10"/>
  <c r="BC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BA101" i="10"/>
  <c r="BB101" i="10"/>
  <c r="BC101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AT102" i="10"/>
  <c r="AU102" i="10"/>
  <c r="AV102" i="10"/>
  <c r="AW102" i="10"/>
  <c r="AX102" i="10"/>
  <c r="AY102" i="10"/>
  <c r="AZ102" i="10"/>
  <c r="BA102" i="10"/>
  <c r="BB102" i="10"/>
  <c r="BC102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AW115" i="10"/>
  <c r="AX115" i="10"/>
  <c r="AY115" i="10"/>
  <c r="AZ115" i="10"/>
  <c r="BA115" i="10"/>
  <c r="BB115" i="10"/>
  <c r="BC115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AT116" i="10"/>
  <c r="AU116" i="10"/>
  <c r="AV116" i="10"/>
  <c r="AW116" i="10"/>
  <c r="AX116" i="10"/>
  <c r="AY116" i="10"/>
  <c r="AZ116" i="10"/>
  <c r="BA116" i="10"/>
  <c r="BB116" i="10"/>
  <c r="BC116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AS117" i="10"/>
  <c r="AT117" i="10"/>
  <c r="AU117" i="10"/>
  <c r="AV117" i="10"/>
  <c r="AW117" i="10"/>
  <c r="AX117" i="10"/>
  <c r="AY117" i="10"/>
  <c r="AZ117" i="10"/>
  <c r="BA117" i="10"/>
  <c r="BB117" i="10"/>
  <c r="BC117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AS118" i="10"/>
  <c r="AT118" i="10"/>
  <c r="AU118" i="10"/>
  <c r="AV118" i="10"/>
  <c r="AW118" i="10"/>
  <c r="AX118" i="10"/>
  <c r="AY118" i="10"/>
  <c r="AZ118" i="10"/>
  <c r="BA118" i="10"/>
  <c r="BB118" i="10"/>
  <c r="BC118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AS119" i="10"/>
  <c r="AT119" i="10"/>
  <c r="AU119" i="10"/>
  <c r="AV119" i="10"/>
  <c r="AW119" i="10"/>
  <c r="AX119" i="10"/>
  <c r="AY119" i="10"/>
  <c r="AZ119" i="10"/>
  <c r="BA119" i="10"/>
  <c r="BB119" i="10"/>
  <c r="BC119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AS120" i="10"/>
  <c r="AT120" i="10"/>
  <c r="AU120" i="10"/>
  <c r="AV120" i="10"/>
  <c r="AW120" i="10"/>
  <c r="AX120" i="10"/>
  <c r="AY120" i="10"/>
  <c r="AZ120" i="10"/>
  <c r="BA120" i="10"/>
  <c r="BB120" i="10"/>
  <c r="BC120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AD122" i="10"/>
  <c r="AE122" i="10"/>
  <c r="AF122" i="10"/>
  <c r="AG122" i="10"/>
  <c r="AH122" i="10"/>
  <c r="AI122" i="10"/>
  <c r="AJ122" i="10"/>
  <c r="AK122" i="10"/>
  <c r="AL122" i="10"/>
  <c r="AM122" i="10"/>
  <c r="AN122" i="10"/>
  <c r="AO122" i="10"/>
  <c r="AP122" i="10"/>
  <c r="AQ122" i="10"/>
  <c r="AR122" i="10"/>
  <c r="AS122" i="10"/>
  <c r="AT122" i="10"/>
  <c r="AU122" i="10"/>
  <c r="AV122" i="10"/>
  <c r="AW122" i="10"/>
  <c r="AX122" i="10"/>
  <c r="AY122" i="10"/>
  <c r="AZ122" i="10"/>
  <c r="BA122" i="10"/>
  <c r="BB122" i="10"/>
  <c r="BC122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AS123" i="10"/>
  <c r="AT123" i="10"/>
  <c r="AU123" i="10"/>
  <c r="AV123" i="10"/>
  <c r="AW123" i="10"/>
  <c r="AX123" i="10"/>
  <c r="AY123" i="10"/>
  <c r="AZ123" i="10"/>
  <c r="BA123" i="10"/>
  <c r="BB123" i="10"/>
  <c r="BC123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AS124" i="10"/>
  <c r="AT124" i="10"/>
  <c r="AU124" i="10"/>
  <c r="AV124" i="10"/>
  <c r="AW124" i="10"/>
  <c r="AX124" i="10"/>
  <c r="AY124" i="10"/>
  <c r="AZ124" i="10"/>
  <c r="BA124" i="10"/>
  <c r="BB124" i="10"/>
  <c r="BC124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AS125" i="10"/>
  <c r="AT125" i="10"/>
  <c r="AU125" i="10"/>
  <c r="AV125" i="10"/>
  <c r="AW125" i="10"/>
  <c r="AX125" i="10"/>
  <c r="AY125" i="10"/>
  <c r="AZ125" i="10"/>
  <c r="BA125" i="10"/>
  <c r="BB125" i="10"/>
  <c r="BC125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AS126" i="10"/>
  <c r="AT126" i="10"/>
  <c r="AU126" i="10"/>
  <c r="AV126" i="10"/>
  <c r="AW126" i="10"/>
  <c r="AX126" i="10"/>
  <c r="AY126" i="10"/>
  <c r="AZ126" i="10"/>
  <c r="BA126" i="10"/>
  <c r="BB126" i="10"/>
  <c r="BC126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AS127" i="10"/>
  <c r="AT127" i="10"/>
  <c r="AU127" i="10"/>
  <c r="AV127" i="10"/>
  <c r="AW127" i="10"/>
  <c r="AX127" i="10"/>
  <c r="AY127" i="10"/>
  <c r="AZ127" i="10"/>
  <c r="BA127" i="10"/>
  <c r="BB127" i="10"/>
  <c r="BC127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AT128" i="10"/>
  <c r="AU128" i="10"/>
  <c r="AV128" i="10"/>
  <c r="AW128" i="10"/>
  <c r="AX128" i="10"/>
  <c r="AY128" i="10"/>
  <c r="AZ128" i="10"/>
  <c r="BA128" i="10"/>
  <c r="BB128" i="10"/>
  <c r="BC128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AT129" i="10"/>
  <c r="AU129" i="10"/>
  <c r="AV129" i="10"/>
  <c r="AW129" i="10"/>
  <c r="AX129" i="10"/>
  <c r="AY129" i="10"/>
  <c r="AZ129" i="10"/>
  <c r="BA129" i="10"/>
  <c r="BB129" i="10"/>
  <c r="BC129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AS130" i="10"/>
  <c r="AT130" i="10"/>
  <c r="AU130" i="10"/>
  <c r="AV130" i="10"/>
  <c r="AW130" i="10"/>
  <c r="AX130" i="10"/>
  <c r="AY130" i="10"/>
  <c r="AZ130" i="10"/>
  <c r="BA130" i="10"/>
  <c r="BB130" i="10"/>
  <c r="BC130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AS131" i="10"/>
  <c r="AT131" i="10"/>
  <c r="AU131" i="10"/>
  <c r="AV131" i="10"/>
  <c r="AW131" i="10"/>
  <c r="AX131" i="10"/>
  <c r="AY131" i="10"/>
  <c r="AZ131" i="10"/>
  <c r="BA131" i="10"/>
  <c r="BB131" i="10"/>
  <c r="BC131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AS132" i="10"/>
  <c r="AT132" i="10"/>
  <c r="AU132" i="10"/>
  <c r="AV132" i="10"/>
  <c r="AW132" i="10"/>
  <c r="AX132" i="10"/>
  <c r="AY132" i="10"/>
  <c r="AZ132" i="10"/>
  <c r="BA132" i="10"/>
  <c r="BB132" i="10"/>
  <c r="BC132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AT133" i="10"/>
  <c r="AU133" i="10"/>
  <c r="AV133" i="10"/>
  <c r="AW133" i="10"/>
  <c r="AX133" i="10"/>
  <c r="AY133" i="10"/>
  <c r="AZ133" i="10"/>
  <c r="BA133" i="10"/>
  <c r="BB133" i="10"/>
  <c r="BC133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AT134" i="10"/>
  <c r="AU134" i="10"/>
  <c r="AV134" i="10"/>
  <c r="AW134" i="10"/>
  <c r="AX134" i="10"/>
  <c r="AY134" i="10"/>
  <c r="AZ134" i="10"/>
  <c r="BA134" i="10"/>
  <c r="BB134" i="10"/>
  <c r="BC134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AS135" i="10"/>
  <c r="AT135" i="10"/>
  <c r="AU135" i="10"/>
  <c r="AV135" i="10"/>
  <c r="AW135" i="10"/>
  <c r="AX135" i="10"/>
  <c r="AY135" i="10"/>
  <c r="AZ135" i="10"/>
  <c r="BA135" i="10"/>
  <c r="BB135" i="10"/>
  <c r="BC135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AS136" i="10"/>
  <c r="AT136" i="10"/>
  <c r="AU136" i="10"/>
  <c r="AV136" i="10"/>
  <c r="AW136" i="10"/>
  <c r="AX136" i="10"/>
  <c r="AY136" i="10"/>
  <c r="AZ136" i="10"/>
  <c r="BA136" i="10"/>
  <c r="BB136" i="10"/>
  <c r="BC136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AS137" i="10"/>
  <c r="AT137" i="10"/>
  <c r="AU137" i="10"/>
  <c r="AV137" i="10"/>
  <c r="AW137" i="10"/>
  <c r="AX137" i="10"/>
  <c r="AY137" i="10"/>
  <c r="AZ137" i="10"/>
  <c r="BA137" i="10"/>
  <c r="BB137" i="10"/>
  <c r="BC137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AS138" i="10"/>
  <c r="AT138" i="10"/>
  <c r="AU138" i="10"/>
  <c r="AV138" i="10"/>
  <c r="AW138" i="10"/>
  <c r="AX138" i="10"/>
  <c r="AY138" i="10"/>
  <c r="AZ138" i="10"/>
  <c r="BA138" i="10"/>
  <c r="BB138" i="10"/>
  <c r="BC138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AD139" i="10"/>
  <c r="AE139" i="10"/>
  <c r="AF139" i="10"/>
  <c r="AG139" i="10"/>
  <c r="AH139" i="10"/>
  <c r="AI139" i="10"/>
  <c r="AJ139" i="10"/>
  <c r="AK139" i="10"/>
  <c r="AL139" i="10"/>
  <c r="AM139" i="10"/>
  <c r="AN139" i="10"/>
  <c r="AO139" i="10"/>
  <c r="AP139" i="10"/>
  <c r="AQ139" i="10"/>
  <c r="AR139" i="10"/>
  <c r="AS139" i="10"/>
  <c r="AT139" i="10"/>
  <c r="AU139" i="10"/>
  <c r="AV139" i="10"/>
  <c r="AW139" i="10"/>
  <c r="AX139" i="10"/>
  <c r="AY139" i="10"/>
  <c r="AZ139" i="10"/>
  <c r="BA139" i="10"/>
  <c r="BB139" i="10"/>
  <c r="BC139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AS140" i="10"/>
  <c r="AT140" i="10"/>
  <c r="AU140" i="10"/>
  <c r="AV140" i="10"/>
  <c r="AW140" i="10"/>
  <c r="AX140" i="10"/>
  <c r="AY140" i="10"/>
  <c r="AZ140" i="10"/>
  <c r="BA140" i="10"/>
  <c r="BB140" i="10"/>
  <c r="BC140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AF141" i="10"/>
  <c r="AG141" i="10"/>
  <c r="AH141" i="10"/>
  <c r="AI141" i="10"/>
  <c r="AJ141" i="10"/>
  <c r="AK141" i="10"/>
  <c r="AL141" i="10"/>
  <c r="AM141" i="10"/>
  <c r="AN141" i="10"/>
  <c r="AO141" i="10"/>
  <c r="AP141" i="10"/>
  <c r="AQ141" i="10"/>
  <c r="AR141" i="10"/>
  <c r="AS141" i="10"/>
  <c r="AT141" i="10"/>
  <c r="AU141" i="10"/>
  <c r="AV141" i="10"/>
  <c r="AW141" i="10"/>
  <c r="AX141" i="10"/>
  <c r="AY141" i="10"/>
  <c r="AZ141" i="10"/>
  <c r="BA141" i="10"/>
  <c r="BB141" i="10"/>
  <c r="BC141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D142" i="10"/>
  <c r="AE142" i="10"/>
  <c r="AF142" i="10"/>
  <c r="AG142" i="10"/>
  <c r="AH142" i="10"/>
  <c r="AI142" i="10"/>
  <c r="AJ142" i="10"/>
  <c r="AK142" i="10"/>
  <c r="AL142" i="10"/>
  <c r="AM142" i="10"/>
  <c r="AN142" i="10"/>
  <c r="AO142" i="10"/>
  <c r="AP142" i="10"/>
  <c r="AQ142" i="10"/>
  <c r="AR142" i="10"/>
  <c r="AS142" i="10"/>
  <c r="AT142" i="10"/>
  <c r="AU142" i="10"/>
  <c r="AV142" i="10"/>
  <c r="AW142" i="10"/>
  <c r="AX142" i="10"/>
  <c r="AY142" i="10"/>
  <c r="AZ142" i="10"/>
  <c r="BA142" i="10"/>
  <c r="BB142" i="10"/>
  <c r="BC142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E143" i="10"/>
  <c r="AF143" i="10"/>
  <c r="AG143" i="10"/>
  <c r="AH143" i="10"/>
  <c r="AI143" i="10"/>
  <c r="AJ143" i="10"/>
  <c r="AK143" i="10"/>
  <c r="AL143" i="10"/>
  <c r="AM143" i="10"/>
  <c r="AN143" i="10"/>
  <c r="AO143" i="10"/>
  <c r="AP143" i="10"/>
  <c r="AQ143" i="10"/>
  <c r="AR143" i="10"/>
  <c r="AS143" i="10"/>
  <c r="AT143" i="10"/>
  <c r="AU143" i="10"/>
  <c r="AV143" i="10"/>
  <c r="AW143" i="10"/>
  <c r="AX143" i="10"/>
  <c r="AY143" i="10"/>
  <c r="AZ143" i="10"/>
  <c r="BA143" i="10"/>
  <c r="BB143" i="10"/>
  <c r="BC143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AF144" i="10"/>
  <c r="AG144" i="10"/>
  <c r="AH144" i="10"/>
  <c r="AI144" i="10"/>
  <c r="AJ144" i="10"/>
  <c r="AK144" i="10"/>
  <c r="AL144" i="10"/>
  <c r="AM144" i="10"/>
  <c r="AN144" i="10"/>
  <c r="AO144" i="10"/>
  <c r="AP144" i="10"/>
  <c r="AQ144" i="10"/>
  <c r="AR144" i="10"/>
  <c r="AS144" i="10"/>
  <c r="AT144" i="10"/>
  <c r="AU144" i="10"/>
  <c r="AV144" i="10"/>
  <c r="AW144" i="10"/>
  <c r="AX144" i="10"/>
  <c r="AY144" i="10"/>
  <c r="AZ144" i="10"/>
  <c r="BA144" i="10"/>
  <c r="BB144" i="10"/>
  <c r="BC144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AS145" i="10"/>
  <c r="AT145" i="10"/>
  <c r="AU145" i="10"/>
  <c r="AV145" i="10"/>
  <c r="AW145" i="10"/>
  <c r="AX145" i="10"/>
  <c r="AY145" i="10"/>
  <c r="AZ145" i="10"/>
  <c r="BA145" i="10"/>
  <c r="BB145" i="10"/>
  <c r="BC145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AS154" i="10"/>
  <c r="AT154" i="10"/>
  <c r="AU154" i="10"/>
  <c r="AV154" i="10"/>
  <c r="AW154" i="10"/>
  <c r="AX154" i="10"/>
  <c r="AY154" i="10"/>
  <c r="AZ154" i="10"/>
  <c r="BA154" i="10"/>
  <c r="BB154" i="10"/>
  <c r="BC154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AS155" i="10"/>
  <c r="AT155" i="10"/>
  <c r="AU155" i="10"/>
  <c r="AV155" i="10"/>
  <c r="AW155" i="10"/>
  <c r="AX155" i="10"/>
  <c r="AY155" i="10"/>
  <c r="AZ155" i="10"/>
  <c r="BA155" i="10"/>
  <c r="BB155" i="10"/>
  <c r="BC155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AD164" i="10"/>
  <c r="AE164" i="10"/>
  <c r="AF164" i="10"/>
  <c r="AG164" i="10"/>
  <c r="AH164" i="10"/>
  <c r="AI164" i="10"/>
  <c r="AJ164" i="10"/>
  <c r="AK164" i="10"/>
  <c r="AL164" i="10"/>
  <c r="AM164" i="10"/>
  <c r="AN164" i="10"/>
  <c r="AO164" i="10"/>
  <c r="AP164" i="10"/>
  <c r="AQ164" i="10"/>
  <c r="AR164" i="10"/>
  <c r="AS164" i="10"/>
  <c r="AT164" i="10"/>
  <c r="AU164" i="10"/>
  <c r="AV164" i="10"/>
  <c r="AW164" i="10"/>
  <c r="AX164" i="10"/>
  <c r="AY164" i="10"/>
  <c r="AZ164" i="10"/>
  <c r="BA164" i="10"/>
  <c r="BB164" i="10"/>
  <c r="BC164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AD165" i="10"/>
  <c r="AE165" i="10"/>
  <c r="AF165" i="10"/>
  <c r="AG165" i="10"/>
  <c r="AH165" i="10"/>
  <c r="AI165" i="10"/>
  <c r="AJ165" i="10"/>
  <c r="AK165" i="10"/>
  <c r="AL165" i="10"/>
  <c r="AM165" i="10"/>
  <c r="AN165" i="10"/>
  <c r="AO165" i="10"/>
  <c r="AP165" i="10"/>
  <c r="AQ165" i="10"/>
  <c r="AR165" i="10"/>
  <c r="AS165" i="10"/>
  <c r="AT165" i="10"/>
  <c r="AU165" i="10"/>
  <c r="AV165" i="10"/>
  <c r="AW165" i="10"/>
  <c r="AX165" i="10"/>
  <c r="AY165" i="10"/>
  <c r="AZ165" i="10"/>
  <c r="BA165" i="10"/>
  <c r="BB165" i="10"/>
  <c r="BC165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AD166" i="10"/>
  <c r="AE166" i="10"/>
  <c r="AF166" i="10"/>
  <c r="AG166" i="10"/>
  <c r="AH166" i="10"/>
  <c r="AI166" i="10"/>
  <c r="AJ166" i="10"/>
  <c r="AK166" i="10"/>
  <c r="AL166" i="10"/>
  <c r="AM166" i="10"/>
  <c r="AN166" i="10"/>
  <c r="AO166" i="10"/>
  <c r="AP166" i="10"/>
  <c r="AQ166" i="10"/>
  <c r="AR166" i="10"/>
  <c r="AS166" i="10"/>
  <c r="AT166" i="10"/>
  <c r="AU166" i="10"/>
  <c r="AV166" i="10"/>
  <c r="AW166" i="10"/>
  <c r="AX166" i="10"/>
  <c r="AY166" i="10"/>
  <c r="AZ166" i="10"/>
  <c r="BA166" i="10"/>
  <c r="BB166" i="10"/>
  <c r="BC166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AD167" i="10"/>
  <c r="AE167" i="10"/>
  <c r="AF167" i="10"/>
  <c r="AG167" i="10"/>
  <c r="AH167" i="10"/>
  <c r="AI167" i="10"/>
  <c r="AJ167" i="10"/>
  <c r="AK167" i="10"/>
  <c r="AL167" i="10"/>
  <c r="AM167" i="10"/>
  <c r="AN167" i="10"/>
  <c r="AO167" i="10"/>
  <c r="AP167" i="10"/>
  <c r="AQ167" i="10"/>
  <c r="AR167" i="10"/>
  <c r="AS167" i="10"/>
  <c r="AT167" i="10"/>
  <c r="AU167" i="10"/>
  <c r="AV167" i="10"/>
  <c r="AW167" i="10"/>
  <c r="AX167" i="10"/>
  <c r="AY167" i="10"/>
  <c r="AZ167" i="10"/>
  <c r="BA167" i="10"/>
  <c r="BB167" i="10"/>
  <c r="BC167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AD168" i="10"/>
  <c r="AE168" i="10"/>
  <c r="AF168" i="10"/>
  <c r="AG168" i="10"/>
  <c r="AH168" i="10"/>
  <c r="AI168" i="10"/>
  <c r="AJ168" i="10"/>
  <c r="AK168" i="10"/>
  <c r="AL168" i="10"/>
  <c r="AM168" i="10"/>
  <c r="AN168" i="10"/>
  <c r="AO168" i="10"/>
  <c r="AP168" i="10"/>
  <c r="AQ168" i="10"/>
  <c r="AR168" i="10"/>
  <c r="AS168" i="10"/>
  <c r="AT168" i="10"/>
  <c r="AU168" i="10"/>
  <c r="AV168" i="10"/>
  <c r="AW168" i="10"/>
  <c r="AX168" i="10"/>
  <c r="AY168" i="10"/>
  <c r="AZ168" i="10"/>
  <c r="BA168" i="10"/>
  <c r="BB168" i="10"/>
  <c r="BC168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AD169" i="10"/>
  <c r="AE169" i="10"/>
  <c r="AF169" i="10"/>
  <c r="AG169" i="10"/>
  <c r="AH169" i="10"/>
  <c r="AI169" i="10"/>
  <c r="AJ169" i="10"/>
  <c r="AK169" i="10"/>
  <c r="AL169" i="10"/>
  <c r="AM169" i="10"/>
  <c r="AN169" i="10"/>
  <c r="AO169" i="10"/>
  <c r="AP169" i="10"/>
  <c r="AQ169" i="10"/>
  <c r="AR169" i="10"/>
  <c r="AS169" i="10"/>
  <c r="AT169" i="10"/>
  <c r="AU169" i="10"/>
  <c r="AV169" i="10"/>
  <c r="AW169" i="10"/>
  <c r="AX169" i="10"/>
  <c r="AY169" i="10"/>
  <c r="AZ169" i="10"/>
  <c r="BA169" i="10"/>
  <c r="BB169" i="10"/>
  <c r="BC169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AD170" i="10"/>
  <c r="AE170" i="10"/>
  <c r="AF170" i="10"/>
  <c r="AG170" i="10"/>
  <c r="AH170" i="10"/>
  <c r="AI170" i="10"/>
  <c r="AJ170" i="10"/>
  <c r="AK170" i="10"/>
  <c r="AL170" i="10"/>
  <c r="AM170" i="10"/>
  <c r="AN170" i="10"/>
  <c r="AO170" i="10"/>
  <c r="AP170" i="10"/>
  <c r="AQ170" i="10"/>
  <c r="AR170" i="10"/>
  <c r="AS170" i="10"/>
  <c r="AT170" i="10"/>
  <c r="AU170" i="10"/>
  <c r="AV170" i="10"/>
  <c r="AW170" i="10"/>
  <c r="AX170" i="10"/>
  <c r="AY170" i="10"/>
  <c r="AZ170" i="10"/>
  <c r="BA170" i="10"/>
  <c r="BB170" i="10"/>
  <c r="BC170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AD171" i="10"/>
  <c r="AE171" i="10"/>
  <c r="AF171" i="10"/>
  <c r="AG171" i="10"/>
  <c r="AH171" i="10"/>
  <c r="AI171" i="10"/>
  <c r="AJ171" i="10"/>
  <c r="AK171" i="10"/>
  <c r="AL171" i="10"/>
  <c r="AM171" i="10"/>
  <c r="AN171" i="10"/>
  <c r="AO171" i="10"/>
  <c r="AP171" i="10"/>
  <c r="AQ171" i="10"/>
  <c r="AR171" i="10"/>
  <c r="AS171" i="10"/>
  <c r="AT171" i="10"/>
  <c r="AU171" i="10"/>
  <c r="AV171" i="10"/>
  <c r="AW171" i="10"/>
  <c r="AX171" i="10"/>
  <c r="AY171" i="10"/>
  <c r="AZ171" i="10"/>
  <c r="BA171" i="10"/>
  <c r="BB171" i="10"/>
  <c r="BC171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AD172" i="10"/>
  <c r="AE172" i="10"/>
  <c r="AF172" i="10"/>
  <c r="AG172" i="10"/>
  <c r="AH172" i="10"/>
  <c r="AI172" i="10"/>
  <c r="AJ172" i="10"/>
  <c r="AK172" i="10"/>
  <c r="AL172" i="10"/>
  <c r="AM172" i="10"/>
  <c r="AN172" i="10"/>
  <c r="AO172" i="10"/>
  <c r="AP172" i="10"/>
  <c r="AQ172" i="10"/>
  <c r="AR172" i="10"/>
  <c r="AS172" i="10"/>
  <c r="AT172" i="10"/>
  <c r="AU172" i="10"/>
  <c r="AV172" i="10"/>
  <c r="AW172" i="10"/>
  <c r="AX172" i="10"/>
  <c r="AY172" i="10"/>
  <c r="AZ172" i="10"/>
  <c r="BA172" i="10"/>
  <c r="BB172" i="10"/>
  <c r="BC172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AD173" i="10"/>
  <c r="AE173" i="10"/>
  <c r="AF173" i="10"/>
  <c r="AG173" i="10"/>
  <c r="AH173" i="10"/>
  <c r="AI173" i="10"/>
  <c r="AJ173" i="10"/>
  <c r="AK173" i="10"/>
  <c r="AL173" i="10"/>
  <c r="AM173" i="10"/>
  <c r="AN173" i="10"/>
  <c r="AO173" i="10"/>
  <c r="AP173" i="10"/>
  <c r="AQ173" i="10"/>
  <c r="AR173" i="10"/>
  <c r="AS173" i="10"/>
  <c r="AT173" i="10"/>
  <c r="AU173" i="10"/>
  <c r="AV173" i="10"/>
  <c r="AW173" i="10"/>
  <c r="AX173" i="10"/>
  <c r="AY173" i="10"/>
  <c r="AZ173" i="10"/>
  <c r="BA173" i="10"/>
  <c r="BB173" i="10"/>
  <c r="BC173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AD174" i="10"/>
  <c r="AE174" i="10"/>
  <c r="AF174" i="10"/>
  <c r="AG174" i="10"/>
  <c r="AH174" i="10"/>
  <c r="AI174" i="10"/>
  <c r="AJ174" i="10"/>
  <c r="AK174" i="10"/>
  <c r="AL174" i="10"/>
  <c r="AM174" i="10"/>
  <c r="AN174" i="10"/>
  <c r="AO174" i="10"/>
  <c r="AP174" i="10"/>
  <c r="AQ174" i="10"/>
  <c r="AR174" i="10"/>
  <c r="AS174" i="10"/>
  <c r="AT174" i="10"/>
  <c r="AU174" i="10"/>
  <c r="AV174" i="10"/>
  <c r="AW174" i="10"/>
  <c r="AX174" i="10"/>
  <c r="AY174" i="10"/>
  <c r="AZ174" i="10"/>
  <c r="BA174" i="10"/>
  <c r="BB174" i="10"/>
  <c r="BC174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AE175" i="10"/>
  <c r="AF175" i="10"/>
  <c r="AG175" i="10"/>
  <c r="AH175" i="10"/>
  <c r="AI175" i="10"/>
  <c r="AJ175" i="10"/>
  <c r="AK175" i="10"/>
  <c r="AL175" i="10"/>
  <c r="AM175" i="10"/>
  <c r="AN175" i="10"/>
  <c r="AO175" i="10"/>
  <c r="AP175" i="10"/>
  <c r="AQ175" i="10"/>
  <c r="AR175" i="10"/>
  <c r="AS175" i="10"/>
  <c r="AT175" i="10"/>
  <c r="AU175" i="10"/>
  <c r="AV175" i="10"/>
  <c r="AW175" i="10"/>
  <c r="AX175" i="10"/>
  <c r="AY175" i="10"/>
  <c r="AZ175" i="10"/>
  <c r="BA175" i="10"/>
  <c r="BB175" i="10"/>
  <c r="BC175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AD176" i="10"/>
  <c r="AE176" i="10"/>
  <c r="AF176" i="10"/>
  <c r="AG176" i="10"/>
  <c r="AH176" i="10"/>
  <c r="AI176" i="10"/>
  <c r="AJ176" i="10"/>
  <c r="AK176" i="10"/>
  <c r="AL176" i="10"/>
  <c r="AM176" i="10"/>
  <c r="AN176" i="10"/>
  <c r="AO176" i="10"/>
  <c r="AP176" i="10"/>
  <c r="AQ176" i="10"/>
  <c r="AR176" i="10"/>
  <c r="AS176" i="10"/>
  <c r="AT176" i="10"/>
  <c r="AU176" i="10"/>
  <c r="AV176" i="10"/>
  <c r="AW176" i="10"/>
  <c r="AX176" i="10"/>
  <c r="AY176" i="10"/>
  <c r="AZ176" i="10"/>
  <c r="BA176" i="10"/>
  <c r="BB176" i="10"/>
  <c r="BC176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E177" i="10"/>
  <c r="AF177" i="10"/>
  <c r="AG177" i="10"/>
  <c r="AH177" i="10"/>
  <c r="AI177" i="10"/>
  <c r="AJ177" i="10"/>
  <c r="AK177" i="10"/>
  <c r="AL177" i="10"/>
  <c r="AM177" i="10"/>
  <c r="AN177" i="10"/>
  <c r="AO177" i="10"/>
  <c r="AP177" i="10"/>
  <c r="AQ177" i="10"/>
  <c r="AR177" i="10"/>
  <c r="AS177" i="10"/>
  <c r="AT177" i="10"/>
  <c r="AU177" i="10"/>
  <c r="AV177" i="10"/>
  <c r="AW177" i="10"/>
  <c r="AX177" i="10"/>
  <c r="AY177" i="10"/>
  <c r="AZ177" i="10"/>
  <c r="BA177" i="10"/>
  <c r="BB177" i="10"/>
  <c r="BC177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AT178" i="10"/>
  <c r="AU178" i="10"/>
  <c r="AV178" i="10"/>
  <c r="AW178" i="10"/>
  <c r="AX178" i="10"/>
  <c r="AY178" i="10"/>
  <c r="AZ178" i="10"/>
  <c r="BA178" i="10"/>
  <c r="BB178" i="10"/>
  <c r="BC178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AT179" i="10"/>
  <c r="AU179" i="10"/>
  <c r="AV179" i="10"/>
  <c r="AW179" i="10"/>
  <c r="AX179" i="10"/>
  <c r="AY179" i="10"/>
  <c r="AZ179" i="10"/>
  <c r="BA179" i="10"/>
  <c r="BB179" i="10"/>
  <c r="BC179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AT180" i="10"/>
  <c r="AU180" i="10"/>
  <c r="AV180" i="10"/>
  <c r="AW180" i="10"/>
  <c r="AX180" i="10"/>
  <c r="AY180" i="10"/>
  <c r="AZ180" i="10"/>
  <c r="BA180" i="10"/>
  <c r="BB180" i="10"/>
  <c r="BC180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AT181" i="10"/>
  <c r="AU181" i="10"/>
  <c r="AV181" i="10"/>
  <c r="AW181" i="10"/>
  <c r="AX181" i="10"/>
  <c r="AY181" i="10"/>
  <c r="AZ181" i="10"/>
  <c r="BA181" i="10"/>
  <c r="BB181" i="10"/>
  <c r="BC181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B182" i="10"/>
  <c r="BC182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AT183" i="10"/>
  <c r="AU183" i="10"/>
  <c r="AV183" i="10"/>
  <c r="AW183" i="10"/>
  <c r="AX183" i="10"/>
  <c r="AY183" i="10"/>
  <c r="AZ183" i="10"/>
  <c r="BA183" i="10"/>
  <c r="BB183" i="10"/>
  <c r="BC183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AT184" i="10"/>
  <c r="AU184" i="10"/>
  <c r="AV184" i="10"/>
  <c r="AW184" i="10"/>
  <c r="AX184" i="10"/>
  <c r="AY184" i="10"/>
  <c r="AZ184" i="10"/>
  <c r="BA184" i="10"/>
  <c r="BB184" i="10"/>
  <c r="BC184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AD185" i="10"/>
  <c r="AE185" i="10"/>
  <c r="AF185" i="10"/>
  <c r="AG185" i="10"/>
  <c r="AH185" i="10"/>
  <c r="AI185" i="10"/>
  <c r="AJ185" i="10"/>
  <c r="AK185" i="10"/>
  <c r="AL185" i="10"/>
  <c r="AM185" i="10"/>
  <c r="AN185" i="10"/>
  <c r="AO185" i="10"/>
  <c r="AP185" i="10"/>
  <c r="AQ185" i="10"/>
  <c r="AR185" i="10"/>
  <c r="AS185" i="10"/>
  <c r="AT185" i="10"/>
  <c r="AU185" i="10"/>
  <c r="AV185" i="10"/>
  <c r="AW185" i="10"/>
  <c r="AX185" i="10"/>
  <c r="AY185" i="10"/>
  <c r="AZ185" i="10"/>
  <c r="BA185" i="10"/>
  <c r="BB185" i="10"/>
  <c r="BC185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AD186" i="10"/>
  <c r="AE186" i="10"/>
  <c r="AF186" i="10"/>
  <c r="AG186" i="10"/>
  <c r="AH186" i="10"/>
  <c r="AI186" i="10"/>
  <c r="AJ186" i="10"/>
  <c r="AK186" i="10"/>
  <c r="AL186" i="10"/>
  <c r="AM186" i="10"/>
  <c r="AN186" i="10"/>
  <c r="AO186" i="10"/>
  <c r="AP186" i="10"/>
  <c r="AQ186" i="10"/>
  <c r="AR186" i="10"/>
  <c r="AS186" i="10"/>
  <c r="AT186" i="10"/>
  <c r="AU186" i="10"/>
  <c r="AV186" i="10"/>
  <c r="AW186" i="10"/>
  <c r="AX186" i="10"/>
  <c r="AY186" i="10"/>
  <c r="AZ186" i="10"/>
  <c r="BA186" i="10"/>
  <c r="BB186" i="10"/>
  <c r="BC186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AD187" i="10"/>
  <c r="AE187" i="10"/>
  <c r="AF187" i="10"/>
  <c r="AG187" i="10"/>
  <c r="AH187" i="10"/>
  <c r="AI187" i="10"/>
  <c r="AJ187" i="10"/>
  <c r="AK187" i="10"/>
  <c r="AL187" i="10"/>
  <c r="AM187" i="10"/>
  <c r="AN187" i="10"/>
  <c r="AO187" i="10"/>
  <c r="AP187" i="10"/>
  <c r="AQ187" i="10"/>
  <c r="AR187" i="10"/>
  <c r="AS187" i="10"/>
  <c r="AT187" i="10"/>
  <c r="AU187" i="10"/>
  <c r="AV187" i="10"/>
  <c r="AW187" i="10"/>
  <c r="AX187" i="10"/>
  <c r="AY187" i="10"/>
  <c r="AZ187" i="10"/>
  <c r="BA187" i="10"/>
  <c r="BB187" i="10"/>
  <c r="BC187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N188" i="10"/>
  <c r="AO188" i="10"/>
  <c r="AP188" i="10"/>
  <c r="AQ188" i="10"/>
  <c r="AR188" i="10"/>
  <c r="AS188" i="10"/>
  <c r="AT188" i="10"/>
  <c r="AU188" i="10"/>
  <c r="AV188" i="10"/>
  <c r="AW188" i="10"/>
  <c r="AX188" i="10"/>
  <c r="AY188" i="10"/>
  <c r="AZ188" i="10"/>
  <c r="BA188" i="10"/>
  <c r="BB188" i="10"/>
  <c r="BC188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N189" i="10"/>
  <c r="AO189" i="10"/>
  <c r="AP189" i="10"/>
  <c r="AQ189" i="10"/>
  <c r="AR189" i="10"/>
  <c r="AS189" i="10"/>
  <c r="AT189" i="10"/>
  <c r="AU189" i="10"/>
  <c r="AV189" i="10"/>
  <c r="AW189" i="10"/>
  <c r="AX189" i="10"/>
  <c r="AY189" i="10"/>
  <c r="AZ189" i="10"/>
  <c r="BA189" i="10"/>
  <c r="BB189" i="10"/>
  <c r="BC189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E190" i="10"/>
  <c r="AF190" i="10"/>
  <c r="AG190" i="10"/>
  <c r="AH190" i="10"/>
  <c r="AI190" i="10"/>
  <c r="AJ190" i="10"/>
  <c r="AK190" i="10"/>
  <c r="AL190" i="10"/>
  <c r="AM190" i="10"/>
  <c r="AN190" i="10"/>
  <c r="AO190" i="10"/>
  <c r="AP190" i="10"/>
  <c r="AQ190" i="10"/>
  <c r="AR190" i="10"/>
  <c r="AS190" i="10"/>
  <c r="AT190" i="10"/>
  <c r="AU190" i="10"/>
  <c r="AV190" i="10"/>
  <c r="AW190" i="10"/>
  <c r="AX190" i="10"/>
  <c r="AY190" i="10"/>
  <c r="AZ190" i="10"/>
  <c r="BA190" i="10"/>
  <c r="BB190" i="10"/>
  <c r="BC190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AD191" i="10"/>
  <c r="AE191" i="10"/>
  <c r="AF191" i="10"/>
  <c r="AG191" i="10"/>
  <c r="AH191" i="10"/>
  <c r="AI191" i="10"/>
  <c r="AJ191" i="10"/>
  <c r="AK191" i="10"/>
  <c r="AL191" i="10"/>
  <c r="AM191" i="10"/>
  <c r="AN191" i="10"/>
  <c r="AO191" i="10"/>
  <c r="AP191" i="10"/>
  <c r="AQ191" i="10"/>
  <c r="AR191" i="10"/>
  <c r="AS191" i="10"/>
  <c r="AT191" i="10"/>
  <c r="AU191" i="10"/>
  <c r="AV191" i="10"/>
  <c r="AW191" i="10"/>
  <c r="AX191" i="10"/>
  <c r="AY191" i="10"/>
  <c r="AZ191" i="10"/>
  <c r="BA191" i="10"/>
  <c r="BB191" i="10"/>
  <c r="BC191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AD192" i="10"/>
  <c r="AE192" i="10"/>
  <c r="AF192" i="10"/>
  <c r="AG192" i="10"/>
  <c r="AH192" i="10"/>
  <c r="AI192" i="10"/>
  <c r="AJ192" i="10"/>
  <c r="AK192" i="10"/>
  <c r="AL192" i="10"/>
  <c r="AM192" i="10"/>
  <c r="AN192" i="10"/>
  <c r="AO192" i="10"/>
  <c r="AP192" i="10"/>
  <c r="AQ192" i="10"/>
  <c r="AR192" i="10"/>
  <c r="AS192" i="10"/>
  <c r="AT192" i="10"/>
  <c r="AU192" i="10"/>
  <c r="AV192" i="10"/>
  <c r="AW192" i="10"/>
  <c r="AX192" i="10"/>
  <c r="AY192" i="10"/>
  <c r="AZ192" i="10"/>
  <c r="BA192" i="10"/>
  <c r="BB192" i="10"/>
  <c r="BC192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93" i="10"/>
  <c r="AE193" i="10"/>
  <c r="AF193" i="10"/>
  <c r="AG193" i="10"/>
  <c r="AH193" i="10"/>
  <c r="AI193" i="10"/>
  <c r="AJ193" i="10"/>
  <c r="AK193" i="10"/>
  <c r="AL193" i="10"/>
  <c r="AM193" i="10"/>
  <c r="AN193" i="10"/>
  <c r="AO193" i="10"/>
  <c r="AP193" i="10"/>
  <c r="AQ193" i="10"/>
  <c r="AR193" i="10"/>
  <c r="AS193" i="10"/>
  <c r="AT193" i="10"/>
  <c r="AU193" i="10"/>
  <c r="AV193" i="10"/>
  <c r="AW193" i="10"/>
  <c r="AX193" i="10"/>
  <c r="AY193" i="10"/>
  <c r="AZ193" i="10"/>
  <c r="BA193" i="10"/>
  <c r="BB193" i="10"/>
  <c r="BC193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AD194" i="10"/>
  <c r="AE194" i="10"/>
  <c r="AF194" i="10"/>
  <c r="AG194" i="10"/>
  <c r="AH194" i="10"/>
  <c r="AI194" i="10"/>
  <c r="AJ194" i="10"/>
  <c r="AK194" i="10"/>
  <c r="AL194" i="10"/>
  <c r="AM194" i="10"/>
  <c r="AN194" i="10"/>
  <c r="AO194" i="10"/>
  <c r="AP194" i="10"/>
  <c r="AQ194" i="10"/>
  <c r="AR194" i="10"/>
  <c r="AS194" i="10"/>
  <c r="AT194" i="10"/>
  <c r="AU194" i="10"/>
  <c r="AV194" i="10"/>
  <c r="AW194" i="10"/>
  <c r="AX194" i="10"/>
  <c r="AY194" i="10"/>
  <c r="AZ194" i="10"/>
  <c r="BA194" i="10"/>
  <c r="BB194" i="10"/>
  <c r="BC194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AD195" i="10"/>
  <c r="AE195" i="10"/>
  <c r="AF195" i="10"/>
  <c r="AG195" i="10"/>
  <c r="AH195" i="10"/>
  <c r="AI195" i="10"/>
  <c r="AJ195" i="10"/>
  <c r="AK195" i="10"/>
  <c r="AL195" i="10"/>
  <c r="AM195" i="10"/>
  <c r="AN195" i="10"/>
  <c r="AO195" i="10"/>
  <c r="AP195" i="10"/>
  <c r="AQ195" i="10"/>
  <c r="AR195" i="10"/>
  <c r="AS195" i="10"/>
  <c r="AT195" i="10"/>
  <c r="AU195" i="10"/>
  <c r="AV195" i="10"/>
  <c r="AW195" i="10"/>
  <c r="AX195" i="10"/>
  <c r="AY195" i="10"/>
  <c r="AZ195" i="10"/>
  <c r="BA195" i="10"/>
  <c r="BB195" i="10"/>
  <c r="BC195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AD196" i="10"/>
  <c r="AE196" i="10"/>
  <c r="AF196" i="10"/>
  <c r="AG196" i="10"/>
  <c r="AH196" i="10"/>
  <c r="AI196" i="10"/>
  <c r="AJ196" i="10"/>
  <c r="AK196" i="10"/>
  <c r="AL196" i="10"/>
  <c r="AM196" i="10"/>
  <c r="AN196" i="10"/>
  <c r="AO196" i="10"/>
  <c r="AP196" i="10"/>
  <c r="AQ196" i="10"/>
  <c r="AR196" i="10"/>
  <c r="AS196" i="10"/>
  <c r="AT196" i="10"/>
  <c r="AU196" i="10"/>
  <c r="AV196" i="10"/>
  <c r="AW196" i="10"/>
  <c r="AX196" i="10"/>
  <c r="AY196" i="10"/>
  <c r="AZ196" i="10"/>
  <c r="BA196" i="10"/>
  <c r="BB196" i="10"/>
  <c r="BC196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AF204" i="10"/>
  <c r="AG204" i="10"/>
  <c r="AH204" i="10"/>
  <c r="AI204" i="10"/>
  <c r="AJ204" i="10"/>
  <c r="AK204" i="10"/>
  <c r="AL204" i="10"/>
  <c r="AM204" i="10"/>
  <c r="AN204" i="10"/>
  <c r="AO204" i="10"/>
  <c r="AP204" i="10"/>
  <c r="AQ204" i="10"/>
  <c r="AR204" i="10"/>
  <c r="AS204" i="10"/>
  <c r="AT204" i="10"/>
  <c r="AU204" i="10"/>
  <c r="AV204" i="10"/>
  <c r="AW204" i="10"/>
  <c r="AX204" i="10"/>
  <c r="AY204" i="10"/>
  <c r="AZ204" i="10"/>
  <c r="BA204" i="10"/>
  <c r="BB204" i="10"/>
  <c r="BC204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AG205" i="10"/>
  <c r="AH205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AT205" i="10"/>
  <c r="AU205" i="10"/>
  <c r="AV205" i="10"/>
  <c r="AW205" i="10"/>
  <c r="AX205" i="10"/>
  <c r="AY205" i="10"/>
  <c r="AZ205" i="10"/>
  <c r="BA205" i="10"/>
  <c r="BB205" i="10"/>
  <c r="BC205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AF206" i="10"/>
  <c r="AG206" i="10"/>
  <c r="AH206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AT206" i="10"/>
  <c r="AU206" i="10"/>
  <c r="AV206" i="10"/>
  <c r="AW206" i="10"/>
  <c r="AX206" i="10"/>
  <c r="AY206" i="10"/>
  <c r="AZ206" i="10"/>
  <c r="BA206" i="10"/>
  <c r="BB206" i="10"/>
  <c r="BC206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AF208" i="10"/>
  <c r="AG208" i="10"/>
  <c r="AH208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X208" i="10"/>
  <c r="AY208" i="10"/>
  <c r="AZ208" i="10"/>
  <c r="BA208" i="10"/>
  <c r="BB208" i="10"/>
  <c r="BC208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AG209" i="10"/>
  <c r="AH209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E210" i="10"/>
  <c r="AF210" i="10"/>
  <c r="AG210" i="10"/>
  <c r="AH210" i="10"/>
  <c r="AI210" i="10"/>
  <c r="AJ210" i="10"/>
  <c r="AK210" i="10"/>
  <c r="AL210" i="10"/>
  <c r="AM210" i="10"/>
  <c r="AN210" i="10"/>
  <c r="AO210" i="10"/>
  <c r="AP210" i="10"/>
  <c r="AQ210" i="10"/>
  <c r="AR210" i="10"/>
  <c r="AS210" i="10"/>
  <c r="AT210" i="10"/>
  <c r="AU210" i="10"/>
  <c r="AV210" i="10"/>
  <c r="AW210" i="10"/>
  <c r="AX210" i="10"/>
  <c r="AY210" i="10"/>
  <c r="AZ210" i="10"/>
  <c r="BA210" i="10"/>
  <c r="BB210" i="10"/>
  <c r="BC210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AF211" i="10"/>
  <c r="AG211" i="10"/>
  <c r="AH211" i="10"/>
  <c r="AI211" i="10"/>
  <c r="AJ211" i="10"/>
  <c r="AK211" i="10"/>
  <c r="AL211" i="10"/>
  <c r="AM211" i="10"/>
  <c r="AN211" i="10"/>
  <c r="AO211" i="10"/>
  <c r="AP211" i="10"/>
  <c r="AQ211" i="10"/>
  <c r="AR211" i="10"/>
  <c r="AS211" i="10"/>
  <c r="AT211" i="10"/>
  <c r="AU211" i="10"/>
  <c r="AV211" i="10"/>
  <c r="AW211" i="10"/>
  <c r="AX211" i="10"/>
  <c r="AY211" i="10"/>
  <c r="AZ211" i="10"/>
  <c r="BA211" i="10"/>
  <c r="BB211" i="10"/>
  <c r="BC211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AD212" i="10"/>
  <c r="AE212" i="10"/>
  <c r="AF212" i="10"/>
  <c r="AG212" i="10"/>
  <c r="AH212" i="10"/>
  <c r="AI212" i="10"/>
  <c r="AJ212" i="10"/>
  <c r="AK212" i="10"/>
  <c r="AL212" i="10"/>
  <c r="AM212" i="10"/>
  <c r="AN212" i="10"/>
  <c r="AO212" i="10"/>
  <c r="AP212" i="10"/>
  <c r="AQ212" i="10"/>
  <c r="AR212" i="10"/>
  <c r="AS212" i="10"/>
  <c r="AT212" i="10"/>
  <c r="AU212" i="10"/>
  <c r="AV212" i="10"/>
  <c r="AW212" i="10"/>
  <c r="AX212" i="10"/>
  <c r="AY212" i="10"/>
  <c r="AZ212" i="10"/>
  <c r="BA212" i="10"/>
  <c r="BB212" i="10"/>
  <c r="BC212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AD213" i="10"/>
  <c r="AE213" i="10"/>
  <c r="AF213" i="10"/>
  <c r="AG213" i="10"/>
  <c r="AH213" i="10"/>
  <c r="AI213" i="10"/>
  <c r="AJ213" i="10"/>
  <c r="AK213" i="10"/>
  <c r="AL213" i="10"/>
  <c r="AM213" i="10"/>
  <c r="AN213" i="10"/>
  <c r="AO213" i="10"/>
  <c r="AP213" i="10"/>
  <c r="AQ213" i="10"/>
  <c r="AR213" i="10"/>
  <c r="AS213" i="10"/>
  <c r="AT213" i="10"/>
  <c r="AU213" i="10"/>
  <c r="AV213" i="10"/>
  <c r="AW213" i="10"/>
  <c r="AX213" i="10"/>
  <c r="AY213" i="10"/>
  <c r="AZ213" i="10"/>
  <c r="BA213" i="10"/>
  <c r="BB213" i="10"/>
  <c r="BC213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AF214" i="10"/>
  <c r="AG214" i="10"/>
  <c r="AH214" i="10"/>
  <c r="AI214" i="10"/>
  <c r="AJ214" i="10"/>
  <c r="AK214" i="10"/>
  <c r="AL214" i="10"/>
  <c r="AM214" i="10"/>
  <c r="AN214" i="10"/>
  <c r="AO214" i="10"/>
  <c r="AP214" i="10"/>
  <c r="AQ214" i="10"/>
  <c r="AR214" i="10"/>
  <c r="AS214" i="10"/>
  <c r="AT214" i="10"/>
  <c r="AU214" i="10"/>
  <c r="AV214" i="10"/>
  <c r="AW214" i="10"/>
  <c r="AX214" i="10"/>
  <c r="AY214" i="10"/>
  <c r="AZ214" i="10"/>
  <c r="BA214" i="10"/>
  <c r="BB214" i="10"/>
  <c r="BC214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AF215" i="10"/>
  <c r="AG215" i="10"/>
  <c r="AH215" i="10"/>
  <c r="AI215" i="10"/>
  <c r="AJ215" i="10"/>
  <c r="AK215" i="10"/>
  <c r="AL215" i="10"/>
  <c r="AM215" i="10"/>
  <c r="AN215" i="10"/>
  <c r="AO215" i="10"/>
  <c r="AP215" i="10"/>
  <c r="AQ215" i="10"/>
  <c r="AR215" i="10"/>
  <c r="AS215" i="10"/>
  <c r="AT215" i="10"/>
  <c r="AU215" i="10"/>
  <c r="AV215" i="10"/>
  <c r="AW215" i="10"/>
  <c r="AX215" i="10"/>
  <c r="AY215" i="10"/>
  <c r="AZ215" i="10"/>
  <c r="BA215" i="10"/>
  <c r="BB215" i="10"/>
  <c r="BC215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AE216" i="10"/>
  <c r="AF216" i="10"/>
  <c r="AG216" i="10"/>
  <c r="AH216" i="10"/>
  <c r="AI216" i="10"/>
  <c r="AJ216" i="10"/>
  <c r="AK216" i="10"/>
  <c r="AL216" i="10"/>
  <c r="AM216" i="10"/>
  <c r="AN216" i="10"/>
  <c r="AO216" i="10"/>
  <c r="AP216" i="10"/>
  <c r="AQ216" i="10"/>
  <c r="AR216" i="10"/>
  <c r="AS216" i="10"/>
  <c r="AT216" i="10"/>
  <c r="AU216" i="10"/>
  <c r="AV216" i="10"/>
  <c r="AW216" i="10"/>
  <c r="AX216" i="10"/>
  <c r="AY216" i="10"/>
  <c r="AZ216" i="10"/>
  <c r="BA216" i="10"/>
  <c r="BB216" i="10"/>
  <c r="BC216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AE217" i="10"/>
  <c r="AF217" i="10"/>
  <c r="AG217" i="10"/>
  <c r="AH217" i="10"/>
  <c r="AI217" i="10"/>
  <c r="AJ217" i="10"/>
  <c r="AK217" i="10"/>
  <c r="AL217" i="10"/>
  <c r="AM217" i="10"/>
  <c r="AN217" i="10"/>
  <c r="AO217" i="10"/>
  <c r="AP217" i="10"/>
  <c r="AQ217" i="10"/>
  <c r="AR217" i="10"/>
  <c r="AS217" i="10"/>
  <c r="AT217" i="10"/>
  <c r="AU217" i="10"/>
  <c r="AV217" i="10"/>
  <c r="AW217" i="10"/>
  <c r="AX217" i="10"/>
  <c r="AY217" i="10"/>
  <c r="AZ217" i="10"/>
  <c r="BA217" i="10"/>
  <c r="BB217" i="10"/>
  <c r="BC217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AE218" i="10"/>
  <c r="AF218" i="10"/>
  <c r="AG218" i="10"/>
  <c r="AH218" i="10"/>
  <c r="AI218" i="10"/>
  <c r="AJ218" i="10"/>
  <c r="AK218" i="10"/>
  <c r="AL218" i="10"/>
  <c r="AM218" i="10"/>
  <c r="AN218" i="10"/>
  <c r="AO218" i="10"/>
  <c r="AP218" i="10"/>
  <c r="AQ218" i="10"/>
  <c r="AR218" i="10"/>
  <c r="AS218" i="10"/>
  <c r="AT218" i="10"/>
  <c r="AU218" i="10"/>
  <c r="AV218" i="10"/>
  <c r="AW218" i="10"/>
  <c r="AX218" i="10"/>
  <c r="AY218" i="10"/>
  <c r="AZ218" i="10"/>
  <c r="BA218" i="10"/>
  <c r="BB218" i="10"/>
  <c r="BC218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AE219" i="10"/>
  <c r="AF219" i="10"/>
  <c r="AG219" i="10"/>
  <c r="AH219" i="10"/>
  <c r="AI219" i="10"/>
  <c r="AJ219" i="10"/>
  <c r="AK219" i="10"/>
  <c r="AL219" i="10"/>
  <c r="AM219" i="10"/>
  <c r="AN219" i="10"/>
  <c r="AO219" i="10"/>
  <c r="AP219" i="10"/>
  <c r="AQ219" i="10"/>
  <c r="AR219" i="10"/>
  <c r="AS219" i="10"/>
  <c r="AT219" i="10"/>
  <c r="AU219" i="10"/>
  <c r="AV219" i="10"/>
  <c r="AW219" i="10"/>
  <c r="AX219" i="10"/>
  <c r="AY219" i="10"/>
  <c r="AZ219" i="10"/>
  <c r="BA219" i="10"/>
  <c r="BB219" i="10"/>
  <c r="BC219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AE220" i="10"/>
  <c r="AF220" i="10"/>
  <c r="AG220" i="10"/>
  <c r="AH220" i="10"/>
  <c r="AI220" i="10"/>
  <c r="AJ220" i="10"/>
  <c r="AK220" i="10"/>
  <c r="AL220" i="10"/>
  <c r="AM220" i="10"/>
  <c r="AN220" i="10"/>
  <c r="AO220" i="10"/>
  <c r="AP220" i="10"/>
  <c r="AQ220" i="10"/>
  <c r="AR220" i="10"/>
  <c r="AS220" i="10"/>
  <c r="AT220" i="10"/>
  <c r="AU220" i="10"/>
  <c r="AV220" i="10"/>
  <c r="AW220" i="10"/>
  <c r="AX220" i="10"/>
  <c r="AY220" i="10"/>
  <c r="AZ220" i="10"/>
  <c r="BA220" i="10"/>
  <c r="BB220" i="10"/>
  <c r="BC220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AF221" i="10"/>
  <c r="AG221" i="10"/>
  <c r="AH221" i="10"/>
  <c r="AI221" i="10"/>
  <c r="AJ221" i="10"/>
  <c r="AK221" i="10"/>
  <c r="AL221" i="10"/>
  <c r="AM221" i="10"/>
  <c r="AN221" i="10"/>
  <c r="AO221" i="10"/>
  <c r="AP221" i="10"/>
  <c r="AQ221" i="10"/>
  <c r="AR221" i="10"/>
  <c r="AS221" i="10"/>
  <c r="AT221" i="10"/>
  <c r="AU221" i="10"/>
  <c r="AV221" i="10"/>
  <c r="AW221" i="10"/>
  <c r="AX221" i="10"/>
  <c r="AY221" i="10"/>
  <c r="AZ221" i="10"/>
  <c r="BA221" i="10"/>
  <c r="BB221" i="10"/>
  <c r="BC221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AE222" i="10"/>
  <c r="AF222" i="10"/>
  <c r="AG222" i="10"/>
  <c r="AH222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AT222" i="10"/>
  <c r="AU222" i="10"/>
  <c r="AV222" i="10"/>
  <c r="AW222" i="10"/>
  <c r="AX222" i="10"/>
  <c r="AY222" i="10"/>
  <c r="AZ222" i="10"/>
  <c r="BA222" i="10"/>
  <c r="BB222" i="10"/>
  <c r="BC222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E223" i="10"/>
  <c r="AF223" i="10"/>
  <c r="AG223" i="10"/>
  <c r="AH223" i="10"/>
  <c r="AI223" i="10"/>
  <c r="AJ223" i="10"/>
  <c r="AK223" i="10"/>
  <c r="AL223" i="10"/>
  <c r="AM223" i="10"/>
  <c r="AN223" i="10"/>
  <c r="AO223" i="10"/>
  <c r="AP223" i="10"/>
  <c r="AQ223" i="10"/>
  <c r="AR223" i="10"/>
  <c r="AS223" i="10"/>
  <c r="AT223" i="10"/>
  <c r="AU223" i="10"/>
  <c r="AV223" i="10"/>
  <c r="AW223" i="10"/>
  <c r="AX223" i="10"/>
  <c r="AY223" i="10"/>
  <c r="AZ223" i="10"/>
  <c r="BA223" i="10"/>
  <c r="BB223" i="10"/>
  <c r="BC223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AE224" i="10"/>
  <c r="AF224" i="10"/>
  <c r="AG224" i="10"/>
  <c r="AH224" i="10"/>
  <c r="AI224" i="10"/>
  <c r="AJ224" i="10"/>
  <c r="AK224" i="10"/>
  <c r="AL224" i="10"/>
  <c r="AM224" i="10"/>
  <c r="AN224" i="10"/>
  <c r="AO224" i="10"/>
  <c r="AP224" i="10"/>
  <c r="AQ224" i="10"/>
  <c r="AR224" i="10"/>
  <c r="AS224" i="10"/>
  <c r="AT224" i="10"/>
  <c r="AU224" i="10"/>
  <c r="AV224" i="10"/>
  <c r="AW224" i="10"/>
  <c r="AX224" i="10"/>
  <c r="AY224" i="10"/>
  <c r="AZ224" i="10"/>
  <c r="BA224" i="10"/>
  <c r="BB224" i="10"/>
  <c r="BC224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E225" i="10"/>
  <c r="AF225" i="10"/>
  <c r="AG225" i="10"/>
  <c r="AH225" i="10"/>
  <c r="AI225" i="10"/>
  <c r="AJ225" i="10"/>
  <c r="AK225" i="10"/>
  <c r="AL225" i="10"/>
  <c r="AM225" i="10"/>
  <c r="AN225" i="10"/>
  <c r="AO225" i="10"/>
  <c r="AP225" i="10"/>
  <c r="AQ225" i="10"/>
  <c r="AR225" i="10"/>
  <c r="AS225" i="10"/>
  <c r="AT225" i="10"/>
  <c r="AU225" i="10"/>
  <c r="AV225" i="10"/>
  <c r="AW225" i="10"/>
  <c r="AX225" i="10"/>
  <c r="AY225" i="10"/>
  <c r="AZ225" i="10"/>
  <c r="BA225" i="10"/>
  <c r="BB225" i="10"/>
  <c r="BC225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AF226" i="10"/>
  <c r="AG226" i="10"/>
  <c r="AH226" i="10"/>
  <c r="AI226" i="10"/>
  <c r="AJ226" i="10"/>
  <c r="AK226" i="10"/>
  <c r="AL226" i="10"/>
  <c r="AM226" i="10"/>
  <c r="AN226" i="10"/>
  <c r="AO226" i="10"/>
  <c r="AP226" i="10"/>
  <c r="AQ226" i="10"/>
  <c r="AR226" i="10"/>
  <c r="AS226" i="10"/>
  <c r="AT226" i="10"/>
  <c r="AU226" i="10"/>
  <c r="AV226" i="10"/>
  <c r="AW226" i="10"/>
  <c r="AX226" i="10"/>
  <c r="AY226" i="10"/>
  <c r="AZ226" i="10"/>
  <c r="BA226" i="10"/>
  <c r="BB226" i="10"/>
  <c r="BC226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AE227" i="10"/>
  <c r="AF227" i="10"/>
  <c r="AG227" i="10"/>
  <c r="AH227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AT227" i="10"/>
  <c r="AU227" i="10"/>
  <c r="AV227" i="10"/>
  <c r="AW227" i="10"/>
  <c r="AX227" i="10"/>
  <c r="AY227" i="10"/>
  <c r="AZ227" i="10"/>
  <c r="BA227" i="10"/>
  <c r="BB227" i="10"/>
  <c r="BC227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AF228" i="10"/>
  <c r="AG228" i="10"/>
  <c r="AH228" i="10"/>
  <c r="AI228" i="10"/>
  <c r="AJ228" i="10"/>
  <c r="AK228" i="10"/>
  <c r="AL228" i="10"/>
  <c r="AM228" i="10"/>
  <c r="AN228" i="10"/>
  <c r="AO228" i="10"/>
  <c r="AP228" i="10"/>
  <c r="AQ228" i="10"/>
  <c r="AR228" i="10"/>
  <c r="AS228" i="10"/>
  <c r="AT228" i="10"/>
  <c r="AU228" i="10"/>
  <c r="AV228" i="10"/>
  <c r="AW228" i="10"/>
  <c r="AX228" i="10"/>
  <c r="AY228" i="10"/>
  <c r="AZ228" i="10"/>
  <c r="BA228" i="10"/>
  <c r="BB228" i="10"/>
  <c r="BC228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AF229" i="10"/>
  <c r="AG229" i="10"/>
  <c r="AH229" i="10"/>
  <c r="AI229" i="10"/>
  <c r="AJ229" i="10"/>
  <c r="AK229" i="10"/>
  <c r="AL229" i="10"/>
  <c r="AM229" i="10"/>
  <c r="AN229" i="10"/>
  <c r="AO229" i="10"/>
  <c r="AP229" i="10"/>
  <c r="AQ229" i="10"/>
  <c r="AR229" i="10"/>
  <c r="AS229" i="10"/>
  <c r="AT229" i="10"/>
  <c r="AU229" i="10"/>
  <c r="AV229" i="10"/>
  <c r="AW229" i="10"/>
  <c r="AX229" i="10"/>
  <c r="AY229" i="10"/>
  <c r="AZ229" i="10"/>
  <c r="BA229" i="10"/>
  <c r="BB229" i="10"/>
  <c r="BC229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AE230" i="10"/>
  <c r="AF230" i="10"/>
  <c r="AG230" i="10"/>
  <c r="AH230" i="10"/>
  <c r="AI230" i="10"/>
  <c r="AJ230" i="10"/>
  <c r="AK230" i="10"/>
  <c r="AL230" i="10"/>
  <c r="AM230" i="10"/>
  <c r="AN230" i="10"/>
  <c r="AO230" i="10"/>
  <c r="AP230" i="10"/>
  <c r="AQ230" i="10"/>
  <c r="AR230" i="10"/>
  <c r="AS230" i="10"/>
  <c r="AT230" i="10"/>
  <c r="AU230" i="10"/>
  <c r="AV230" i="10"/>
  <c r="AW230" i="10"/>
  <c r="AX230" i="10"/>
  <c r="AY230" i="10"/>
  <c r="AZ230" i="10"/>
  <c r="BA230" i="10"/>
  <c r="BB230" i="10"/>
  <c r="BC230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AE231" i="10"/>
  <c r="AF231" i="10"/>
  <c r="AG231" i="10"/>
  <c r="AH231" i="10"/>
  <c r="AI231" i="10"/>
  <c r="AJ231" i="10"/>
  <c r="AK231" i="10"/>
  <c r="AL231" i="10"/>
  <c r="AM231" i="10"/>
  <c r="AN231" i="10"/>
  <c r="AO231" i="10"/>
  <c r="AP231" i="10"/>
  <c r="AQ231" i="10"/>
  <c r="AR231" i="10"/>
  <c r="AS231" i="10"/>
  <c r="AT231" i="10"/>
  <c r="AU231" i="10"/>
  <c r="AV231" i="10"/>
  <c r="AW231" i="10"/>
  <c r="AX231" i="10"/>
  <c r="AY231" i="10"/>
  <c r="AZ231" i="10"/>
  <c r="BA231" i="10"/>
  <c r="BB231" i="10"/>
  <c r="BC231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AF232" i="10"/>
  <c r="AG232" i="10"/>
  <c r="AH232" i="10"/>
  <c r="AI232" i="10"/>
  <c r="AJ232" i="10"/>
  <c r="AK232" i="10"/>
  <c r="AL232" i="10"/>
  <c r="AM232" i="10"/>
  <c r="AN232" i="10"/>
  <c r="AO232" i="10"/>
  <c r="AP232" i="10"/>
  <c r="AQ232" i="10"/>
  <c r="AR232" i="10"/>
  <c r="AS232" i="10"/>
  <c r="AT232" i="10"/>
  <c r="AU232" i="10"/>
  <c r="AV232" i="10"/>
  <c r="AW232" i="10"/>
  <c r="AX232" i="10"/>
  <c r="AY232" i="10"/>
  <c r="AZ232" i="10"/>
  <c r="BA232" i="10"/>
  <c r="BB232" i="10"/>
  <c r="BC232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AE233" i="10"/>
  <c r="AF233" i="10"/>
  <c r="AG233" i="10"/>
  <c r="AH233" i="10"/>
  <c r="AI233" i="10"/>
  <c r="AJ233" i="10"/>
  <c r="AK233" i="10"/>
  <c r="AL233" i="10"/>
  <c r="AM233" i="10"/>
  <c r="AN233" i="10"/>
  <c r="AO233" i="10"/>
  <c r="AP233" i="10"/>
  <c r="AQ233" i="10"/>
  <c r="AR233" i="10"/>
  <c r="AS233" i="10"/>
  <c r="AT233" i="10"/>
  <c r="AU233" i="10"/>
  <c r="AV233" i="10"/>
  <c r="AW233" i="10"/>
  <c r="AX233" i="10"/>
  <c r="AY233" i="10"/>
  <c r="AZ233" i="10"/>
  <c r="BA233" i="10"/>
  <c r="BB233" i="10"/>
  <c r="BC233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AE234" i="10"/>
  <c r="AF234" i="10"/>
  <c r="AG234" i="10"/>
  <c r="AH234" i="10"/>
  <c r="AI234" i="10"/>
  <c r="AJ234" i="10"/>
  <c r="AK234" i="10"/>
  <c r="AL234" i="10"/>
  <c r="AM234" i="10"/>
  <c r="AN234" i="10"/>
  <c r="AO234" i="10"/>
  <c r="AP234" i="10"/>
  <c r="AQ234" i="10"/>
  <c r="AR234" i="10"/>
  <c r="AS234" i="10"/>
  <c r="AT234" i="10"/>
  <c r="AU234" i="10"/>
  <c r="AV234" i="10"/>
  <c r="AW234" i="10"/>
  <c r="AX234" i="10"/>
  <c r="AY234" i="10"/>
  <c r="AZ234" i="10"/>
  <c r="BA234" i="10"/>
  <c r="BB234" i="10"/>
  <c r="BC234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AE235" i="10"/>
  <c r="AF235" i="10"/>
  <c r="AG235" i="10"/>
  <c r="AH235" i="10"/>
  <c r="AI235" i="10"/>
  <c r="AJ235" i="10"/>
  <c r="AK235" i="10"/>
  <c r="AL235" i="10"/>
  <c r="AM235" i="10"/>
  <c r="AN235" i="10"/>
  <c r="AO235" i="10"/>
  <c r="AP235" i="10"/>
  <c r="AQ235" i="10"/>
  <c r="AR235" i="10"/>
  <c r="AS235" i="10"/>
  <c r="AT235" i="10"/>
  <c r="AU235" i="10"/>
  <c r="AV235" i="10"/>
  <c r="AW235" i="10"/>
  <c r="AX235" i="10"/>
  <c r="AY235" i="10"/>
  <c r="AZ235" i="10"/>
  <c r="BA235" i="10"/>
  <c r="BB235" i="10"/>
  <c r="BC235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E236" i="10"/>
  <c r="AF236" i="10"/>
  <c r="AG236" i="10"/>
  <c r="AH236" i="10"/>
  <c r="AI236" i="10"/>
  <c r="AJ236" i="10"/>
  <c r="AK236" i="10"/>
  <c r="AL236" i="10"/>
  <c r="AM236" i="10"/>
  <c r="AN236" i="10"/>
  <c r="AO236" i="10"/>
  <c r="AP236" i="10"/>
  <c r="AQ236" i="10"/>
  <c r="AR236" i="10"/>
  <c r="AS236" i="10"/>
  <c r="AT236" i="10"/>
  <c r="AU236" i="10"/>
  <c r="AV236" i="10"/>
  <c r="AW236" i="10"/>
  <c r="AX236" i="10"/>
  <c r="AY236" i="10"/>
  <c r="AZ236" i="10"/>
  <c r="BA236" i="10"/>
  <c r="BB236" i="10"/>
  <c r="BC236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AE237" i="10"/>
  <c r="AF237" i="10"/>
  <c r="AG237" i="10"/>
  <c r="AH237" i="10"/>
  <c r="AI237" i="10"/>
  <c r="AJ237" i="10"/>
  <c r="AK237" i="10"/>
  <c r="AL237" i="10"/>
  <c r="AM237" i="10"/>
  <c r="AN237" i="10"/>
  <c r="AO237" i="10"/>
  <c r="AP237" i="10"/>
  <c r="AQ237" i="10"/>
  <c r="AR237" i="10"/>
  <c r="AS237" i="10"/>
  <c r="AT237" i="10"/>
  <c r="AU237" i="10"/>
  <c r="AV237" i="10"/>
  <c r="AW237" i="10"/>
  <c r="AX237" i="10"/>
  <c r="AY237" i="10"/>
  <c r="AZ237" i="10"/>
  <c r="BA237" i="10"/>
  <c r="BB237" i="10"/>
  <c r="BC237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F238" i="10"/>
  <c r="AG238" i="10"/>
  <c r="AH238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AT238" i="10"/>
  <c r="AU238" i="10"/>
  <c r="AV238" i="10"/>
  <c r="AW238" i="10"/>
  <c r="AX238" i="10"/>
  <c r="AY238" i="10"/>
  <c r="AZ238" i="10"/>
  <c r="BA238" i="10"/>
  <c r="BB238" i="10"/>
  <c r="BC238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AF239" i="10"/>
  <c r="AG239" i="10"/>
  <c r="AH239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AT239" i="10"/>
  <c r="AU239" i="10"/>
  <c r="AV239" i="10"/>
  <c r="AW239" i="10"/>
  <c r="AX239" i="10"/>
  <c r="AY239" i="10"/>
  <c r="AZ239" i="10"/>
  <c r="BA239" i="10"/>
  <c r="BB239" i="10"/>
  <c r="BC239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AF240" i="10"/>
  <c r="AG240" i="10"/>
  <c r="AH240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AT240" i="10"/>
  <c r="AU240" i="10"/>
  <c r="AV240" i="10"/>
  <c r="AW240" i="10"/>
  <c r="AX240" i="10"/>
  <c r="AY240" i="10"/>
  <c r="AZ240" i="10"/>
  <c r="BA240" i="10"/>
  <c r="BB240" i="10"/>
  <c r="BC240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F241" i="10"/>
  <c r="AG241" i="10"/>
  <c r="AH241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AH242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AF244" i="10"/>
  <c r="AG244" i="10"/>
  <c r="AH244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Y244" i="10"/>
  <c r="AZ244" i="10"/>
  <c r="BA244" i="10"/>
  <c r="BB244" i="10"/>
  <c r="BC244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E245" i="10"/>
  <c r="AF245" i="10"/>
  <c r="AG245" i="10"/>
  <c r="AH245" i="10"/>
  <c r="AI245" i="10"/>
  <c r="AJ245" i="10"/>
  <c r="AK245" i="10"/>
  <c r="AL245" i="10"/>
  <c r="AM245" i="10"/>
  <c r="AN245" i="10"/>
  <c r="AO245" i="10"/>
  <c r="AP245" i="10"/>
  <c r="AQ245" i="10"/>
  <c r="AR245" i="10"/>
  <c r="AS245" i="10"/>
  <c r="AT245" i="10"/>
  <c r="AU245" i="10"/>
  <c r="AV245" i="10"/>
  <c r="AW245" i="10"/>
  <c r="AX245" i="10"/>
  <c r="AY245" i="10"/>
  <c r="AZ245" i="10"/>
  <c r="BA245" i="10"/>
  <c r="BB245" i="10"/>
  <c r="BC245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AE246" i="10"/>
  <c r="AF246" i="10"/>
  <c r="AG246" i="10"/>
  <c r="AH246" i="10"/>
  <c r="AI246" i="10"/>
  <c r="AJ246" i="10"/>
  <c r="AK246" i="10"/>
  <c r="AL246" i="10"/>
  <c r="AM246" i="10"/>
  <c r="AN246" i="10"/>
  <c r="AO246" i="10"/>
  <c r="AP246" i="10"/>
  <c r="AQ246" i="10"/>
  <c r="AR246" i="10"/>
  <c r="AS246" i="10"/>
  <c r="AT246" i="10"/>
  <c r="AU246" i="10"/>
  <c r="AV246" i="10"/>
  <c r="AW246" i="10"/>
  <c r="AX246" i="10"/>
  <c r="AY246" i="10"/>
  <c r="AZ246" i="10"/>
  <c r="BA246" i="10"/>
  <c r="BB246" i="10"/>
  <c r="BC246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E247" i="10"/>
  <c r="AF247" i="10"/>
  <c r="AG247" i="10"/>
  <c r="AH247" i="10"/>
  <c r="AI247" i="10"/>
  <c r="AJ247" i="10"/>
  <c r="AK247" i="10"/>
  <c r="AL247" i="10"/>
  <c r="AM247" i="10"/>
  <c r="AN247" i="10"/>
  <c r="AO247" i="10"/>
  <c r="AP247" i="10"/>
  <c r="AQ247" i="10"/>
  <c r="AR247" i="10"/>
  <c r="AS247" i="10"/>
  <c r="AT247" i="10"/>
  <c r="AU247" i="10"/>
  <c r="AV247" i="10"/>
  <c r="AW247" i="10"/>
  <c r="AX247" i="10"/>
  <c r="AY247" i="10"/>
  <c r="AZ247" i="10"/>
  <c r="BA247" i="10"/>
  <c r="BB247" i="10"/>
  <c r="BC247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F248" i="10"/>
  <c r="AG248" i="10"/>
  <c r="AH248" i="10"/>
  <c r="AI248" i="10"/>
  <c r="AJ248" i="10"/>
  <c r="AK248" i="10"/>
  <c r="AL248" i="10"/>
  <c r="AM248" i="10"/>
  <c r="AN248" i="10"/>
  <c r="AO248" i="10"/>
  <c r="AP248" i="10"/>
  <c r="AQ248" i="10"/>
  <c r="AR248" i="10"/>
  <c r="AS248" i="10"/>
  <c r="AT248" i="10"/>
  <c r="AU248" i="10"/>
  <c r="AV248" i="10"/>
  <c r="AW248" i="10"/>
  <c r="AX248" i="10"/>
  <c r="AY248" i="10"/>
  <c r="AZ248" i="10"/>
  <c r="BA248" i="10"/>
  <c r="BB248" i="10"/>
  <c r="BC248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AF249" i="10"/>
  <c r="AG249" i="10"/>
  <c r="AH249" i="10"/>
  <c r="AI249" i="10"/>
  <c r="AJ249" i="10"/>
  <c r="AK249" i="10"/>
  <c r="AL249" i="10"/>
  <c r="AM249" i="10"/>
  <c r="AN249" i="10"/>
  <c r="AO249" i="10"/>
  <c r="AP249" i="10"/>
  <c r="AQ249" i="10"/>
  <c r="AR249" i="10"/>
  <c r="AS249" i="10"/>
  <c r="AT249" i="10"/>
  <c r="AU249" i="10"/>
  <c r="AV249" i="10"/>
  <c r="AW249" i="10"/>
  <c r="AX249" i="10"/>
  <c r="AY249" i="10"/>
  <c r="AZ249" i="10"/>
  <c r="BA249" i="10"/>
  <c r="BB249" i="10"/>
  <c r="BC249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60" i="10"/>
  <c r="BC254" i="39"/>
  <c r="BB254" i="39"/>
  <c r="BA254" i="39"/>
  <c r="AZ254" i="39"/>
  <c r="AY254" i="39"/>
  <c r="AX254" i="39"/>
  <c r="AW254" i="39"/>
  <c r="AW249" i="39" s="1"/>
  <c r="AV254" i="39"/>
  <c r="AU254" i="39"/>
  <c r="AT254" i="39"/>
  <c r="AS254" i="39"/>
  <c r="AQ254" i="39"/>
  <c r="AP254" i="39"/>
  <c r="AO254" i="39"/>
  <c r="AN254" i="39"/>
  <c r="AM254" i="39"/>
  <c r="AL254" i="39"/>
  <c r="AK254" i="39"/>
  <c r="AJ254" i="39"/>
  <c r="AI254" i="39"/>
  <c r="AH254" i="39"/>
  <c r="AG254" i="39"/>
  <c r="AF254" i="39"/>
  <c r="AE254" i="39"/>
  <c r="AD254" i="39"/>
  <c r="AC254" i="39"/>
  <c r="AB254" i="39"/>
  <c r="AA254" i="39"/>
  <c r="Z254" i="39"/>
  <c r="Y254" i="39"/>
  <c r="X254" i="39"/>
  <c r="W254" i="39"/>
  <c r="V254" i="39"/>
  <c r="U254" i="39"/>
  <c r="T254" i="39"/>
  <c r="S254" i="39"/>
  <c r="R254" i="39"/>
  <c r="Q254" i="39"/>
  <c r="P254" i="39"/>
  <c r="O254" i="39"/>
  <c r="N254" i="39"/>
  <c r="M254" i="39"/>
  <c r="L254" i="39"/>
  <c r="K254" i="39"/>
  <c r="J254" i="39"/>
  <c r="I254" i="39"/>
  <c r="H254" i="39"/>
  <c r="G254" i="39"/>
  <c r="F254" i="39"/>
  <c r="E254" i="39"/>
  <c r="D254" i="39"/>
  <c r="C254" i="39"/>
  <c r="BC253" i="39"/>
  <c r="BB253" i="39"/>
  <c r="BA253" i="39"/>
  <c r="AZ253" i="39"/>
  <c r="AY253" i="39"/>
  <c r="AX253" i="39"/>
  <c r="AW253" i="39"/>
  <c r="AV253" i="39"/>
  <c r="AU253" i="39"/>
  <c r="AT253" i="39"/>
  <c r="AS253" i="39"/>
  <c r="AQ253" i="39"/>
  <c r="AP253" i="39"/>
  <c r="AO253" i="39"/>
  <c r="AN253" i="39"/>
  <c r="AM253" i="39"/>
  <c r="AL253" i="39"/>
  <c r="AK253" i="39"/>
  <c r="AJ253" i="39"/>
  <c r="AI253" i="39"/>
  <c r="AH253" i="39"/>
  <c r="AG253" i="39"/>
  <c r="AF253" i="39"/>
  <c r="AE253" i="39"/>
  <c r="AD253" i="39"/>
  <c r="AC253" i="39"/>
  <c r="AB253" i="39"/>
  <c r="AA253" i="39"/>
  <c r="Z253" i="39"/>
  <c r="Y253" i="39"/>
  <c r="X253" i="39"/>
  <c r="W253" i="39"/>
  <c r="V253" i="39"/>
  <c r="U253" i="39"/>
  <c r="T253" i="39"/>
  <c r="S253" i="39"/>
  <c r="R253" i="39"/>
  <c r="Q253" i="39"/>
  <c r="P253" i="39"/>
  <c r="O253" i="39"/>
  <c r="N253" i="39"/>
  <c r="M253" i="39"/>
  <c r="L253" i="39"/>
  <c r="K253" i="39"/>
  <c r="J253" i="39"/>
  <c r="I253" i="39"/>
  <c r="H253" i="39"/>
  <c r="G253" i="39"/>
  <c r="F253" i="39"/>
  <c r="E253" i="39"/>
  <c r="D253" i="39"/>
  <c r="C253" i="39"/>
  <c r="BC249" i="39"/>
  <c r="BB249" i="39"/>
  <c r="BA249" i="39"/>
  <c r="AZ249" i="39"/>
  <c r="AY249" i="39"/>
  <c r="AX249" i="39"/>
  <c r="AV249" i="39"/>
  <c r="AU249" i="39"/>
  <c r="AT249" i="39"/>
  <c r="AS249" i="39"/>
  <c r="AQ249" i="39"/>
  <c r="AP249" i="39"/>
  <c r="AO249" i="39"/>
  <c r="AN249" i="39"/>
  <c r="AM249" i="39"/>
  <c r="AL249" i="39"/>
  <c r="AK249" i="39"/>
  <c r="AJ249" i="39"/>
  <c r="AI249" i="39"/>
  <c r="AH249" i="39"/>
  <c r="AG249" i="39"/>
  <c r="AF249" i="39"/>
  <c r="AE249" i="39"/>
  <c r="AD249" i="39"/>
  <c r="AC249" i="39"/>
  <c r="AB249" i="39"/>
  <c r="AA249" i="39"/>
  <c r="Z249" i="39"/>
  <c r="Y249" i="39"/>
  <c r="X249" i="39"/>
  <c r="W249" i="39"/>
  <c r="V249" i="39"/>
  <c r="U249" i="39"/>
  <c r="T249" i="39"/>
  <c r="S249" i="39"/>
  <c r="R249" i="39"/>
  <c r="Q249" i="39"/>
  <c r="P249" i="39"/>
  <c r="O249" i="39"/>
  <c r="N249" i="39"/>
  <c r="M249" i="39"/>
  <c r="L249" i="39"/>
  <c r="K249" i="39"/>
  <c r="J249" i="39"/>
  <c r="I249" i="39"/>
  <c r="H249" i="39"/>
  <c r="G249" i="39"/>
  <c r="F249" i="39"/>
  <c r="E249" i="39"/>
  <c r="D249" i="39"/>
  <c r="C249" i="39"/>
  <c r="BC248" i="39"/>
  <c r="BB248" i="39"/>
  <c r="BA248" i="39"/>
  <c r="AZ248" i="39"/>
  <c r="AY248" i="39"/>
  <c r="AX248" i="39"/>
  <c r="AV248" i="39"/>
  <c r="AU248" i="39"/>
  <c r="AT248" i="39"/>
  <c r="AS248" i="39"/>
  <c r="AQ248" i="39"/>
  <c r="AP248" i="39"/>
  <c r="AO248" i="39"/>
  <c r="AN248" i="39"/>
  <c r="AM248" i="39"/>
  <c r="AL248" i="39"/>
  <c r="AK248" i="39"/>
  <c r="AJ248" i="39"/>
  <c r="AI248" i="39"/>
  <c r="AH248" i="39"/>
  <c r="AG248" i="39"/>
  <c r="AF248" i="39"/>
  <c r="AE248" i="39"/>
  <c r="AD248" i="39"/>
  <c r="AC248" i="39"/>
  <c r="AB248" i="39"/>
  <c r="AA248" i="39"/>
  <c r="Z248" i="39"/>
  <c r="Y248" i="39"/>
  <c r="X248" i="39"/>
  <c r="W248" i="39"/>
  <c r="V248" i="39"/>
  <c r="U248" i="39"/>
  <c r="T248" i="39"/>
  <c r="S248" i="39"/>
  <c r="R248" i="39"/>
  <c r="Q248" i="39"/>
  <c r="P248" i="39"/>
  <c r="O248" i="39"/>
  <c r="N248" i="39"/>
  <c r="M248" i="39"/>
  <c r="L248" i="39"/>
  <c r="K248" i="39"/>
  <c r="J248" i="39"/>
  <c r="I248" i="39"/>
  <c r="H248" i="39"/>
  <c r="G248" i="39"/>
  <c r="F248" i="39"/>
  <c r="E248" i="39"/>
  <c r="D248" i="39"/>
  <c r="C248" i="39"/>
  <c r="BC247" i="39"/>
  <c r="BB247" i="39"/>
  <c r="BA247" i="39"/>
  <c r="AZ247" i="39"/>
  <c r="AY247" i="39"/>
  <c r="AX247" i="39"/>
  <c r="AV247" i="39"/>
  <c r="AU247" i="39"/>
  <c r="AT247" i="39"/>
  <c r="AS247" i="39"/>
  <c r="AQ247" i="39"/>
  <c r="AP247" i="39"/>
  <c r="AO247" i="39"/>
  <c r="AN247" i="39"/>
  <c r="AM247" i="39"/>
  <c r="AL247" i="39"/>
  <c r="AK247" i="39"/>
  <c r="AJ247" i="39"/>
  <c r="AI247" i="39"/>
  <c r="AH247" i="39"/>
  <c r="AG247" i="39"/>
  <c r="AF247" i="39"/>
  <c r="AE247" i="39"/>
  <c r="AD247" i="39"/>
  <c r="AC247" i="39"/>
  <c r="AB247" i="39"/>
  <c r="AA247" i="39"/>
  <c r="Z247" i="39"/>
  <c r="Y247" i="39"/>
  <c r="X247" i="39"/>
  <c r="W247" i="39"/>
  <c r="V247" i="39"/>
  <c r="U247" i="39"/>
  <c r="T247" i="39"/>
  <c r="S247" i="39"/>
  <c r="R247" i="39"/>
  <c r="Q247" i="39"/>
  <c r="P247" i="39"/>
  <c r="O247" i="39"/>
  <c r="N247" i="39"/>
  <c r="M247" i="39"/>
  <c r="L247" i="39"/>
  <c r="K247" i="39"/>
  <c r="J247" i="39"/>
  <c r="I247" i="39"/>
  <c r="H247" i="39"/>
  <c r="G247" i="39"/>
  <c r="F247" i="39"/>
  <c r="E247" i="39"/>
  <c r="D247" i="39"/>
  <c r="C247" i="39"/>
  <c r="BC246" i="39"/>
  <c r="BB246" i="39"/>
  <c r="BA246" i="39"/>
  <c r="AZ246" i="39"/>
  <c r="AY246" i="39"/>
  <c r="AX246" i="39"/>
  <c r="AV246" i="39"/>
  <c r="AU246" i="39"/>
  <c r="AT246" i="39"/>
  <c r="AS246" i="39"/>
  <c r="AQ246" i="39"/>
  <c r="AP246" i="39"/>
  <c r="AO246" i="39"/>
  <c r="AN246" i="39"/>
  <c r="AM246" i="39"/>
  <c r="AL246" i="39"/>
  <c r="AK246" i="39"/>
  <c r="AJ246" i="39"/>
  <c r="AI246" i="39"/>
  <c r="AH246" i="39"/>
  <c r="AG246" i="39"/>
  <c r="AF246" i="39"/>
  <c r="AE246" i="39"/>
  <c r="AD246" i="39"/>
  <c r="AC246" i="39"/>
  <c r="AB246" i="39"/>
  <c r="AA246" i="39"/>
  <c r="Z246" i="39"/>
  <c r="Y246" i="39"/>
  <c r="X246" i="39"/>
  <c r="W246" i="39"/>
  <c r="V246" i="39"/>
  <c r="U246" i="39"/>
  <c r="T246" i="39"/>
  <c r="S246" i="39"/>
  <c r="R246" i="39"/>
  <c r="Q246" i="39"/>
  <c r="P246" i="39"/>
  <c r="O246" i="39"/>
  <c r="N246" i="39"/>
  <c r="M246" i="39"/>
  <c r="L246" i="39"/>
  <c r="K246" i="39"/>
  <c r="J246" i="39"/>
  <c r="I246" i="39"/>
  <c r="H246" i="39"/>
  <c r="G246" i="39"/>
  <c r="F246" i="39"/>
  <c r="E246" i="39"/>
  <c r="D246" i="39"/>
  <c r="C246" i="39"/>
  <c r="BC245" i="39"/>
  <c r="BB245" i="39"/>
  <c r="BA245" i="39"/>
  <c r="AZ245" i="39"/>
  <c r="AY245" i="39"/>
  <c r="AX245" i="39"/>
  <c r="AW245" i="39"/>
  <c r="AV245" i="39"/>
  <c r="AU245" i="39"/>
  <c r="AT245" i="39"/>
  <c r="AS245" i="39"/>
  <c r="AQ245" i="39"/>
  <c r="AP245" i="39"/>
  <c r="AO245" i="39"/>
  <c r="AN245" i="39"/>
  <c r="AM245" i="39"/>
  <c r="AL245" i="39"/>
  <c r="AK245" i="39"/>
  <c r="AJ245" i="39"/>
  <c r="AI245" i="39"/>
  <c r="AH245" i="39"/>
  <c r="AG245" i="39"/>
  <c r="AF245" i="39"/>
  <c r="AE245" i="39"/>
  <c r="AD245" i="39"/>
  <c r="AC245" i="39"/>
  <c r="AB245" i="39"/>
  <c r="AA245" i="39"/>
  <c r="Z245" i="39"/>
  <c r="Y245" i="39"/>
  <c r="X245" i="39"/>
  <c r="W245" i="39"/>
  <c r="V245" i="39"/>
  <c r="U245" i="39"/>
  <c r="T245" i="39"/>
  <c r="S245" i="39"/>
  <c r="R245" i="39"/>
  <c r="Q245" i="39"/>
  <c r="P245" i="39"/>
  <c r="O245" i="39"/>
  <c r="N245" i="39"/>
  <c r="M245" i="39"/>
  <c r="L245" i="39"/>
  <c r="K245" i="39"/>
  <c r="J245" i="39"/>
  <c r="I245" i="39"/>
  <c r="H245" i="39"/>
  <c r="G245" i="39"/>
  <c r="F245" i="39"/>
  <c r="E245" i="39"/>
  <c r="D245" i="39"/>
  <c r="C245" i="39"/>
  <c r="BC244" i="39"/>
  <c r="BB244" i="39"/>
  <c r="BA244" i="39"/>
  <c r="AZ244" i="39"/>
  <c r="AY244" i="39"/>
  <c r="AX244" i="39"/>
  <c r="AW244" i="39"/>
  <c r="AV244" i="39"/>
  <c r="AU244" i="39"/>
  <c r="AT244" i="39"/>
  <c r="AS244" i="39"/>
  <c r="AQ244" i="39"/>
  <c r="AP244" i="39"/>
  <c r="AO244" i="39"/>
  <c r="AN244" i="39"/>
  <c r="AM244" i="39"/>
  <c r="AL244" i="39"/>
  <c r="AK244" i="39"/>
  <c r="AJ244" i="39"/>
  <c r="AI244" i="39"/>
  <c r="AH244" i="39"/>
  <c r="AG244" i="39"/>
  <c r="AF244" i="39"/>
  <c r="AE244" i="39"/>
  <c r="AD244" i="39"/>
  <c r="AC244" i="39"/>
  <c r="AB244" i="39"/>
  <c r="AA244" i="39"/>
  <c r="Z244" i="39"/>
  <c r="Y244" i="39"/>
  <c r="X244" i="39"/>
  <c r="W244" i="39"/>
  <c r="V244" i="39"/>
  <c r="U244" i="39"/>
  <c r="T244" i="39"/>
  <c r="S244" i="39"/>
  <c r="R244" i="39"/>
  <c r="Q244" i="39"/>
  <c r="P244" i="39"/>
  <c r="O244" i="39"/>
  <c r="N244" i="39"/>
  <c r="M244" i="39"/>
  <c r="L244" i="39"/>
  <c r="K244" i="39"/>
  <c r="J244" i="39"/>
  <c r="I244" i="39"/>
  <c r="H244" i="39"/>
  <c r="G244" i="39"/>
  <c r="F244" i="39"/>
  <c r="E244" i="39"/>
  <c r="D244" i="39"/>
  <c r="C244" i="39"/>
  <c r="BC243" i="39"/>
  <c r="BB243" i="39"/>
  <c r="BA243" i="39"/>
  <c r="AZ243" i="39"/>
  <c r="AY243" i="39"/>
  <c r="AX243" i="39"/>
  <c r="AW243" i="39"/>
  <c r="AV243" i="39"/>
  <c r="AU243" i="39"/>
  <c r="AT243" i="39"/>
  <c r="AS243" i="39"/>
  <c r="AQ243" i="39"/>
  <c r="AP243" i="39"/>
  <c r="AO243" i="39"/>
  <c r="AN243" i="39"/>
  <c r="AM243" i="39"/>
  <c r="AL243" i="39"/>
  <c r="AK243" i="39"/>
  <c r="AJ243" i="39"/>
  <c r="AI243" i="39"/>
  <c r="AH243" i="39"/>
  <c r="AG243" i="39"/>
  <c r="AF243" i="39"/>
  <c r="AE243" i="39"/>
  <c r="AD243" i="39"/>
  <c r="AC243" i="39"/>
  <c r="AB243" i="39"/>
  <c r="AA243" i="39"/>
  <c r="Z243" i="39"/>
  <c r="Y243" i="39"/>
  <c r="X243" i="39"/>
  <c r="W243" i="39"/>
  <c r="V243" i="39"/>
  <c r="U243" i="39"/>
  <c r="T243" i="39"/>
  <c r="S243" i="39"/>
  <c r="R243" i="39"/>
  <c r="Q243" i="39"/>
  <c r="P243" i="39"/>
  <c r="O243" i="39"/>
  <c r="N243" i="39"/>
  <c r="M243" i="39"/>
  <c r="L243" i="39"/>
  <c r="K243" i="39"/>
  <c r="J243" i="39"/>
  <c r="I243" i="39"/>
  <c r="H243" i="39"/>
  <c r="G243" i="39"/>
  <c r="F243" i="39"/>
  <c r="E243" i="39"/>
  <c r="D243" i="39"/>
  <c r="C243" i="39"/>
  <c r="BC242" i="39"/>
  <c r="BB242" i="39"/>
  <c r="BA242" i="39"/>
  <c r="AZ242" i="39"/>
  <c r="AY242" i="39"/>
  <c r="AX242" i="39"/>
  <c r="AW242" i="39"/>
  <c r="AV242" i="39"/>
  <c r="AU242" i="39"/>
  <c r="AT242" i="39"/>
  <c r="AS242" i="39"/>
  <c r="AQ242" i="39"/>
  <c r="AP242" i="39"/>
  <c r="AO242" i="39"/>
  <c r="AN242" i="39"/>
  <c r="AM242" i="39"/>
  <c r="AL242" i="39"/>
  <c r="AK242" i="39"/>
  <c r="AJ242" i="39"/>
  <c r="AI242" i="39"/>
  <c r="AH242" i="39"/>
  <c r="AG242" i="39"/>
  <c r="AF242" i="39"/>
  <c r="AE242" i="39"/>
  <c r="AD242" i="39"/>
  <c r="AC242" i="39"/>
  <c r="AB242" i="39"/>
  <c r="AA242" i="39"/>
  <c r="Z242" i="39"/>
  <c r="Y242" i="39"/>
  <c r="X242" i="39"/>
  <c r="W242" i="39"/>
  <c r="V242" i="39"/>
  <c r="U242" i="39"/>
  <c r="T242" i="39"/>
  <c r="S242" i="39"/>
  <c r="R242" i="39"/>
  <c r="Q242" i="39"/>
  <c r="P242" i="39"/>
  <c r="O242" i="39"/>
  <c r="N242" i="39"/>
  <c r="M242" i="39"/>
  <c r="L242" i="39"/>
  <c r="K242" i="39"/>
  <c r="J242" i="39"/>
  <c r="I242" i="39"/>
  <c r="H242" i="39"/>
  <c r="G242" i="39"/>
  <c r="F242" i="39"/>
  <c r="E242" i="39"/>
  <c r="D242" i="39"/>
  <c r="C242" i="39"/>
  <c r="BC241" i="39"/>
  <c r="BB241" i="39"/>
  <c r="BA241" i="39"/>
  <c r="AZ241" i="39"/>
  <c r="AY241" i="39"/>
  <c r="AX241" i="39"/>
  <c r="AW241" i="39"/>
  <c r="AV241" i="39"/>
  <c r="AU241" i="39"/>
  <c r="AT241" i="39"/>
  <c r="AS241" i="39"/>
  <c r="AQ241" i="39"/>
  <c r="AP241" i="39"/>
  <c r="AO241" i="39"/>
  <c r="AN241" i="39"/>
  <c r="AM241" i="39"/>
  <c r="AL241" i="39"/>
  <c r="AK241" i="39"/>
  <c r="AJ241" i="39"/>
  <c r="AI241" i="39"/>
  <c r="AH241" i="39"/>
  <c r="AG241" i="39"/>
  <c r="AF241" i="39"/>
  <c r="AE241" i="39"/>
  <c r="AD241" i="39"/>
  <c r="AC241" i="39"/>
  <c r="AB241" i="39"/>
  <c r="AA241" i="39"/>
  <c r="Z241" i="39"/>
  <c r="Y241" i="39"/>
  <c r="X241" i="39"/>
  <c r="W241" i="39"/>
  <c r="V241" i="39"/>
  <c r="U241" i="39"/>
  <c r="T241" i="39"/>
  <c r="S241" i="39"/>
  <c r="R241" i="39"/>
  <c r="Q241" i="39"/>
  <c r="P241" i="39"/>
  <c r="O241" i="39"/>
  <c r="N241" i="39"/>
  <c r="M241" i="39"/>
  <c r="L241" i="39"/>
  <c r="K241" i="39"/>
  <c r="J241" i="39"/>
  <c r="I241" i="39"/>
  <c r="H241" i="39"/>
  <c r="G241" i="39"/>
  <c r="F241" i="39"/>
  <c r="E241" i="39"/>
  <c r="D241" i="39"/>
  <c r="C241" i="39"/>
  <c r="BC240" i="39"/>
  <c r="BB240" i="39"/>
  <c r="BA240" i="39"/>
  <c r="AZ240" i="39"/>
  <c r="AY240" i="39"/>
  <c r="AX240" i="39"/>
  <c r="AW240" i="39"/>
  <c r="AV240" i="39"/>
  <c r="AU240" i="39"/>
  <c r="AT240" i="39"/>
  <c r="AS240" i="39"/>
  <c r="AQ240" i="39"/>
  <c r="AP240" i="39"/>
  <c r="AO240" i="39"/>
  <c r="AN240" i="39"/>
  <c r="AM240" i="39"/>
  <c r="AL240" i="39"/>
  <c r="AK240" i="39"/>
  <c r="AJ240" i="39"/>
  <c r="AI240" i="39"/>
  <c r="AH240" i="39"/>
  <c r="AG240" i="39"/>
  <c r="AF240" i="39"/>
  <c r="AE240" i="39"/>
  <c r="AD240" i="39"/>
  <c r="AC240" i="39"/>
  <c r="AB240" i="39"/>
  <c r="AA240" i="39"/>
  <c r="Z240" i="39"/>
  <c r="Y240" i="39"/>
  <c r="X240" i="39"/>
  <c r="W240" i="39"/>
  <c r="V240" i="39"/>
  <c r="U240" i="39"/>
  <c r="T240" i="39"/>
  <c r="S240" i="39"/>
  <c r="R240" i="39"/>
  <c r="Q240" i="39"/>
  <c r="P240" i="39"/>
  <c r="O240" i="39"/>
  <c r="N240" i="39"/>
  <c r="M240" i="39"/>
  <c r="L240" i="39"/>
  <c r="K240" i="39"/>
  <c r="J240" i="39"/>
  <c r="I240" i="39"/>
  <c r="H240" i="39"/>
  <c r="G240" i="39"/>
  <c r="F240" i="39"/>
  <c r="E240" i="39"/>
  <c r="D240" i="39"/>
  <c r="C240" i="39"/>
  <c r="BC239" i="39"/>
  <c r="BB239" i="39"/>
  <c r="BA239" i="39"/>
  <c r="AZ239" i="39"/>
  <c r="AY239" i="39"/>
  <c r="AX239" i="39"/>
  <c r="AW239" i="39"/>
  <c r="AV239" i="39"/>
  <c r="AU239" i="39"/>
  <c r="AT239" i="39"/>
  <c r="AS239" i="39"/>
  <c r="AQ239" i="39"/>
  <c r="AP239" i="39"/>
  <c r="AO239" i="39"/>
  <c r="AN239" i="39"/>
  <c r="AM239" i="39"/>
  <c r="AL239" i="39"/>
  <c r="AK239" i="39"/>
  <c r="AJ239" i="39"/>
  <c r="AI239" i="39"/>
  <c r="AH239" i="39"/>
  <c r="AG239" i="39"/>
  <c r="AF239" i="39"/>
  <c r="AE239" i="39"/>
  <c r="AD239" i="39"/>
  <c r="AC239" i="39"/>
  <c r="AB239" i="39"/>
  <c r="AA239" i="39"/>
  <c r="Z239" i="39"/>
  <c r="Y239" i="39"/>
  <c r="X239" i="39"/>
  <c r="W239" i="39"/>
  <c r="V239" i="39"/>
  <c r="U239" i="39"/>
  <c r="T239" i="39"/>
  <c r="S239" i="39"/>
  <c r="R239" i="39"/>
  <c r="Q239" i="39"/>
  <c r="P239" i="39"/>
  <c r="O239" i="39"/>
  <c r="N239" i="39"/>
  <c r="M239" i="39"/>
  <c r="L239" i="39"/>
  <c r="K239" i="39"/>
  <c r="J239" i="39"/>
  <c r="I239" i="39"/>
  <c r="H239" i="39"/>
  <c r="G239" i="39"/>
  <c r="F239" i="39"/>
  <c r="E239" i="39"/>
  <c r="D239" i="39"/>
  <c r="C239" i="39"/>
  <c r="BC238" i="39"/>
  <c r="BB238" i="39"/>
  <c r="BA238" i="39"/>
  <c r="AZ238" i="39"/>
  <c r="AY238" i="39"/>
  <c r="AX238" i="39"/>
  <c r="AW238" i="39"/>
  <c r="AV238" i="39"/>
  <c r="AU238" i="39"/>
  <c r="AT238" i="39"/>
  <c r="AS238" i="39"/>
  <c r="AQ238" i="39"/>
  <c r="AP238" i="39"/>
  <c r="AO238" i="39"/>
  <c r="AN238" i="39"/>
  <c r="AM238" i="39"/>
  <c r="AL238" i="39"/>
  <c r="AK238" i="39"/>
  <c r="AJ238" i="39"/>
  <c r="AI238" i="39"/>
  <c r="AH238" i="39"/>
  <c r="AG238" i="39"/>
  <c r="AF238" i="39"/>
  <c r="AE238" i="39"/>
  <c r="AD238" i="39"/>
  <c r="AC238" i="39"/>
  <c r="AB238" i="39"/>
  <c r="AA238" i="39"/>
  <c r="Z238" i="39"/>
  <c r="Y238" i="39"/>
  <c r="X238" i="39"/>
  <c r="W238" i="39"/>
  <c r="V238" i="39"/>
  <c r="U238" i="39"/>
  <c r="T238" i="39"/>
  <c r="S238" i="39"/>
  <c r="R238" i="39"/>
  <c r="Q238" i="39"/>
  <c r="P238" i="39"/>
  <c r="O238" i="39"/>
  <c r="N238" i="39"/>
  <c r="M238" i="39"/>
  <c r="L238" i="39"/>
  <c r="K238" i="39"/>
  <c r="J238" i="39"/>
  <c r="I238" i="39"/>
  <c r="H238" i="39"/>
  <c r="G238" i="39"/>
  <c r="F238" i="39"/>
  <c r="E238" i="39"/>
  <c r="D238" i="39"/>
  <c r="C238" i="39"/>
  <c r="BC237" i="39"/>
  <c r="BB237" i="39"/>
  <c r="BA237" i="39"/>
  <c r="AZ237" i="39"/>
  <c r="AY237" i="39"/>
  <c r="AX237" i="39"/>
  <c r="AW237" i="39"/>
  <c r="AV237" i="39"/>
  <c r="AU237" i="39"/>
  <c r="AT237" i="39"/>
  <c r="AS237" i="39"/>
  <c r="AQ237" i="39"/>
  <c r="AP237" i="39"/>
  <c r="AO237" i="39"/>
  <c r="AN237" i="39"/>
  <c r="AM237" i="39"/>
  <c r="AL237" i="39"/>
  <c r="AK237" i="39"/>
  <c r="AJ237" i="39"/>
  <c r="AI237" i="39"/>
  <c r="AH237" i="39"/>
  <c r="AG237" i="39"/>
  <c r="AF237" i="39"/>
  <c r="AE237" i="39"/>
  <c r="AD237" i="39"/>
  <c r="AC237" i="39"/>
  <c r="AB237" i="39"/>
  <c r="AA237" i="39"/>
  <c r="Z237" i="39"/>
  <c r="Y237" i="39"/>
  <c r="X237" i="39"/>
  <c r="W237" i="39"/>
  <c r="V237" i="39"/>
  <c r="U237" i="39"/>
  <c r="T237" i="39"/>
  <c r="S237" i="39"/>
  <c r="R237" i="39"/>
  <c r="Q237" i="39"/>
  <c r="P237" i="39"/>
  <c r="O237" i="39"/>
  <c r="N237" i="39"/>
  <c r="M237" i="39"/>
  <c r="L237" i="39"/>
  <c r="K237" i="39"/>
  <c r="J237" i="39"/>
  <c r="I237" i="39"/>
  <c r="H237" i="39"/>
  <c r="G237" i="39"/>
  <c r="F237" i="39"/>
  <c r="E237" i="39"/>
  <c r="D237" i="39"/>
  <c r="C237" i="39"/>
  <c r="BC236" i="39"/>
  <c r="BB236" i="39"/>
  <c r="BA236" i="39"/>
  <c r="AZ236" i="39"/>
  <c r="AY236" i="39"/>
  <c r="AX236" i="39"/>
  <c r="AW236" i="39"/>
  <c r="AV236" i="39"/>
  <c r="AU236" i="39"/>
  <c r="AT236" i="39"/>
  <c r="AS236" i="39"/>
  <c r="AQ236" i="39"/>
  <c r="AP236" i="39"/>
  <c r="AO236" i="39"/>
  <c r="AN236" i="39"/>
  <c r="AM236" i="39"/>
  <c r="AL236" i="39"/>
  <c r="AK236" i="39"/>
  <c r="AJ236" i="39"/>
  <c r="AI236" i="39"/>
  <c r="AH236" i="39"/>
  <c r="AG236" i="39"/>
  <c r="AF236" i="39"/>
  <c r="AE236" i="39"/>
  <c r="AD236" i="39"/>
  <c r="AC236" i="39"/>
  <c r="AB236" i="39"/>
  <c r="AA236" i="39"/>
  <c r="Z236" i="39"/>
  <c r="Y236" i="39"/>
  <c r="X236" i="39"/>
  <c r="W236" i="39"/>
  <c r="V236" i="39"/>
  <c r="U236" i="39"/>
  <c r="T236" i="39"/>
  <c r="S236" i="39"/>
  <c r="R236" i="39"/>
  <c r="Q236" i="39"/>
  <c r="P236" i="39"/>
  <c r="O236" i="39"/>
  <c r="N236" i="39"/>
  <c r="M236" i="39"/>
  <c r="L236" i="39"/>
  <c r="K236" i="39"/>
  <c r="J236" i="39"/>
  <c r="I236" i="39"/>
  <c r="H236" i="39"/>
  <c r="G236" i="39"/>
  <c r="F236" i="39"/>
  <c r="E236" i="39"/>
  <c r="D236" i="39"/>
  <c r="C236" i="39"/>
  <c r="BC235" i="39"/>
  <c r="BB235" i="39"/>
  <c r="BA235" i="39"/>
  <c r="AZ235" i="39"/>
  <c r="AY235" i="39"/>
  <c r="AX235" i="39"/>
  <c r="AW235" i="39"/>
  <c r="AV235" i="39"/>
  <c r="AU235" i="39"/>
  <c r="AT235" i="39"/>
  <c r="AS235" i="39"/>
  <c r="AQ235" i="39"/>
  <c r="AP235" i="39"/>
  <c r="AO235" i="39"/>
  <c r="AN235" i="39"/>
  <c r="AM235" i="39"/>
  <c r="AL235" i="39"/>
  <c r="AK235" i="39"/>
  <c r="AJ235" i="39"/>
  <c r="AI235" i="39"/>
  <c r="AH235" i="39"/>
  <c r="AG235" i="39"/>
  <c r="AF235" i="39"/>
  <c r="AE235" i="39"/>
  <c r="AD235" i="39"/>
  <c r="AC235" i="39"/>
  <c r="AB235" i="39"/>
  <c r="AA235" i="39"/>
  <c r="Z235" i="39"/>
  <c r="Y235" i="39"/>
  <c r="X235" i="39"/>
  <c r="W235" i="39"/>
  <c r="V235" i="39"/>
  <c r="U235" i="39"/>
  <c r="T235" i="39"/>
  <c r="S235" i="39"/>
  <c r="R235" i="39"/>
  <c r="Q235" i="39"/>
  <c r="P235" i="39"/>
  <c r="O235" i="39"/>
  <c r="N235" i="39"/>
  <c r="M235" i="39"/>
  <c r="L235" i="39"/>
  <c r="K235" i="39"/>
  <c r="J235" i="39"/>
  <c r="I235" i="39"/>
  <c r="H235" i="39"/>
  <c r="G235" i="39"/>
  <c r="F235" i="39"/>
  <c r="E235" i="39"/>
  <c r="D235" i="39"/>
  <c r="C235" i="39"/>
  <c r="BC234" i="39"/>
  <c r="BB234" i="39"/>
  <c r="BA234" i="39"/>
  <c r="AZ234" i="39"/>
  <c r="AY234" i="39"/>
  <c r="AX234" i="39"/>
  <c r="AW234" i="39"/>
  <c r="AV234" i="39"/>
  <c r="AU234" i="39"/>
  <c r="AT234" i="39"/>
  <c r="AS234" i="39"/>
  <c r="AQ234" i="39"/>
  <c r="AP234" i="39"/>
  <c r="AO234" i="39"/>
  <c r="AN234" i="39"/>
  <c r="AM234" i="39"/>
  <c r="AL234" i="39"/>
  <c r="AK234" i="39"/>
  <c r="AJ234" i="39"/>
  <c r="AI234" i="39"/>
  <c r="AH234" i="39"/>
  <c r="AG234" i="39"/>
  <c r="AF234" i="39"/>
  <c r="AE234" i="39"/>
  <c r="AD234" i="39"/>
  <c r="AC234" i="39"/>
  <c r="AB234" i="39"/>
  <c r="AA234" i="39"/>
  <c r="Z234" i="39"/>
  <c r="Y234" i="39"/>
  <c r="X234" i="39"/>
  <c r="W234" i="39"/>
  <c r="V234" i="39"/>
  <c r="U234" i="39"/>
  <c r="T234" i="39"/>
  <c r="S234" i="39"/>
  <c r="R234" i="39"/>
  <c r="Q234" i="39"/>
  <c r="P234" i="39"/>
  <c r="O234" i="39"/>
  <c r="N234" i="39"/>
  <c r="M234" i="39"/>
  <c r="L234" i="39"/>
  <c r="K234" i="39"/>
  <c r="J234" i="39"/>
  <c r="I234" i="39"/>
  <c r="H234" i="39"/>
  <c r="G234" i="39"/>
  <c r="F234" i="39"/>
  <c r="E234" i="39"/>
  <c r="D234" i="39"/>
  <c r="C234" i="39"/>
  <c r="BC230" i="39"/>
  <c r="BB230" i="39"/>
  <c r="BA230" i="39"/>
  <c r="AZ230" i="39"/>
  <c r="AY230" i="39"/>
  <c r="AX230" i="39"/>
  <c r="AW230" i="39"/>
  <c r="AV230" i="39"/>
  <c r="AU230" i="39"/>
  <c r="AT230" i="39"/>
  <c r="AS230" i="39"/>
  <c r="AQ230" i="39"/>
  <c r="AP230" i="39"/>
  <c r="AO230" i="39"/>
  <c r="AN230" i="39"/>
  <c r="AM230" i="39"/>
  <c r="AL230" i="39"/>
  <c r="AK230" i="39"/>
  <c r="AJ230" i="39"/>
  <c r="AI230" i="39"/>
  <c r="AH230" i="39"/>
  <c r="AG230" i="39"/>
  <c r="AF230" i="39"/>
  <c r="AE230" i="39"/>
  <c r="AD230" i="39"/>
  <c r="AC230" i="39"/>
  <c r="AB230" i="39"/>
  <c r="AA230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I230" i="39"/>
  <c r="H230" i="39"/>
  <c r="G230" i="39"/>
  <c r="F230" i="39"/>
  <c r="E230" i="39"/>
  <c r="D230" i="39"/>
  <c r="C230" i="39"/>
  <c r="BC229" i="39"/>
  <c r="BB229" i="39"/>
  <c r="BA229" i="39"/>
  <c r="AZ229" i="39"/>
  <c r="AY229" i="39"/>
  <c r="AX229" i="39"/>
  <c r="AW229" i="39"/>
  <c r="AV229" i="39"/>
  <c r="AU229" i="39"/>
  <c r="AT229" i="39"/>
  <c r="AS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BC228" i="39"/>
  <c r="BB228" i="39"/>
  <c r="BA228" i="39"/>
  <c r="AZ228" i="39"/>
  <c r="AY228" i="39"/>
  <c r="AX228" i="39"/>
  <c r="AW228" i="39"/>
  <c r="AV228" i="39"/>
  <c r="AU228" i="39"/>
  <c r="AT228" i="39"/>
  <c r="AS228" i="39"/>
  <c r="AQ228" i="39"/>
  <c r="AP228" i="39"/>
  <c r="AO228" i="39"/>
  <c r="AN228" i="39"/>
  <c r="AM228" i="39"/>
  <c r="AL228" i="39"/>
  <c r="AK228" i="39"/>
  <c r="AJ228" i="39"/>
  <c r="AI228" i="39"/>
  <c r="AH228" i="39"/>
  <c r="AG228" i="39"/>
  <c r="AF228" i="39"/>
  <c r="AE228" i="39"/>
  <c r="AD228" i="39"/>
  <c r="AC228" i="39"/>
  <c r="AB228" i="39"/>
  <c r="AA228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BC226" i="39"/>
  <c r="BB226" i="39"/>
  <c r="BA226" i="39"/>
  <c r="AZ226" i="39"/>
  <c r="AY226" i="39"/>
  <c r="AX226" i="39"/>
  <c r="AW226" i="39"/>
  <c r="AV226" i="39"/>
  <c r="AU226" i="39"/>
  <c r="AT226" i="39"/>
  <c r="AS226" i="39"/>
  <c r="AQ226" i="39"/>
  <c r="AP226" i="39"/>
  <c r="AO226" i="39"/>
  <c r="AN226" i="39"/>
  <c r="AM226" i="39"/>
  <c r="AL226" i="39"/>
  <c r="AK226" i="39"/>
  <c r="AJ226" i="39"/>
  <c r="AI226" i="39"/>
  <c r="AH226" i="39"/>
  <c r="AG226" i="39"/>
  <c r="AF226" i="39"/>
  <c r="AE226" i="39"/>
  <c r="AD226" i="39"/>
  <c r="AC226" i="39"/>
  <c r="AB226" i="39"/>
  <c r="AA226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BC225" i="39"/>
  <c r="BB225" i="39"/>
  <c r="BA225" i="39"/>
  <c r="AZ225" i="39"/>
  <c r="AY225" i="39"/>
  <c r="AX225" i="39"/>
  <c r="AW225" i="39"/>
  <c r="AV225" i="39"/>
  <c r="AU225" i="39"/>
  <c r="AT225" i="39"/>
  <c r="AS225" i="39"/>
  <c r="AQ225" i="39"/>
  <c r="AP225" i="39"/>
  <c r="AO225" i="39"/>
  <c r="AN225" i="39"/>
  <c r="AM225" i="39"/>
  <c r="AL225" i="39"/>
  <c r="AK225" i="39"/>
  <c r="AJ225" i="39"/>
  <c r="AI225" i="39"/>
  <c r="AH225" i="39"/>
  <c r="AG225" i="39"/>
  <c r="AF225" i="39"/>
  <c r="AE225" i="39"/>
  <c r="AD225" i="39"/>
  <c r="AC225" i="39"/>
  <c r="AB225" i="39"/>
  <c r="AA225" i="39"/>
  <c r="Z225" i="39"/>
  <c r="Y225" i="39"/>
  <c r="X225" i="39"/>
  <c r="W225" i="39"/>
  <c r="V225" i="39"/>
  <c r="U225" i="39"/>
  <c r="T225" i="39"/>
  <c r="S225" i="39"/>
  <c r="R225" i="39"/>
  <c r="Q225" i="39"/>
  <c r="P225" i="39"/>
  <c r="O225" i="39"/>
  <c r="N225" i="39"/>
  <c r="M225" i="39"/>
  <c r="L225" i="39"/>
  <c r="K225" i="39"/>
  <c r="J225" i="39"/>
  <c r="I225" i="39"/>
  <c r="H225" i="39"/>
  <c r="G225" i="39"/>
  <c r="F225" i="39"/>
  <c r="E225" i="39"/>
  <c r="D225" i="39"/>
  <c r="C225" i="39"/>
  <c r="BC224" i="39"/>
  <c r="BB224" i="39"/>
  <c r="BA224" i="39"/>
  <c r="AZ224" i="39"/>
  <c r="AY224" i="39"/>
  <c r="AX224" i="39"/>
  <c r="AW224" i="39"/>
  <c r="AV224" i="39"/>
  <c r="AU224" i="39"/>
  <c r="AT224" i="39"/>
  <c r="AS224" i="39"/>
  <c r="AQ224" i="39"/>
  <c r="AP224" i="39"/>
  <c r="AO224" i="39"/>
  <c r="AN224" i="39"/>
  <c r="AM224" i="39"/>
  <c r="AL224" i="39"/>
  <c r="AK224" i="39"/>
  <c r="AJ224" i="39"/>
  <c r="AI224" i="39"/>
  <c r="AH224" i="39"/>
  <c r="AG224" i="39"/>
  <c r="AF224" i="39"/>
  <c r="AE224" i="39"/>
  <c r="AD224" i="39"/>
  <c r="AC224" i="39"/>
  <c r="AB224" i="39"/>
  <c r="AA224" i="39"/>
  <c r="Z224" i="39"/>
  <c r="Y224" i="39"/>
  <c r="X224" i="39"/>
  <c r="W224" i="39"/>
  <c r="V224" i="39"/>
  <c r="U224" i="39"/>
  <c r="T224" i="39"/>
  <c r="S224" i="39"/>
  <c r="R224" i="39"/>
  <c r="Q224" i="39"/>
  <c r="P224" i="39"/>
  <c r="O224" i="39"/>
  <c r="N224" i="39"/>
  <c r="M224" i="39"/>
  <c r="L224" i="39"/>
  <c r="K224" i="39"/>
  <c r="J224" i="39"/>
  <c r="I224" i="39"/>
  <c r="H224" i="39"/>
  <c r="G224" i="39"/>
  <c r="F224" i="39"/>
  <c r="E224" i="39"/>
  <c r="D224" i="39"/>
  <c r="C224" i="39"/>
  <c r="BC223" i="39"/>
  <c r="BB223" i="39"/>
  <c r="BA223" i="39"/>
  <c r="AZ223" i="39"/>
  <c r="AY223" i="39"/>
  <c r="AX223" i="39"/>
  <c r="AW223" i="39"/>
  <c r="AV223" i="39"/>
  <c r="AU223" i="39"/>
  <c r="AT223" i="39"/>
  <c r="AS223" i="39"/>
  <c r="AQ223" i="39"/>
  <c r="AP223" i="39"/>
  <c r="AO223" i="39"/>
  <c r="AN223" i="39"/>
  <c r="AM223" i="39"/>
  <c r="AL223" i="39"/>
  <c r="AK223" i="39"/>
  <c r="AJ223" i="39"/>
  <c r="AI223" i="39"/>
  <c r="AH223" i="39"/>
  <c r="AG223" i="39"/>
  <c r="AF223" i="39"/>
  <c r="AE223" i="39"/>
  <c r="AD223" i="39"/>
  <c r="AC223" i="39"/>
  <c r="AB223" i="39"/>
  <c r="AA223" i="39"/>
  <c r="Z223" i="39"/>
  <c r="Y223" i="39"/>
  <c r="X223" i="39"/>
  <c r="W223" i="39"/>
  <c r="V223" i="39"/>
  <c r="U223" i="39"/>
  <c r="T223" i="39"/>
  <c r="S223" i="39"/>
  <c r="R223" i="39"/>
  <c r="Q223" i="39"/>
  <c r="P223" i="39"/>
  <c r="O223" i="39"/>
  <c r="N223" i="39"/>
  <c r="M223" i="39"/>
  <c r="L223" i="39"/>
  <c r="K223" i="39"/>
  <c r="J223" i="39"/>
  <c r="I223" i="39"/>
  <c r="H223" i="39"/>
  <c r="G223" i="39"/>
  <c r="F223" i="39"/>
  <c r="E223" i="39"/>
  <c r="D223" i="39"/>
  <c r="C223" i="39"/>
  <c r="BC222" i="39"/>
  <c r="BB222" i="39"/>
  <c r="BA222" i="39"/>
  <c r="AZ222" i="39"/>
  <c r="AY222" i="39"/>
  <c r="AX222" i="39"/>
  <c r="AW222" i="39"/>
  <c r="AV222" i="39"/>
  <c r="AU222" i="39"/>
  <c r="AT222" i="39"/>
  <c r="AS222" i="39"/>
  <c r="AQ222" i="39"/>
  <c r="AP222" i="39"/>
  <c r="AO222" i="39"/>
  <c r="AN222" i="39"/>
  <c r="AM222" i="39"/>
  <c r="AL222" i="39"/>
  <c r="AK222" i="39"/>
  <c r="AJ222" i="39"/>
  <c r="AI222" i="39"/>
  <c r="AH222" i="39"/>
  <c r="AG222" i="39"/>
  <c r="AF222" i="39"/>
  <c r="AE222" i="39"/>
  <c r="AD222" i="39"/>
  <c r="AC222" i="39"/>
  <c r="AB222" i="39"/>
  <c r="AA222" i="39"/>
  <c r="Z222" i="39"/>
  <c r="Y222" i="39"/>
  <c r="X222" i="39"/>
  <c r="W222" i="39"/>
  <c r="V222" i="39"/>
  <c r="U222" i="39"/>
  <c r="T222" i="39"/>
  <c r="S222" i="39"/>
  <c r="R222" i="39"/>
  <c r="Q222" i="39"/>
  <c r="P222" i="39"/>
  <c r="O222" i="39"/>
  <c r="N222" i="39"/>
  <c r="M222" i="39"/>
  <c r="L222" i="39"/>
  <c r="K222" i="39"/>
  <c r="J222" i="39"/>
  <c r="I222" i="39"/>
  <c r="H222" i="39"/>
  <c r="G222" i="39"/>
  <c r="F222" i="39"/>
  <c r="E222" i="39"/>
  <c r="D222" i="39"/>
  <c r="C222" i="39"/>
  <c r="BC221" i="39"/>
  <c r="BB221" i="39"/>
  <c r="BA221" i="39"/>
  <c r="AZ221" i="39"/>
  <c r="AY221" i="39"/>
  <c r="AX221" i="39"/>
  <c r="AW221" i="39"/>
  <c r="AV221" i="39"/>
  <c r="AU221" i="39"/>
  <c r="AT221" i="39"/>
  <c r="AS221" i="39"/>
  <c r="AQ221" i="39"/>
  <c r="AP221" i="39"/>
  <c r="AO221" i="39"/>
  <c r="AN221" i="39"/>
  <c r="AM221" i="39"/>
  <c r="AL221" i="39"/>
  <c r="AK221" i="39"/>
  <c r="AJ221" i="39"/>
  <c r="AI221" i="39"/>
  <c r="AH221" i="39"/>
  <c r="AG221" i="39"/>
  <c r="AF221" i="39"/>
  <c r="AE221" i="39"/>
  <c r="AD221" i="39"/>
  <c r="AC221" i="39"/>
  <c r="AB221" i="39"/>
  <c r="AA221" i="39"/>
  <c r="Z221" i="39"/>
  <c r="Y221" i="39"/>
  <c r="X221" i="39"/>
  <c r="W221" i="39"/>
  <c r="V221" i="39"/>
  <c r="U221" i="39"/>
  <c r="T221" i="39"/>
  <c r="S221" i="39"/>
  <c r="R221" i="39"/>
  <c r="Q221" i="39"/>
  <c r="P221" i="39"/>
  <c r="O221" i="39"/>
  <c r="N221" i="39"/>
  <c r="M221" i="39"/>
  <c r="L221" i="39"/>
  <c r="K221" i="39"/>
  <c r="J221" i="39"/>
  <c r="I221" i="39"/>
  <c r="H221" i="39"/>
  <c r="G221" i="39"/>
  <c r="F221" i="39"/>
  <c r="E221" i="39"/>
  <c r="D221" i="39"/>
  <c r="C221" i="39"/>
  <c r="BC220" i="39"/>
  <c r="BB220" i="39"/>
  <c r="BA220" i="39"/>
  <c r="AZ220" i="39"/>
  <c r="AY220" i="39"/>
  <c r="AX220" i="39"/>
  <c r="AW220" i="39"/>
  <c r="AV220" i="39"/>
  <c r="AU220" i="39"/>
  <c r="AT220" i="39"/>
  <c r="AS220" i="39"/>
  <c r="AQ220" i="39"/>
  <c r="AP220" i="39"/>
  <c r="AO220" i="39"/>
  <c r="AN220" i="39"/>
  <c r="AM220" i="39"/>
  <c r="AL220" i="39"/>
  <c r="AK220" i="39"/>
  <c r="AJ220" i="39"/>
  <c r="AI220" i="39"/>
  <c r="AH220" i="39"/>
  <c r="AG220" i="39"/>
  <c r="AF220" i="39"/>
  <c r="AE220" i="39"/>
  <c r="AD220" i="39"/>
  <c r="AC220" i="39"/>
  <c r="AB220" i="39"/>
  <c r="AA220" i="39"/>
  <c r="Z220" i="39"/>
  <c r="Y220" i="39"/>
  <c r="X220" i="39"/>
  <c r="W220" i="39"/>
  <c r="V220" i="39"/>
  <c r="U220" i="39"/>
  <c r="T220" i="39"/>
  <c r="S220" i="39"/>
  <c r="R220" i="39"/>
  <c r="Q220" i="39"/>
  <c r="P220" i="39"/>
  <c r="O220" i="39"/>
  <c r="N220" i="39"/>
  <c r="M220" i="39"/>
  <c r="L220" i="39"/>
  <c r="K220" i="39"/>
  <c r="J220" i="39"/>
  <c r="I220" i="39"/>
  <c r="H220" i="39"/>
  <c r="G220" i="39"/>
  <c r="F220" i="39"/>
  <c r="E220" i="39"/>
  <c r="D220" i="39"/>
  <c r="C220" i="39"/>
  <c r="BC219" i="39"/>
  <c r="BB219" i="39"/>
  <c r="BA219" i="39"/>
  <c r="AZ219" i="39"/>
  <c r="AY219" i="39"/>
  <c r="AX219" i="39"/>
  <c r="AW219" i="39"/>
  <c r="AV219" i="39"/>
  <c r="AU219" i="39"/>
  <c r="AT219" i="39"/>
  <c r="AS219" i="39"/>
  <c r="AQ219" i="39"/>
  <c r="AP219" i="39"/>
  <c r="AO219" i="39"/>
  <c r="AN219" i="39"/>
  <c r="AM219" i="39"/>
  <c r="AL219" i="39"/>
  <c r="AK219" i="39"/>
  <c r="AJ219" i="39"/>
  <c r="AI219" i="39"/>
  <c r="AH219" i="39"/>
  <c r="AG219" i="39"/>
  <c r="AF219" i="39"/>
  <c r="AE219" i="39"/>
  <c r="AD219" i="39"/>
  <c r="AC219" i="39"/>
  <c r="AB219" i="39"/>
  <c r="AA219" i="39"/>
  <c r="Z219" i="39"/>
  <c r="Y219" i="39"/>
  <c r="X219" i="39"/>
  <c r="W219" i="39"/>
  <c r="V219" i="39"/>
  <c r="U219" i="39"/>
  <c r="T219" i="39"/>
  <c r="S219" i="39"/>
  <c r="R219" i="39"/>
  <c r="Q219" i="39"/>
  <c r="P219" i="39"/>
  <c r="O219" i="39"/>
  <c r="N219" i="39"/>
  <c r="M219" i="39"/>
  <c r="L219" i="39"/>
  <c r="K219" i="39"/>
  <c r="J219" i="39"/>
  <c r="I219" i="39"/>
  <c r="H219" i="39"/>
  <c r="G219" i="39"/>
  <c r="F219" i="39"/>
  <c r="E219" i="39"/>
  <c r="D219" i="39"/>
  <c r="C219" i="39"/>
  <c r="BC218" i="39"/>
  <c r="BB218" i="39"/>
  <c r="BA218" i="39"/>
  <c r="AZ218" i="39"/>
  <c r="AY218" i="39"/>
  <c r="AX218" i="39"/>
  <c r="AW218" i="39"/>
  <c r="AV218" i="39"/>
  <c r="AU218" i="39"/>
  <c r="AT218" i="39"/>
  <c r="AS218" i="39"/>
  <c r="AQ218" i="39"/>
  <c r="AP218" i="39"/>
  <c r="AO218" i="39"/>
  <c r="AN218" i="39"/>
  <c r="AM218" i="39"/>
  <c r="AL218" i="39"/>
  <c r="AK218" i="39"/>
  <c r="AJ218" i="39"/>
  <c r="AI218" i="39"/>
  <c r="AH218" i="39"/>
  <c r="AG218" i="39"/>
  <c r="AF218" i="39"/>
  <c r="AE218" i="39"/>
  <c r="AD218" i="39"/>
  <c r="AC218" i="39"/>
  <c r="AB218" i="39"/>
  <c r="AA218" i="39"/>
  <c r="Z218" i="39"/>
  <c r="Y218" i="39"/>
  <c r="X218" i="39"/>
  <c r="W218" i="39"/>
  <c r="V218" i="39"/>
  <c r="U218" i="39"/>
  <c r="T218" i="39"/>
  <c r="S218" i="39"/>
  <c r="R218" i="39"/>
  <c r="Q218" i="39"/>
  <c r="P218" i="39"/>
  <c r="O218" i="39"/>
  <c r="N218" i="39"/>
  <c r="M218" i="39"/>
  <c r="L218" i="39"/>
  <c r="K218" i="39"/>
  <c r="J218" i="39"/>
  <c r="I218" i="39"/>
  <c r="H218" i="39"/>
  <c r="G218" i="39"/>
  <c r="F218" i="39"/>
  <c r="E218" i="39"/>
  <c r="D218" i="39"/>
  <c r="C218" i="39"/>
  <c r="BC217" i="39"/>
  <c r="BB217" i="39"/>
  <c r="BA217" i="39"/>
  <c r="AZ217" i="39"/>
  <c r="AY217" i="39"/>
  <c r="AX217" i="39"/>
  <c r="AW217" i="39"/>
  <c r="AV217" i="39"/>
  <c r="AU217" i="39"/>
  <c r="AT217" i="39"/>
  <c r="AS217" i="39"/>
  <c r="AQ217" i="39"/>
  <c r="AP217" i="39"/>
  <c r="AO217" i="39"/>
  <c r="AN217" i="39"/>
  <c r="AM217" i="39"/>
  <c r="AL217" i="39"/>
  <c r="AK217" i="39"/>
  <c r="AJ217" i="39"/>
  <c r="AI217" i="39"/>
  <c r="AH217" i="39"/>
  <c r="AG217" i="39"/>
  <c r="AF217" i="39"/>
  <c r="AE217" i="39"/>
  <c r="AD217" i="39"/>
  <c r="AC217" i="39"/>
  <c r="AB217" i="39"/>
  <c r="AA217" i="39"/>
  <c r="Z217" i="39"/>
  <c r="Y217" i="39"/>
  <c r="X217" i="39"/>
  <c r="W217" i="39"/>
  <c r="V217" i="39"/>
  <c r="U217" i="39"/>
  <c r="T217" i="39"/>
  <c r="S217" i="39"/>
  <c r="R217" i="39"/>
  <c r="Q217" i="39"/>
  <c r="P217" i="39"/>
  <c r="O217" i="39"/>
  <c r="N217" i="39"/>
  <c r="M217" i="39"/>
  <c r="L217" i="39"/>
  <c r="K217" i="39"/>
  <c r="J217" i="39"/>
  <c r="I217" i="39"/>
  <c r="H217" i="39"/>
  <c r="G217" i="39"/>
  <c r="F217" i="39"/>
  <c r="E217" i="39"/>
  <c r="D217" i="39"/>
  <c r="C217" i="39"/>
  <c r="BC216" i="39"/>
  <c r="BB216" i="39"/>
  <c r="BA216" i="39"/>
  <c r="AZ216" i="39"/>
  <c r="AY216" i="39"/>
  <c r="AX216" i="39"/>
  <c r="AW216" i="39"/>
  <c r="AV216" i="39"/>
  <c r="AU216" i="39"/>
  <c r="AT216" i="39"/>
  <c r="AS216" i="39"/>
  <c r="AQ216" i="39"/>
  <c r="AP216" i="39"/>
  <c r="AO216" i="39"/>
  <c r="AN216" i="39"/>
  <c r="AM216" i="39"/>
  <c r="AL216" i="39"/>
  <c r="AK216" i="39"/>
  <c r="AJ216" i="39"/>
  <c r="AI216" i="39"/>
  <c r="AH216" i="39"/>
  <c r="AG216" i="39"/>
  <c r="AF216" i="39"/>
  <c r="AE216" i="39"/>
  <c r="AD216" i="39"/>
  <c r="AC216" i="39"/>
  <c r="AB216" i="39"/>
  <c r="AA216" i="39"/>
  <c r="Z216" i="39"/>
  <c r="Y216" i="39"/>
  <c r="X216" i="39"/>
  <c r="W216" i="39"/>
  <c r="V216" i="39"/>
  <c r="U216" i="39"/>
  <c r="T216" i="39"/>
  <c r="S216" i="39"/>
  <c r="R216" i="39"/>
  <c r="Q216" i="39"/>
  <c r="P216" i="39"/>
  <c r="O216" i="39"/>
  <c r="N216" i="39"/>
  <c r="M216" i="39"/>
  <c r="L216" i="39"/>
  <c r="K216" i="39"/>
  <c r="J216" i="39"/>
  <c r="I216" i="39"/>
  <c r="H216" i="39"/>
  <c r="G216" i="39"/>
  <c r="F216" i="39"/>
  <c r="E216" i="39"/>
  <c r="D216" i="39"/>
  <c r="C216" i="39"/>
  <c r="BC215" i="39"/>
  <c r="BB215" i="39"/>
  <c r="BA215" i="39"/>
  <c r="AZ215" i="39"/>
  <c r="AY215" i="39"/>
  <c r="AX215" i="39"/>
  <c r="AW215" i="39"/>
  <c r="AV215" i="39"/>
  <c r="AU215" i="39"/>
  <c r="AT215" i="39"/>
  <c r="AS215" i="39"/>
  <c r="AQ215" i="39"/>
  <c r="AP215" i="39"/>
  <c r="AO215" i="39"/>
  <c r="AN215" i="39"/>
  <c r="AM215" i="39"/>
  <c r="AL215" i="39"/>
  <c r="AK215" i="39"/>
  <c r="AJ215" i="39"/>
  <c r="AI215" i="39"/>
  <c r="AH215" i="39"/>
  <c r="AG215" i="39"/>
  <c r="AF215" i="39"/>
  <c r="AE215" i="39"/>
  <c r="AD215" i="39"/>
  <c r="AC215" i="39"/>
  <c r="AB215" i="39"/>
  <c r="AA215" i="39"/>
  <c r="Z215" i="39"/>
  <c r="Y215" i="39"/>
  <c r="X215" i="39"/>
  <c r="W215" i="39"/>
  <c r="V215" i="39"/>
  <c r="U215" i="39"/>
  <c r="T215" i="39"/>
  <c r="S215" i="39"/>
  <c r="R215" i="39"/>
  <c r="Q215" i="39"/>
  <c r="P215" i="39"/>
  <c r="O215" i="39"/>
  <c r="N215" i="39"/>
  <c r="M215" i="39"/>
  <c r="L215" i="39"/>
  <c r="K215" i="39"/>
  <c r="J215" i="39"/>
  <c r="I215" i="39"/>
  <c r="H215" i="39"/>
  <c r="G215" i="39"/>
  <c r="F215" i="39"/>
  <c r="E215" i="39"/>
  <c r="D215" i="39"/>
  <c r="C215" i="39"/>
  <c r="BC211" i="39"/>
  <c r="BB211" i="39"/>
  <c r="BA211" i="39"/>
  <c r="AZ211" i="39"/>
  <c r="AY211" i="39"/>
  <c r="AX211" i="39"/>
  <c r="AW211" i="39"/>
  <c r="AV211" i="39"/>
  <c r="AU211" i="39"/>
  <c r="AT211" i="39"/>
  <c r="AS211" i="39"/>
  <c r="AQ211" i="39"/>
  <c r="AP211" i="39"/>
  <c r="AO211" i="39"/>
  <c r="AN211" i="39"/>
  <c r="AM211" i="39"/>
  <c r="AL211" i="39"/>
  <c r="AK211" i="39"/>
  <c r="AJ211" i="39"/>
  <c r="AI211" i="39"/>
  <c r="AH211" i="39"/>
  <c r="AG211" i="39"/>
  <c r="AF211" i="39"/>
  <c r="AE211" i="39"/>
  <c r="AD211" i="39"/>
  <c r="AC211" i="39"/>
  <c r="AB211" i="39"/>
  <c r="AA211" i="39"/>
  <c r="Z211" i="39"/>
  <c r="Y211" i="39"/>
  <c r="X211" i="39"/>
  <c r="W211" i="39"/>
  <c r="V211" i="39"/>
  <c r="U211" i="39"/>
  <c r="T211" i="39"/>
  <c r="S211" i="39"/>
  <c r="R211" i="39"/>
  <c r="Q211" i="39"/>
  <c r="P211" i="39"/>
  <c r="O211" i="39"/>
  <c r="N211" i="39"/>
  <c r="M211" i="39"/>
  <c r="L211" i="39"/>
  <c r="K211" i="39"/>
  <c r="J211" i="39"/>
  <c r="I211" i="39"/>
  <c r="H211" i="39"/>
  <c r="G211" i="39"/>
  <c r="F211" i="39"/>
  <c r="E211" i="39"/>
  <c r="D211" i="39"/>
  <c r="C211" i="39"/>
  <c r="BC210" i="39"/>
  <c r="BB210" i="39"/>
  <c r="BA210" i="39"/>
  <c r="AZ210" i="39"/>
  <c r="AY210" i="39"/>
  <c r="AX210" i="39"/>
  <c r="AW210" i="39"/>
  <c r="AV210" i="39"/>
  <c r="AU210" i="39"/>
  <c r="AT210" i="39"/>
  <c r="AS210" i="39"/>
  <c r="AQ210" i="39"/>
  <c r="AP210" i="39"/>
  <c r="AO210" i="39"/>
  <c r="AN210" i="39"/>
  <c r="AM210" i="39"/>
  <c r="AL210" i="39"/>
  <c r="AK210" i="39"/>
  <c r="AJ210" i="39"/>
  <c r="AI210" i="39"/>
  <c r="AH210" i="39"/>
  <c r="AG210" i="39"/>
  <c r="AF210" i="39"/>
  <c r="AE210" i="39"/>
  <c r="AD210" i="39"/>
  <c r="AC210" i="39"/>
  <c r="AB210" i="39"/>
  <c r="AA210" i="39"/>
  <c r="Z210" i="39"/>
  <c r="Y210" i="39"/>
  <c r="X210" i="39"/>
  <c r="W210" i="39"/>
  <c r="V210" i="39"/>
  <c r="U210" i="39"/>
  <c r="T210" i="39"/>
  <c r="S210" i="39"/>
  <c r="R210" i="39"/>
  <c r="Q210" i="39"/>
  <c r="P210" i="39"/>
  <c r="O210" i="39"/>
  <c r="N210" i="39"/>
  <c r="M210" i="39"/>
  <c r="L210" i="39"/>
  <c r="K210" i="39"/>
  <c r="J210" i="39"/>
  <c r="I210" i="39"/>
  <c r="H210" i="39"/>
  <c r="G210" i="39"/>
  <c r="F210" i="39"/>
  <c r="E210" i="39"/>
  <c r="D210" i="39"/>
  <c r="C210" i="39"/>
  <c r="BC209" i="39"/>
  <c r="BB209" i="39"/>
  <c r="BA209" i="39"/>
  <c r="AZ209" i="39"/>
  <c r="AY209" i="39"/>
  <c r="AX209" i="39"/>
  <c r="AW209" i="39"/>
  <c r="AV209" i="39"/>
  <c r="AU209" i="39"/>
  <c r="AT209" i="39"/>
  <c r="AS209" i="39"/>
  <c r="AQ209" i="39"/>
  <c r="AP209" i="39"/>
  <c r="AO209" i="39"/>
  <c r="AN209" i="39"/>
  <c r="AM209" i="39"/>
  <c r="AL209" i="39"/>
  <c r="AK209" i="39"/>
  <c r="AJ209" i="39"/>
  <c r="AI209" i="39"/>
  <c r="AH209" i="39"/>
  <c r="AG209" i="39"/>
  <c r="AF209" i="39"/>
  <c r="AE209" i="39"/>
  <c r="AD209" i="39"/>
  <c r="AC209" i="39"/>
  <c r="AB209" i="39"/>
  <c r="AA209" i="39"/>
  <c r="Z209" i="39"/>
  <c r="Y209" i="39"/>
  <c r="X209" i="39"/>
  <c r="W209" i="39"/>
  <c r="V209" i="39"/>
  <c r="U209" i="39"/>
  <c r="T209" i="39"/>
  <c r="S209" i="39"/>
  <c r="R209" i="39"/>
  <c r="Q209" i="39"/>
  <c r="P209" i="39"/>
  <c r="O209" i="39"/>
  <c r="N209" i="39"/>
  <c r="M209" i="39"/>
  <c r="L209" i="39"/>
  <c r="K209" i="39"/>
  <c r="J209" i="39"/>
  <c r="I209" i="39"/>
  <c r="H209" i="39"/>
  <c r="G209" i="39"/>
  <c r="F209" i="39"/>
  <c r="E209" i="39"/>
  <c r="D209" i="39"/>
  <c r="C209" i="39"/>
  <c r="BC208" i="39"/>
  <c r="BB208" i="39"/>
  <c r="BA208" i="39"/>
  <c r="AZ208" i="39"/>
  <c r="AY208" i="39"/>
  <c r="AX208" i="39"/>
  <c r="AW208" i="39"/>
  <c r="AV208" i="39"/>
  <c r="AU208" i="39"/>
  <c r="AT208" i="39"/>
  <c r="AS208" i="39"/>
  <c r="AQ208" i="39"/>
  <c r="AP208" i="39"/>
  <c r="AO208" i="39"/>
  <c r="AN208" i="39"/>
  <c r="AM208" i="39"/>
  <c r="AL208" i="39"/>
  <c r="AK208" i="39"/>
  <c r="AJ208" i="39"/>
  <c r="AI208" i="39"/>
  <c r="AH208" i="39"/>
  <c r="AG208" i="39"/>
  <c r="AF208" i="39"/>
  <c r="AE208" i="39"/>
  <c r="AD208" i="39"/>
  <c r="AC208" i="39"/>
  <c r="AB208" i="39"/>
  <c r="AA208" i="39"/>
  <c r="Z208" i="39"/>
  <c r="Y208" i="39"/>
  <c r="X208" i="39"/>
  <c r="W208" i="39"/>
  <c r="V208" i="39"/>
  <c r="U208" i="39"/>
  <c r="T208" i="39"/>
  <c r="S208" i="39"/>
  <c r="R208" i="39"/>
  <c r="Q208" i="39"/>
  <c r="P208" i="39"/>
  <c r="O208" i="39"/>
  <c r="N208" i="39"/>
  <c r="M208" i="39"/>
  <c r="L208" i="39"/>
  <c r="K208" i="39"/>
  <c r="J208" i="39"/>
  <c r="I208" i="39"/>
  <c r="H208" i="39"/>
  <c r="G208" i="39"/>
  <c r="F208" i="39"/>
  <c r="E208" i="39"/>
  <c r="D208" i="39"/>
  <c r="C208" i="39"/>
  <c r="BC207" i="39"/>
  <c r="BB207" i="39"/>
  <c r="BA207" i="39"/>
  <c r="AZ207" i="39"/>
  <c r="AY207" i="39"/>
  <c r="AX207" i="39"/>
  <c r="AW207" i="39"/>
  <c r="AV207" i="39"/>
  <c r="AU207" i="39"/>
  <c r="AT207" i="39"/>
  <c r="AS207" i="39"/>
  <c r="AQ207" i="39"/>
  <c r="AP207" i="39"/>
  <c r="AO207" i="39"/>
  <c r="AN207" i="39"/>
  <c r="AM207" i="39"/>
  <c r="AL207" i="39"/>
  <c r="AK207" i="39"/>
  <c r="AJ207" i="39"/>
  <c r="AI207" i="39"/>
  <c r="AH207" i="39"/>
  <c r="AG207" i="39"/>
  <c r="AF207" i="39"/>
  <c r="AE207" i="39"/>
  <c r="AD207" i="39"/>
  <c r="AC207" i="39"/>
  <c r="AB207" i="39"/>
  <c r="AA207" i="39"/>
  <c r="Z207" i="39"/>
  <c r="Y207" i="39"/>
  <c r="X207" i="39"/>
  <c r="W207" i="39"/>
  <c r="V207" i="39"/>
  <c r="U207" i="39"/>
  <c r="T207" i="39"/>
  <c r="S207" i="39"/>
  <c r="R207" i="39"/>
  <c r="Q207" i="39"/>
  <c r="P207" i="39"/>
  <c r="O207" i="39"/>
  <c r="N207" i="39"/>
  <c r="M207" i="39"/>
  <c r="L207" i="39"/>
  <c r="K207" i="39"/>
  <c r="J207" i="39"/>
  <c r="I207" i="39"/>
  <c r="H207" i="39"/>
  <c r="G207" i="39"/>
  <c r="F207" i="39"/>
  <c r="E207" i="39"/>
  <c r="D207" i="39"/>
  <c r="C207" i="39"/>
  <c r="BC206" i="39"/>
  <c r="BB206" i="39"/>
  <c r="BA206" i="39"/>
  <c r="AZ206" i="39"/>
  <c r="AY206" i="39"/>
  <c r="AX206" i="39"/>
  <c r="AW206" i="39"/>
  <c r="AV206" i="39"/>
  <c r="AU206" i="39"/>
  <c r="AT206" i="39"/>
  <c r="AS206" i="39"/>
  <c r="AQ206" i="39"/>
  <c r="AP206" i="39"/>
  <c r="AO206" i="39"/>
  <c r="AN206" i="39"/>
  <c r="AM206" i="39"/>
  <c r="AL206" i="39"/>
  <c r="AK206" i="39"/>
  <c r="AJ206" i="39"/>
  <c r="AI206" i="39"/>
  <c r="AH206" i="39"/>
  <c r="AG206" i="39"/>
  <c r="AF206" i="39"/>
  <c r="AE206" i="39"/>
  <c r="AD206" i="39"/>
  <c r="AC206" i="39"/>
  <c r="AB206" i="39"/>
  <c r="AA206" i="39"/>
  <c r="Z206" i="39"/>
  <c r="Y206" i="39"/>
  <c r="X206" i="39"/>
  <c r="W206" i="39"/>
  <c r="V206" i="39"/>
  <c r="U206" i="39"/>
  <c r="T206" i="39"/>
  <c r="S206" i="39"/>
  <c r="R206" i="39"/>
  <c r="Q206" i="39"/>
  <c r="P206" i="39"/>
  <c r="O206" i="39"/>
  <c r="N206" i="39"/>
  <c r="M206" i="39"/>
  <c r="L206" i="39"/>
  <c r="K206" i="39"/>
  <c r="J206" i="39"/>
  <c r="I206" i="39"/>
  <c r="H206" i="39"/>
  <c r="G206" i="39"/>
  <c r="F206" i="39"/>
  <c r="E206" i="39"/>
  <c r="D206" i="39"/>
  <c r="C206" i="39"/>
  <c r="BC205" i="39"/>
  <c r="BB205" i="39"/>
  <c r="BA205" i="39"/>
  <c r="AZ205" i="39"/>
  <c r="AY205" i="39"/>
  <c r="AX205" i="39"/>
  <c r="AW205" i="39"/>
  <c r="AV205" i="39"/>
  <c r="AU205" i="39"/>
  <c r="AT205" i="39"/>
  <c r="AS205" i="39"/>
  <c r="AQ205" i="39"/>
  <c r="AP205" i="39"/>
  <c r="AO205" i="39"/>
  <c r="AN205" i="39"/>
  <c r="AM205" i="39"/>
  <c r="AL205" i="39"/>
  <c r="AK205" i="39"/>
  <c r="AJ205" i="39"/>
  <c r="AI205" i="39"/>
  <c r="AH205" i="39"/>
  <c r="AG205" i="39"/>
  <c r="AF205" i="39"/>
  <c r="AE205" i="39"/>
  <c r="AD205" i="39"/>
  <c r="AC205" i="39"/>
  <c r="AB205" i="39"/>
  <c r="AA205" i="39"/>
  <c r="Z205" i="39"/>
  <c r="Y205" i="39"/>
  <c r="X205" i="39"/>
  <c r="W205" i="39"/>
  <c r="V205" i="39"/>
  <c r="U205" i="39"/>
  <c r="T205" i="39"/>
  <c r="S205" i="39"/>
  <c r="R205" i="39"/>
  <c r="Q205" i="39"/>
  <c r="P205" i="39"/>
  <c r="O205" i="39"/>
  <c r="N205" i="39"/>
  <c r="M205" i="39"/>
  <c r="L205" i="39"/>
  <c r="K205" i="39"/>
  <c r="J205" i="39"/>
  <c r="I205" i="39"/>
  <c r="H205" i="39"/>
  <c r="G205" i="39"/>
  <c r="F205" i="39"/>
  <c r="E205" i="39"/>
  <c r="D205" i="39"/>
  <c r="C205" i="39"/>
  <c r="BC204" i="39"/>
  <c r="BB204" i="39"/>
  <c r="BA204" i="39"/>
  <c r="AZ204" i="39"/>
  <c r="AY204" i="39"/>
  <c r="AX204" i="39"/>
  <c r="AW204" i="39"/>
  <c r="AV204" i="39"/>
  <c r="AU204" i="39"/>
  <c r="AT204" i="39"/>
  <c r="AS204" i="39"/>
  <c r="AQ204" i="39"/>
  <c r="AP204" i="39"/>
  <c r="AO204" i="39"/>
  <c r="AN204" i="39"/>
  <c r="AM204" i="39"/>
  <c r="AL204" i="39"/>
  <c r="AK204" i="39"/>
  <c r="AJ204" i="39"/>
  <c r="AI204" i="39"/>
  <c r="AH204" i="39"/>
  <c r="AG204" i="39"/>
  <c r="AF204" i="39"/>
  <c r="AE204" i="39"/>
  <c r="AD204" i="39"/>
  <c r="AC204" i="39"/>
  <c r="AB204" i="39"/>
  <c r="AA204" i="39"/>
  <c r="Z204" i="39"/>
  <c r="Y204" i="39"/>
  <c r="X204" i="39"/>
  <c r="W204" i="39"/>
  <c r="V204" i="39"/>
  <c r="U204" i="39"/>
  <c r="T204" i="39"/>
  <c r="S204" i="39"/>
  <c r="R204" i="39"/>
  <c r="Q204" i="39"/>
  <c r="P204" i="39"/>
  <c r="O204" i="39"/>
  <c r="N204" i="39"/>
  <c r="M204" i="39"/>
  <c r="L204" i="39"/>
  <c r="K204" i="39"/>
  <c r="J204" i="39"/>
  <c r="I204" i="39"/>
  <c r="H204" i="39"/>
  <c r="G204" i="39"/>
  <c r="F204" i="39"/>
  <c r="E204" i="39"/>
  <c r="D204" i="39"/>
  <c r="C204" i="39"/>
  <c r="BC203" i="39"/>
  <c r="BB203" i="39"/>
  <c r="BA203" i="39"/>
  <c r="AZ203" i="39"/>
  <c r="AY203" i="39"/>
  <c r="AX203" i="39"/>
  <c r="AW203" i="39"/>
  <c r="AV203" i="39"/>
  <c r="AU203" i="39"/>
  <c r="AT203" i="39"/>
  <c r="AS203" i="39"/>
  <c r="AQ203" i="39"/>
  <c r="AP203" i="39"/>
  <c r="AO203" i="39"/>
  <c r="AN203" i="39"/>
  <c r="AM203" i="39"/>
  <c r="AL203" i="39"/>
  <c r="AK203" i="39"/>
  <c r="AJ203" i="39"/>
  <c r="AI203" i="39"/>
  <c r="AH203" i="39"/>
  <c r="AG203" i="39"/>
  <c r="AF203" i="39"/>
  <c r="AE203" i="39"/>
  <c r="AD203" i="39"/>
  <c r="AC203" i="39"/>
  <c r="AB203" i="39"/>
  <c r="AA203" i="39"/>
  <c r="Z203" i="39"/>
  <c r="Y203" i="39"/>
  <c r="X203" i="39"/>
  <c r="W203" i="39"/>
  <c r="V203" i="39"/>
  <c r="U203" i="39"/>
  <c r="T203" i="39"/>
  <c r="S203" i="39"/>
  <c r="R203" i="39"/>
  <c r="Q203" i="39"/>
  <c r="P203" i="39"/>
  <c r="O203" i="39"/>
  <c r="N203" i="39"/>
  <c r="M203" i="39"/>
  <c r="L203" i="39"/>
  <c r="K203" i="39"/>
  <c r="J203" i="39"/>
  <c r="I203" i="39"/>
  <c r="H203" i="39"/>
  <c r="G203" i="39"/>
  <c r="F203" i="39"/>
  <c r="E203" i="39"/>
  <c r="D203" i="39"/>
  <c r="C203" i="39"/>
  <c r="BC202" i="39"/>
  <c r="BB202" i="39"/>
  <c r="BA202" i="39"/>
  <c r="AZ202" i="39"/>
  <c r="AY202" i="39"/>
  <c r="AX202" i="39"/>
  <c r="AW202" i="39"/>
  <c r="AV202" i="39"/>
  <c r="AU202" i="39"/>
  <c r="AT202" i="39"/>
  <c r="AS202" i="39"/>
  <c r="AQ202" i="39"/>
  <c r="AP202" i="39"/>
  <c r="AO202" i="39"/>
  <c r="AN202" i="39"/>
  <c r="AM202" i="39"/>
  <c r="AL202" i="39"/>
  <c r="AK202" i="39"/>
  <c r="AJ202" i="39"/>
  <c r="AI202" i="39"/>
  <c r="AH202" i="39"/>
  <c r="AG202" i="39"/>
  <c r="AF202" i="39"/>
  <c r="AE202" i="39"/>
  <c r="AD202" i="39"/>
  <c r="AC202" i="39"/>
  <c r="AB202" i="39"/>
  <c r="AA202" i="39"/>
  <c r="Z202" i="39"/>
  <c r="Y202" i="39"/>
  <c r="X202" i="39"/>
  <c r="W202" i="39"/>
  <c r="V202" i="39"/>
  <c r="U202" i="39"/>
  <c r="T202" i="39"/>
  <c r="S202" i="39"/>
  <c r="R202" i="39"/>
  <c r="Q202" i="39"/>
  <c r="P202" i="39"/>
  <c r="O202" i="39"/>
  <c r="N202" i="39"/>
  <c r="M202" i="39"/>
  <c r="L202" i="39"/>
  <c r="K202" i="39"/>
  <c r="J202" i="39"/>
  <c r="I202" i="39"/>
  <c r="H202" i="39"/>
  <c r="G202" i="39"/>
  <c r="F202" i="39"/>
  <c r="E202" i="39"/>
  <c r="D202" i="39"/>
  <c r="C202" i="39"/>
  <c r="BC201" i="39"/>
  <c r="BB201" i="39"/>
  <c r="BA201" i="39"/>
  <c r="AZ201" i="39"/>
  <c r="AY201" i="39"/>
  <c r="AX201" i="39"/>
  <c r="AW201" i="39"/>
  <c r="AV201" i="39"/>
  <c r="AU201" i="39"/>
  <c r="AT201" i="39"/>
  <c r="AS201" i="39"/>
  <c r="AQ201" i="39"/>
  <c r="AP201" i="39"/>
  <c r="AO201" i="39"/>
  <c r="AN201" i="39"/>
  <c r="AM201" i="39"/>
  <c r="AL201" i="39"/>
  <c r="AK201" i="39"/>
  <c r="AJ201" i="39"/>
  <c r="AI201" i="39"/>
  <c r="AH201" i="39"/>
  <c r="AG201" i="39"/>
  <c r="AF201" i="39"/>
  <c r="AE201" i="39"/>
  <c r="AD201" i="39"/>
  <c r="AC201" i="39"/>
  <c r="AB201" i="39"/>
  <c r="AA201" i="39"/>
  <c r="Z201" i="39"/>
  <c r="Y201" i="39"/>
  <c r="X201" i="39"/>
  <c r="W201" i="39"/>
  <c r="V201" i="39"/>
  <c r="U201" i="39"/>
  <c r="T201" i="39"/>
  <c r="S201" i="39"/>
  <c r="R201" i="39"/>
  <c r="Q201" i="39"/>
  <c r="P201" i="39"/>
  <c r="O201" i="39"/>
  <c r="N201" i="39"/>
  <c r="M201" i="39"/>
  <c r="L201" i="39"/>
  <c r="K201" i="39"/>
  <c r="J201" i="39"/>
  <c r="I201" i="39"/>
  <c r="H201" i="39"/>
  <c r="G201" i="39"/>
  <c r="F201" i="39"/>
  <c r="E201" i="39"/>
  <c r="D201" i="39"/>
  <c r="C201" i="39"/>
  <c r="BC200" i="39"/>
  <c r="BB200" i="39"/>
  <c r="BA200" i="39"/>
  <c r="AZ200" i="39"/>
  <c r="AY200" i="39"/>
  <c r="AX200" i="39"/>
  <c r="AW200" i="39"/>
  <c r="AV200" i="39"/>
  <c r="AU200" i="39"/>
  <c r="AT200" i="39"/>
  <c r="AS200" i="39"/>
  <c r="AQ200" i="39"/>
  <c r="AP200" i="39"/>
  <c r="AO200" i="39"/>
  <c r="AN200" i="39"/>
  <c r="AM200" i="39"/>
  <c r="AL200" i="39"/>
  <c r="AK200" i="39"/>
  <c r="AJ200" i="39"/>
  <c r="AI200" i="39"/>
  <c r="AH200" i="39"/>
  <c r="AG200" i="39"/>
  <c r="AF200" i="39"/>
  <c r="AE200" i="39"/>
  <c r="AD200" i="39"/>
  <c r="AC200" i="39"/>
  <c r="AB200" i="39"/>
  <c r="AA200" i="39"/>
  <c r="Z200" i="39"/>
  <c r="Y200" i="39"/>
  <c r="X200" i="39"/>
  <c r="W200" i="39"/>
  <c r="V200" i="39"/>
  <c r="U200" i="39"/>
  <c r="T200" i="39"/>
  <c r="S200" i="39"/>
  <c r="R200" i="39"/>
  <c r="Q200" i="39"/>
  <c r="P200" i="39"/>
  <c r="O200" i="39"/>
  <c r="N200" i="39"/>
  <c r="M200" i="39"/>
  <c r="L200" i="39"/>
  <c r="K200" i="39"/>
  <c r="J200" i="39"/>
  <c r="I200" i="39"/>
  <c r="H200" i="39"/>
  <c r="G200" i="39"/>
  <c r="F200" i="39"/>
  <c r="E200" i="39"/>
  <c r="D200" i="39"/>
  <c r="C200" i="39"/>
  <c r="BC199" i="39"/>
  <c r="BB199" i="39"/>
  <c r="BA199" i="39"/>
  <c r="AZ199" i="39"/>
  <c r="AY199" i="39"/>
  <c r="AX199" i="39"/>
  <c r="AW199" i="39"/>
  <c r="AV199" i="39"/>
  <c r="AU199" i="39"/>
  <c r="AT199" i="39"/>
  <c r="AS199" i="39"/>
  <c r="AQ199" i="39"/>
  <c r="AP199" i="39"/>
  <c r="AO199" i="39"/>
  <c r="AN199" i="39"/>
  <c r="AM199" i="39"/>
  <c r="AL199" i="39"/>
  <c r="AK199" i="39"/>
  <c r="AJ199" i="39"/>
  <c r="AI199" i="39"/>
  <c r="AH199" i="39"/>
  <c r="AG199" i="39"/>
  <c r="AF199" i="39"/>
  <c r="AE199" i="39"/>
  <c r="AD199" i="39"/>
  <c r="AC199" i="39"/>
  <c r="AB199" i="39"/>
  <c r="AA199" i="39"/>
  <c r="Z199" i="39"/>
  <c r="Y199" i="39"/>
  <c r="X199" i="39"/>
  <c r="W199" i="39"/>
  <c r="V199" i="39"/>
  <c r="U199" i="39"/>
  <c r="T199" i="39"/>
  <c r="S199" i="39"/>
  <c r="R199" i="39"/>
  <c r="Q199" i="39"/>
  <c r="P199" i="39"/>
  <c r="O199" i="39"/>
  <c r="N199" i="39"/>
  <c r="M199" i="39"/>
  <c r="L199" i="39"/>
  <c r="K199" i="39"/>
  <c r="J199" i="39"/>
  <c r="I199" i="39"/>
  <c r="H199" i="39"/>
  <c r="G199" i="39"/>
  <c r="F199" i="39"/>
  <c r="E199" i="39"/>
  <c r="D199" i="39"/>
  <c r="C199" i="39"/>
  <c r="BC198" i="39"/>
  <c r="BB198" i="39"/>
  <c r="BA198" i="39"/>
  <c r="AZ198" i="39"/>
  <c r="AY198" i="39"/>
  <c r="AX198" i="39"/>
  <c r="AW198" i="39"/>
  <c r="AV198" i="39"/>
  <c r="AU198" i="39"/>
  <c r="AT198" i="39"/>
  <c r="AS198" i="39"/>
  <c r="AQ198" i="39"/>
  <c r="AP198" i="39"/>
  <c r="AO198" i="39"/>
  <c r="AN198" i="39"/>
  <c r="AM198" i="39"/>
  <c r="AL198" i="39"/>
  <c r="AK198" i="39"/>
  <c r="AJ198" i="39"/>
  <c r="AI198" i="39"/>
  <c r="AH198" i="39"/>
  <c r="AG198" i="39"/>
  <c r="AF198" i="39"/>
  <c r="AE198" i="39"/>
  <c r="AD198" i="39"/>
  <c r="AC198" i="39"/>
  <c r="AB198" i="39"/>
  <c r="AA198" i="39"/>
  <c r="Z198" i="39"/>
  <c r="Y198" i="39"/>
  <c r="X198" i="39"/>
  <c r="W198" i="39"/>
  <c r="V198" i="39"/>
  <c r="U198" i="39"/>
  <c r="T198" i="39"/>
  <c r="S198" i="39"/>
  <c r="R198" i="39"/>
  <c r="Q198" i="39"/>
  <c r="P198" i="39"/>
  <c r="O198" i="39"/>
  <c r="N198" i="39"/>
  <c r="M198" i="39"/>
  <c r="L198" i="39"/>
  <c r="K198" i="39"/>
  <c r="J198" i="39"/>
  <c r="I198" i="39"/>
  <c r="H198" i="39"/>
  <c r="G198" i="39"/>
  <c r="F198" i="39"/>
  <c r="E198" i="39"/>
  <c r="D198" i="39"/>
  <c r="C198" i="39"/>
  <c r="BC197" i="39"/>
  <c r="BB197" i="39"/>
  <c r="BA197" i="39"/>
  <c r="AZ197" i="39"/>
  <c r="AY197" i="39"/>
  <c r="AX197" i="39"/>
  <c r="AW197" i="39"/>
  <c r="AV197" i="39"/>
  <c r="AU197" i="39"/>
  <c r="AT197" i="39"/>
  <c r="AS197" i="39"/>
  <c r="AQ197" i="39"/>
  <c r="AP197" i="39"/>
  <c r="AO197" i="39"/>
  <c r="AN197" i="39"/>
  <c r="AM197" i="39"/>
  <c r="AL197" i="39"/>
  <c r="AK197" i="39"/>
  <c r="AJ197" i="39"/>
  <c r="AI197" i="39"/>
  <c r="AH197" i="39"/>
  <c r="AG197" i="39"/>
  <c r="AF197" i="39"/>
  <c r="AE197" i="39"/>
  <c r="AD197" i="39"/>
  <c r="AC197" i="39"/>
  <c r="AB197" i="39"/>
  <c r="AA197" i="39"/>
  <c r="Z197" i="39"/>
  <c r="Y197" i="39"/>
  <c r="X197" i="39"/>
  <c r="W197" i="39"/>
  <c r="V197" i="39"/>
  <c r="U197" i="39"/>
  <c r="T197" i="39"/>
  <c r="S197" i="39"/>
  <c r="R197" i="39"/>
  <c r="Q197" i="39"/>
  <c r="P197" i="39"/>
  <c r="O197" i="39"/>
  <c r="N197" i="39"/>
  <c r="M197" i="39"/>
  <c r="L197" i="39"/>
  <c r="K197" i="39"/>
  <c r="J197" i="39"/>
  <c r="I197" i="39"/>
  <c r="H197" i="39"/>
  <c r="G197" i="39"/>
  <c r="F197" i="39"/>
  <c r="E197" i="39"/>
  <c r="D197" i="39"/>
  <c r="C197" i="39"/>
  <c r="BC196" i="39"/>
  <c r="BB196" i="39"/>
  <c r="BA196" i="39"/>
  <c r="AZ196" i="39"/>
  <c r="AY196" i="39"/>
  <c r="AX196" i="39"/>
  <c r="AW196" i="39"/>
  <c r="AV196" i="39"/>
  <c r="AU196" i="39"/>
  <c r="AT196" i="39"/>
  <c r="AS196" i="39"/>
  <c r="AQ196" i="39"/>
  <c r="AP196" i="39"/>
  <c r="AO196" i="39"/>
  <c r="AN196" i="39"/>
  <c r="AM196" i="39"/>
  <c r="AL196" i="39"/>
  <c r="AK196" i="39"/>
  <c r="AJ196" i="39"/>
  <c r="AI196" i="39"/>
  <c r="AH196" i="39"/>
  <c r="AG196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G196" i="39"/>
  <c r="F196" i="39"/>
  <c r="E196" i="39"/>
  <c r="D196" i="39"/>
  <c r="C196" i="39"/>
  <c r="BC192" i="39"/>
  <c r="BB192" i="39"/>
  <c r="BA192" i="39"/>
  <c r="AZ192" i="39"/>
  <c r="AY192" i="39"/>
  <c r="AX192" i="39"/>
  <c r="AW192" i="39"/>
  <c r="AV192" i="39"/>
  <c r="AU192" i="39"/>
  <c r="AT192" i="39"/>
  <c r="AS192" i="39"/>
  <c r="AQ192" i="39"/>
  <c r="AP192" i="39"/>
  <c r="AO192" i="39"/>
  <c r="AN192" i="39"/>
  <c r="AM192" i="39"/>
  <c r="AL192" i="39"/>
  <c r="AK192" i="39"/>
  <c r="AJ192" i="39"/>
  <c r="AI192" i="39"/>
  <c r="AH192" i="39"/>
  <c r="AG192" i="39"/>
  <c r="AF192" i="39"/>
  <c r="AE192" i="39"/>
  <c r="AD192" i="39"/>
  <c r="AC192" i="39"/>
  <c r="AB192" i="39"/>
  <c r="AA192" i="39"/>
  <c r="Z192" i="39"/>
  <c r="Y192" i="39"/>
  <c r="X192" i="39"/>
  <c r="W192" i="39"/>
  <c r="V192" i="39"/>
  <c r="U192" i="39"/>
  <c r="T192" i="39"/>
  <c r="S192" i="39"/>
  <c r="R192" i="39"/>
  <c r="Q192" i="39"/>
  <c r="P192" i="39"/>
  <c r="O192" i="39"/>
  <c r="N192" i="39"/>
  <c r="M192" i="39"/>
  <c r="L192" i="39"/>
  <c r="K192" i="39"/>
  <c r="J192" i="39"/>
  <c r="I192" i="39"/>
  <c r="H192" i="39"/>
  <c r="G192" i="39"/>
  <c r="F192" i="39"/>
  <c r="E192" i="39"/>
  <c r="D192" i="39"/>
  <c r="C192" i="39"/>
  <c r="BC191" i="39"/>
  <c r="BB191" i="39"/>
  <c r="BA191" i="39"/>
  <c r="AZ191" i="39"/>
  <c r="AY191" i="39"/>
  <c r="AX191" i="39"/>
  <c r="AW191" i="39"/>
  <c r="AV191" i="39"/>
  <c r="AU191" i="39"/>
  <c r="AT191" i="39"/>
  <c r="AS191" i="39"/>
  <c r="AQ191" i="39"/>
  <c r="AP191" i="39"/>
  <c r="AO191" i="39"/>
  <c r="AN191" i="39"/>
  <c r="AM191" i="39"/>
  <c r="AL191" i="39"/>
  <c r="AK191" i="39"/>
  <c r="AJ191" i="39"/>
  <c r="AI191" i="39"/>
  <c r="AH191" i="39"/>
  <c r="AG191" i="39"/>
  <c r="AF191" i="39"/>
  <c r="AE191" i="39"/>
  <c r="AD191" i="39"/>
  <c r="AC191" i="39"/>
  <c r="AB191" i="39"/>
  <c r="AA191" i="39"/>
  <c r="Z191" i="39"/>
  <c r="Y191" i="39"/>
  <c r="X191" i="39"/>
  <c r="W191" i="39"/>
  <c r="V191" i="39"/>
  <c r="U191" i="39"/>
  <c r="T191" i="39"/>
  <c r="S191" i="39"/>
  <c r="R191" i="39"/>
  <c r="Q191" i="39"/>
  <c r="P191" i="39"/>
  <c r="O191" i="39"/>
  <c r="N191" i="39"/>
  <c r="M191" i="39"/>
  <c r="L191" i="39"/>
  <c r="K191" i="39"/>
  <c r="J191" i="39"/>
  <c r="I191" i="39"/>
  <c r="H191" i="39"/>
  <c r="G191" i="39"/>
  <c r="F191" i="39"/>
  <c r="E191" i="39"/>
  <c r="D191" i="39"/>
  <c r="C191" i="39"/>
  <c r="BC190" i="39"/>
  <c r="BB190" i="39"/>
  <c r="BA190" i="39"/>
  <c r="AZ190" i="39"/>
  <c r="AY190" i="39"/>
  <c r="AX190" i="39"/>
  <c r="AW190" i="39"/>
  <c r="AV190" i="39"/>
  <c r="AU190" i="39"/>
  <c r="AT190" i="39"/>
  <c r="AS190" i="39"/>
  <c r="AQ190" i="39"/>
  <c r="AP190" i="39"/>
  <c r="AO190" i="39"/>
  <c r="AN190" i="39"/>
  <c r="AM190" i="39"/>
  <c r="AL190" i="39"/>
  <c r="AK190" i="39"/>
  <c r="AJ190" i="39"/>
  <c r="AI190" i="39"/>
  <c r="AH190" i="39"/>
  <c r="AG190" i="39"/>
  <c r="AF190" i="39"/>
  <c r="AE190" i="39"/>
  <c r="AD190" i="39"/>
  <c r="AC190" i="39"/>
  <c r="AB190" i="39"/>
  <c r="AA190" i="39"/>
  <c r="Z190" i="39"/>
  <c r="Y190" i="39"/>
  <c r="X190" i="39"/>
  <c r="W190" i="39"/>
  <c r="V190" i="39"/>
  <c r="U190" i="39"/>
  <c r="T190" i="39"/>
  <c r="S190" i="39"/>
  <c r="R190" i="39"/>
  <c r="Q190" i="39"/>
  <c r="P190" i="39"/>
  <c r="O190" i="39"/>
  <c r="N190" i="39"/>
  <c r="M190" i="39"/>
  <c r="L190" i="39"/>
  <c r="K190" i="39"/>
  <c r="J190" i="39"/>
  <c r="I190" i="39"/>
  <c r="H190" i="39"/>
  <c r="G190" i="39"/>
  <c r="F190" i="39"/>
  <c r="E190" i="39"/>
  <c r="D190" i="39"/>
  <c r="C190" i="39"/>
  <c r="BC189" i="39"/>
  <c r="BB189" i="39"/>
  <c r="BA189" i="39"/>
  <c r="AZ189" i="39"/>
  <c r="AY189" i="39"/>
  <c r="AX189" i="39"/>
  <c r="AW189" i="39"/>
  <c r="AV189" i="39"/>
  <c r="AU189" i="39"/>
  <c r="AT189" i="39"/>
  <c r="AS189" i="39"/>
  <c r="AQ189" i="39"/>
  <c r="AP189" i="39"/>
  <c r="AO189" i="39"/>
  <c r="AN189" i="39"/>
  <c r="AM189" i="39"/>
  <c r="AL189" i="39"/>
  <c r="AK189" i="39"/>
  <c r="AJ189" i="39"/>
  <c r="AI189" i="39"/>
  <c r="AH189" i="39"/>
  <c r="AG189" i="39"/>
  <c r="AF189" i="39"/>
  <c r="AE189" i="39"/>
  <c r="AD189" i="39"/>
  <c r="AC189" i="39"/>
  <c r="AB189" i="39"/>
  <c r="AA189" i="39"/>
  <c r="Z189" i="39"/>
  <c r="Y189" i="39"/>
  <c r="X189" i="39"/>
  <c r="W189" i="39"/>
  <c r="V189" i="39"/>
  <c r="U189" i="39"/>
  <c r="T189" i="39"/>
  <c r="S189" i="39"/>
  <c r="R189" i="39"/>
  <c r="Q189" i="39"/>
  <c r="P189" i="39"/>
  <c r="O189" i="39"/>
  <c r="N189" i="39"/>
  <c r="M189" i="39"/>
  <c r="L189" i="39"/>
  <c r="K189" i="39"/>
  <c r="J189" i="39"/>
  <c r="I189" i="39"/>
  <c r="H189" i="39"/>
  <c r="G189" i="39"/>
  <c r="F189" i="39"/>
  <c r="E189" i="39"/>
  <c r="D189" i="39"/>
  <c r="C189" i="39"/>
  <c r="BC188" i="39"/>
  <c r="BB188" i="39"/>
  <c r="BA188" i="39"/>
  <c r="AZ188" i="39"/>
  <c r="AY188" i="39"/>
  <c r="AX188" i="39"/>
  <c r="AW188" i="39"/>
  <c r="AV188" i="39"/>
  <c r="AU188" i="39"/>
  <c r="AT188" i="39"/>
  <c r="AS188" i="39"/>
  <c r="AQ188" i="39"/>
  <c r="AP188" i="39"/>
  <c r="AO188" i="39"/>
  <c r="AN188" i="39"/>
  <c r="AM188" i="39"/>
  <c r="AL188" i="39"/>
  <c r="AK188" i="39"/>
  <c r="AJ188" i="39"/>
  <c r="AI188" i="39"/>
  <c r="AH188" i="39"/>
  <c r="AG188" i="39"/>
  <c r="AF188" i="39"/>
  <c r="AE188" i="39"/>
  <c r="AD188" i="39"/>
  <c r="AC188" i="39"/>
  <c r="AB188" i="39"/>
  <c r="AA188" i="39"/>
  <c r="Z188" i="39"/>
  <c r="Y188" i="39"/>
  <c r="X188" i="39"/>
  <c r="W188" i="39"/>
  <c r="V188" i="39"/>
  <c r="U188" i="39"/>
  <c r="T188" i="39"/>
  <c r="S188" i="39"/>
  <c r="R188" i="39"/>
  <c r="Q188" i="39"/>
  <c r="P188" i="39"/>
  <c r="O188" i="39"/>
  <c r="N188" i="39"/>
  <c r="M188" i="39"/>
  <c r="L188" i="39"/>
  <c r="K188" i="39"/>
  <c r="J188" i="39"/>
  <c r="I188" i="39"/>
  <c r="H188" i="39"/>
  <c r="G188" i="39"/>
  <c r="F188" i="39"/>
  <c r="E188" i="39"/>
  <c r="D188" i="39"/>
  <c r="C188" i="39"/>
  <c r="BC187" i="39"/>
  <c r="BB187" i="39"/>
  <c r="BA187" i="39"/>
  <c r="AZ187" i="39"/>
  <c r="AY187" i="39"/>
  <c r="AX187" i="39"/>
  <c r="AW187" i="39"/>
  <c r="AV187" i="39"/>
  <c r="AU187" i="39"/>
  <c r="AT187" i="39"/>
  <c r="AS187" i="39"/>
  <c r="AQ187" i="39"/>
  <c r="AP187" i="39"/>
  <c r="AO187" i="39"/>
  <c r="AN187" i="39"/>
  <c r="AM187" i="39"/>
  <c r="AL187" i="39"/>
  <c r="AK187" i="39"/>
  <c r="AJ187" i="39"/>
  <c r="AI187" i="39"/>
  <c r="AH187" i="39"/>
  <c r="AG187" i="39"/>
  <c r="AF187" i="39"/>
  <c r="AE187" i="39"/>
  <c r="AD187" i="39"/>
  <c r="AC187" i="39"/>
  <c r="AB187" i="39"/>
  <c r="AA187" i="39"/>
  <c r="Z187" i="39"/>
  <c r="Y187" i="39"/>
  <c r="X187" i="39"/>
  <c r="W187" i="39"/>
  <c r="V187" i="39"/>
  <c r="U187" i="39"/>
  <c r="T187" i="39"/>
  <c r="S187" i="39"/>
  <c r="R187" i="39"/>
  <c r="Q187" i="39"/>
  <c r="P187" i="39"/>
  <c r="O187" i="39"/>
  <c r="N187" i="39"/>
  <c r="M187" i="39"/>
  <c r="L187" i="39"/>
  <c r="K187" i="39"/>
  <c r="J187" i="39"/>
  <c r="I187" i="39"/>
  <c r="H187" i="39"/>
  <c r="G187" i="39"/>
  <c r="F187" i="39"/>
  <c r="E187" i="39"/>
  <c r="D187" i="39"/>
  <c r="C187" i="39"/>
  <c r="BC186" i="39"/>
  <c r="BB186" i="39"/>
  <c r="BA186" i="39"/>
  <c r="AZ186" i="39"/>
  <c r="AY186" i="39"/>
  <c r="AX186" i="39"/>
  <c r="AW186" i="39"/>
  <c r="AV186" i="39"/>
  <c r="AU186" i="39"/>
  <c r="AT186" i="39"/>
  <c r="AS186" i="39"/>
  <c r="AQ186" i="39"/>
  <c r="AP186" i="39"/>
  <c r="AO186" i="39"/>
  <c r="AN186" i="39"/>
  <c r="AM186" i="39"/>
  <c r="AL186" i="39"/>
  <c r="AK186" i="39"/>
  <c r="AJ186" i="39"/>
  <c r="AI186" i="39"/>
  <c r="AH186" i="39"/>
  <c r="AG186" i="39"/>
  <c r="AF186" i="39"/>
  <c r="AE186" i="39"/>
  <c r="AD186" i="39"/>
  <c r="AC186" i="39"/>
  <c r="AB186" i="39"/>
  <c r="AA186" i="39"/>
  <c r="Z186" i="39"/>
  <c r="Y186" i="39"/>
  <c r="X186" i="39"/>
  <c r="W186" i="39"/>
  <c r="V186" i="39"/>
  <c r="U186" i="39"/>
  <c r="T186" i="39"/>
  <c r="S186" i="39"/>
  <c r="R186" i="39"/>
  <c r="Q186" i="39"/>
  <c r="P186" i="39"/>
  <c r="O186" i="39"/>
  <c r="N186" i="39"/>
  <c r="M186" i="39"/>
  <c r="L186" i="39"/>
  <c r="K186" i="39"/>
  <c r="J186" i="39"/>
  <c r="I186" i="39"/>
  <c r="H186" i="39"/>
  <c r="G186" i="39"/>
  <c r="F186" i="39"/>
  <c r="E186" i="39"/>
  <c r="D186" i="39"/>
  <c r="C186" i="39"/>
  <c r="BC185" i="39"/>
  <c r="BB185" i="39"/>
  <c r="BA185" i="39"/>
  <c r="AZ185" i="39"/>
  <c r="AY185" i="39"/>
  <c r="AX185" i="39"/>
  <c r="AW185" i="39"/>
  <c r="AV185" i="39"/>
  <c r="AU185" i="39"/>
  <c r="AT185" i="39"/>
  <c r="AS185" i="39"/>
  <c r="AQ185" i="39"/>
  <c r="AP185" i="39"/>
  <c r="AO185" i="39"/>
  <c r="AN185" i="39"/>
  <c r="AM185" i="39"/>
  <c r="AL185" i="39"/>
  <c r="AK185" i="39"/>
  <c r="AJ185" i="39"/>
  <c r="AI185" i="39"/>
  <c r="AH185" i="39"/>
  <c r="AG185" i="39"/>
  <c r="AF185" i="39"/>
  <c r="AE185" i="39"/>
  <c r="AD185" i="39"/>
  <c r="AC185" i="39"/>
  <c r="AB185" i="39"/>
  <c r="AA185" i="39"/>
  <c r="Z185" i="39"/>
  <c r="Y185" i="39"/>
  <c r="X185" i="39"/>
  <c r="W185" i="39"/>
  <c r="V185" i="39"/>
  <c r="U185" i="39"/>
  <c r="T185" i="39"/>
  <c r="S185" i="39"/>
  <c r="R185" i="39"/>
  <c r="Q185" i="39"/>
  <c r="P185" i="39"/>
  <c r="O185" i="39"/>
  <c r="N185" i="39"/>
  <c r="M185" i="39"/>
  <c r="L185" i="39"/>
  <c r="K185" i="39"/>
  <c r="J185" i="39"/>
  <c r="I185" i="39"/>
  <c r="H185" i="39"/>
  <c r="G185" i="39"/>
  <c r="F185" i="39"/>
  <c r="E185" i="39"/>
  <c r="D185" i="39"/>
  <c r="C185" i="39"/>
  <c r="BC184" i="39"/>
  <c r="BB184" i="39"/>
  <c r="BA184" i="39"/>
  <c r="AZ184" i="39"/>
  <c r="AY184" i="39"/>
  <c r="AX184" i="39"/>
  <c r="AW184" i="39"/>
  <c r="AV184" i="39"/>
  <c r="AU184" i="39"/>
  <c r="AT184" i="39"/>
  <c r="AS184" i="39"/>
  <c r="AQ184" i="39"/>
  <c r="AP184" i="39"/>
  <c r="AO184" i="39"/>
  <c r="AN184" i="39"/>
  <c r="AM184" i="39"/>
  <c r="AL184" i="39"/>
  <c r="AK184" i="39"/>
  <c r="AJ184" i="39"/>
  <c r="AI184" i="39"/>
  <c r="AH184" i="39"/>
  <c r="AG184" i="39"/>
  <c r="AF184" i="39"/>
  <c r="AE184" i="39"/>
  <c r="AD184" i="39"/>
  <c r="AC184" i="39"/>
  <c r="AB184" i="39"/>
  <c r="AA184" i="39"/>
  <c r="Z184" i="39"/>
  <c r="Y184" i="39"/>
  <c r="X184" i="39"/>
  <c r="W184" i="39"/>
  <c r="V184" i="39"/>
  <c r="U184" i="39"/>
  <c r="T184" i="39"/>
  <c r="S184" i="39"/>
  <c r="R184" i="39"/>
  <c r="Q184" i="39"/>
  <c r="P184" i="39"/>
  <c r="O184" i="39"/>
  <c r="N184" i="39"/>
  <c r="M184" i="39"/>
  <c r="L184" i="39"/>
  <c r="K184" i="39"/>
  <c r="J184" i="39"/>
  <c r="I184" i="39"/>
  <c r="H184" i="39"/>
  <c r="G184" i="39"/>
  <c r="F184" i="39"/>
  <c r="E184" i="39"/>
  <c r="D184" i="39"/>
  <c r="C184" i="39"/>
  <c r="BC183" i="39"/>
  <c r="BB183" i="39"/>
  <c r="BA183" i="39"/>
  <c r="AZ183" i="39"/>
  <c r="AY183" i="39"/>
  <c r="AX183" i="39"/>
  <c r="AW183" i="39"/>
  <c r="AV183" i="39"/>
  <c r="AU183" i="39"/>
  <c r="AT183" i="39"/>
  <c r="AS183" i="39"/>
  <c r="AQ183" i="39"/>
  <c r="AP183" i="39"/>
  <c r="AO183" i="39"/>
  <c r="AN183" i="39"/>
  <c r="AM183" i="39"/>
  <c r="AL183" i="39"/>
  <c r="AK183" i="39"/>
  <c r="AJ183" i="39"/>
  <c r="AI183" i="39"/>
  <c r="AH183" i="39"/>
  <c r="AG183" i="39"/>
  <c r="AF183" i="39"/>
  <c r="AE183" i="39"/>
  <c r="AD183" i="39"/>
  <c r="AC183" i="39"/>
  <c r="AB183" i="39"/>
  <c r="AA183" i="39"/>
  <c r="Z183" i="39"/>
  <c r="Y183" i="39"/>
  <c r="X183" i="39"/>
  <c r="W183" i="39"/>
  <c r="V183" i="39"/>
  <c r="U183" i="39"/>
  <c r="T183" i="39"/>
  <c r="S183" i="39"/>
  <c r="R183" i="39"/>
  <c r="Q183" i="39"/>
  <c r="P183" i="39"/>
  <c r="O183" i="39"/>
  <c r="N183" i="39"/>
  <c r="M183" i="39"/>
  <c r="L183" i="39"/>
  <c r="K183" i="39"/>
  <c r="J183" i="39"/>
  <c r="I183" i="39"/>
  <c r="H183" i="39"/>
  <c r="G183" i="39"/>
  <c r="F183" i="39"/>
  <c r="E183" i="39"/>
  <c r="D183" i="39"/>
  <c r="C183" i="39"/>
  <c r="BC182" i="39"/>
  <c r="BB182" i="39"/>
  <c r="BA182" i="39"/>
  <c r="AZ182" i="39"/>
  <c r="AY182" i="39"/>
  <c r="AX182" i="39"/>
  <c r="AW182" i="39"/>
  <c r="AV182" i="39"/>
  <c r="AU182" i="39"/>
  <c r="AT182" i="39"/>
  <c r="AS182" i="39"/>
  <c r="AQ182" i="39"/>
  <c r="AP182" i="39"/>
  <c r="AO182" i="39"/>
  <c r="AN182" i="39"/>
  <c r="AM182" i="39"/>
  <c r="AL182" i="39"/>
  <c r="AK182" i="39"/>
  <c r="AJ182" i="39"/>
  <c r="AI182" i="39"/>
  <c r="AH182" i="39"/>
  <c r="AG182" i="39"/>
  <c r="AF182" i="39"/>
  <c r="AE182" i="39"/>
  <c r="AD182" i="39"/>
  <c r="AC182" i="39"/>
  <c r="AB182" i="39"/>
  <c r="AA182" i="39"/>
  <c r="Z182" i="39"/>
  <c r="Y182" i="39"/>
  <c r="X182" i="39"/>
  <c r="W182" i="39"/>
  <c r="V182" i="39"/>
  <c r="U182" i="39"/>
  <c r="T182" i="39"/>
  <c r="S182" i="39"/>
  <c r="R182" i="39"/>
  <c r="Q182" i="39"/>
  <c r="P182" i="39"/>
  <c r="O182" i="39"/>
  <c r="N182" i="39"/>
  <c r="M182" i="39"/>
  <c r="L182" i="39"/>
  <c r="K182" i="39"/>
  <c r="J182" i="39"/>
  <c r="I182" i="39"/>
  <c r="H182" i="39"/>
  <c r="G182" i="39"/>
  <c r="F182" i="39"/>
  <c r="E182" i="39"/>
  <c r="D182" i="39"/>
  <c r="C182" i="39"/>
  <c r="BC181" i="39"/>
  <c r="BB181" i="39"/>
  <c r="BA181" i="39"/>
  <c r="AZ181" i="39"/>
  <c r="AY181" i="39"/>
  <c r="AX181" i="39"/>
  <c r="AW181" i="39"/>
  <c r="AV181" i="39"/>
  <c r="AU181" i="39"/>
  <c r="AT181" i="39"/>
  <c r="AS181" i="39"/>
  <c r="AQ181" i="39"/>
  <c r="AP181" i="39"/>
  <c r="AO181" i="39"/>
  <c r="AN181" i="39"/>
  <c r="AM181" i="39"/>
  <c r="AL181" i="39"/>
  <c r="AK181" i="39"/>
  <c r="AJ181" i="39"/>
  <c r="AI181" i="39"/>
  <c r="AH181" i="39"/>
  <c r="AG181" i="39"/>
  <c r="AF181" i="39"/>
  <c r="AE181" i="39"/>
  <c r="AD181" i="39"/>
  <c r="AC181" i="39"/>
  <c r="AB181" i="39"/>
  <c r="AA181" i="39"/>
  <c r="Z181" i="39"/>
  <c r="Y181" i="39"/>
  <c r="X181" i="39"/>
  <c r="W181" i="39"/>
  <c r="V181" i="39"/>
  <c r="U181" i="39"/>
  <c r="T181" i="39"/>
  <c r="S181" i="39"/>
  <c r="R181" i="39"/>
  <c r="Q181" i="39"/>
  <c r="P181" i="39"/>
  <c r="O181" i="39"/>
  <c r="N181" i="39"/>
  <c r="M181" i="39"/>
  <c r="L181" i="39"/>
  <c r="K181" i="39"/>
  <c r="J181" i="39"/>
  <c r="I181" i="39"/>
  <c r="H181" i="39"/>
  <c r="G181" i="39"/>
  <c r="F181" i="39"/>
  <c r="E181" i="39"/>
  <c r="D181" i="39"/>
  <c r="C181" i="39"/>
  <c r="BC180" i="39"/>
  <c r="BB180" i="39"/>
  <c r="BA180" i="39"/>
  <c r="AZ180" i="39"/>
  <c r="AY180" i="39"/>
  <c r="AX180" i="39"/>
  <c r="AW180" i="39"/>
  <c r="AV180" i="39"/>
  <c r="AU180" i="39"/>
  <c r="AT180" i="39"/>
  <c r="AS180" i="39"/>
  <c r="AQ180" i="39"/>
  <c r="AP180" i="39"/>
  <c r="AO180" i="39"/>
  <c r="AN180" i="39"/>
  <c r="AM180" i="39"/>
  <c r="AL180" i="39"/>
  <c r="AK180" i="39"/>
  <c r="AJ180" i="39"/>
  <c r="AI180" i="39"/>
  <c r="AH180" i="39"/>
  <c r="AG180" i="39"/>
  <c r="AF180" i="39"/>
  <c r="AE180" i="39"/>
  <c r="AD180" i="39"/>
  <c r="AC180" i="39"/>
  <c r="AB180" i="39"/>
  <c r="AA180" i="39"/>
  <c r="Z180" i="39"/>
  <c r="Y180" i="39"/>
  <c r="X180" i="39"/>
  <c r="W180" i="39"/>
  <c r="V180" i="39"/>
  <c r="U180" i="39"/>
  <c r="T180" i="39"/>
  <c r="S180" i="39"/>
  <c r="R180" i="39"/>
  <c r="Q180" i="39"/>
  <c r="P180" i="39"/>
  <c r="O180" i="39"/>
  <c r="N180" i="39"/>
  <c r="M180" i="39"/>
  <c r="L180" i="39"/>
  <c r="K180" i="39"/>
  <c r="J180" i="39"/>
  <c r="I180" i="39"/>
  <c r="H180" i="39"/>
  <c r="G180" i="39"/>
  <c r="F180" i="39"/>
  <c r="E180" i="39"/>
  <c r="D180" i="39"/>
  <c r="C180" i="39"/>
  <c r="BC179" i="39"/>
  <c r="BB179" i="39"/>
  <c r="BA179" i="39"/>
  <c r="AZ179" i="39"/>
  <c r="AY179" i="39"/>
  <c r="AX179" i="39"/>
  <c r="AW179" i="39"/>
  <c r="AV179" i="39"/>
  <c r="AU179" i="39"/>
  <c r="AT179" i="39"/>
  <c r="AS179" i="39"/>
  <c r="AQ179" i="39"/>
  <c r="AP179" i="39"/>
  <c r="AO179" i="39"/>
  <c r="AN179" i="39"/>
  <c r="AM179" i="39"/>
  <c r="AL179" i="39"/>
  <c r="AK179" i="39"/>
  <c r="AJ179" i="39"/>
  <c r="AI179" i="39"/>
  <c r="AH179" i="39"/>
  <c r="AG179" i="39"/>
  <c r="AF179" i="39"/>
  <c r="AE179" i="39"/>
  <c r="AD179" i="39"/>
  <c r="AC179" i="39"/>
  <c r="AB179" i="39"/>
  <c r="AA179" i="39"/>
  <c r="Z179" i="39"/>
  <c r="Y179" i="39"/>
  <c r="X179" i="39"/>
  <c r="W179" i="39"/>
  <c r="V179" i="39"/>
  <c r="U179" i="39"/>
  <c r="T179" i="39"/>
  <c r="S179" i="39"/>
  <c r="R179" i="39"/>
  <c r="Q179" i="39"/>
  <c r="P179" i="39"/>
  <c r="O179" i="39"/>
  <c r="N179" i="39"/>
  <c r="M179" i="39"/>
  <c r="L179" i="39"/>
  <c r="K179" i="39"/>
  <c r="J179" i="39"/>
  <c r="I179" i="39"/>
  <c r="H179" i="39"/>
  <c r="G179" i="39"/>
  <c r="F179" i="39"/>
  <c r="E179" i="39"/>
  <c r="D179" i="39"/>
  <c r="C179" i="39"/>
  <c r="BC178" i="39"/>
  <c r="BB178" i="39"/>
  <c r="BA178" i="39"/>
  <c r="AZ178" i="39"/>
  <c r="AY178" i="39"/>
  <c r="AX178" i="39"/>
  <c r="AW178" i="39"/>
  <c r="AV178" i="39"/>
  <c r="AU178" i="39"/>
  <c r="AT178" i="39"/>
  <c r="AS178" i="39"/>
  <c r="AQ178" i="39"/>
  <c r="AP178" i="39"/>
  <c r="AO178" i="39"/>
  <c r="AN178" i="39"/>
  <c r="AM178" i="39"/>
  <c r="AL178" i="39"/>
  <c r="AK178" i="39"/>
  <c r="AJ178" i="39"/>
  <c r="AI178" i="39"/>
  <c r="AH178" i="39"/>
  <c r="AG178" i="39"/>
  <c r="AF178" i="39"/>
  <c r="AE178" i="39"/>
  <c r="AD178" i="39"/>
  <c r="AC178" i="39"/>
  <c r="AB178" i="39"/>
  <c r="AA178" i="39"/>
  <c r="Z178" i="39"/>
  <c r="Y178" i="39"/>
  <c r="X178" i="39"/>
  <c r="W178" i="39"/>
  <c r="V178" i="39"/>
  <c r="U178" i="39"/>
  <c r="T178" i="39"/>
  <c r="S178" i="39"/>
  <c r="R178" i="39"/>
  <c r="Q178" i="39"/>
  <c r="P178" i="39"/>
  <c r="O178" i="39"/>
  <c r="N178" i="39"/>
  <c r="M178" i="39"/>
  <c r="L178" i="39"/>
  <c r="K178" i="39"/>
  <c r="J178" i="39"/>
  <c r="I178" i="39"/>
  <c r="H178" i="39"/>
  <c r="G178" i="39"/>
  <c r="F178" i="39"/>
  <c r="E178" i="39"/>
  <c r="D178" i="39"/>
  <c r="C178" i="39"/>
  <c r="BC177" i="39"/>
  <c r="BB177" i="39"/>
  <c r="BA177" i="39"/>
  <c r="AZ177" i="39"/>
  <c r="AY177" i="39"/>
  <c r="AX177" i="39"/>
  <c r="AW177" i="39"/>
  <c r="AV177" i="39"/>
  <c r="AU177" i="39"/>
  <c r="AT177" i="39"/>
  <c r="AS177" i="39"/>
  <c r="AQ177" i="39"/>
  <c r="AP177" i="39"/>
  <c r="AO177" i="39"/>
  <c r="AN177" i="39"/>
  <c r="AM177" i="39"/>
  <c r="AL177" i="39"/>
  <c r="AK177" i="39"/>
  <c r="AJ177" i="39"/>
  <c r="AI177" i="39"/>
  <c r="AH177" i="39"/>
  <c r="AG177" i="39"/>
  <c r="AF177" i="39"/>
  <c r="AE177" i="39"/>
  <c r="AD177" i="39"/>
  <c r="AC177" i="39"/>
  <c r="AB177" i="39"/>
  <c r="AA177" i="39"/>
  <c r="Z177" i="39"/>
  <c r="Y177" i="39"/>
  <c r="X177" i="39"/>
  <c r="W177" i="39"/>
  <c r="V177" i="39"/>
  <c r="U177" i="39"/>
  <c r="T177" i="39"/>
  <c r="S177" i="39"/>
  <c r="R177" i="39"/>
  <c r="Q177" i="39"/>
  <c r="P177" i="39"/>
  <c r="O177" i="39"/>
  <c r="N177" i="39"/>
  <c r="M177" i="39"/>
  <c r="L177" i="39"/>
  <c r="K177" i="39"/>
  <c r="J177" i="39"/>
  <c r="I177" i="39"/>
  <c r="H177" i="39"/>
  <c r="G177" i="39"/>
  <c r="F177" i="39"/>
  <c r="E177" i="39"/>
  <c r="D177" i="39"/>
  <c r="C177" i="39"/>
  <c r="BC173" i="39"/>
  <c r="BB173" i="39"/>
  <c r="BA173" i="39"/>
  <c r="AZ173" i="39"/>
  <c r="AY173" i="39"/>
  <c r="AX173" i="39"/>
  <c r="AW173" i="39"/>
  <c r="AV173" i="39"/>
  <c r="AU173" i="39"/>
  <c r="AT173" i="39"/>
  <c r="AS173" i="39"/>
  <c r="AQ173" i="39"/>
  <c r="AP173" i="39"/>
  <c r="AO173" i="39"/>
  <c r="AN173" i="39"/>
  <c r="AM173" i="39"/>
  <c r="AL173" i="39"/>
  <c r="AK173" i="39"/>
  <c r="AJ173" i="39"/>
  <c r="AI173" i="39"/>
  <c r="AH173" i="39"/>
  <c r="AG173" i="39"/>
  <c r="AF173" i="39"/>
  <c r="AE173" i="39"/>
  <c r="AD173" i="39"/>
  <c r="AC173" i="39"/>
  <c r="AB173" i="39"/>
  <c r="AA173" i="39"/>
  <c r="Z173" i="39"/>
  <c r="Y173" i="39"/>
  <c r="X173" i="39"/>
  <c r="W173" i="39"/>
  <c r="V173" i="39"/>
  <c r="U173" i="39"/>
  <c r="T173" i="39"/>
  <c r="S173" i="39"/>
  <c r="R173" i="39"/>
  <c r="Q173" i="39"/>
  <c r="P173" i="39"/>
  <c r="O173" i="39"/>
  <c r="N173" i="39"/>
  <c r="M173" i="39"/>
  <c r="L173" i="39"/>
  <c r="K173" i="39"/>
  <c r="J173" i="39"/>
  <c r="I173" i="39"/>
  <c r="H173" i="39"/>
  <c r="G173" i="39"/>
  <c r="F173" i="39"/>
  <c r="E173" i="39"/>
  <c r="D173" i="39"/>
  <c r="C173" i="39"/>
  <c r="BC172" i="39"/>
  <c r="BB172" i="39"/>
  <c r="BA172" i="39"/>
  <c r="AZ172" i="39"/>
  <c r="AY172" i="39"/>
  <c r="AX172" i="39"/>
  <c r="AW172" i="39"/>
  <c r="AV172" i="39"/>
  <c r="AU172" i="39"/>
  <c r="AT172" i="39"/>
  <c r="AS172" i="39"/>
  <c r="AQ172" i="39"/>
  <c r="AP172" i="39"/>
  <c r="AO172" i="39"/>
  <c r="AN172" i="39"/>
  <c r="AM172" i="39"/>
  <c r="AL172" i="39"/>
  <c r="AK172" i="39"/>
  <c r="AJ172" i="39"/>
  <c r="AI172" i="39"/>
  <c r="AH172" i="39"/>
  <c r="AG172" i="39"/>
  <c r="AF172" i="39"/>
  <c r="AE172" i="39"/>
  <c r="AD172" i="39"/>
  <c r="AC172" i="39"/>
  <c r="AB172" i="39"/>
  <c r="AA172" i="39"/>
  <c r="Z172" i="39"/>
  <c r="Y172" i="39"/>
  <c r="X172" i="39"/>
  <c r="W172" i="39"/>
  <c r="V172" i="39"/>
  <c r="U172" i="39"/>
  <c r="T172" i="39"/>
  <c r="S172" i="39"/>
  <c r="R172" i="39"/>
  <c r="Q172" i="39"/>
  <c r="P172" i="39"/>
  <c r="O172" i="39"/>
  <c r="N172" i="39"/>
  <c r="M172" i="39"/>
  <c r="L172" i="39"/>
  <c r="K172" i="39"/>
  <c r="J172" i="39"/>
  <c r="I172" i="39"/>
  <c r="H172" i="39"/>
  <c r="G172" i="39"/>
  <c r="F172" i="39"/>
  <c r="E172" i="39"/>
  <c r="D172" i="39"/>
  <c r="C172" i="39"/>
  <c r="BC171" i="39"/>
  <c r="BB171" i="39"/>
  <c r="BA171" i="39"/>
  <c r="AZ171" i="39"/>
  <c r="AY171" i="39"/>
  <c r="AX171" i="39"/>
  <c r="AW171" i="39"/>
  <c r="AV171" i="39"/>
  <c r="AU171" i="39"/>
  <c r="AT171" i="39"/>
  <c r="AS171" i="39"/>
  <c r="AQ171" i="39"/>
  <c r="AP171" i="39"/>
  <c r="AO171" i="39"/>
  <c r="AN171" i="39"/>
  <c r="AM171" i="39"/>
  <c r="AL171" i="39"/>
  <c r="AK171" i="39"/>
  <c r="AJ171" i="39"/>
  <c r="AI171" i="39"/>
  <c r="AH171" i="39"/>
  <c r="AG171" i="39"/>
  <c r="AF171" i="39"/>
  <c r="AE171" i="39"/>
  <c r="AD171" i="39"/>
  <c r="AC171" i="39"/>
  <c r="AB171" i="39"/>
  <c r="AA171" i="39"/>
  <c r="Z171" i="39"/>
  <c r="Y171" i="39"/>
  <c r="X171" i="39"/>
  <c r="W171" i="39"/>
  <c r="V171" i="39"/>
  <c r="U171" i="39"/>
  <c r="T171" i="39"/>
  <c r="S171" i="39"/>
  <c r="R171" i="39"/>
  <c r="Q171" i="39"/>
  <c r="P171" i="39"/>
  <c r="O171" i="39"/>
  <c r="N171" i="39"/>
  <c r="M171" i="39"/>
  <c r="L171" i="39"/>
  <c r="K171" i="39"/>
  <c r="J171" i="39"/>
  <c r="I171" i="39"/>
  <c r="H171" i="39"/>
  <c r="G171" i="39"/>
  <c r="F171" i="39"/>
  <c r="E171" i="39"/>
  <c r="D171" i="39"/>
  <c r="C171" i="39"/>
  <c r="BC170" i="39"/>
  <c r="BB170" i="39"/>
  <c r="BA170" i="39"/>
  <c r="AZ170" i="39"/>
  <c r="AY170" i="39"/>
  <c r="AX170" i="39"/>
  <c r="AW170" i="39"/>
  <c r="AV170" i="39"/>
  <c r="AU170" i="39"/>
  <c r="AT170" i="39"/>
  <c r="AS170" i="39"/>
  <c r="AQ170" i="39"/>
  <c r="AP170" i="39"/>
  <c r="AO170" i="39"/>
  <c r="AN170" i="39"/>
  <c r="AM170" i="39"/>
  <c r="AL170" i="39"/>
  <c r="AK170" i="39"/>
  <c r="AJ170" i="39"/>
  <c r="AI170" i="39"/>
  <c r="AH170" i="39"/>
  <c r="AG170" i="39"/>
  <c r="AF170" i="39"/>
  <c r="AE170" i="39"/>
  <c r="AD170" i="39"/>
  <c r="AC170" i="39"/>
  <c r="AB170" i="39"/>
  <c r="AA170" i="39"/>
  <c r="Z170" i="39"/>
  <c r="Y170" i="39"/>
  <c r="X170" i="39"/>
  <c r="W170" i="39"/>
  <c r="V170" i="39"/>
  <c r="U170" i="39"/>
  <c r="T170" i="39"/>
  <c r="S170" i="39"/>
  <c r="R170" i="39"/>
  <c r="Q170" i="39"/>
  <c r="P170" i="39"/>
  <c r="O170" i="39"/>
  <c r="N170" i="39"/>
  <c r="M170" i="39"/>
  <c r="L170" i="39"/>
  <c r="K170" i="39"/>
  <c r="J170" i="39"/>
  <c r="I170" i="39"/>
  <c r="H170" i="39"/>
  <c r="G170" i="39"/>
  <c r="F170" i="39"/>
  <c r="E170" i="39"/>
  <c r="D170" i="39"/>
  <c r="C170" i="39"/>
  <c r="BC169" i="39"/>
  <c r="BB169" i="39"/>
  <c r="BA169" i="39"/>
  <c r="AZ169" i="39"/>
  <c r="AY169" i="39"/>
  <c r="AX169" i="39"/>
  <c r="AW169" i="39"/>
  <c r="AV169" i="39"/>
  <c r="AU169" i="39"/>
  <c r="AT169" i="39"/>
  <c r="AS169" i="39"/>
  <c r="AQ169" i="39"/>
  <c r="AP169" i="39"/>
  <c r="AO169" i="39"/>
  <c r="AN169" i="39"/>
  <c r="AM169" i="39"/>
  <c r="AL169" i="39"/>
  <c r="AK169" i="39"/>
  <c r="AJ169" i="39"/>
  <c r="AI169" i="39"/>
  <c r="AH169" i="39"/>
  <c r="AG169" i="39"/>
  <c r="AF169" i="39"/>
  <c r="AE169" i="39"/>
  <c r="AD169" i="39"/>
  <c r="AC169" i="39"/>
  <c r="AB169" i="39"/>
  <c r="AA169" i="39"/>
  <c r="Z169" i="39"/>
  <c r="Y169" i="39"/>
  <c r="X169" i="39"/>
  <c r="W169" i="39"/>
  <c r="V169" i="39"/>
  <c r="U169" i="39"/>
  <c r="T169" i="39"/>
  <c r="S169" i="39"/>
  <c r="R169" i="39"/>
  <c r="Q169" i="39"/>
  <c r="P169" i="39"/>
  <c r="O169" i="39"/>
  <c r="N169" i="39"/>
  <c r="M169" i="39"/>
  <c r="L169" i="39"/>
  <c r="K169" i="39"/>
  <c r="J169" i="39"/>
  <c r="I169" i="39"/>
  <c r="H169" i="39"/>
  <c r="G169" i="39"/>
  <c r="F169" i="39"/>
  <c r="E169" i="39"/>
  <c r="D169" i="39"/>
  <c r="C169" i="39"/>
  <c r="BC168" i="39"/>
  <c r="BB168" i="39"/>
  <c r="BA168" i="39"/>
  <c r="AZ168" i="39"/>
  <c r="AY168" i="39"/>
  <c r="AX168" i="39"/>
  <c r="AW168" i="39"/>
  <c r="AV168" i="39"/>
  <c r="AU168" i="39"/>
  <c r="AT168" i="39"/>
  <c r="AS168" i="39"/>
  <c r="AQ168" i="39"/>
  <c r="AP168" i="39"/>
  <c r="AO168" i="39"/>
  <c r="AN168" i="39"/>
  <c r="AM168" i="39"/>
  <c r="AL168" i="39"/>
  <c r="AK168" i="39"/>
  <c r="AJ168" i="39"/>
  <c r="AI168" i="39"/>
  <c r="AH168" i="39"/>
  <c r="AG168" i="39"/>
  <c r="AF168" i="39"/>
  <c r="AE168" i="39"/>
  <c r="AD168" i="39"/>
  <c r="AC168" i="39"/>
  <c r="AB168" i="39"/>
  <c r="AA168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H168" i="39"/>
  <c r="G168" i="39"/>
  <c r="F168" i="39"/>
  <c r="E168" i="39"/>
  <c r="D168" i="39"/>
  <c r="C168" i="39"/>
  <c r="BC167" i="39"/>
  <c r="BB167" i="39"/>
  <c r="BA167" i="39"/>
  <c r="AZ167" i="39"/>
  <c r="AY167" i="39"/>
  <c r="AX167" i="39"/>
  <c r="AW167" i="39"/>
  <c r="AV167" i="39"/>
  <c r="AU167" i="39"/>
  <c r="AT167" i="39"/>
  <c r="AS167" i="39"/>
  <c r="AQ167" i="39"/>
  <c r="AP167" i="39"/>
  <c r="AO167" i="39"/>
  <c r="AN167" i="39"/>
  <c r="AM167" i="39"/>
  <c r="AL167" i="39"/>
  <c r="AK167" i="39"/>
  <c r="AJ167" i="39"/>
  <c r="AI167" i="39"/>
  <c r="AH167" i="39"/>
  <c r="AG167" i="39"/>
  <c r="AF167" i="39"/>
  <c r="AE167" i="39"/>
  <c r="AD167" i="39"/>
  <c r="AC167" i="39"/>
  <c r="AB167" i="39"/>
  <c r="AA167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G167" i="39"/>
  <c r="F167" i="39"/>
  <c r="E167" i="39"/>
  <c r="D167" i="39"/>
  <c r="C167" i="39"/>
  <c r="BC166" i="39"/>
  <c r="BB166" i="39"/>
  <c r="BA166" i="39"/>
  <c r="AZ166" i="39"/>
  <c r="AY166" i="39"/>
  <c r="AX166" i="39"/>
  <c r="AW166" i="39"/>
  <c r="AV166" i="39"/>
  <c r="AU166" i="39"/>
  <c r="AT166" i="39"/>
  <c r="AS166" i="39"/>
  <c r="AQ166" i="39"/>
  <c r="AP166" i="39"/>
  <c r="AO166" i="39"/>
  <c r="AN166" i="39"/>
  <c r="AM166" i="39"/>
  <c r="AL166" i="39"/>
  <c r="AK166" i="39"/>
  <c r="AJ166" i="39"/>
  <c r="AI166" i="39"/>
  <c r="AH166" i="39"/>
  <c r="AG166" i="39"/>
  <c r="AF166" i="39"/>
  <c r="AE166" i="39"/>
  <c r="AD166" i="39"/>
  <c r="AC166" i="39"/>
  <c r="AB166" i="39"/>
  <c r="AA166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H166" i="39"/>
  <c r="G166" i="39"/>
  <c r="F166" i="39"/>
  <c r="E166" i="39"/>
  <c r="D166" i="39"/>
  <c r="C166" i="39"/>
  <c r="BC165" i="39"/>
  <c r="BB165" i="39"/>
  <c r="BA165" i="39"/>
  <c r="AZ165" i="39"/>
  <c r="AY165" i="39"/>
  <c r="AX165" i="39"/>
  <c r="AW165" i="39"/>
  <c r="AV165" i="39"/>
  <c r="AU165" i="39"/>
  <c r="AT165" i="39"/>
  <c r="AS165" i="39"/>
  <c r="AQ165" i="39"/>
  <c r="AP165" i="39"/>
  <c r="AO165" i="39"/>
  <c r="AN165" i="39"/>
  <c r="AM165" i="39"/>
  <c r="AL165" i="39"/>
  <c r="AK165" i="39"/>
  <c r="AJ165" i="39"/>
  <c r="AI165" i="39"/>
  <c r="AH165" i="39"/>
  <c r="AG165" i="39"/>
  <c r="AF165" i="39"/>
  <c r="AE165" i="39"/>
  <c r="AD165" i="39"/>
  <c r="AC165" i="39"/>
  <c r="AB165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F165" i="39"/>
  <c r="E165" i="39"/>
  <c r="D165" i="39"/>
  <c r="C165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G164" i="39"/>
  <c r="F164" i="39"/>
  <c r="E164" i="39"/>
  <c r="D164" i="39"/>
  <c r="C164" i="39"/>
  <c r="BC163" i="39"/>
  <c r="BB163" i="39"/>
  <c r="BA163" i="39"/>
  <c r="AZ163" i="39"/>
  <c r="AY163" i="39"/>
  <c r="AX163" i="39"/>
  <c r="AW163" i="39"/>
  <c r="AV163" i="39"/>
  <c r="AU163" i="39"/>
  <c r="AT163" i="39"/>
  <c r="AS163" i="39"/>
  <c r="AQ163" i="39"/>
  <c r="AP163" i="39"/>
  <c r="AO163" i="39"/>
  <c r="AN163" i="39"/>
  <c r="AM163" i="39"/>
  <c r="AL163" i="39"/>
  <c r="AK163" i="39"/>
  <c r="AJ163" i="39"/>
  <c r="AI163" i="39"/>
  <c r="AH163" i="39"/>
  <c r="AG163" i="39"/>
  <c r="AF163" i="39"/>
  <c r="AE163" i="39"/>
  <c r="AD163" i="39"/>
  <c r="AC163" i="39"/>
  <c r="AB163" i="39"/>
  <c r="AA163" i="39"/>
  <c r="Z163" i="39"/>
  <c r="Y163" i="39"/>
  <c r="X163" i="39"/>
  <c r="W163" i="39"/>
  <c r="V163" i="39"/>
  <c r="U163" i="39"/>
  <c r="T163" i="39"/>
  <c r="S163" i="39"/>
  <c r="R163" i="39"/>
  <c r="Q163" i="39"/>
  <c r="P163" i="39"/>
  <c r="O163" i="39"/>
  <c r="N163" i="39"/>
  <c r="M163" i="39"/>
  <c r="L163" i="39"/>
  <c r="K163" i="39"/>
  <c r="J163" i="39"/>
  <c r="I163" i="39"/>
  <c r="H163" i="39"/>
  <c r="G163" i="39"/>
  <c r="F163" i="39"/>
  <c r="E163" i="39"/>
  <c r="D163" i="39"/>
  <c r="C163" i="39"/>
  <c r="BC162" i="39"/>
  <c r="BB162" i="39"/>
  <c r="BA162" i="39"/>
  <c r="AZ162" i="39"/>
  <c r="AY162" i="39"/>
  <c r="AX162" i="39"/>
  <c r="AW162" i="39"/>
  <c r="AV162" i="39"/>
  <c r="AU162" i="39"/>
  <c r="AT162" i="39"/>
  <c r="AS162" i="39"/>
  <c r="AQ162" i="39"/>
  <c r="AP162" i="39"/>
  <c r="AO162" i="39"/>
  <c r="AN162" i="39"/>
  <c r="AM162" i="39"/>
  <c r="AL162" i="39"/>
  <c r="AK162" i="39"/>
  <c r="AJ162" i="39"/>
  <c r="AI162" i="39"/>
  <c r="AH162" i="39"/>
  <c r="AG162" i="39"/>
  <c r="AF162" i="39"/>
  <c r="AE162" i="39"/>
  <c r="AD162" i="39"/>
  <c r="AC162" i="39"/>
  <c r="AB162" i="39"/>
  <c r="AA162" i="39"/>
  <c r="Z162" i="39"/>
  <c r="Y162" i="39"/>
  <c r="X162" i="39"/>
  <c r="W162" i="39"/>
  <c r="V162" i="39"/>
  <c r="U162" i="39"/>
  <c r="T162" i="39"/>
  <c r="S162" i="39"/>
  <c r="R162" i="39"/>
  <c r="Q162" i="39"/>
  <c r="P162" i="39"/>
  <c r="O162" i="39"/>
  <c r="N162" i="39"/>
  <c r="M162" i="39"/>
  <c r="L162" i="39"/>
  <c r="K162" i="39"/>
  <c r="J162" i="39"/>
  <c r="I162" i="39"/>
  <c r="H162" i="39"/>
  <c r="G162" i="39"/>
  <c r="F162" i="39"/>
  <c r="E162" i="39"/>
  <c r="D162" i="39"/>
  <c r="C162" i="39"/>
  <c r="BC161" i="39"/>
  <c r="BB161" i="39"/>
  <c r="BA161" i="39"/>
  <c r="AZ161" i="39"/>
  <c r="AY161" i="39"/>
  <c r="AX161" i="39"/>
  <c r="AW161" i="39"/>
  <c r="AV161" i="39"/>
  <c r="AU161" i="39"/>
  <c r="AT161" i="39"/>
  <c r="AS161" i="39"/>
  <c r="AQ161" i="39"/>
  <c r="AP161" i="39"/>
  <c r="AO161" i="39"/>
  <c r="AN161" i="39"/>
  <c r="AM161" i="39"/>
  <c r="AL161" i="39"/>
  <c r="AK161" i="39"/>
  <c r="AJ161" i="39"/>
  <c r="AI161" i="39"/>
  <c r="AH161" i="39"/>
  <c r="AG161" i="39"/>
  <c r="AF161" i="39"/>
  <c r="AE161" i="39"/>
  <c r="AD161" i="39"/>
  <c r="AC161" i="39"/>
  <c r="AB161" i="39"/>
  <c r="AA161" i="39"/>
  <c r="Z161" i="39"/>
  <c r="Y161" i="39"/>
  <c r="X161" i="39"/>
  <c r="W161" i="39"/>
  <c r="V161" i="39"/>
  <c r="U161" i="39"/>
  <c r="T161" i="39"/>
  <c r="S161" i="39"/>
  <c r="R161" i="39"/>
  <c r="Q161" i="39"/>
  <c r="P161" i="39"/>
  <c r="O161" i="39"/>
  <c r="N161" i="39"/>
  <c r="M161" i="39"/>
  <c r="L161" i="39"/>
  <c r="K161" i="39"/>
  <c r="J161" i="39"/>
  <c r="I161" i="39"/>
  <c r="H161" i="39"/>
  <c r="G161" i="39"/>
  <c r="F161" i="39"/>
  <c r="E161" i="39"/>
  <c r="D161" i="39"/>
  <c r="C161" i="39"/>
  <c r="BC160" i="39"/>
  <c r="BB160" i="39"/>
  <c r="BA160" i="39"/>
  <c r="AZ160" i="39"/>
  <c r="AY160" i="39"/>
  <c r="AX160" i="39"/>
  <c r="AW160" i="39"/>
  <c r="AV160" i="39"/>
  <c r="AU160" i="39"/>
  <c r="AT160" i="39"/>
  <c r="AS160" i="39"/>
  <c r="AQ160" i="39"/>
  <c r="AP160" i="39"/>
  <c r="AO160" i="39"/>
  <c r="AN160" i="39"/>
  <c r="AM160" i="39"/>
  <c r="AL160" i="39"/>
  <c r="AK160" i="39"/>
  <c r="AJ160" i="39"/>
  <c r="AI160" i="39"/>
  <c r="AH160" i="39"/>
  <c r="AG160" i="39"/>
  <c r="AF160" i="39"/>
  <c r="AE160" i="39"/>
  <c r="AD160" i="39"/>
  <c r="AC160" i="39"/>
  <c r="AB160" i="39"/>
  <c r="AA160" i="39"/>
  <c r="Z160" i="39"/>
  <c r="Y160" i="39"/>
  <c r="X160" i="39"/>
  <c r="W160" i="39"/>
  <c r="V160" i="39"/>
  <c r="U160" i="39"/>
  <c r="T160" i="39"/>
  <c r="S160" i="39"/>
  <c r="R160" i="39"/>
  <c r="Q160" i="39"/>
  <c r="P160" i="39"/>
  <c r="O160" i="39"/>
  <c r="N160" i="39"/>
  <c r="M160" i="39"/>
  <c r="L160" i="39"/>
  <c r="K160" i="39"/>
  <c r="J160" i="39"/>
  <c r="I160" i="39"/>
  <c r="H160" i="39"/>
  <c r="G160" i="39"/>
  <c r="F160" i="39"/>
  <c r="E160" i="39"/>
  <c r="D160" i="39"/>
  <c r="C160" i="39"/>
  <c r="BC159" i="39"/>
  <c r="BB159" i="39"/>
  <c r="BA159" i="39"/>
  <c r="AZ159" i="39"/>
  <c r="AY159" i="39"/>
  <c r="AX159" i="39"/>
  <c r="AW159" i="39"/>
  <c r="AV159" i="39"/>
  <c r="AU159" i="39"/>
  <c r="AT159" i="39"/>
  <c r="AS159" i="39"/>
  <c r="AQ159" i="39"/>
  <c r="AP159" i="39"/>
  <c r="AO159" i="39"/>
  <c r="AN159" i="39"/>
  <c r="AM159" i="39"/>
  <c r="AL159" i="39"/>
  <c r="AK159" i="39"/>
  <c r="AJ159" i="39"/>
  <c r="AI159" i="39"/>
  <c r="AH159" i="39"/>
  <c r="AG159" i="39"/>
  <c r="AF159" i="39"/>
  <c r="AE159" i="39"/>
  <c r="AD159" i="39"/>
  <c r="AC159" i="39"/>
  <c r="AB159" i="39"/>
  <c r="AA159" i="39"/>
  <c r="Z159" i="39"/>
  <c r="Y159" i="39"/>
  <c r="X159" i="39"/>
  <c r="W159" i="39"/>
  <c r="V159" i="39"/>
  <c r="U159" i="39"/>
  <c r="T159" i="39"/>
  <c r="S159" i="39"/>
  <c r="R159" i="39"/>
  <c r="Q159" i="39"/>
  <c r="P159" i="39"/>
  <c r="O159" i="39"/>
  <c r="N159" i="39"/>
  <c r="M159" i="39"/>
  <c r="L159" i="39"/>
  <c r="K159" i="39"/>
  <c r="J159" i="39"/>
  <c r="I159" i="39"/>
  <c r="H159" i="39"/>
  <c r="G159" i="39"/>
  <c r="F159" i="39"/>
  <c r="E159" i="39"/>
  <c r="D159" i="39"/>
  <c r="C159" i="39"/>
  <c r="BC158" i="39"/>
  <c r="BB158" i="39"/>
  <c r="BA158" i="39"/>
  <c r="AZ158" i="39"/>
  <c r="AY158" i="39"/>
  <c r="AX158" i="39"/>
  <c r="AW158" i="39"/>
  <c r="AV158" i="39"/>
  <c r="AU158" i="39"/>
  <c r="AT158" i="39"/>
  <c r="AS158" i="39"/>
  <c r="AQ158" i="39"/>
  <c r="AP158" i="39"/>
  <c r="AO158" i="39"/>
  <c r="AN158" i="39"/>
  <c r="AM158" i="39"/>
  <c r="AL158" i="39"/>
  <c r="AK158" i="39"/>
  <c r="AJ158" i="39"/>
  <c r="AI158" i="39"/>
  <c r="AH158" i="39"/>
  <c r="AG158" i="39"/>
  <c r="AF158" i="39"/>
  <c r="AE158" i="39"/>
  <c r="AD158" i="39"/>
  <c r="AC158" i="39"/>
  <c r="AB158" i="39"/>
  <c r="AA158" i="39"/>
  <c r="Z158" i="39"/>
  <c r="Y158" i="39"/>
  <c r="X158" i="39"/>
  <c r="W158" i="39"/>
  <c r="V158" i="39"/>
  <c r="U158" i="39"/>
  <c r="T158" i="39"/>
  <c r="S158" i="39"/>
  <c r="R158" i="39"/>
  <c r="Q158" i="39"/>
  <c r="P158" i="39"/>
  <c r="O158" i="39"/>
  <c r="N158" i="39"/>
  <c r="M158" i="39"/>
  <c r="L158" i="39"/>
  <c r="K158" i="39"/>
  <c r="J158" i="39"/>
  <c r="I158" i="39"/>
  <c r="H158" i="39"/>
  <c r="G158" i="39"/>
  <c r="F158" i="39"/>
  <c r="E158" i="39"/>
  <c r="D158" i="39"/>
  <c r="C158" i="39"/>
  <c r="BC154" i="39"/>
  <c r="BB154" i="39"/>
  <c r="BA154" i="39"/>
  <c r="AZ154" i="39"/>
  <c r="AY154" i="39"/>
  <c r="AX154" i="39"/>
  <c r="AW154" i="39"/>
  <c r="AV154" i="39"/>
  <c r="AU154" i="39"/>
  <c r="AT154" i="39"/>
  <c r="AS154" i="39"/>
  <c r="AQ154" i="39"/>
  <c r="AP154" i="39"/>
  <c r="AO154" i="39"/>
  <c r="AN154" i="39"/>
  <c r="AM154" i="39"/>
  <c r="AL154" i="39"/>
  <c r="AK154" i="39"/>
  <c r="AJ154" i="39"/>
  <c r="AI154" i="39"/>
  <c r="AH154" i="39"/>
  <c r="AG154" i="39"/>
  <c r="AF154" i="39"/>
  <c r="AE154" i="39"/>
  <c r="AD154" i="39"/>
  <c r="AC154" i="39"/>
  <c r="AB154" i="39"/>
  <c r="AA154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BC153" i="39"/>
  <c r="BB153" i="39"/>
  <c r="BA153" i="39"/>
  <c r="AZ153" i="39"/>
  <c r="AY153" i="39"/>
  <c r="AX153" i="39"/>
  <c r="AW153" i="39"/>
  <c r="AV153" i="39"/>
  <c r="AU153" i="39"/>
  <c r="AT153" i="39"/>
  <c r="AS153" i="39"/>
  <c r="AQ153" i="39"/>
  <c r="AP153" i="39"/>
  <c r="AO153" i="39"/>
  <c r="AN153" i="39"/>
  <c r="AM153" i="39"/>
  <c r="AL153" i="39"/>
  <c r="AK153" i="39"/>
  <c r="AJ153" i="39"/>
  <c r="AI153" i="39"/>
  <c r="AH153" i="39"/>
  <c r="AG153" i="39"/>
  <c r="AF153" i="39"/>
  <c r="AE153" i="39"/>
  <c r="AD153" i="39"/>
  <c r="AC153" i="39"/>
  <c r="AB153" i="39"/>
  <c r="AA153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BC152" i="39"/>
  <c r="BB152" i="39"/>
  <c r="BA152" i="39"/>
  <c r="AZ152" i="39"/>
  <c r="AY152" i="39"/>
  <c r="AX152" i="39"/>
  <c r="AW152" i="39"/>
  <c r="AV152" i="39"/>
  <c r="AU152" i="39"/>
  <c r="AT152" i="39"/>
  <c r="AS152" i="39"/>
  <c r="AQ152" i="39"/>
  <c r="AP152" i="39"/>
  <c r="AO152" i="39"/>
  <c r="AN152" i="39"/>
  <c r="AM152" i="39"/>
  <c r="AL152" i="39"/>
  <c r="AK152" i="39"/>
  <c r="AJ152" i="39"/>
  <c r="AI152" i="39"/>
  <c r="AH152" i="39"/>
  <c r="AG152" i="39"/>
  <c r="AF152" i="39"/>
  <c r="AE152" i="39"/>
  <c r="AD152" i="39"/>
  <c r="AC152" i="39"/>
  <c r="AB152" i="39"/>
  <c r="AA152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BC151" i="39"/>
  <c r="BB151" i="39"/>
  <c r="BA151" i="39"/>
  <c r="AZ151" i="39"/>
  <c r="AY151" i="39"/>
  <c r="AX151" i="39"/>
  <c r="AW151" i="39"/>
  <c r="AV151" i="39"/>
  <c r="AU151" i="39"/>
  <c r="AT151" i="39"/>
  <c r="AS151" i="39"/>
  <c r="AQ151" i="39"/>
  <c r="AP151" i="39"/>
  <c r="AO151" i="39"/>
  <c r="AN151" i="39"/>
  <c r="AM151" i="39"/>
  <c r="AL151" i="39"/>
  <c r="AK151" i="39"/>
  <c r="AJ151" i="39"/>
  <c r="AI151" i="39"/>
  <c r="AH151" i="39"/>
  <c r="AG151" i="39"/>
  <c r="AF151" i="39"/>
  <c r="AE151" i="39"/>
  <c r="AD151" i="39"/>
  <c r="AC151" i="39"/>
  <c r="AB151" i="39"/>
  <c r="AA151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C150" i="39"/>
  <c r="BB150" i="39"/>
  <c r="BA150" i="39"/>
  <c r="AZ150" i="39"/>
  <c r="AY150" i="39"/>
  <c r="AX150" i="39"/>
  <c r="AW150" i="39"/>
  <c r="AV150" i="39"/>
  <c r="AU150" i="39"/>
  <c r="AT150" i="39"/>
  <c r="AS150" i="39"/>
  <c r="AQ150" i="39"/>
  <c r="AP150" i="39"/>
  <c r="AO150" i="39"/>
  <c r="AN150" i="39"/>
  <c r="AM150" i="39"/>
  <c r="AL150" i="39"/>
  <c r="AK150" i="39"/>
  <c r="AJ150" i="39"/>
  <c r="AI150" i="39"/>
  <c r="AH150" i="39"/>
  <c r="AG150" i="39"/>
  <c r="AF150" i="39"/>
  <c r="AE150" i="39"/>
  <c r="AD150" i="39"/>
  <c r="AC150" i="39"/>
  <c r="AB150" i="39"/>
  <c r="AA150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BC149" i="39"/>
  <c r="BB149" i="39"/>
  <c r="BA149" i="39"/>
  <c r="AZ149" i="39"/>
  <c r="AY149" i="39"/>
  <c r="AX149" i="39"/>
  <c r="AW149" i="39"/>
  <c r="AV149" i="39"/>
  <c r="AU149" i="39"/>
  <c r="AT149" i="39"/>
  <c r="AS149" i="39"/>
  <c r="AQ149" i="39"/>
  <c r="AP149" i="39"/>
  <c r="AO149" i="39"/>
  <c r="AN149" i="39"/>
  <c r="AM149" i="39"/>
  <c r="AL149" i="39"/>
  <c r="AK149" i="39"/>
  <c r="AJ149" i="39"/>
  <c r="AI149" i="39"/>
  <c r="AH149" i="39"/>
  <c r="AG149" i="39"/>
  <c r="AF149" i="39"/>
  <c r="AE149" i="39"/>
  <c r="AD149" i="39"/>
  <c r="AC149" i="39"/>
  <c r="AB149" i="39"/>
  <c r="AA149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BC148" i="39"/>
  <c r="BB148" i="39"/>
  <c r="BA148" i="39"/>
  <c r="AZ148" i="39"/>
  <c r="AY148" i="39"/>
  <c r="AX148" i="39"/>
  <c r="AW148" i="39"/>
  <c r="AV148" i="39"/>
  <c r="AU148" i="39"/>
  <c r="AT148" i="39"/>
  <c r="AS148" i="39"/>
  <c r="AQ148" i="39"/>
  <c r="AP148" i="39"/>
  <c r="AO148" i="39"/>
  <c r="AN148" i="39"/>
  <c r="AM148" i="39"/>
  <c r="AL148" i="39"/>
  <c r="AK148" i="39"/>
  <c r="AJ148" i="39"/>
  <c r="AI148" i="39"/>
  <c r="AH148" i="39"/>
  <c r="AG148" i="39"/>
  <c r="AF148" i="39"/>
  <c r="AE148" i="39"/>
  <c r="AD148" i="39"/>
  <c r="AC148" i="39"/>
  <c r="AB148" i="39"/>
  <c r="AA148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BC147" i="39"/>
  <c r="BB147" i="39"/>
  <c r="BA147" i="39"/>
  <c r="AZ147" i="39"/>
  <c r="AY147" i="39"/>
  <c r="AX147" i="39"/>
  <c r="AW147" i="39"/>
  <c r="AV147" i="39"/>
  <c r="AU147" i="39"/>
  <c r="AT147" i="39"/>
  <c r="AS147" i="39"/>
  <c r="AQ147" i="39"/>
  <c r="AP147" i="39"/>
  <c r="AO147" i="39"/>
  <c r="AN147" i="39"/>
  <c r="AM147" i="39"/>
  <c r="AL147" i="39"/>
  <c r="AK147" i="39"/>
  <c r="AJ147" i="39"/>
  <c r="AI147" i="39"/>
  <c r="AH147" i="39"/>
  <c r="AG147" i="39"/>
  <c r="AF147" i="39"/>
  <c r="AE147" i="39"/>
  <c r="AD147" i="39"/>
  <c r="AC147" i="39"/>
  <c r="AB147" i="39"/>
  <c r="AA147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BC146" i="39"/>
  <c r="BB146" i="39"/>
  <c r="BA146" i="39"/>
  <c r="AZ146" i="39"/>
  <c r="AY146" i="39"/>
  <c r="AX146" i="39"/>
  <c r="AW146" i="39"/>
  <c r="AV146" i="39"/>
  <c r="AU146" i="39"/>
  <c r="AT146" i="39"/>
  <c r="AS146" i="39"/>
  <c r="AQ146" i="39"/>
  <c r="AP146" i="39"/>
  <c r="AO146" i="39"/>
  <c r="AN146" i="39"/>
  <c r="AM146" i="39"/>
  <c r="AL146" i="39"/>
  <c r="AK146" i="39"/>
  <c r="AJ146" i="39"/>
  <c r="AI146" i="39"/>
  <c r="AH146" i="39"/>
  <c r="AG146" i="39"/>
  <c r="AF146" i="39"/>
  <c r="AE146" i="39"/>
  <c r="AD146" i="39"/>
  <c r="AC146" i="39"/>
  <c r="AB146" i="39"/>
  <c r="AA146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BC145" i="39"/>
  <c r="BB145" i="39"/>
  <c r="BA145" i="39"/>
  <c r="AZ145" i="39"/>
  <c r="AY145" i="39"/>
  <c r="AX145" i="39"/>
  <c r="AW145" i="39"/>
  <c r="AV145" i="39"/>
  <c r="AU145" i="39"/>
  <c r="AT145" i="39"/>
  <c r="AS145" i="39"/>
  <c r="AQ145" i="39"/>
  <c r="AP145" i="39"/>
  <c r="AO145" i="39"/>
  <c r="AN145" i="39"/>
  <c r="AM145" i="39"/>
  <c r="AL145" i="39"/>
  <c r="AK145" i="39"/>
  <c r="AJ145" i="39"/>
  <c r="AI145" i="39"/>
  <c r="AH145" i="39"/>
  <c r="AG145" i="39"/>
  <c r="AF145" i="39"/>
  <c r="AE145" i="39"/>
  <c r="AD145" i="39"/>
  <c r="AC145" i="39"/>
  <c r="AB145" i="39"/>
  <c r="AA145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BC144" i="39"/>
  <c r="BB144" i="39"/>
  <c r="BA144" i="39"/>
  <c r="AZ144" i="39"/>
  <c r="AY144" i="39"/>
  <c r="AX144" i="39"/>
  <c r="AW144" i="39"/>
  <c r="AV144" i="39"/>
  <c r="AU144" i="39"/>
  <c r="AT144" i="39"/>
  <c r="AS144" i="39"/>
  <c r="AQ144" i="39"/>
  <c r="AP144" i="39"/>
  <c r="AO144" i="39"/>
  <c r="AN144" i="39"/>
  <c r="AM144" i="39"/>
  <c r="AL144" i="39"/>
  <c r="AK144" i="39"/>
  <c r="AJ144" i="39"/>
  <c r="AI144" i="39"/>
  <c r="AH144" i="39"/>
  <c r="AG144" i="39"/>
  <c r="AF144" i="39"/>
  <c r="AE144" i="39"/>
  <c r="AD144" i="39"/>
  <c r="AC144" i="39"/>
  <c r="AB144" i="39"/>
  <c r="AA144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BC143" i="39"/>
  <c r="BB143" i="39"/>
  <c r="BA143" i="39"/>
  <c r="AZ143" i="39"/>
  <c r="AY143" i="39"/>
  <c r="AX143" i="39"/>
  <c r="AW143" i="39"/>
  <c r="AV143" i="39"/>
  <c r="AU143" i="39"/>
  <c r="AT143" i="39"/>
  <c r="AS143" i="39"/>
  <c r="AQ143" i="39"/>
  <c r="AP143" i="39"/>
  <c r="AO143" i="39"/>
  <c r="AN143" i="39"/>
  <c r="AM143" i="39"/>
  <c r="AL143" i="39"/>
  <c r="AK143" i="39"/>
  <c r="AJ143" i="39"/>
  <c r="AI143" i="39"/>
  <c r="AH143" i="39"/>
  <c r="AG143" i="39"/>
  <c r="AF143" i="39"/>
  <c r="AE143" i="39"/>
  <c r="AD143" i="39"/>
  <c r="AC143" i="39"/>
  <c r="AB143" i="39"/>
  <c r="AA143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C142" i="39"/>
  <c r="BB142" i="39"/>
  <c r="BA142" i="39"/>
  <c r="AZ142" i="39"/>
  <c r="AY142" i="39"/>
  <c r="AX142" i="39"/>
  <c r="AW142" i="39"/>
  <c r="AV142" i="39"/>
  <c r="AU142" i="39"/>
  <c r="AT142" i="39"/>
  <c r="AS142" i="39"/>
  <c r="AQ142" i="39"/>
  <c r="AP142" i="39"/>
  <c r="AO142" i="39"/>
  <c r="AN142" i="39"/>
  <c r="AM142" i="39"/>
  <c r="AL142" i="39"/>
  <c r="AK142" i="39"/>
  <c r="AJ142" i="39"/>
  <c r="AI142" i="39"/>
  <c r="AH142" i="39"/>
  <c r="AG142" i="39"/>
  <c r="AF142" i="39"/>
  <c r="AE142" i="39"/>
  <c r="AD142" i="39"/>
  <c r="AC142" i="39"/>
  <c r="AB142" i="39"/>
  <c r="AA142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BC141" i="39"/>
  <c r="BB141" i="39"/>
  <c r="BA141" i="39"/>
  <c r="AZ141" i="39"/>
  <c r="AY141" i="39"/>
  <c r="AX141" i="39"/>
  <c r="AW141" i="39"/>
  <c r="AV141" i="39"/>
  <c r="AU141" i="39"/>
  <c r="AT141" i="39"/>
  <c r="AS141" i="39"/>
  <c r="AQ141" i="39"/>
  <c r="AP141" i="39"/>
  <c r="AO141" i="39"/>
  <c r="AN141" i="39"/>
  <c r="AM141" i="39"/>
  <c r="AL141" i="39"/>
  <c r="AK141" i="39"/>
  <c r="AJ141" i="39"/>
  <c r="AI141" i="39"/>
  <c r="AH141" i="39"/>
  <c r="AG141" i="39"/>
  <c r="AF141" i="39"/>
  <c r="AE141" i="39"/>
  <c r="AD141" i="39"/>
  <c r="AC141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BC140" i="39"/>
  <c r="BB140" i="39"/>
  <c r="BA140" i="39"/>
  <c r="AZ140" i="39"/>
  <c r="AY140" i="39"/>
  <c r="AX140" i="39"/>
  <c r="AW140" i="39"/>
  <c r="AV140" i="39"/>
  <c r="AU140" i="39"/>
  <c r="AT140" i="39"/>
  <c r="AS140" i="39"/>
  <c r="AQ140" i="39"/>
  <c r="AP140" i="39"/>
  <c r="AO140" i="39"/>
  <c r="AN140" i="39"/>
  <c r="AM140" i="39"/>
  <c r="AL140" i="39"/>
  <c r="AK140" i="39"/>
  <c r="AJ140" i="39"/>
  <c r="AI140" i="39"/>
  <c r="AH140" i="39"/>
  <c r="AG140" i="39"/>
  <c r="AF140" i="39"/>
  <c r="AE140" i="39"/>
  <c r="AD140" i="39"/>
  <c r="AC140" i="39"/>
  <c r="AB140" i="39"/>
  <c r="AA140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BC139" i="39"/>
  <c r="BB139" i="39"/>
  <c r="BA139" i="39"/>
  <c r="AZ139" i="39"/>
  <c r="AY139" i="39"/>
  <c r="AX139" i="39"/>
  <c r="AW139" i="39"/>
  <c r="AV139" i="39"/>
  <c r="AU139" i="39"/>
  <c r="AT139" i="39"/>
  <c r="AS139" i="39"/>
  <c r="AQ139" i="39"/>
  <c r="AP139" i="39"/>
  <c r="AO139" i="39"/>
  <c r="AN139" i="39"/>
  <c r="AM139" i="39"/>
  <c r="AL139" i="39"/>
  <c r="AK139" i="39"/>
  <c r="AJ139" i="39"/>
  <c r="AI139" i="39"/>
  <c r="AH139" i="39"/>
  <c r="AG139" i="39"/>
  <c r="AF139" i="39"/>
  <c r="AE139" i="39"/>
  <c r="AD139" i="39"/>
  <c r="AC139" i="39"/>
  <c r="AB139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BC135" i="39"/>
  <c r="BB135" i="39"/>
  <c r="BA135" i="39"/>
  <c r="AZ135" i="39"/>
  <c r="AY135" i="39"/>
  <c r="AX135" i="39"/>
  <c r="AW135" i="39"/>
  <c r="AV135" i="39"/>
  <c r="AU135" i="39"/>
  <c r="AT135" i="39"/>
  <c r="AS135" i="39"/>
  <c r="AQ135" i="39"/>
  <c r="AP135" i="39"/>
  <c r="AO135" i="39"/>
  <c r="AN135" i="39"/>
  <c r="AM135" i="39"/>
  <c r="AL135" i="39"/>
  <c r="AK135" i="39"/>
  <c r="AJ135" i="39"/>
  <c r="AI135" i="39"/>
  <c r="AH135" i="39"/>
  <c r="AG135" i="39"/>
  <c r="AF135" i="39"/>
  <c r="AE135" i="39"/>
  <c r="AD135" i="39"/>
  <c r="AC135" i="39"/>
  <c r="AB135" i="39"/>
  <c r="AA135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BC134" i="39"/>
  <c r="BB134" i="39"/>
  <c r="BA134" i="39"/>
  <c r="AZ134" i="39"/>
  <c r="AY134" i="39"/>
  <c r="AX134" i="39"/>
  <c r="AW134" i="39"/>
  <c r="AV134" i="39"/>
  <c r="AU134" i="39"/>
  <c r="AT134" i="39"/>
  <c r="AS134" i="39"/>
  <c r="AQ134" i="39"/>
  <c r="AP134" i="39"/>
  <c r="AO134" i="39"/>
  <c r="AN134" i="39"/>
  <c r="AM134" i="39"/>
  <c r="AL134" i="39"/>
  <c r="AK134" i="39"/>
  <c r="AJ134" i="39"/>
  <c r="AI134" i="39"/>
  <c r="AH134" i="39"/>
  <c r="AG134" i="39"/>
  <c r="AF134" i="39"/>
  <c r="AE134" i="39"/>
  <c r="AD134" i="39"/>
  <c r="AC134" i="39"/>
  <c r="AB134" i="39"/>
  <c r="AA134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BC130" i="39"/>
  <c r="BB130" i="39"/>
  <c r="BA130" i="39"/>
  <c r="AZ130" i="39"/>
  <c r="AY130" i="39"/>
  <c r="AX130" i="39"/>
  <c r="AW130" i="39"/>
  <c r="AV130" i="39"/>
  <c r="AU130" i="39"/>
  <c r="AT130" i="39"/>
  <c r="AS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BC129" i="39"/>
  <c r="BB129" i="39"/>
  <c r="BA129" i="39"/>
  <c r="AZ129" i="39"/>
  <c r="AY129" i="39"/>
  <c r="AX129" i="39"/>
  <c r="AW129" i="39"/>
  <c r="AV129" i="39"/>
  <c r="AU129" i="39"/>
  <c r="AT129" i="39"/>
  <c r="AS129" i="39"/>
  <c r="AQ129" i="39"/>
  <c r="AP129" i="39"/>
  <c r="AO129" i="39"/>
  <c r="AN129" i="39"/>
  <c r="AM129" i="39"/>
  <c r="AL129" i="39"/>
  <c r="AK129" i="39"/>
  <c r="AJ129" i="39"/>
  <c r="AI129" i="39"/>
  <c r="AH129" i="39"/>
  <c r="AG129" i="39"/>
  <c r="AF129" i="39"/>
  <c r="AE129" i="39"/>
  <c r="AD129" i="39"/>
  <c r="AC129" i="39"/>
  <c r="AB129" i="39"/>
  <c r="AA129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BC128" i="39"/>
  <c r="BB128" i="39"/>
  <c r="BA128" i="39"/>
  <c r="AZ128" i="39"/>
  <c r="AY128" i="39"/>
  <c r="AX128" i="39"/>
  <c r="AW128" i="39"/>
  <c r="AV128" i="39"/>
  <c r="AU128" i="39"/>
  <c r="AT128" i="39"/>
  <c r="AS128" i="39"/>
  <c r="AQ128" i="39"/>
  <c r="AP128" i="39"/>
  <c r="AO128" i="39"/>
  <c r="AN128" i="39"/>
  <c r="AM128" i="39"/>
  <c r="AL128" i="39"/>
  <c r="AK128" i="39"/>
  <c r="AJ128" i="39"/>
  <c r="AI128" i="39"/>
  <c r="AH128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BC127" i="39"/>
  <c r="BB127" i="39"/>
  <c r="BA127" i="39"/>
  <c r="AZ127" i="39"/>
  <c r="AY127" i="39"/>
  <c r="AX127" i="39"/>
  <c r="AW127" i="39"/>
  <c r="AV127" i="39"/>
  <c r="AU127" i="39"/>
  <c r="AT127" i="39"/>
  <c r="AS127" i="39"/>
  <c r="AQ127" i="39"/>
  <c r="AP127" i="39"/>
  <c r="AO127" i="39"/>
  <c r="AN127" i="39"/>
  <c r="AM127" i="39"/>
  <c r="AL127" i="39"/>
  <c r="AK127" i="39"/>
  <c r="AJ127" i="39"/>
  <c r="AI127" i="39"/>
  <c r="AH127" i="39"/>
  <c r="AG127" i="39"/>
  <c r="AF127" i="39"/>
  <c r="AE127" i="39"/>
  <c r="AD127" i="39"/>
  <c r="AC127" i="39"/>
  <c r="AB127" i="39"/>
  <c r="AA127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BC126" i="39"/>
  <c r="BB126" i="39"/>
  <c r="BA126" i="39"/>
  <c r="AZ126" i="39"/>
  <c r="AY126" i="39"/>
  <c r="AX126" i="39"/>
  <c r="AW126" i="39"/>
  <c r="AV126" i="39"/>
  <c r="AU126" i="39"/>
  <c r="AT126" i="39"/>
  <c r="AS126" i="39"/>
  <c r="AQ126" i="39"/>
  <c r="AP126" i="39"/>
  <c r="AO126" i="39"/>
  <c r="AN126" i="39"/>
  <c r="AM126" i="39"/>
  <c r="AL126" i="39"/>
  <c r="AK126" i="39"/>
  <c r="AJ126" i="39"/>
  <c r="AI126" i="39"/>
  <c r="AH126" i="39"/>
  <c r="AG126" i="39"/>
  <c r="AF126" i="39"/>
  <c r="AE126" i="39"/>
  <c r="AD126" i="39"/>
  <c r="AC126" i="39"/>
  <c r="AB126" i="39"/>
  <c r="AA126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BC125" i="39"/>
  <c r="BB125" i="39"/>
  <c r="BA125" i="39"/>
  <c r="AZ125" i="39"/>
  <c r="AY125" i="39"/>
  <c r="AX125" i="39"/>
  <c r="AW125" i="39"/>
  <c r="AV125" i="39"/>
  <c r="AU125" i="39"/>
  <c r="AT125" i="39"/>
  <c r="AS125" i="39"/>
  <c r="AQ125" i="39"/>
  <c r="AP125" i="39"/>
  <c r="AO125" i="39"/>
  <c r="AN125" i="39"/>
  <c r="AM125" i="39"/>
  <c r="AL125" i="39"/>
  <c r="AK125" i="39"/>
  <c r="AJ125" i="39"/>
  <c r="AI125" i="39"/>
  <c r="AH125" i="39"/>
  <c r="AG125" i="39"/>
  <c r="AF125" i="39"/>
  <c r="AE125" i="39"/>
  <c r="AD125" i="39"/>
  <c r="AC125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BC124" i="39"/>
  <c r="BB124" i="39"/>
  <c r="BA124" i="39"/>
  <c r="AZ124" i="39"/>
  <c r="AY124" i="39"/>
  <c r="AX124" i="39"/>
  <c r="AW124" i="39"/>
  <c r="AV124" i="39"/>
  <c r="AU124" i="39"/>
  <c r="AT124" i="39"/>
  <c r="AS124" i="39"/>
  <c r="AQ124" i="39"/>
  <c r="AP124" i="39"/>
  <c r="AO124" i="39"/>
  <c r="AN124" i="39"/>
  <c r="AM124" i="39"/>
  <c r="AL124" i="39"/>
  <c r="AK124" i="39"/>
  <c r="AJ124" i="39"/>
  <c r="AI124" i="39"/>
  <c r="AH124" i="39"/>
  <c r="AG124" i="39"/>
  <c r="AF124" i="39"/>
  <c r="AE124" i="39"/>
  <c r="AD124" i="39"/>
  <c r="AC124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BC123" i="39"/>
  <c r="BB123" i="39"/>
  <c r="BA123" i="39"/>
  <c r="AZ123" i="39"/>
  <c r="AY123" i="39"/>
  <c r="AX123" i="39"/>
  <c r="AW123" i="39"/>
  <c r="AV123" i="39"/>
  <c r="AU123" i="39"/>
  <c r="AT123" i="39"/>
  <c r="AS123" i="39"/>
  <c r="AQ123" i="39"/>
  <c r="AP123" i="39"/>
  <c r="AO123" i="39"/>
  <c r="AN123" i="39"/>
  <c r="AM123" i="39"/>
  <c r="AL123" i="39"/>
  <c r="AK123" i="39"/>
  <c r="AJ123" i="39"/>
  <c r="AI123" i="39"/>
  <c r="AH123" i="39"/>
  <c r="AG123" i="39"/>
  <c r="AF123" i="39"/>
  <c r="AE123" i="39"/>
  <c r="AD123" i="39"/>
  <c r="AC123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C123" i="39"/>
  <c r="BC122" i="39"/>
  <c r="BB122" i="39"/>
  <c r="BA122" i="39"/>
  <c r="AZ122" i="39"/>
  <c r="AY122" i="39"/>
  <c r="AX122" i="39"/>
  <c r="AW122" i="39"/>
  <c r="AV122" i="39"/>
  <c r="AU122" i="39"/>
  <c r="AT122" i="39"/>
  <c r="AS122" i="39"/>
  <c r="AQ122" i="39"/>
  <c r="AP122" i="39"/>
  <c r="AO122" i="39"/>
  <c r="AN122" i="39"/>
  <c r="AM122" i="39"/>
  <c r="AL122" i="39"/>
  <c r="AK122" i="39"/>
  <c r="AJ122" i="39"/>
  <c r="AI122" i="39"/>
  <c r="AH122" i="39"/>
  <c r="AG122" i="39"/>
  <c r="AF122" i="39"/>
  <c r="AE122" i="39"/>
  <c r="AD122" i="39"/>
  <c r="AC122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C122" i="39"/>
  <c r="BC121" i="39"/>
  <c r="BB121" i="39"/>
  <c r="BA121" i="39"/>
  <c r="AZ121" i="39"/>
  <c r="AY121" i="39"/>
  <c r="AX121" i="39"/>
  <c r="AW121" i="39"/>
  <c r="AV121" i="39"/>
  <c r="AU121" i="39"/>
  <c r="AT121" i="39"/>
  <c r="AS121" i="39"/>
  <c r="AQ121" i="39"/>
  <c r="AP121" i="39"/>
  <c r="AO121" i="39"/>
  <c r="AN121" i="39"/>
  <c r="AM121" i="39"/>
  <c r="AL121" i="39"/>
  <c r="AK121" i="39"/>
  <c r="AJ121" i="39"/>
  <c r="AI121" i="39"/>
  <c r="AH121" i="39"/>
  <c r="AG121" i="39"/>
  <c r="AF121" i="39"/>
  <c r="AE121" i="39"/>
  <c r="AD121" i="39"/>
  <c r="AC121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C121" i="39"/>
  <c r="BC120" i="39"/>
  <c r="BB120" i="39"/>
  <c r="BA120" i="39"/>
  <c r="AZ120" i="39"/>
  <c r="AY120" i="39"/>
  <c r="AX120" i="39"/>
  <c r="AW120" i="39"/>
  <c r="AV120" i="39"/>
  <c r="AU120" i="39"/>
  <c r="AT120" i="39"/>
  <c r="AS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BC116" i="39"/>
  <c r="BB116" i="39"/>
  <c r="BA116" i="39"/>
  <c r="AZ116" i="39"/>
  <c r="AY116" i="39"/>
  <c r="AX116" i="39"/>
  <c r="AW116" i="39"/>
  <c r="AV116" i="39"/>
  <c r="AU116" i="39"/>
  <c r="AT116" i="39"/>
  <c r="AS116" i="39"/>
  <c r="AQ116" i="39"/>
  <c r="AP116" i="39"/>
  <c r="AO116" i="39"/>
  <c r="AN116" i="39"/>
  <c r="AM116" i="39"/>
  <c r="AL116" i="39"/>
  <c r="AK116" i="39"/>
  <c r="AJ116" i="39"/>
  <c r="AI116" i="39"/>
  <c r="AH116" i="39"/>
  <c r="AG116" i="39"/>
  <c r="AF116" i="39"/>
  <c r="AE116" i="39"/>
  <c r="AD116" i="39"/>
  <c r="AC116" i="39"/>
  <c r="AB116" i="39"/>
  <c r="AA116" i="39"/>
  <c r="Z116" i="39"/>
  <c r="Y116" i="39"/>
  <c r="X116" i="39"/>
  <c r="W116" i="39"/>
  <c r="V116" i="39"/>
  <c r="U116" i="39"/>
  <c r="T116" i="39"/>
  <c r="S116" i="39"/>
  <c r="R116" i="39"/>
  <c r="Q116" i="39"/>
  <c r="P116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C116" i="39"/>
  <c r="BC115" i="39"/>
  <c r="BB115" i="39"/>
  <c r="BA115" i="39"/>
  <c r="AZ115" i="39"/>
  <c r="AY115" i="39"/>
  <c r="AX115" i="39"/>
  <c r="AW115" i="39"/>
  <c r="AV115" i="39"/>
  <c r="AU115" i="39"/>
  <c r="AT115" i="39"/>
  <c r="AS115" i="39"/>
  <c r="AQ115" i="39"/>
  <c r="AP115" i="39"/>
  <c r="AO115" i="39"/>
  <c r="AN115" i="39"/>
  <c r="AM115" i="39"/>
  <c r="AL115" i="39"/>
  <c r="AK115" i="39"/>
  <c r="AJ115" i="39"/>
  <c r="AI115" i="39"/>
  <c r="AH115" i="39"/>
  <c r="AG115" i="39"/>
  <c r="AF115" i="39"/>
  <c r="AE115" i="39"/>
  <c r="AD115" i="39"/>
  <c r="AC115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BC114" i="39"/>
  <c r="BB114" i="39"/>
  <c r="BA114" i="39"/>
  <c r="AZ114" i="39"/>
  <c r="AY114" i="39"/>
  <c r="AX114" i="39"/>
  <c r="AW114" i="39"/>
  <c r="AV114" i="39"/>
  <c r="AU114" i="39"/>
  <c r="AT114" i="39"/>
  <c r="AS114" i="39"/>
  <c r="AQ114" i="39"/>
  <c r="AP114" i="39"/>
  <c r="AO114" i="39"/>
  <c r="AN114" i="39"/>
  <c r="AM114" i="39"/>
  <c r="AL114" i="39"/>
  <c r="AK114" i="39"/>
  <c r="AJ114" i="39"/>
  <c r="AI114" i="39"/>
  <c r="AH114" i="39"/>
  <c r="AG114" i="39"/>
  <c r="AF114" i="39"/>
  <c r="AE114" i="39"/>
  <c r="AD114" i="39"/>
  <c r="AC114" i="39"/>
  <c r="AB114" i="39"/>
  <c r="AA114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C114" i="39"/>
  <c r="BC113" i="39"/>
  <c r="BB113" i="39"/>
  <c r="BA113" i="39"/>
  <c r="AZ113" i="39"/>
  <c r="AY113" i="39"/>
  <c r="AX113" i="39"/>
  <c r="AW113" i="39"/>
  <c r="AV113" i="39"/>
  <c r="AU113" i="39"/>
  <c r="AT113" i="39"/>
  <c r="AS113" i="39"/>
  <c r="AQ113" i="39"/>
  <c r="AP113" i="39"/>
  <c r="AO113" i="39"/>
  <c r="AN113" i="39"/>
  <c r="AM113" i="39"/>
  <c r="AL113" i="39"/>
  <c r="AK113" i="39"/>
  <c r="AJ113" i="39"/>
  <c r="AI113" i="39"/>
  <c r="AH113" i="39"/>
  <c r="AG113" i="39"/>
  <c r="AF113" i="39"/>
  <c r="AE113" i="39"/>
  <c r="AD113" i="39"/>
  <c r="AC113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BC112" i="39"/>
  <c r="BB112" i="39"/>
  <c r="BA112" i="39"/>
  <c r="AZ112" i="39"/>
  <c r="AY112" i="39"/>
  <c r="AX112" i="39"/>
  <c r="AW112" i="39"/>
  <c r="AV112" i="39"/>
  <c r="AU112" i="39"/>
  <c r="AT112" i="39"/>
  <c r="AS112" i="39"/>
  <c r="AQ112" i="39"/>
  <c r="AP112" i="39"/>
  <c r="AO112" i="39"/>
  <c r="AN112" i="39"/>
  <c r="AM112" i="39"/>
  <c r="AL112" i="39"/>
  <c r="AK112" i="39"/>
  <c r="AJ112" i="39"/>
  <c r="AI112" i="39"/>
  <c r="AH112" i="39"/>
  <c r="AG112" i="39"/>
  <c r="AF112" i="39"/>
  <c r="AE112" i="39"/>
  <c r="AD112" i="39"/>
  <c r="AC112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BC111" i="39"/>
  <c r="BB111" i="39"/>
  <c r="BA111" i="39"/>
  <c r="AZ111" i="39"/>
  <c r="AY111" i="39"/>
  <c r="AX111" i="39"/>
  <c r="AW111" i="39"/>
  <c r="AV111" i="39"/>
  <c r="AU111" i="39"/>
  <c r="AT111" i="39"/>
  <c r="AS111" i="39"/>
  <c r="AQ111" i="39"/>
  <c r="AP111" i="39"/>
  <c r="AO111" i="39"/>
  <c r="AN111" i="39"/>
  <c r="AM111" i="39"/>
  <c r="AL111" i="39"/>
  <c r="AK111" i="39"/>
  <c r="AJ111" i="39"/>
  <c r="AI111" i="39"/>
  <c r="AH111" i="39"/>
  <c r="AG111" i="39"/>
  <c r="AF111" i="39"/>
  <c r="AE111" i="39"/>
  <c r="AD111" i="39"/>
  <c r="AC111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BC110" i="39"/>
  <c r="BB110" i="39"/>
  <c r="BA110" i="39"/>
  <c r="AZ110" i="39"/>
  <c r="AY110" i="39"/>
  <c r="AX110" i="39"/>
  <c r="AW110" i="39"/>
  <c r="AV110" i="39"/>
  <c r="AU110" i="39"/>
  <c r="AT110" i="39"/>
  <c r="AS110" i="39"/>
  <c r="AQ110" i="39"/>
  <c r="AP110" i="39"/>
  <c r="AO110" i="39"/>
  <c r="AN110" i="39"/>
  <c r="AM110" i="39"/>
  <c r="AL110" i="39"/>
  <c r="AK110" i="39"/>
  <c r="AJ110" i="39"/>
  <c r="AI110" i="39"/>
  <c r="AH110" i="39"/>
  <c r="AG110" i="39"/>
  <c r="AF110" i="39"/>
  <c r="AE110" i="39"/>
  <c r="AD110" i="39"/>
  <c r="AC110" i="39"/>
  <c r="AB110" i="39"/>
  <c r="AA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BC109" i="39"/>
  <c r="BB109" i="39"/>
  <c r="BA109" i="39"/>
  <c r="AZ109" i="39"/>
  <c r="AY109" i="39"/>
  <c r="AX109" i="39"/>
  <c r="AW109" i="39"/>
  <c r="AV109" i="39"/>
  <c r="AU109" i="39"/>
  <c r="AT109" i="39"/>
  <c r="AS109" i="39"/>
  <c r="AQ109" i="39"/>
  <c r="AP109" i="39"/>
  <c r="AO109" i="39"/>
  <c r="AN109" i="39"/>
  <c r="AM109" i="39"/>
  <c r="AL109" i="39"/>
  <c r="AK109" i="39"/>
  <c r="AJ109" i="39"/>
  <c r="AI109" i="39"/>
  <c r="AH109" i="39"/>
  <c r="AG109" i="39"/>
  <c r="AF109" i="39"/>
  <c r="AE109" i="39"/>
  <c r="AD109" i="39"/>
  <c r="AC109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C104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Q101" i="39"/>
  <c r="AP101" i="39"/>
  <c r="AO101" i="39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BC97" i="39"/>
  <c r="BB97" i="39"/>
  <c r="BA97" i="39"/>
  <c r="AZ97" i="39"/>
  <c r="AY97" i="39"/>
  <c r="AX97" i="39"/>
  <c r="AW97" i="39"/>
  <c r="AV97" i="39"/>
  <c r="AU97" i="39"/>
  <c r="AT97" i="39"/>
  <c r="AS97" i="39"/>
  <c r="AQ97" i="39"/>
  <c r="AP97" i="39"/>
  <c r="AO97" i="39"/>
  <c r="AN97" i="39"/>
  <c r="AM97" i="39"/>
  <c r="AL97" i="39"/>
  <c r="AK97" i="39"/>
  <c r="AJ97" i="39"/>
  <c r="AI97" i="39"/>
  <c r="AH97" i="39"/>
  <c r="AG97" i="39"/>
  <c r="AF97" i="39"/>
  <c r="AE97" i="39"/>
  <c r="AD97" i="39"/>
  <c r="AC97" i="39"/>
  <c r="AB97" i="39"/>
  <c r="AA97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BC96" i="39"/>
  <c r="BB96" i="39"/>
  <c r="BA96" i="39"/>
  <c r="AZ96" i="39"/>
  <c r="AY96" i="39"/>
  <c r="AX96" i="39"/>
  <c r="AW96" i="39"/>
  <c r="AV96" i="39"/>
  <c r="AU96" i="39"/>
  <c r="AT96" i="39"/>
  <c r="AS96" i="39"/>
  <c r="AQ96" i="39"/>
  <c r="AP96" i="39"/>
  <c r="AO96" i="39"/>
  <c r="AN96" i="39"/>
  <c r="AM96" i="39"/>
  <c r="AL96" i="39"/>
  <c r="AK96" i="39"/>
  <c r="AJ96" i="39"/>
  <c r="AI96" i="39"/>
  <c r="AH96" i="39"/>
  <c r="AG96" i="39"/>
  <c r="AF96" i="39"/>
  <c r="AE96" i="39"/>
  <c r="AD96" i="39"/>
  <c r="AC96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BC95" i="39"/>
  <c r="BB95" i="39"/>
  <c r="BA95" i="39"/>
  <c r="AZ95" i="39"/>
  <c r="AY95" i="39"/>
  <c r="AX95" i="39"/>
  <c r="AW95" i="39"/>
  <c r="AV95" i="39"/>
  <c r="AU95" i="39"/>
  <c r="AT95" i="39"/>
  <c r="AS95" i="39"/>
  <c r="AQ95" i="39"/>
  <c r="AP95" i="39"/>
  <c r="AO95" i="39"/>
  <c r="AN95" i="39"/>
  <c r="AM95" i="39"/>
  <c r="AL95" i="39"/>
  <c r="AK95" i="39"/>
  <c r="AJ95" i="39"/>
  <c r="AI95" i="39"/>
  <c r="AH95" i="39"/>
  <c r="AG95" i="39"/>
  <c r="AF95" i="39"/>
  <c r="AE95" i="39"/>
  <c r="AD95" i="39"/>
  <c r="AC95" i="39"/>
  <c r="AB95" i="39"/>
  <c r="AA95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95" i="39"/>
  <c r="BC94" i="39"/>
  <c r="BB94" i="39"/>
  <c r="BA94" i="39"/>
  <c r="AZ94" i="39"/>
  <c r="AY94" i="39"/>
  <c r="AX94" i="39"/>
  <c r="AW94" i="39"/>
  <c r="AV94" i="39"/>
  <c r="AU94" i="39"/>
  <c r="AT94" i="39"/>
  <c r="AS94" i="39"/>
  <c r="AQ94" i="39"/>
  <c r="AP94" i="39"/>
  <c r="AO94" i="39"/>
  <c r="AN94" i="39"/>
  <c r="AM94" i="39"/>
  <c r="AL94" i="39"/>
  <c r="AK94" i="39"/>
  <c r="AJ94" i="39"/>
  <c r="AI94" i="39"/>
  <c r="AH94" i="39"/>
  <c r="AG94" i="39"/>
  <c r="AF94" i="39"/>
  <c r="AE94" i="39"/>
  <c r="AD94" i="39"/>
  <c r="AC94" i="39"/>
  <c r="AB94" i="39"/>
  <c r="AA94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BC93" i="39"/>
  <c r="BB93" i="39"/>
  <c r="BA93" i="39"/>
  <c r="AZ93" i="39"/>
  <c r="AY93" i="39"/>
  <c r="AX93" i="39"/>
  <c r="AW93" i="39"/>
  <c r="AV93" i="39"/>
  <c r="AU93" i="39"/>
  <c r="AT93" i="39"/>
  <c r="AS93" i="39"/>
  <c r="AQ93" i="39"/>
  <c r="AP93" i="39"/>
  <c r="AO93" i="39"/>
  <c r="AN93" i="39"/>
  <c r="AM93" i="39"/>
  <c r="AL93" i="39"/>
  <c r="AK93" i="39"/>
  <c r="AJ93" i="39"/>
  <c r="AI93" i="39"/>
  <c r="AH93" i="39"/>
  <c r="AG93" i="39"/>
  <c r="AF93" i="39"/>
  <c r="AE93" i="39"/>
  <c r="AD93" i="39"/>
  <c r="AC93" i="39"/>
  <c r="AB93" i="39"/>
  <c r="AA93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C93" i="39"/>
  <c r="BC92" i="39"/>
  <c r="BB92" i="39"/>
  <c r="BA92" i="39"/>
  <c r="AZ92" i="39"/>
  <c r="AY92" i="39"/>
  <c r="AX92" i="39"/>
  <c r="AW92" i="39"/>
  <c r="AV92" i="39"/>
  <c r="AU92" i="39"/>
  <c r="AT92" i="39"/>
  <c r="AS92" i="39"/>
  <c r="AQ92" i="39"/>
  <c r="AP92" i="39"/>
  <c r="AO92" i="39"/>
  <c r="AN92" i="39"/>
  <c r="AM92" i="39"/>
  <c r="AL92" i="39"/>
  <c r="AK92" i="39"/>
  <c r="AJ92" i="39"/>
  <c r="AI92" i="39"/>
  <c r="AH92" i="39"/>
  <c r="AG92" i="39"/>
  <c r="AF92" i="39"/>
  <c r="AE92" i="39"/>
  <c r="AD92" i="39"/>
  <c r="AC92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92" i="39"/>
  <c r="BC91" i="39"/>
  <c r="BB91" i="39"/>
  <c r="BA91" i="39"/>
  <c r="AZ91" i="39"/>
  <c r="AY91" i="39"/>
  <c r="AX91" i="39"/>
  <c r="AW91" i="39"/>
  <c r="AV91" i="39"/>
  <c r="AU91" i="39"/>
  <c r="AT91" i="39"/>
  <c r="AS91" i="39"/>
  <c r="AQ91" i="39"/>
  <c r="AP91" i="39"/>
  <c r="AO91" i="39"/>
  <c r="AN91" i="39"/>
  <c r="AM91" i="39"/>
  <c r="AL91" i="39"/>
  <c r="AK91" i="39"/>
  <c r="AJ91" i="39"/>
  <c r="AI91" i="39"/>
  <c r="AH91" i="39"/>
  <c r="AG91" i="39"/>
  <c r="AF91" i="39"/>
  <c r="AE91" i="39"/>
  <c r="AD91" i="39"/>
  <c r="AC91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BC90" i="39"/>
  <c r="BB90" i="39"/>
  <c r="BA90" i="39"/>
  <c r="AZ90" i="39"/>
  <c r="AY90" i="39"/>
  <c r="AX90" i="39"/>
  <c r="AW90" i="39"/>
  <c r="AV90" i="39"/>
  <c r="AU90" i="39"/>
  <c r="AT90" i="39"/>
  <c r="AS90" i="39"/>
  <c r="AQ90" i="39"/>
  <c r="AP90" i="39"/>
  <c r="AO90" i="39"/>
  <c r="AN90" i="39"/>
  <c r="AM90" i="39"/>
  <c r="AL90" i="39"/>
  <c r="AK90" i="39"/>
  <c r="AJ90" i="39"/>
  <c r="AI90" i="39"/>
  <c r="AH90" i="39"/>
  <c r="AG90" i="39"/>
  <c r="AF90" i="39"/>
  <c r="AE90" i="39"/>
  <c r="AD90" i="39"/>
  <c r="AC90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BC89" i="39"/>
  <c r="BB89" i="39"/>
  <c r="BA89" i="39"/>
  <c r="AZ89" i="39"/>
  <c r="AY89" i="39"/>
  <c r="AX89" i="39"/>
  <c r="AW89" i="39"/>
  <c r="AV89" i="39"/>
  <c r="AU89" i="39"/>
  <c r="AT89" i="39"/>
  <c r="AS89" i="39"/>
  <c r="AQ89" i="39"/>
  <c r="AP89" i="39"/>
  <c r="AO89" i="39"/>
  <c r="AN89" i="39"/>
  <c r="AM89" i="39"/>
  <c r="AL89" i="39"/>
  <c r="AK89" i="39"/>
  <c r="AJ89" i="39"/>
  <c r="AI89" i="39"/>
  <c r="AH89" i="39"/>
  <c r="AG89" i="39"/>
  <c r="AF89" i="39"/>
  <c r="AE89" i="39"/>
  <c r="AD89" i="39"/>
  <c r="AC89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BC88" i="39"/>
  <c r="BB88" i="39"/>
  <c r="BA88" i="39"/>
  <c r="AZ88" i="39"/>
  <c r="AY88" i="39"/>
  <c r="AX88" i="39"/>
  <c r="AW88" i="39"/>
  <c r="AV88" i="39"/>
  <c r="AU88" i="39"/>
  <c r="AT88" i="39"/>
  <c r="AS88" i="39"/>
  <c r="AQ88" i="39"/>
  <c r="AP88" i="39"/>
  <c r="AO88" i="39"/>
  <c r="AN88" i="39"/>
  <c r="AM88" i="39"/>
  <c r="AL88" i="39"/>
  <c r="AK88" i="39"/>
  <c r="AJ88" i="39"/>
  <c r="AI88" i="39"/>
  <c r="AH88" i="39"/>
  <c r="AG88" i="39"/>
  <c r="AF88" i="39"/>
  <c r="AE88" i="39"/>
  <c r="AD88" i="39"/>
  <c r="AC88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BC87" i="39"/>
  <c r="BB87" i="39"/>
  <c r="BA87" i="39"/>
  <c r="AZ87" i="39"/>
  <c r="AY87" i="39"/>
  <c r="AX87" i="39"/>
  <c r="AW87" i="39"/>
  <c r="AV87" i="39"/>
  <c r="AU87" i="39"/>
  <c r="AT87" i="39"/>
  <c r="AS87" i="39"/>
  <c r="AQ87" i="39"/>
  <c r="AP87" i="39"/>
  <c r="AO87" i="39"/>
  <c r="AN87" i="39"/>
  <c r="AM87" i="39"/>
  <c r="AL87" i="39"/>
  <c r="AK87" i="39"/>
  <c r="AJ87" i="39"/>
  <c r="AI87" i="39"/>
  <c r="AH87" i="39"/>
  <c r="AG87" i="39"/>
  <c r="AF87" i="39"/>
  <c r="AE87" i="39"/>
  <c r="AD87" i="39"/>
  <c r="AC87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BC86" i="39"/>
  <c r="BB86" i="39"/>
  <c r="BA86" i="39"/>
  <c r="AZ86" i="39"/>
  <c r="AY86" i="39"/>
  <c r="AX86" i="39"/>
  <c r="AW86" i="39"/>
  <c r="AV86" i="39"/>
  <c r="AU86" i="39"/>
  <c r="AT86" i="39"/>
  <c r="AS86" i="39"/>
  <c r="AQ86" i="39"/>
  <c r="AP86" i="39"/>
  <c r="AO86" i="39"/>
  <c r="AN86" i="39"/>
  <c r="AM86" i="39"/>
  <c r="AL86" i="39"/>
  <c r="AK86" i="39"/>
  <c r="AJ86" i="39"/>
  <c r="AI86" i="39"/>
  <c r="AH86" i="39"/>
  <c r="AG86" i="39"/>
  <c r="AF86" i="39"/>
  <c r="AE86" i="39"/>
  <c r="AD86" i="39"/>
  <c r="AC86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C85" i="39"/>
  <c r="BB85" i="39"/>
  <c r="BA85" i="39"/>
  <c r="AZ85" i="39"/>
  <c r="AY85" i="39"/>
  <c r="AX85" i="39"/>
  <c r="AW85" i="39"/>
  <c r="AV85" i="39"/>
  <c r="AU85" i="39"/>
  <c r="AT85" i="39"/>
  <c r="AS85" i="39"/>
  <c r="AQ85" i="39"/>
  <c r="AP85" i="39"/>
  <c r="AO85" i="39"/>
  <c r="AN85" i="39"/>
  <c r="AM85" i="39"/>
  <c r="AL85" i="39"/>
  <c r="AK85" i="39"/>
  <c r="AJ85" i="39"/>
  <c r="AI85" i="39"/>
  <c r="AH85" i="39"/>
  <c r="AG85" i="39"/>
  <c r="AF85" i="39"/>
  <c r="AE85" i="39"/>
  <c r="AD85" i="39"/>
  <c r="AC85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BC84" i="39"/>
  <c r="BB84" i="39"/>
  <c r="BA84" i="39"/>
  <c r="AZ84" i="39"/>
  <c r="AY84" i="39"/>
  <c r="AX84" i="39"/>
  <c r="AW84" i="39"/>
  <c r="AV84" i="39"/>
  <c r="AU84" i="39"/>
  <c r="AT84" i="39"/>
  <c r="AS84" i="39"/>
  <c r="AQ84" i="39"/>
  <c r="AP84" i="39"/>
  <c r="AO84" i="39"/>
  <c r="AN84" i="39"/>
  <c r="AM84" i="39"/>
  <c r="AL84" i="39"/>
  <c r="AK84" i="39"/>
  <c r="AJ84" i="39"/>
  <c r="AI84" i="39"/>
  <c r="AH84" i="39"/>
  <c r="AG84" i="39"/>
  <c r="AF84" i="39"/>
  <c r="AE84" i="39"/>
  <c r="AD84" i="39"/>
  <c r="AC84" i="39"/>
  <c r="AB84" i="39"/>
  <c r="AA84" i="39"/>
  <c r="Z84" i="39"/>
  <c r="Y84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C84" i="39"/>
  <c r="BC83" i="39"/>
  <c r="BB83" i="39"/>
  <c r="BA83" i="39"/>
  <c r="AZ83" i="39"/>
  <c r="AY83" i="39"/>
  <c r="AX83" i="39"/>
  <c r="AW83" i="39"/>
  <c r="AV83" i="39"/>
  <c r="AU83" i="39"/>
  <c r="AT83" i="39"/>
  <c r="AS83" i="39"/>
  <c r="AQ83" i="39"/>
  <c r="AP83" i="39"/>
  <c r="AO83" i="39"/>
  <c r="AN83" i="39"/>
  <c r="AM83" i="39"/>
  <c r="AL83" i="39"/>
  <c r="AK83" i="39"/>
  <c r="AJ83" i="39"/>
  <c r="AI83" i="39"/>
  <c r="AH83" i="39"/>
  <c r="AG83" i="39"/>
  <c r="AF83" i="39"/>
  <c r="AE83" i="39"/>
  <c r="AD83" i="39"/>
  <c r="AC83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C82" i="39"/>
  <c r="BB82" i="39"/>
  <c r="BA82" i="39"/>
  <c r="AZ82" i="39"/>
  <c r="AY82" i="39"/>
  <c r="AX82" i="39"/>
  <c r="AW82" i="39"/>
  <c r="AV82" i="39"/>
  <c r="AU82" i="39"/>
  <c r="AT82" i="39"/>
  <c r="AS82" i="39"/>
  <c r="AQ82" i="39"/>
  <c r="AP82" i="39"/>
  <c r="AO82" i="39"/>
  <c r="AN82" i="39"/>
  <c r="AM82" i="39"/>
  <c r="AL82" i="39"/>
  <c r="AK82" i="39"/>
  <c r="AJ82" i="39"/>
  <c r="AI82" i="39"/>
  <c r="AH82" i="39"/>
  <c r="AG82" i="39"/>
  <c r="AF82" i="39"/>
  <c r="AE82" i="39"/>
  <c r="AD82" i="39"/>
  <c r="AC82" i="39"/>
  <c r="AB82" i="39"/>
  <c r="AA82" i="39"/>
  <c r="Z82" i="39"/>
  <c r="Y82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82" i="39"/>
  <c r="BC78" i="39"/>
  <c r="BB78" i="39"/>
  <c r="BA78" i="39"/>
  <c r="AZ78" i="39"/>
  <c r="AY78" i="39"/>
  <c r="AX78" i="39"/>
  <c r="AW78" i="39"/>
  <c r="AV78" i="39"/>
  <c r="AU78" i="39"/>
  <c r="AT78" i="39"/>
  <c r="AS78" i="39"/>
  <c r="AQ78" i="39"/>
  <c r="AP78" i="39"/>
  <c r="AO78" i="39"/>
  <c r="AN78" i="39"/>
  <c r="AM78" i="39"/>
  <c r="AL78" i="39"/>
  <c r="AK78" i="39"/>
  <c r="AJ78" i="39"/>
  <c r="AI78" i="39"/>
  <c r="AH78" i="39"/>
  <c r="AG78" i="39"/>
  <c r="AF78" i="39"/>
  <c r="AE78" i="39"/>
  <c r="AD78" i="39"/>
  <c r="AC78" i="39"/>
  <c r="AB78" i="39"/>
  <c r="AA78" i="39"/>
  <c r="Z78" i="39"/>
  <c r="Y78" i="39"/>
  <c r="X78" i="39"/>
  <c r="W78" i="39"/>
  <c r="V78" i="39"/>
  <c r="U78" i="39"/>
  <c r="T78" i="39"/>
  <c r="S78" i="39"/>
  <c r="R78" i="39"/>
  <c r="Q78" i="39"/>
  <c r="P78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C78" i="39"/>
  <c r="BC77" i="39"/>
  <c r="BB77" i="39"/>
  <c r="BA77" i="39"/>
  <c r="AZ77" i="39"/>
  <c r="AY77" i="39"/>
  <c r="AX77" i="39"/>
  <c r="AW77" i="39"/>
  <c r="AV77" i="39"/>
  <c r="AU77" i="39"/>
  <c r="AT77" i="39"/>
  <c r="AS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E77" i="39"/>
  <c r="AD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C77" i="39"/>
  <c r="BC76" i="39"/>
  <c r="BB76" i="39"/>
  <c r="BA76" i="39"/>
  <c r="AZ76" i="39"/>
  <c r="AY76" i="39"/>
  <c r="AX76" i="39"/>
  <c r="AW76" i="39"/>
  <c r="AV76" i="39"/>
  <c r="AU76" i="39"/>
  <c r="AT76" i="39"/>
  <c r="AS76" i="39"/>
  <c r="AQ76" i="39"/>
  <c r="AP76" i="39"/>
  <c r="AO76" i="39"/>
  <c r="AN76" i="39"/>
  <c r="AM76" i="39"/>
  <c r="AL76" i="39"/>
  <c r="AK76" i="39"/>
  <c r="AJ76" i="39"/>
  <c r="AI76" i="39"/>
  <c r="AH76" i="39"/>
  <c r="AG76" i="39"/>
  <c r="AF76" i="39"/>
  <c r="AE76" i="39"/>
  <c r="AD76" i="39"/>
  <c r="AC76" i="39"/>
  <c r="AB76" i="39"/>
  <c r="AA76" i="39"/>
  <c r="Z76" i="39"/>
  <c r="Y76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C76" i="39"/>
  <c r="BC75" i="39"/>
  <c r="BB75" i="39"/>
  <c r="BA75" i="39"/>
  <c r="AZ75" i="39"/>
  <c r="AY75" i="39"/>
  <c r="AX75" i="39"/>
  <c r="AW75" i="39"/>
  <c r="AV75" i="39"/>
  <c r="AU75" i="39"/>
  <c r="AT75" i="39"/>
  <c r="AS75" i="39"/>
  <c r="AQ75" i="39"/>
  <c r="AP75" i="39"/>
  <c r="AO75" i="39"/>
  <c r="AN75" i="39"/>
  <c r="AM75" i="39"/>
  <c r="AL75" i="39"/>
  <c r="AK75" i="39"/>
  <c r="AJ75" i="39"/>
  <c r="AI75" i="39"/>
  <c r="AH75" i="39"/>
  <c r="AG75" i="39"/>
  <c r="AF75" i="39"/>
  <c r="AE75" i="39"/>
  <c r="AD75" i="39"/>
  <c r="AC75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75" i="39"/>
  <c r="BC74" i="39"/>
  <c r="BB74" i="39"/>
  <c r="BA74" i="39"/>
  <c r="AZ74" i="39"/>
  <c r="AY74" i="39"/>
  <c r="AX74" i="39"/>
  <c r="AW74" i="39"/>
  <c r="AV74" i="39"/>
  <c r="AU74" i="39"/>
  <c r="AT74" i="39"/>
  <c r="AS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BC73" i="39"/>
  <c r="BB73" i="39"/>
  <c r="BA73" i="39"/>
  <c r="AZ73" i="39"/>
  <c r="AY73" i="39"/>
  <c r="AX73" i="39"/>
  <c r="AW73" i="39"/>
  <c r="AV73" i="39"/>
  <c r="AU73" i="39"/>
  <c r="AT73" i="39"/>
  <c r="AS73" i="39"/>
  <c r="AQ73" i="39"/>
  <c r="AP73" i="39"/>
  <c r="AO73" i="39"/>
  <c r="AN73" i="39"/>
  <c r="AM73" i="39"/>
  <c r="AL73" i="39"/>
  <c r="AK73" i="39"/>
  <c r="AJ73" i="39"/>
  <c r="AI73" i="39"/>
  <c r="AH73" i="39"/>
  <c r="AG73" i="39"/>
  <c r="AF73" i="39"/>
  <c r="AE73" i="39"/>
  <c r="AD73" i="39"/>
  <c r="AC73" i="39"/>
  <c r="AB73" i="39"/>
  <c r="AA73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BC72" i="39"/>
  <c r="BB72" i="39"/>
  <c r="BA72" i="39"/>
  <c r="AZ72" i="39"/>
  <c r="AY72" i="39"/>
  <c r="AX72" i="39"/>
  <c r="AW72" i="39"/>
  <c r="AV72" i="39"/>
  <c r="AU72" i="39"/>
  <c r="AT72" i="39"/>
  <c r="AS72" i="39"/>
  <c r="AQ72" i="39"/>
  <c r="AP72" i="39"/>
  <c r="AO72" i="39"/>
  <c r="AN72" i="39"/>
  <c r="AM72" i="39"/>
  <c r="AL72" i="39"/>
  <c r="AK72" i="39"/>
  <c r="AJ72" i="39"/>
  <c r="AI72" i="39"/>
  <c r="AH72" i="39"/>
  <c r="AG72" i="39"/>
  <c r="AF72" i="39"/>
  <c r="AE72" i="39"/>
  <c r="AD72" i="39"/>
  <c r="AC72" i="39"/>
  <c r="AB72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72" i="39"/>
  <c r="BC71" i="39"/>
  <c r="BB71" i="39"/>
  <c r="BA71" i="39"/>
  <c r="AZ71" i="39"/>
  <c r="AY71" i="39"/>
  <c r="AX71" i="39"/>
  <c r="AW71" i="39"/>
  <c r="AV71" i="39"/>
  <c r="AU71" i="39"/>
  <c r="AT71" i="39"/>
  <c r="AS71" i="39"/>
  <c r="AQ71" i="39"/>
  <c r="AP71" i="39"/>
  <c r="AO71" i="39"/>
  <c r="AN71" i="39"/>
  <c r="AM71" i="39"/>
  <c r="AL71" i="39"/>
  <c r="AK71" i="39"/>
  <c r="AJ71" i="39"/>
  <c r="AI71" i="39"/>
  <c r="AH71" i="39"/>
  <c r="AG71" i="39"/>
  <c r="AF71" i="39"/>
  <c r="AE71" i="39"/>
  <c r="AD71" i="39"/>
  <c r="AC71" i="39"/>
  <c r="AB71" i="39"/>
  <c r="AA71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C71" i="39"/>
  <c r="BC70" i="39"/>
  <c r="BB70" i="39"/>
  <c r="BA70" i="39"/>
  <c r="AZ70" i="39"/>
  <c r="AY70" i="39"/>
  <c r="AX70" i="39"/>
  <c r="AW70" i="39"/>
  <c r="AV70" i="39"/>
  <c r="AU70" i="39"/>
  <c r="AT70" i="39"/>
  <c r="AS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BC69" i="39"/>
  <c r="BB69" i="39"/>
  <c r="BA69" i="39"/>
  <c r="AZ69" i="39"/>
  <c r="AY69" i="39"/>
  <c r="AX69" i="39"/>
  <c r="AW69" i="39"/>
  <c r="AV69" i="39"/>
  <c r="AU69" i="39"/>
  <c r="AT69" i="39"/>
  <c r="AS69" i="39"/>
  <c r="AQ69" i="39"/>
  <c r="AP69" i="39"/>
  <c r="AO69" i="39"/>
  <c r="AN69" i="39"/>
  <c r="AM69" i="39"/>
  <c r="AL69" i="39"/>
  <c r="AK69" i="39"/>
  <c r="AJ69" i="39"/>
  <c r="AI69" i="39"/>
  <c r="AH69" i="39"/>
  <c r="AG69" i="39"/>
  <c r="AF69" i="39"/>
  <c r="AE69" i="39"/>
  <c r="AD69" i="39"/>
  <c r="AC69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BC68" i="39"/>
  <c r="BB68" i="39"/>
  <c r="BA68" i="39"/>
  <c r="AZ68" i="39"/>
  <c r="AY68" i="39"/>
  <c r="AX68" i="39"/>
  <c r="AW68" i="39"/>
  <c r="AV68" i="39"/>
  <c r="AU68" i="39"/>
  <c r="AT68" i="39"/>
  <c r="AS68" i="39"/>
  <c r="AQ68" i="39"/>
  <c r="AP68" i="39"/>
  <c r="AO68" i="39"/>
  <c r="AN68" i="39"/>
  <c r="AM68" i="39"/>
  <c r="AL68" i="39"/>
  <c r="AK68" i="39"/>
  <c r="AJ68" i="39"/>
  <c r="AI68" i="39"/>
  <c r="AH68" i="39"/>
  <c r="AG68" i="39"/>
  <c r="AF68" i="39"/>
  <c r="AE68" i="39"/>
  <c r="AD68" i="39"/>
  <c r="AC68" i="39"/>
  <c r="AB68" i="39"/>
  <c r="AA68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C68" i="39"/>
  <c r="BC67" i="39"/>
  <c r="BB67" i="39"/>
  <c r="BA67" i="39"/>
  <c r="AZ67" i="39"/>
  <c r="AY67" i="39"/>
  <c r="AX67" i="39"/>
  <c r="AW67" i="39"/>
  <c r="AV67" i="39"/>
  <c r="AU67" i="39"/>
  <c r="AT67" i="39"/>
  <c r="AS67" i="39"/>
  <c r="AQ67" i="39"/>
  <c r="AP67" i="39"/>
  <c r="AO67" i="39"/>
  <c r="AN67" i="39"/>
  <c r="AM67" i="39"/>
  <c r="AL67" i="39"/>
  <c r="AK67" i="39"/>
  <c r="AJ67" i="39"/>
  <c r="AI67" i="39"/>
  <c r="AH67" i="39"/>
  <c r="AG67" i="39"/>
  <c r="AF67" i="39"/>
  <c r="AE67" i="39"/>
  <c r="AD67" i="39"/>
  <c r="AC67" i="39"/>
  <c r="AB67" i="39"/>
  <c r="AA67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BC66" i="39"/>
  <c r="BB66" i="39"/>
  <c r="BA66" i="39"/>
  <c r="AZ66" i="39"/>
  <c r="AY66" i="39"/>
  <c r="AX66" i="39"/>
  <c r="AW66" i="39"/>
  <c r="AV66" i="39"/>
  <c r="AU66" i="39"/>
  <c r="AT66" i="39"/>
  <c r="AS66" i="39"/>
  <c r="AQ66" i="39"/>
  <c r="AP66" i="39"/>
  <c r="AO66" i="39"/>
  <c r="AN66" i="39"/>
  <c r="AM66" i="39"/>
  <c r="AL66" i="39"/>
  <c r="AK66" i="39"/>
  <c r="AJ66" i="39"/>
  <c r="AI66" i="39"/>
  <c r="AH66" i="39"/>
  <c r="AG66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BC65" i="39"/>
  <c r="BB65" i="39"/>
  <c r="BA65" i="39"/>
  <c r="AZ65" i="39"/>
  <c r="AY65" i="39"/>
  <c r="AX65" i="39"/>
  <c r="AW65" i="39"/>
  <c r="AV65" i="39"/>
  <c r="AU65" i="39"/>
  <c r="AT65" i="39"/>
  <c r="AS65" i="39"/>
  <c r="AQ65" i="39"/>
  <c r="AP65" i="39"/>
  <c r="AO65" i="39"/>
  <c r="AN65" i="39"/>
  <c r="AM65" i="39"/>
  <c r="AL65" i="39"/>
  <c r="AK65" i="39"/>
  <c r="AJ65" i="39"/>
  <c r="AI65" i="39"/>
  <c r="AH65" i="39"/>
  <c r="AG65" i="39"/>
  <c r="AF65" i="39"/>
  <c r="AE65" i="39"/>
  <c r="AD65" i="39"/>
  <c r="AC65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BC64" i="39"/>
  <c r="BB64" i="39"/>
  <c r="BA64" i="39"/>
  <c r="AZ64" i="39"/>
  <c r="AY64" i="39"/>
  <c r="AX64" i="39"/>
  <c r="AW64" i="39"/>
  <c r="AV64" i="39"/>
  <c r="AU64" i="39"/>
  <c r="AT64" i="39"/>
  <c r="AS64" i="39"/>
  <c r="AQ64" i="39"/>
  <c r="AP64" i="39"/>
  <c r="AO64" i="39"/>
  <c r="AN64" i="39"/>
  <c r="AM64" i="39"/>
  <c r="AL64" i="39"/>
  <c r="AK64" i="39"/>
  <c r="AJ64" i="39"/>
  <c r="AI64" i="39"/>
  <c r="AH64" i="39"/>
  <c r="AG64" i="39"/>
  <c r="AF64" i="39"/>
  <c r="AE64" i="39"/>
  <c r="AD64" i="39"/>
  <c r="AC64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BC63" i="39"/>
  <c r="BB63" i="39"/>
  <c r="BA63" i="39"/>
  <c r="AZ63" i="39"/>
  <c r="AY63" i="39"/>
  <c r="AX63" i="39"/>
  <c r="AW63" i="39"/>
  <c r="AV63" i="39"/>
  <c r="AU63" i="39"/>
  <c r="AT63" i="39"/>
  <c r="AS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AW246" i="39" l="1"/>
  <c r="AW247" i="39"/>
  <c r="AW248" i="39"/>
  <c r="B2" i="12"/>
  <c r="E2" i="12" s="1"/>
  <c r="C63" i="8" s="1"/>
  <c r="G11" i="22" l="1"/>
  <c r="E204" i="8"/>
  <c r="H97" i="12"/>
  <c r="D195" i="8"/>
  <c r="E10" i="22"/>
  <c r="D128" i="8"/>
  <c r="D170" i="8"/>
  <c r="H161" i="12"/>
  <c r="E136" i="8"/>
  <c r="D183" i="8"/>
  <c r="D230" i="8"/>
  <c r="H210" i="12"/>
  <c r="F10" i="22"/>
  <c r="D122" i="8"/>
  <c r="E141" i="8"/>
  <c r="E152" i="8"/>
  <c r="D174" i="8"/>
  <c r="D186" i="8"/>
  <c r="E195" i="8"/>
  <c r="D208" i="8"/>
  <c r="D220" i="8"/>
  <c r="E231" i="8"/>
  <c r="E249" i="8"/>
  <c r="H114" i="12"/>
  <c r="H165" i="12"/>
  <c r="H231" i="12"/>
  <c r="G61" i="12"/>
  <c r="G98" i="12"/>
  <c r="G118" i="12"/>
  <c r="G136" i="12"/>
  <c r="G156" i="12"/>
  <c r="G174" i="12"/>
  <c r="G193" i="12"/>
  <c r="G212" i="12"/>
  <c r="G232" i="12"/>
  <c r="D144" i="8"/>
  <c r="E177" i="8"/>
  <c r="D200" i="8"/>
  <c r="E211" i="8"/>
  <c r="E221" i="8"/>
  <c r="E237" i="8"/>
  <c r="H71" i="12"/>
  <c r="H123" i="12"/>
  <c r="H189" i="12"/>
  <c r="G9" i="22"/>
  <c r="G62" i="12"/>
  <c r="G100" i="12"/>
  <c r="G157" i="12"/>
  <c r="G214" i="12"/>
  <c r="G233" i="12"/>
  <c r="D136" i="8"/>
  <c r="E145" i="8"/>
  <c r="D179" i="8"/>
  <c r="E191" i="8"/>
  <c r="E212" i="8"/>
  <c r="E225" i="8"/>
  <c r="H75" i="12"/>
  <c r="H145" i="12"/>
  <c r="H209" i="12"/>
  <c r="H245" i="12"/>
  <c r="H235" i="12"/>
  <c r="H225" i="12"/>
  <c r="H215" i="12"/>
  <c r="H207" i="12"/>
  <c r="H197" i="12"/>
  <c r="H187" i="12"/>
  <c r="H178" i="12"/>
  <c r="H167" i="12"/>
  <c r="H159" i="12"/>
  <c r="H150" i="12"/>
  <c r="H139" i="12"/>
  <c r="H130" i="12"/>
  <c r="H122" i="12"/>
  <c r="H111" i="12"/>
  <c r="H102" i="12"/>
  <c r="H93" i="12"/>
  <c r="H82" i="12"/>
  <c r="H74" i="12"/>
  <c r="H65" i="12"/>
  <c r="E248" i="8"/>
  <c r="D246" i="8"/>
  <c r="D244" i="8"/>
  <c r="E241" i="8"/>
  <c r="D239" i="8"/>
  <c r="D234" i="8"/>
  <c r="D232" i="8"/>
  <c r="D227" i="8"/>
  <c r="D219" i="8"/>
  <c r="E217" i="8"/>
  <c r="E215" i="8"/>
  <c r="D212" i="8"/>
  <c r="D210" i="8"/>
  <c r="E208" i="8"/>
  <c r="D203" i="8"/>
  <c r="E201" i="8"/>
  <c r="E199" i="8"/>
  <c r="D196" i="8"/>
  <c r="D194" i="8"/>
  <c r="E192" i="8"/>
  <c r="D187" i="8"/>
  <c r="E185" i="8"/>
  <c r="E183" i="8"/>
  <c r="D180" i="8"/>
  <c r="D178" i="8"/>
  <c r="E176" i="8"/>
  <c r="D171" i="8"/>
  <c r="E169" i="8"/>
  <c r="E167" i="8"/>
  <c r="D164" i="8"/>
  <c r="D162" i="8"/>
  <c r="E160" i="8"/>
  <c r="D155" i="8"/>
  <c r="E153" i="8"/>
  <c r="E151" i="8"/>
  <c r="D148" i="8"/>
  <c r="D146" i="8"/>
  <c r="E144" i="8"/>
  <c r="D139" i="8"/>
  <c r="E137" i="8"/>
  <c r="D132" i="8"/>
  <c r="F11" i="22"/>
  <c r="H242" i="12"/>
  <c r="H230" i="12"/>
  <c r="H218" i="12"/>
  <c r="H203" i="12"/>
  <c r="H193" i="12"/>
  <c r="H181" i="12"/>
  <c r="H166" i="12"/>
  <c r="H154" i="12"/>
  <c r="H143" i="12"/>
  <c r="H129" i="12"/>
  <c r="H117" i="12"/>
  <c r="H103" i="12"/>
  <c r="H90" i="12"/>
  <c r="H79" i="12"/>
  <c r="H66" i="12"/>
  <c r="D248" i="8"/>
  <c r="D242" i="8"/>
  <c r="E235" i="8"/>
  <c r="E232" i="8"/>
  <c r="D226" i="8"/>
  <c r="D223" i="8"/>
  <c r="E220" i="8"/>
  <c r="D218" i="8"/>
  <c r="D216" i="8"/>
  <c r="E213" i="8"/>
  <c r="D211" i="8"/>
  <c r="D206" i="8"/>
  <c r="D204" i="8"/>
  <c r="D199" i="8"/>
  <c r="D192" i="8"/>
  <c r="E187" i="8"/>
  <c r="E180" i="8"/>
  <c r="E175" i="8"/>
  <c r="E173" i="8"/>
  <c r="E168" i="8"/>
  <c r="D166" i="8"/>
  <c r="E163" i="8"/>
  <c r="E161" i="8"/>
  <c r="D159" i="8"/>
  <c r="E156" i="8"/>
  <c r="D154" i="8"/>
  <c r="D152" i="8"/>
  <c r="E149" i="8"/>
  <c r="D147" i="8"/>
  <c r="D142" i="8"/>
  <c r="D140" i="8"/>
  <c r="D135" i="8"/>
  <c r="D127" i="8"/>
  <c r="D120" i="8"/>
  <c r="D118" i="8"/>
  <c r="H237" i="12"/>
  <c r="H221" i="12"/>
  <c r="H202" i="12"/>
  <c r="H186" i="12"/>
  <c r="H171" i="12"/>
  <c r="H151" i="12"/>
  <c r="H135" i="12"/>
  <c r="H118" i="12"/>
  <c r="H101" i="12"/>
  <c r="H86" i="12"/>
  <c r="H69" i="12"/>
  <c r="E247" i="8"/>
  <c r="D243" i="8"/>
  <c r="E239" i="8"/>
  <c r="D235" i="8"/>
  <c r="D222" i="8"/>
  <c r="E219" i="8"/>
  <c r="E216" i="8"/>
  <c r="D207" i="8"/>
  <c r="E203" i="8"/>
  <c r="E200" i="8"/>
  <c r="E197" i="8"/>
  <c r="D191" i="8"/>
  <c r="D188" i="8"/>
  <c r="E184" i="8"/>
  <c r="E181" i="8"/>
  <c r="D175" i="8"/>
  <c r="D172" i="8"/>
  <c r="E165" i="8"/>
  <c r="E159" i="8"/>
  <c r="D156" i="8"/>
  <c r="D150" i="8"/>
  <c r="E143" i="8"/>
  <c r="E140" i="8"/>
  <c r="D134" i="8"/>
  <c r="D131" i="8"/>
  <c r="D126" i="8"/>
  <c r="D124" i="8"/>
  <c r="D119" i="8"/>
  <c r="H246" i="12"/>
  <c r="H223" i="12"/>
  <c r="H199" i="12"/>
  <c r="H175" i="12"/>
  <c r="H157" i="12"/>
  <c r="H133" i="12"/>
  <c r="H109" i="12"/>
  <c r="H87" i="12"/>
  <c r="H61" i="12"/>
  <c r="E240" i="8"/>
  <c r="E228" i="8"/>
  <c r="E223" i="8"/>
  <c r="D202" i="8"/>
  <c r="D198" i="8"/>
  <c r="E193" i="8"/>
  <c r="E189" i="8"/>
  <c r="E172" i="8"/>
  <c r="D168" i="8"/>
  <c r="E164" i="8"/>
  <c r="D160" i="8"/>
  <c r="E155" i="8"/>
  <c r="D151" i="8"/>
  <c r="E147" i="8"/>
  <c r="D143" i="8"/>
  <c r="D130" i="8"/>
  <c r="G213" i="12"/>
  <c r="G176" i="12"/>
  <c r="G138" i="12"/>
  <c r="G117" i="12"/>
  <c r="G80" i="12"/>
  <c r="G10" i="22"/>
  <c r="F9" i="22"/>
  <c r="H239" i="12"/>
  <c r="H214" i="12"/>
  <c r="H194" i="12"/>
  <c r="H173" i="12"/>
  <c r="H146" i="12"/>
  <c r="H125" i="12"/>
  <c r="H107" i="12"/>
  <c r="H81" i="12"/>
  <c r="E244" i="8"/>
  <c r="E233" i="8"/>
  <c r="D228" i="8"/>
  <c r="D214" i="8"/>
  <c r="E209" i="8"/>
  <c r="E205" i="8"/>
  <c r="E196" i="8"/>
  <c r="E188" i="8"/>
  <c r="D184" i="8"/>
  <c r="E179" i="8"/>
  <c r="D176" i="8"/>
  <c r="E171" i="8"/>
  <c r="D167" i="8"/>
  <c r="D163" i="8"/>
  <c r="D158" i="8"/>
  <c r="D138" i="8"/>
  <c r="D123" i="8"/>
  <c r="E9" i="22"/>
  <c r="G60" i="12"/>
  <c r="G81" i="12"/>
  <c r="G137" i="12"/>
  <c r="G194" i="12"/>
  <c r="E139" i="8"/>
  <c r="E148" i="8"/>
  <c r="E157" i="8"/>
  <c r="D182" i="8"/>
  <c r="D190" i="8"/>
  <c r="E207" i="8"/>
  <c r="D215" i="8"/>
  <c r="E224" i="8"/>
  <c r="D236" i="8"/>
  <c r="H95" i="12"/>
  <c r="H138" i="12"/>
  <c r="H182" i="12"/>
  <c r="H229" i="12"/>
  <c r="E11" i="22"/>
  <c r="H248" i="12"/>
  <c r="H244" i="12"/>
  <c r="H240" i="12"/>
  <c r="H236" i="12"/>
  <c r="H232" i="12"/>
  <c r="H228" i="12"/>
  <c r="H224" i="12"/>
  <c r="H220" i="12"/>
  <c r="H216" i="12"/>
  <c r="H212" i="12"/>
  <c r="H208" i="12"/>
  <c r="H204" i="12"/>
  <c r="H200" i="12"/>
  <c r="H196" i="12"/>
  <c r="H192" i="12"/>
  <c r="H188" i="12"/>
  <c r="H184" i="12"/>
  <c r="H180" i="12"/>
  <c r="H176" i="12"/>
  <c r="H172" i="12"/>
  <c r="H168" i="12"/>
  <c r="H164" i="12"/>
  <c r="H160" i="12"/>
  <c r="H156" i="12"/>
  <c r="H152" i="12"/>
  <c r="H148" i="12"/>
  <c r="H144" i="12"/>
  <c r="H140" i="12"/>
  <c r="H136" i="12"/>
  <c r="H132" i="12"/>
  <c r="H128" i="12"/>
  <c r="H124" i="12"/>
  <c r="H120" i="12"/>
  <c r="H116" i="12"/>
  <c r="H112" i="12"/>
  <c r="H108" i="12"/>
  <c r="H104" i="12"/>
  <c r="H100" i="12"/>
  <c r="H96" i="12"/>
  <c r="H92" i="12"/>
  <c r="H88" i="12"/>
  <c r="H84" i="12"/>
  <c r="H80" i="12"/>
  <c r="H76" i="12"/>
  <c r="H72" i="12"/>
  <c r="H68" i="12"/>
  <c r="H64" i="12"/>
  <c r="H60" i="12"/>
  <c r="H11" i="22"/>
  <c r="H249" i="12"/>
  <c r="H243" i="12"/>
  <c r="H238" i="12"/>
  <c r="H233" i="12"/>
  <c r="H227" i="12"/>
  <c r="H222" i="12"/>
  <c r="H217" i="12"/>
  <c r="H211" i="12"/>
  <c r="H206" i="12"/>
  <c r="H201" i="12"/>
  <c r="H195" i="12"/>
  <c r="H190" i="12"/>
  <c r="H185" i="12"/>
  <c r="H179" i="12"/>
  <c r="H174" i="12"/>
  <c r="H169" i="12"/>
  <c r="H163" i="12"/>
  <c r="H158" i="12"/>
  <c r="H153" i="12"/>
  <c r="H147" i="12"/>
  <c r="H142" i="12"/>
  <c r="H137" i="12"/>
  <c r="H131" i="12"/>
  <c r="H126" i="12"/>
  <c r="H121" i="12"/>
  <c r="H115" i="12"/>
  <c r="H110" i="12"/>
  <c r="H105" i="12"/>
  <c r="H99" i="12"/>
  <c r="H94" i="12"/>
  <c r="H89" i="12"/>
  <c r="H83" i="12"/>
  <c r="H78" i="12"/>
  <c r="H73" i="12"/>
  <c r="H67" i="12"/>
  <c r="H62" i="12"/>
  <c r="D249" i="8"/>
  <c r="E246" i="8"/>
  <c r="D245" i="8"/>
  <c r="E242" i="8"/>
  <c r="D241" i="8"/>
  <c r="E238" i="8"/>
  <c r="D237" i="8"/>
  <c r="E234" i="8"/>
  <c r="D233" i="8"/>
  <c r="E230" i="8"/>
  <c r="D229" i="8"/>
  <c r="E226" i="8"/>
  <c r="D225" i="8"/>
  <c r="H9" i="22"/>
  <c r="H10" i="22"/>
  <c r="G79" i="12"/>
  <c r="G99" i="12"/>
  <c r="G119" i="12"/>
  <c r="G155" i="12"/>
  <c r="G175" i="12"/>
  <c r="G195" i="12"/>
  <c r="G231" i="12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21" i="8"/>
  <c r="D125" i="8"/>
  <c r="D129" i="8"/>
  <c r="D133" i="8"/>
  <c r="D137" i="8"/>
  <c r="E138" i="8"/>
  <c r="D141" i="8"/>
  <c r="E142" i="8"/>
  <c r="D145" i="8"/>
  <c r="E146" i="8"/>
  <c r="D149" i="8"/>
  <c r="E150" i="8"/>
  <c r="D153" i="8"/>
  <c r="E154" i="8"/>
  <c r="D157" i="8"/>
  <c r="E158" i="8"/>
  <c r="D161" i="8"/>
  <c r="E162" i="8"/>
  <c r="D165" i="8"/>
  <c r="E166" i="8"/>
  <c r="D169" i="8"/>
  <c r="E170" i="8"/>
  <c r="D173" i="8"/>
  <c r="E174" i="8"/>
  <c r="D177" i="8"/>
  <c r="E178" i="8"/>
  <c r="D181" i="8"/>
  <c r="E182" i="8"/>
  <c r="D185" i="8"/>
  <c r="E186" i="8"/>
  <c r="D189" i="8"/>
  <c r="E190" i="8"/>
  <c r="D193" i="8"/>
  <c r="E194" i="8"/>
  <c r="D197" i="8"/>
  <c r="E198" i="8"/>
  <c r="D201" i="8"/>
  <c r="E202" i="8"/>
  <c r="D205" i="8"/>
  <c r="E206" i="8"/>
  <c r="D209" i="8"/>
  <c r="E210" i="8"/>
  <c r="D213" i="8"/>
  <c r="E214" i="8"/>
  <c r="D217" i="8"/>
  <c r="E218" i="8"/>
  <c r="D221" i="8"/>
  <c r="E222" i="8"/>
  <c r="D224" i="8"/>
  <c r="E227" i="8"/>
  <c r="E229" i="8"/>
  <c r="D231" i="8"/>
  <c r="E236" i="8"/>
  <c r="D238" i="8"/>
  <c r="D240" i="8"/>
  <c r="E243" i="8"/>
  <c r="E245" i="8"/>
  <c r="D247" i="8"/>
  <c r="H63" i="12"/>
  <c r="H70" i="12"/>
  <c r="H77" i="12"/>
  <c r="H85" i="12"/>
  <c r="H91" i="12"/>
  <c r="H98" i="12"/>
  <c r="H106" i="12"/>
  <c r="H113" i="12"/>
  <c r="H119" i="12"/>
  <c r="H127" i="12"/>
  <c r="H134" i="12"/>
  <c r="H141" i="12"/>
  <c r="H149" i="12"/>
  <c r="H155" i="12"/>
  <c r="H162" i="12"/>
  <c r="H170" i="12"/>
  <c r="H177" i="12"/>
  <c r="H183" i="12"/>
  <c r="H191" i="12"/>
  <c r="H198" i="12"/>
  <c r="H205" i="12"/>
  <c r="H213" i="12"/>
  <c r="H219" i="12"/>
  <c r="H226" i="12"/>
  <c r="H234" i="12"/>
  <c r="H241" i="12"/>
  <c r="H247" i="12"/>
  <c r="O81" i="12"/>
  <c r="M79" i="12"/>
  <c r="M194" i="12"/>
  <c r="Q212" i="12"/>
  <c r="O175" i="12"/>
  <c r="M61" i="12"/>
  <c r="O98" i="12"/>
  <c r="O155" i="12"/>
  <c r="K176" i="12"/>
  <c r="Q231" i="12"/>
  <c r="K232" i="12"/>
  <c r="K81" i="12"/>
  <c r="M175" i="12"/>
  <c r="K174" i="12"/>
  <c r="Q100" i="12"/>
  <c r="K136" i="12"/>
  <c r="M137" i="12"/>
  <c r="M136" i="12"/>
  <c r="O174" i="12"/>
  <c r="K80" i="12"/>
  <c r="K119" i="12"/>
  <c r="O61" i="12"/>
  <c r="K156" i="12"/>
  <c r="O232" i="12"/>
  <c r="K117" i="12"/>
  <c r="O138" i="12"/>
  <c r="K175" i="12"/>
  <c r="K157" i="12"/>
  <c r="K195" i="12"/>
  <c r="B2" i="23" l="1"/>
  <c r="G14" i="23"/>
  <c r="Q174" i="12"/>
  <c r="M117" i="12"/>
  <c r="Q80" i="12"/>
  <c r="O118" i="12"/>
  <c r="M81" i="12"/>
  <c r="O195" i="12"/>
  <c r="Q195" i="12"/>
  <c r="Q214" i="12"/>
  <c r="M195" i="12"/>
  <c r="M174" i="12"/>
  <c r="M193" i="12"/>
  <c r="K214" i="12"/>
  <c r="K118" i="12"/>
  <c r="Q118" i="12"/>
  <c r="M156" i="12"/>
  <c r="K193" i="12"/>
  <c r="K194" i="12"/>
  <c r="M99" i="12"/>
  <c r="O136" i="12"/>
  <c r="Q194" i="12"/>
  <c r="K61" i="12"/>
  <c r="O137" i="12"/>
  <c r="M157" i="12"/>
  <c r="M232" i="12"/>
  <c r="K138" i="12"/>
  <c r="M118" i="12"/>
  <c r="M214" i="12"/>
  <c r="Q136" i="12"/>
  <c r="M119" i="12"/>
  <c r="K99" i="12"/>
  <c r="Q232" i="12"/>
  <c r="I63" i="47" l="1"/>
  <c r="H63" i="47"/>
  <c r="G63" i="47"/>
  <c r="F63" i="47"/>
  <c r="I64" i="47" l="1"/>
  <c r="I71" i="47" s="1"/>
  <c r="G64" i="47"/>
  <c r="G69" i="47" s="1"/>
  <c r="H64" i="47"/>
  <c r="H70" i="47" s="1"/>
  <c r="F64" i="47"/>
  <c r="K137" i="12"/>
  <c r="O157" i="12"/>
  <c r="Q62" i="12"/>
  <c r="M231" i="12"/>
  <c r="M80" i="12"/>
  <c r="Q117" i="12"/>
  <c r="M176" i="12"/>
  <c r="O100" i="12"/>
  <c r="Q79" i="12"/>
  <c r="O79" i="12"/>
  <c r="Q137" i="12"/>
  <c r="K155" i="12"/>
  <c r="M212" i="12"/>
  <c r="M62" i="12"/>
  <c r="M233" i="12"/>
  <c r="O231" i="12"/>
  <c r="O194" i="12"/>
  <c r="O62" i="12"/>
  <c r="O119" i="12"/>
  <c r="Q175" i="12"/>
  <c r="M60" i="12"/>
  <c r="K62" i="12"/>
  <c r="O60" i="12"/>
  <c r="M138" i="12"/>
  <c r="K60" i="12"/>
  <c r="Q98" i="12"/>
  <c r="O233" i="12"/>
  <c r="O156" i="12"/>
  <c r="K100" i="12"/>
  <c r="M213" i="12"/>
  <c r="K79" i="12"/>
  <c r="O80" i="12"/>
  <c r="Q157" i="12"/>
  <c r="O117" i="12"/>
  <c r="Q193" i="12"/>
  <c r="O99" i="12"/>
  <c r="Q138" i="12"/>
  <c r="M155" i="12"/>
  <c r="O212" i="12"/>
  <c r="Q213" i="12"/>
  <c r="K98" i="12"/>
  <c r="K233" i="12"/>
  <c r="Q176" i="12"/>
  <c r="Q61" i="12"/>
  <c r="M100" i="12"/>
  <c r="M98" i="12"/>
  <c r="K231" i="12"/>
  <c r="Q156" i="12"/>
  <c r="K212" i="12"/>
  <c r="O214" i="12"/>
  <c r="Q60" i="12"/>
  <c r="O213" i="12"/>
  <c r="Q155" i="12"/>
  <c r="Q99" i="12"/>
  <c r="Q119" i="12"/>
  <c r="Q233" i="12"/>
  <c r="K213" i="12"/>
  <c r="O193" i="12"/>
  <c r="Q81" i="12"/>
  <c r="O176" i="12"/>
  <c r="F71" i="47" l="1"/>
  <c r="F69" i="47"/>
  <c r="G83" i="47"/>
  <c r="G74" i="47"/>
  <c r="G82" i="47"/>
  <c r="G71" i="47"/>
  <c r="G79" i="47"/>
  <c r="G87" i="47"/>
  <c r="G75" i="47"/>
  <c r="I88" i="47"/>
  <c r="G86" i="47"/>
  <c r="G78" i="47"/>
  <c r="G70" i="47"/>
  <c r="I84" i="47"/>
  <c r="I76" i="47"/>
  <c r="I89" i="47"/>
  <c r="I86" i="47"/>
  <c r="H83" i="47"/>
  <c r="I81" i="47"/>
  <c r="I78" i="47"/>
  <c r="H75" i="47"/>
  <c r="I73" i="47"/>
  <c r="I70" i="47"/>
  <c r="I80" i="47"/>
  <c r="I72" i="47"/>
  <c r="H87" i="47"/>
  <c r="I85" i="47"/>
  <c r="I82" i="47"/>
  <c r="H79" i="47"/>
  <c r="I77" i="47"/>
  <c r="I74" i="47"/>
  <c r="H71" i="47"/>
  <c r="I69" i="47"/>
  <c r="F86" i="47"/>
  <c r="F82" i="47"/>
  <c r="F78" i="47"/>
  <c r="F74" i="47"/>
  <c r="F70" i="47"/>
  <c r="F89" i="47"/>
  <c r="F85" i="47"/>
  <c r="F81" i="47"/>
  <c r="F77" i="47"/>
  <c r="F73" i="47"/>
  <c r="H88" i="47"/>
  <c r="H84" i="47"/>
  <c r="H80" i="47"/>
  <c r="H76" i="47"/>
  <c r="H72" i="47"/>
  <c r="F88" i="47"/>
  <c r="F84" i="47"/>
  <c r="F80" i="47"/>
  <c r="F76" i="47"/>
  <c r="F72" i="47"/>
  <c r="H89" i="47"/>
  <c r="G88" i="47"/>
  <c r="H85" i="47"/>
  <c r="G84" i="47"/>
  <c r="H81" i="47"/>
  <c r="G80" i="47"/>
  <c r="H77" i="47"/>
  <c r="G76" i="47"/>
  <c r="H73" i="47"/>
  <c r="G72" i="47"/>
  <c r="H69" i="47"/>
  <c r="F87" i="47"/>
  <c r="F83" i="47"/>
  <c r="F79" i="47"/>
  <c r="F75" i="47"/>
  <c r="G89" i="47"/>
  <c r="I87" i="47"/>
  <c r="H86" i="47"/>
  <c r="G85" i="47"/>
  <c r="I83" i="47"/>
  <c r="H82" i="47"/>
  <c r="G81" i="47"/>
  <c r="I79" i="47"/>
  <c r="H78" i="47"/>
  <c r="G77" i="47"/>
  <c r="I75" i="47"/>
  <c r="H74" i="47"/>
  <c r="G73" i="47"/>
  <c r="C4" i="22" l="1"/>
  <c r="H6" i="45" l="1"/>
  <c r="I6" i="45"/>
  <c r="L6" i="45"/>
  <c r="W6" i="45"/>
  <c r="Y6" i="45"/>
  <c r="AB6" i="45"/>
  <c r="AC6" i="45"/>
  <c r="AD6" i="45"/>
  <c r="AH6" i="45"/>
  <c r="AI6" i="45"/>
  <c r="AN6" i="45"/>
  <c r="AT6" i="45"/>
  <c r="AZ6" i="45"/>
  <c r="BC6" i="45"/>
  <c r="C6" i="45"/>
  <c r="E6" i="45"/>
  <c r="F6" i="45"/>
  <c r="G6" i="45"/>
  <c r="K6" i="45"/>
  <c r="M6" i="45"/>
  <c r="N6" i="45"/>
  <c r="O6" i="45"/>
  <c r="P6" i="45"/>
  <c r="Q6" i="45"/>
  <c r="R6" i="45"/>
  <c r="T6" i="45"/>
  <c r="U6" i="45"/>
  <c r="V6" i="45"/>
  <c r="X6" i="45"/>
  <c r="Z6" i="45"/>
  <c r="AE6" i="45"/>
  <c r="AF6" i="45"/>
  <c r="AJ6" i="45"/>
  <c r="AK6" i="45"/>
  <c r="AL6" i="45"/>
  <c r="AM6" i="45"/>
  <c r="AO6" i="45"/>
  <c r="AP6" i="45"/>
  <c r="AQ6" i="45"/>
  <c r="AS6" i="45"/>
  <c r="AU6" i="45"/>
  <c r="AV6" i="45"/>
  <c r="AW6" i="45"/>
  <c r="AX6" i="45"/>
  <c r="BA6" i="45"/>
  <c r="BB6" i="45"/>
  <c r="D6" i="45"/>
  <c r="S6" i="45"/>
  <c r="AA6" i="45"/>
  <c r="AG6" i="45"/>
  <c r="AY6" i="45"/>
  <c r="J6" i="45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AR6" i="45"/>
  <c r="H7" i="44"/>
  <c r="I7" i="44"/>
  <c r="L7" i="44"/>
  <c r="W7" i="44"/>
  <c r="Y7" i="44"/>
  <c r="AB7" i="44"/>
  <c r="AC7" i="44"/>
  <c r="AD7" i="44"/>
  <c r="AH7" i="44"/>
  <c r="AI7" i="44"/>
  <c r="AN7" i="44"/>
  <c r="AT7" i="44"/>
  <c r="AZ7" i="44"/>
  <c r="BC7" i="44"/>
  <c r="C7" i="44"/>
  <c r="E7" i="44"/>
  <c r="F7" i="44"/>
  <c r="G7" i="44"/>
  <c r="K7" i="44"/>
  <c r="M7" i="44"/>
  <c r="N7" i="44"/>
  <c r="O7" i="44"/>
  <c r="P7" i="44"/>
  <c r="Q7" i="44"/>
  <c r="R7" i="44"/>
  <c r="T7" i="44"/>
  <c r="U7" i="44"/>
  <c r="V7" i="44"/>
  <c r="X7" i="44"/>
  <c r="Z7" i="44"/>
  <c r="AE7" i="44"/>
  <c r="AF7" i="44"/>
  <c r="AJ7" i="44"/>
  <c r="AK7" i="44"/>
  <c r="AL7" i="44"/>
  <c r="AM7" i="44"/>
  <c r="AO7" i="44"/>
  <c r="AP7" i="44"/>
  <c r="AQ7" i="44"/>
  <c r="AS7" i="44"/>
  <c r="AU7" i="44"/>
  <c r="AV7" i="44"/>
  <c r="AW7" i="44"/>
  <c r="AX7" i="44"/>
  <c r="BA7" i="44"/>
  <c r="BB7" i="44"/>
  <c r="D7" i="44"/>
  <c r="S7" i="44"/>
  <c r="AA7" i="44"/>
  <c r="AG7" i="44"/>
  <c r="AY7" i="44"/>
  <c r="J7" i="44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AR7" i="44"/>
  <c r="C60" i="8"/>
  <c r="C61" i="8"/>
  <c r="C62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H16" i="12" l="1"/>
  <c r="E6" i="22" l="1"/>
  <c r="E4" i="22"/>
  <c r="J43" i="10" l="1"/>
  <c r="AA43" i="10"/>
  <c r="AY42" i="10"/>
  <c r="S42" i="10"/>
  <c r="AG24" i="10"/>
  <c r="J23" i="10"/>
  <c r="AA23" i="10"/>
  <c r="S22" i="10"/>
  <c r="AY43" i="10"/>
  <c r="S43" i="10"/>
  <c r="D42" i="10"/>
  <c r="J24" i="10"/>
  <c r="AA24" i="10"/>
  <c r="AY23" i="10"/>
  <c r="S23" i="10"/>
  <c r="D22" i="10"/>
  <c r="AG43" i="10"/>
  <c r="J42" i="10"/>
  <c r="AA42" i="10"/>
  <c r="AY41" i="10"/>
  <c r="S41" i="10"/>
  <c r="D24" i="10"/>
  <c r="AG23" i="10"/>
  <c r="J22" i="10"/>
  <c r="AA22" i="10"/>
  <c r="AG41" i="10"/>
  <c r="D41" i="10"/>
  <c r="AY22" i="10"/>
  <c r="D43" i="10"/>
  <c r="AG42" i="10"/>
  <c r="J41" i="10"/>
  <c r="AA41" i="10"/>
  <c r="AY24" i="10"/>
  <c r="S24" i="10"/>
  <c r="D23" i="10"/>
  <c r="AG22" i="10"/>
  <c r="AI12" i="12" l="1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AI11" i="12" l="1"/>
  <c r="AI7" i="12"/>
  <c r="AI9" i="12"/>
  <c r="AI10" i="12"/>
  <c r="AI8" i="12"/>
  <c r="AI6" i="12" l="1"/>
  <c r="AI5" i="12"/>
  <c r="H12" i="12" l="1"/>
  <c r="D2" i="22"/>
  <c r="E5" i="22"/>
  <c r="D50" i="22" s="1"/>
  <c r="E50" i="22" s="1"/>
  <c r="I12" i="12"/>
  <c r="I13" i="12"/>
  <c r="I14" i="12"/>
  <c r="I15" i="12"/>
  <c r="I16" i="12"/>
  <c r="I17" i="12"/>
  <c r="I18" i="12"/>
  <c r="I19" i="12"/>
  <c r="I20" i="12"/>
  <c r="I21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22" i="12"/>
  <c r="G25" i="21" l="1"/>
  <c r="I7" i="12"/>
  <c r="I8" i="12"/>
  <c r="I11" i="12"/>
  <c r="I10" i="12"/>
  <c r="I9" i="12"/>
  <c r="I6" i="12" l="1"/>
  <c r="I5" i="12"/>
  <c r="H14" i="12" l="1"/>
  <c r="H58" i="12"/>
  <c r="H54" i="12"/>
  <c r="H50" i="12"/>
  <c r="H46" i="12"/>
  <c r="H42" i="12"/>
  <c r="H38" i="12"/>
  <c r="H34" i="12"/>
  <c r="H30" i="12"/>
  <c r="H26" i="12"/>
  <c r="H21" i="12"/>
  <c r="H19" i="12"/>
  <c r="H57" i="12"/>
  <c r="H53" i="12"/>
  <c r="H49" i="12"/>
  <c r="H45" i="12"/>
  <c r="H17" i="12"/>
  <c r="H7" i="12" s="1"/>
  <c r="H41" i="12"/>
  <c r="H37" i="12"/>
  <c r="H33" i="12"/>
  <c r="H29" i="12"/>
  <c r="H25" i="12"/>
  <c r="H22" i="12"/>
  <c r="H15" i="12"/>
  <c r="H13" i="12"/>
  <c r="H56" i="12"/>
  <c r="H52" i="12"/>
  <c r="H48" i="12"/>
  <c r="H44" i="12"/>
  <c r="H40" i="12"/>
  <c r="H36" i="12"/>
  <c r="H32" i="12"/>
  <c r="H28" i="12"/>
  <c r="H24" i="12"/>
  <c r="H20" i="12"/>
  <c r="H18" i="12"/>
  <c r="H59" i="12"/>
  <c r="H55" i="12"/>
  <c r="H51" i="12"/>
  <c r="H47" i="12"/>
  <c r="H43" i="12"/>
  <c r="H39" i="12"/>
  <c r="H35" i="12"/>
  <c r="H31" i="12"/>
  <c r="H27" i="12"/>
  <c r="H23" i="12"/>
  <c r="B9" i="23" l="1"/>
  <c r="H11" i="12"/>
  <c r="H8" i="12"/>
  <c r="H10" i="12"/>
  <c r="H9" i="12"/>
  <c r="S231" i="12" l="1"/>
  <c r="W213" i="12"/>
  <c r="Y174" i="12"/>
  <c r="Y194" i="12"/>
  <c r="Y118" i="12"/>
  <c r="U99" i="12"/>
  <c r="S79" i="12"/>
  <c r="U138" i="12"/>
  <c r="K23" i="12"/>
  <c r="S61" i="12"/>
  <c r="S213" i="12"/>
  <c r="S175" i="12"/>
  <c r="S136" i="12"/>
  <c r="W100" i="12"/>
  <c r="U212" i="12"/>
  <c r="U157" i="12"/>
  <c r="W176" i="12"/>
  <c r="Y155" i="12"/>
  <c r="Y156" i="12"/>
  <c r="U119" i="12"/>
  <c r="W193" i="12"/>
  <c r="W155" i="12"/>
  <c r="U100" i="12"/>
  <c r="U136" i="12"/>
  <c r="Y119" i="12"/>
  <c r="U118" i="12"/>
  <c r="U233" i="12"/>
  <c r="S194" i="12"/>
  <c r="Y195" i="12"/>
  <c r="U213" i="12"/>
  <c r="W157" i="12"/>
  <c r="S157" i="12"/>
  <c r="U195" i="12"/>
  <c r="U174" i="12"/>
  <c r="Y157" i="12"/>
  <c r="M43" i="12"/>
  <c r="U81" i="12"/>
  <c r="Y138" i="12"/>
  <c r="Y214" i="12"/>
  <c r="Y176" i="12"/>
  <c r="U175" i="12"/>
  <c r="Y117" i="12"/>
  <c r="Y193" i="12"/>
  <c r="W175" i="12"/>
  <c r="S118" i="12"/>
  <c r="S80" i="12"/>
  <c r="Y213" i="12"/>
  <c r="S156" i="12"/>
  <c r="W99" i="12"/>
  <c r="S195" i="12"/>
  <c r="U156" i="12"/>
  <c r="S138" i="12"/>
  <c r="W156" i="12"/>
  <c r="S99" i="12"/>
  <c r="W119" i="12"/>
  <c r="Y79" i="12"/>
  <c r="S232" i="12"/>
  <c r="U117" i="12"/>
  <c r="O23" i="12"/>
  <c r="W61" i="12"/>
  <c r="W60" i="12"/>
  <c r="O22" i="12"/>
  <c r="W81" i="12"/>
  <c r="S81" i="12"/>
  <c r="Y137" i="12"/>
  <c r="Y81" i="12"/>
  <c r="Y60" i="12"/>
  <c r="Y231" i="12"/>
  <c r="Y80" i="12"/>
  <c r="U214" i="12"/>
  <c r="S214" i="12"/>
  <c r="S98" i="12"/>
  <c r="W118" i="12"/>
  <c r="U176" i="12"/>
  <c r="Y98" i="12"/>
  <c r="U60" i="12"/>
  <c r="M22" i="12"/>
  <c r="U194" i="12"/>
  <c r="W138" i="12"/>
  <c r="Y175" i="12"/>
  <c r="U155" i="12"/>
  <c r="S176" i="12"/>
  <c r="S174" i="12"/>
  <c r="M23" i="12"/>
  <c r="U61" i="12"/>
  <c r="W231" i="12"/>
  <c r="U137" i="12"/>
  <c r="W214" i="12"/>
  <c r="Y62" i="12"/>
  <c r="Y233" i="12"/>
  <c r="W80" i="12"/>
  <c r="O24" i="12"/>
  <c r="W62" i="12"/>
  <c r="S137" i="12"/>
  <c r="S193" i="12"/>
  <c r="W117" i="12"/>
  <c r="U98" i="12"/>
  <c r="U79" i="12"/>
  <c r="M41" i="12"/>
  <c r="W232" i="12"/>
  <c r="Y61" i="12"/>
  <c r="W194" i="12"/>
  <c r="W137" i="12"/>
  <c r="W195" i="12"/>
  <c r="Y136" i="12"/>
  <c r="K24" i="12"/>
  <c r="S62" i="12"/>
  <c r="M42" i="12"/>
  <c r="U80" i="12"/>
  <c r="S100" i="12"/>
  <c r="Y99" i="12"/>
  <c r="W98" i="12"/>
  <c r="S60" i="12"/>
  <c r="K22" i="12"/>
  <c r="S212" i="12"/>
  <c r="W136" i="12"/>
  <c r="W212" i="12"/>
  <c r="S233" i="12"/>
  <c r="S117" i="12"/>
  <c r="S119" i="12"/>
  <c r="S155" i="12"/>
  <c r="W79" i="12"/>
  <c r="W233" i="12"/>
  <c r="Y232" i="12"/>
  <c r="U231" i="12"/>
  <c r="Y100" i="12"/>
  <c r="U62" i="12"/>
  <c r="M24" i="12"/>
  <c r="W174" i="12"/>
  <c r="U193" i="12"/>
  <c r="U232" i="12"/>
  <c r="Y212" i="12"/>
  <c r="B11" i="23"/>
  <c r="B12" i="23"/>
  <c r="B10" i="23"/>
  <c r="B13" i="23"/>
  <c r="H6" i="12"/>
  <c r="H5" i="12"/>
  <c r="B14" i="23" l="1"/>
  <c r="C10" i="23" s="1"/>
  <c r="F10" i="23" s="1"/>
  <c r="C11" i="23" l="1"/>
  <c r="F11" i="23" s="1"/>
  <c r="C12" i="23"/>
  <c r="F12" i="23" s="1"/>
  <c r="C13" i="23"/>
  <c r="F13" i="23" s="1"/>
  <c r="C9" i="23"/>
  <c r="E9" i="23" s="1"/>
  <c r="G9" i="23" s="1"/>
  <c r="AA231" i="12"/>
  <c r="AC232" i="12"/>
  <c r="AC98" i="12"/>
  <c r="AC117" i="12"/>
  <c r="AC62" i="12"/>
  <c r="AA156" i="12"/>
  <c r="AG156" i="12"/>
  <c r="AC61" i="12"/>
  <c r="AC137" i="12"/>
  <c r="AC231" i="12"/>
  <c r="AE233" i="12"/>
  <c r="AC100" i="12"/>
  <c r="AC175" i="12"/>
  <c r="AE137" i="12"/>
  <c r="AA61" i="12"/>
  <c r="AC60" i="12"/>
  <c r="AG232" i="12"/>
  <c r="AA232" i="12"/>
  <c r="AE194" i="12"/>
  <c r="AG195" i="12"/>
  <c r="AA195" i="12"/>
  <c r="AC195" i="12"/>
  <c r="AC156" i="12"/>
  <c r="AC138" i="12"/>
  <c r="AE118" i="12"/>
  <c r="AE176" i="12"/>
  <c r="AE175" i="12"/>
  <c r="AA176" i="12"/>
  <c r="AG176" i="12"/>
  <c r="AC174" i="12"/>
  <c r="AC213" i="12"/>
  <c r="K42" i="12"/>
  <c r="AA80" i="12"/>
  <c r="AC194" i="12"/>
  <c r="AG175" i="12"/>
  <c r="AA175" i="12"/>
  <c r="AG98" i="12"/>
  <c r="AA98" i="12"/>
  <c r="AA117" i="12"/>
  <c r="AC212" i="12"/>
  <c r="AA60" i="12"/>
  <c r="AC155" i="12"/>
  <c r="AG136" i="12"/>
  <c r="AA136" i="12"/>
  <c r="AE60" i="12"/>
  <c r="AE136" i="12"/>
  <c r="AE99" i="12"/>
  <c r="AA119" i="12"/>
  <c r="AG119" i="12"/>
  <c r="AC80" i="12"/>
  <c r="AC193" i="12"/>
  <c r="AE98" i="12"/>
  <c r="AC176" i="12"/>
  <c r="AC119" i="12"/>
  <c r="AG118" i="12"/>
  <c r="AA118" i="12"/>
  <c r="AE79" i="12"/>
  <c r="O41" i="12"/>
  <c r="AC118" i="12"/>
  <c r="AA174" i="12"/>
  <c r="AE157" i="12"/>
  <c r="AG81" i="12"/>
  <c r="AA81" i="12"/>
  <c r="AA43" i="12" s="1"/>
  <c r="AJ43" i="12" s="1"/>
  <c r="K43" i="12"/>
  <c r="AE174" i="12"/>
  <c r="AA157" i="12"/>
  <c r="AG157" i="12"/>
  <c r="AE80" i="12"/>
  <c r="O42" i="12"/>
  <c r="AE61" i="12"/>
  <c r="AE100" i="12"/>
  <c r="AE231" i="12"/>
  <c r="AC233" i="12"/>
  <c r="AG137" i="12"/>
  <c r="AA137" i="12"/>
  <c r="AE155" i="12"/>
  <c r="AE195" i="12"/>
  <c r="AE213" i="12"/>
  <c r="AA233" i="12"/>
  <c r="AG233" i="12"/>
  <c r="AA99" i="12"/>
  <c r="AG99" i="12"/>
  <c r="AG194" i="12"/>
  <c r="AA194" i="12"/>
  <c r="AA212" i="12"/>
  <c r="AE81" i="12"/>
  <c r="O43" i="12"/>
  <c r="AA100" i="12"/>
  <c r="AG100" i="12"/>
  <c r="AE119" i="12"/>
  <c r="AA62" i="12"/>
  <c r="AC79" i="12"/>
  <c r="AC136" i="12"/>
  <c r="AA214" i="12"/>
  <c r="AG214" i="12"/>
  <c r="AE62" i="12"/>
  <c r="AC81" i="12"/>
  <c r="AE156" i="12"/>
  <c r="AE193" i="12"/>
  <c r="AA213" i="12"/>
  <c r="AG213" i="12"/>
  <c r="AE212" i="12"/>
  <c r="AC214" i="12"/>
  <c r="AG193" i="12"/>
  <c r="AA193" i="12"/>
  <c r="AE138" i="12"/>
  <c r="AA138" i="12"/>
  <c r="AG138" i="12"/>
  <c r="AC157" i="12"/>
  <c r="AG155" i="12"/>
  <c r="AA155" i="12"/>
  <c r="AE117" i="12"/>
  <c r="AC99" i="12"/>
  <c r="K41" i="12"/>
  <c r="AA79" i="12"/>
  <c r="AE232" i="12"/>
  <c r="AE214" i="12"/>
  <c r="Q43" i="12"/>
  <c r="M43" i="10"/>
  <c r="K42" i="10"/>
  <c r="AE43" i="10"/>
  <c r="Z42" i="10"/>
  <c r="X41" i="10"/>
  <c r="AQ24" i="10"/>
  <c r="V23" i="10"/>
  <c r="U22" i="10"/>
  <c r="AP23" i="10"/>
  <c r="X24" i="10"/>
  <c r="G41" i="10"/>
  <c r="V43" i="10"/>
  <c r="AX43" i="10"/>
  <c r="U42" i="10"/>
  <c r="BB42" i="10"/>
  <c r="AW42" i="10"/>
  <c r="AM43" i="10"/>
  <c r="AL42" i="10"/>
  <c r="BB43" i="10"/>
  <c r="AV43" i="10"/>
  <c r="AP43" i="10"/>
  <c r="AK43" i="10"/>
  <c r="Z43" i="10"/>
  <c r="T43" i="10"/>
  <c r="O43" i="10"/>
  <c r="G43" i="10"/>
  <c r="BA42" i="10"/>
  <c r="AU42" i="10"/>
  <c r="AO42" i="10"/>
  <c r="AJ42" i="10"/>
  <c r="X42" i="10"/>
  <c r="R42" i="10"/>
  <c r="N42" i="10"/>
  <c r="F42" i="10"/>
  <c r="AX41" i="10"/>
  <c r="AS41" i="10"/>
  <c r="AM41" i="10"/>
  <c r="AF41" i="10"/>
  <c r="V41" i="10"/>
  <c r="Q41" i="10"/>
  <c r="M41" i="10"/>
  <c r="E41" i="10"/>
  <c r="P24" i="10"/>
  <c r="O23" i="10"/>
  <c r="AK41" i="10"/>
  <c r="AW43" i="10"/>
  <c r="AQ43" i="10"/>
  <c r="AL43" i="10"/>
  <c r="U43" i="10"/>
  <c r="P43" i="10"/>
  <c r="K43" i="10"/>
  <c r="AV42" i="10"/>
  <c r="AP42" i="10"/>
  <c r="AK42" i="10"/>
  <c r="T42" i="10"/>
  <c r="O42" i="10"/>
  <c r="G42" i="10"/>
  <c r="AU41" i="10"/>
  <c r="AO41" i="10"/>
  <c r="AJ41" i="10"/>
  <c r="R41" i="10"/>
  <c r="N41" i="10"/>
  <c r="F41" i="10"/>
  <c r="AX24" i="10"/>
  <c r="AS24" i="10"/>
  <c r="AM24" i="10"/>
  <c r="AF24" i="10"/>
  <c r="V24" i="10"/>
  <c r="Q24" i="10"/>
  <c r="M24" i="10"/>
  <c r="E24" i="10"/>
  <c r="AW23" i="10"/>
  <c r="AQ23" i="10"/>
  <c r="AL23" i="10"/>
  <c r="AE23" i="10"/>
  <c r="U23" i="10"/>
  <c r="P23" i="10"/>
  <c r="K23" i="10"/>
  <c r="BB22" i="10"/>
  <c r="AV22" i="10"/>
  <c r="AP22" i="10"/>
  <c r="AK22" i="10"/>
  <c r="Z22" i="10"/>
  <c r="T22" i="10"/>
  <c r="O22" i="10"/>
  <c r="G22" i="10"/>
  <c r="BA41" i="10"/>
  <c r="AS43" i="10"/>
  <c r="AF43" i="10"/>
  <c r="Q43" i="10"/>
  <c r="E43" i="10"/>
  <c r="AQ42" i="10"/>
  <c r="AE42" i="10"/>
  <c r="P42" i="10"/>
  <c r="BB41" i="10"/>
  <c r="AP41" i="10"/>
  <c r="Z41" i="10"/>
  <c r="O41" i="10"/>
  <c r="BA24" i="10"/>
  <c r="AU24" i="10"/>
  <c r="AO24" i="10"/>
  <c r="AJ24" i="10"/>
  <c r="R24" i="10"/>
  <c r="N24" i="10"/>
  <c r="F24" i="10"/>
  <c r="AX23" i="10"/>
  <c r="AS23" i="10"/>
  <c r="AM23" i="10"/>
  <c r="AF23" i="10"/>
  <c r="Q23" i="10"/>
  <c r="M23" i="10"/>
  <c r="E23" i="10"/>
  <c r="AW22" i="10"/>
  <c r="AQ22" i="10"/>
  <c r="AL22" i="10"/>
  <c r="AE22" i="10"/>
  <c r="P22" i="10"/>
  <c r="K22" i="10"/>
  <c r="AO22" i="10"/>
  <c r="BA43" i="10"/>
  <c r="AU43" i="10"/>
  <c r="AO43" i="10"/>
  <c r="AJ43" i="10"/>
  <c r="X43" i="10"/>
  <c r="R43" i="10"/>
  <c r="N43" i="10"/>
  <c r="F43" i="10"/>
  <c r="AX42" i="10"/>
  <c r="AS42" i="10"/>
  <c r="AM42" i="10"/>
  <c r="AF42" i="10"/>
  <c r="V42" i="10"/>
  <c r="Q42" i="10"/>
  <c r="M42" i="10"/>
  <c r="E42" i="10"/>
  <c r="AW41" i="10"/>
  <c r="AQ41" i="10"/>
  <c r="AL41" i="10"/>
  <c r="AE41" i="10"/>
  <c r="U41" i="10"/>
  <c r="P41" i="10"/>
  <c r="K41" i="10"/>
  <c r="AV41" i="10"/>
  <c r="T41" i="10"/>
  <c r="BB24" i="10"/>
  <c r="AV24" i="10"/>
  <c r="AP24" i="10"/>
  <c r="AK24" i="10"/>
  <c r="Z24" i="10"/>
  <c r="T24" i="10"/>
  <c r="O24" i="10"/>
  <c r="G24" i="10"/>
  <c r="BA23" i="10"/>
  <c r="AU23" i="10"/>
  <c r="AO23" i="10"/>
  <c r="AJ23" i="10"/>
  <c r="X23" i="10"/>
  <c r="R23" i="10"/>
  <c r="N23" i="10"/>
  <c r="F23" i="10"/>
  <c r="AX22" i="10"/>
  <c r="AS22" i="10"/>
  <c r="AM22" i="10"/>
  <c r="AF22" i="10"/>
  <c r="V22" i="10"/>
  <c r="Q22" i="10"/>
  <c r="M22" i="10"/>
  <c r="E22" i="10"/>
  <c r="AW24" i="10"/>
  <c r="AL24" i="10"/>
  <c r="AE24" i="10"/>
  <c r="U24" i="10"/>
  <c r="K24" i="10"/>
  <c r="BB23" i="10"/>
  <c r="AV23" i="10"/>
  <c r="AK23" i="10"/>
  <c r="Z23" i="10"/>
  <c r="T23" i="10"/>
  <c r="G23" i="10"/>
  <c r="BA22" i="10"/>
  <c r="AU22" i="10"/>
  <c r="AJ22" i="10"/>
  <c r="X22" i="10"/>
  <c r="R22" i="10"/>
  <c r="N22" i="10"/>
  <c r="F22" i="10"/>
  <c r="D9" i="23" l="1"/>
  <c r="E10" i="23" s="1"/>
  <c r="G10" i="23" s="1"/>
  <c r="F9" i="23"/>
  <c r="AA41" i="12"/>
  <c r="AJ41" i="12" s="1"/>
  <c r="AA22" i="12"/>
  <c r="AJ22" i="12" s="1"/>
  <c r="AC24" i="12"/>
  <c r="AL24" i="12" s="1"/>
  <c r="AC43" i="12"/>
  <c r="AL43" i="12" s="1"/>
  <c r="AE43" i="12"/>
  <c r="AN43" i="12" s="1"/>
  <c r="AE41" i="12"/>
  <c r="AN41" i="12" s="1"/>
  <c r="AE23" i="12"/>
  <c r="AN23" i="12" s="1"/>
  <c r="AA42" i="12"/>
  <c r="AJ42" i="12" s="1"/>
  <c r="AA23" i="12"/>
  <c r="AJ23" i="12" s="1"/>
  <c r="AE42" i="12"/>
  <c r="AN42" i="12" s="1"/>
  <c r="AG43" i="12"/>
  <c r="AP43" i="12" s="1"/>
  <c r="AC42" i="12"/>
  <c r="AL42" i="12" s="1"/>
  <c r="AC23" i="12"/>
  <c r="AL23" i="12" s="1"/>
  <c r="AE24" i="12"/>
  <c r="AN24" i="12" s="1"/>
  <c r="AG79" i="12"/>
  <c r="Q41" i="12"/>
  <c r="AG212" i="12"/>
  <c r="AG174" i="12"/>
  <c r="AG61" i="12"/>
  <c r="AG23" i="12" s="1"/>
  <c r="AP23" i="12" s="1"/>
  <c r="Q23" i="12"/>
  <c r="AE22" i="12"/>
  <c r="AN22" i="12" s="1"/>
  <c r="AC41" i="12"/>
  <c r="AL41" i="12" s="1"/>
  <c r="AA24" i="12"/>
  <c r="AJ24" i="12" s="1"/>
  <c r="AG117" i="12"/>
  <c r="AC22" i="12"/>
  <c r="AL22" i="12" s="1"/>
  <c r="AG62" i="12"/>
  <c r="AG24" i="12" s="1"/>
  <c r="AP24" i="12" s="1"/>
  <c r="Q24" i="12"/>
  <c r="AG60" i="12"/>
  <c r="Q22" i="12"/>
  <c r="AG80" i="12"/>
  <c r="AG42" i="12" s="1"/>
  <c r="AP42" i="12" s="1"/>
  <c r="Q42" i="12"/>
  <c r="AG231" i="12"/>
  <c r="D10" i="23" l="1"/>
  <c r="E11" i="23" s="1"/>
  <c r="G11" i="23" s="1"/>
  <c r="AG41" i="12"/>
  <c r="AP41" i="12" s="1"/>
  <c r="AG22" i="12"/>
  <c r="AP22" i="12" s="1"/>
  <c r="D11" i="23" l="1"/>
  <c r="E12" i="23" s="1"/>
  <c r="G12" i="23" s="1"/>
  <c r="D12" i="23" l="1"/>
  <c r="E13" i="23" s="1"/>
  <c r="G13" i="23" s="1"/>
  <c r="D13" i="23" l="1"/>
  <c r="AR24" i="10"/>
  <c r="AR41" i="10"/>
  <c r="AR43" i="10"/>
  <c r="AR23" i="10"/>
  <c r="AR42" i="10"/>
  <c r="AR22" i="10"/>
  <c r="AC43" i="10"/>
  <c r="AT43" i="10"/>
  <c r="AD43" i="10"/>
  <c r="W43" i="10"/>
  <c r="BC42" i="10"/>
  <c r="AI42" i="10"/>
  <c r="AB42" i="10"/>
  <c r="I42" i="10"/>
  <c r="AT41" i="10"/>
  <c r="AD41" i="10"/>
  <c r="W41" i="10"/>
  <c r="C43" i="10"/>
  <c r="AN43" i="10"/>
  <c r="L43" i="10"/>
  <c r="AZ42" i="10"/>
  <c r="AH42" i="10"/>
  <c r="Y42" i="10"/>
  <c r="H42" i="10"/>
  <c r="C41" i="10"/>
  <c r="AN41" i="10"/>
  <c r="AC41" i="10"/>
  <c r="L41" i="10"/>
  <c r="BC43" i="10"/>
  <c r="AI43" i="10"/>
  <c r="AB43" i="10"/>
  <c r="I43" i="10"/>
  <c r="AT42" i="10"/>
  <c r="AD42" i="10"/>
  <c r="W42" i="10"/>
  <c r="BC41" i="10"/>
  <c r="AI41" i="10"/>
  <c r="AB41" i="10"/>
  <c r="I41" i="10"/>
  <c r="AZ43" i="10"/>
  <c r="AH43" i="10"/>
  <c r="Y43" i="10"/>
  <c r="H43" i="10"/>
  <c r="C42" i="10"/>
  <c r="AN42" i="10"/>
  <c r="AC42" i="10"/>
  <c r="L42" i="10"/>
  <c r="AZ41" i="10"/>
  <c r="AH41" i="10"/>
  <c r="Y41" i="10"/>
  <c r="H41" i="10"/>
  <c r="C24" i="10"/>
  <c r="AN24" i="10"/>
  <c r="AC24" i="10"/>
  <c r="L24" i="10"/>
  <c r="AZ23" i="10"/>
  <c r="AH23" i="10"/>
  <c r="Y23" i="10"/>
  <c r="H23" i="10"/>
  <c r="C22" i="10"/>
  <c r="AN22" i="10"/>
  <c r="AC22" i="10"/>
  <c r="L22" i="10"/>
  <c r="AT24" i="10"/>
  <c r="AD24" i="10"/>
  <c r="W24" i="10"/>
  <c r="BC23" i="10"/>
  <c r="AI23" i="10"/>
  <c r="AB23" i="10"/>
  <c r="I23" i="10"/>
  <c r="AT22" i="10"/>
  <c r="AD22" i="10"/>
  <c r="W22" i="10"/>
  <c r="BC24" i="10"/>
  <c r="AI24" i="10"/>
  <c r="AB24" i="10"/>
  <c r="I24" i="10"/>
  <c r="AT23" i="10"/>
  <c r="AD23" i="10"/>
  <c r="W23" i="10"/>
  <c r="BC22" i="10"/>
  <c r="AI22" i="10"/>
  <c r="AB22" i="10"/>
  <c r="I22" i="10"/>
  <c r="AZ24" i="10"/>
  <c r="AH24" i="10"/>
  <c r="Y24" i="10"/>
  <c r="H24" i="10"/>
  <c r="C23" i="10"/>
  <c r="AN23" i="10"/>
  <c r="AC23" i="10"/>
  <c r="L23" i="10"/>
  <c r="AZ22" i="10"/>
  <c r="AH22" i="10"/>
  <c r="Y22" i="10"/>
  <c r="H22" i="10"/>
  <c r="J235" i="12" l="1"/>
  <c r="J215" i="12"/>
  <c r="J185" i="12"/>
  <c r="J201" i="12"/>
  <c r="J162" i="12"/>
  <c r="J234" i="12"/>
  <c r="J152" i="12"/>
  <c r="J150" i="12"/>
  <c r="J89" i="12"/>
  <c r="J119" i="12"/>
  <c r="J122" i="12"/>
  <c r="J220" i="12"/>
  <c r="J202" i="12"/>
  <c r="J178" i="12"/>
  <c r="J196" i="12"/>
  <c r="J96" i="12"/>
  <c r="J143" i="12"/>
  <c r="J218" i="12"/>
  <c r="J66" i="12"/>
  <c r="J176" i="12"/>
  <c r="J61" i="12"/>
  <c r="J92" i="12"/>
  <c r="J90" i="12"/>
  <c r="J86" i="12"/>
  <c r="J242" i="12"/>
  <c r="J204" i="12"/>
  <c r="J109" i="12"/>
  <c r="J209" i="12"/>
  <c r="J237" i="12"/>
  <c r="J211" i="12"/>
  <c r="J229" i="12"/>
  <c r="J172" i="12"/>
  <c r="J121" i="12"/>
  <c r="J111" i="12"/>
  <c r="J193" i="12"/>
  <c r="J137" i="12"/>
  <c r="L61" i="12"/>
  <c r="L119" i="12"/>
  <c r="R119" i="12"/>
  <c r="P119" i="12"/>
  <c r="N61" i="12"/>
  <c r="N176" i="12"/>
  <c r="P61" i="12"/>
  <c r="N119" i="12"/>
  <c r="R61" i="12"/>
  <c r="N193" i="12"/>
  <c r="R193" i="12"/>
  <c r="R176" i="12"/>
  <c r="N137" i="12"/>
  <c r="V176" i="12" l="1"/>
  <c r="AD176" i="12" s="1"/>
  <c r="Z61" i="12"/>
  <c r="AH61" i="12" s="1"/>
  <c r="AH23" i="12" s="1"/>
  <c r="AQ23" i="12" s="1"/>
  <c r="Z119" i="12"/>
  <c r="AH119" i="12" s="1"/>
  <c r="X61" i="12"/>
  <c r="AF61" i="12" s="1"/>
  <c r="AF23" i="12" s="1"/>
  <c r="AO23" i="12" s="1"/>
  <c r="T119" i="12"/>
  <c r="AB119" i="12" s="1"/>
  <c r="Z193" i="12"/>
  <c r="AH193" i="12" s="1"/>
  <c r="X119" i="12"/>
  <c r="AF119" i="12" s="1"/>
  <c r="V119" i="12"/>
  <c r="AD119" i="12" s="1"/>
  <c r="V137" i="12"/>
  <c r="AD137" i="12" s="1"/>
  <c r="Z176" i="12"/>
  <c r="AH176" i="12" s="1"/>
  <c r="T61" i="12"/>
  <c r="AB61" i="12" s="1"/>
  <c r="AB23" i="12" s="1"/>
  <c r="AK23" i="12" s="1"/>
  <c r="V61" i="12"/>
  <c r="AD61" i="12" s="1"/>
  <c r="AD23" i="12" s="1"/>
  <c r="AM23" i="12" s="1"/>
  <c r="V193" i="12"/>
  <c r="AD193" i="12" s="1"/>
  <c r="J194" i="12"/>
  <c r="J195" i="12"/>
  <c r="J197" i="12"/>
  <c r="J198" i="12"/>
  <c r="J199" i="12"/>
  <c r="J200" i="12"/>
  <c r="J203" i="12"/>
  <c r="J205" i="12"/>
  <c r="J206" i="12"/>
  <c r="J207" i="12"/>
  <c r="J208" i="12"/>
  <c r="J210" i="12"/>
  <c r="J60" i="12"/>
  <c r="J62" i="12"/>
  <c r="J63" i="12"/>
  <c r="J98" i="12"/>
  <c r="J99" i="12"/>
  <c r="J100" i="12"/>
  <c r="J101" i="12"/>
  <c r="J102" i="12"/>
  <c r="J103" i="12"/>
  <c r="J104" i="12"/>
  <c r="J105" i="12"/>
  <c r="J106" i="12"/>
  <c r="J107" i="12"/>
  <c r="J108" i="12"/>
  <c r="J110" i="12"/>
  <c r="J112" i="12"/>
  <c r="J113" i="12"/>
  <c r="J114" i="12"/>
  <c r="J115" i="12"/>
  <c r="J116" i="12"/>
  <c r="J136" i="12"/>
  <c r="J138" i="12"/>
  <c r="J139" i="12"/>
  <c r="J212" i="12"/>
  <c r="J213" i="12"/>
  <c r="J214" i="12"/>
  <c r="J216" i="12"/>
  <c r="J217" i="12"/>
  <c r="J219" i="12"/>
  <c r="J221" i="12"/>
  <c r="J222" i="12"/>
  <c r="J223" i="12"/>
  <c r="J224" i="12"/>
  <c r="J225" i="12"/>
  <c r="J226" i="12"/>
  <c r="J227" i="12"/>
  <c r="J228" i="12"/>
  <c r="J230" i="12"/>
  <c r="J174" i="12"/>
  <c r="J175" i="12"/>
  <c r="J177" i="12"/>
  <c r="J117" i="12"/>
  <c r="J118" i="12"/>
  <c r="J120" i="12"/>
  <c r="J69" i="12"/>
  <c r="J71" i="12"/>
  <c r="J64" i="12"/>
  <c r="J84" i="12"/>
  <c r="J95" i="12"/>
  <c r="J231" i="12"/>
  <c r="J232" i="12"/>
  <c r="J233" i="12"/>
  <c r="J236" i="12"/>
  <c r="J238" i="12"/>
  <c r="J239" i="12"/>
  <c r="J240" i="12"/>
  <c r="J241" i="12"/>
  <c r="J243" i="12"/>
  <c r="J244" i="12"/>
  <c r="J245" i="12"/>
  <c r="J246" i="12"/>
  <c r="J247" i="12"/>
  <c r="J248" i="12"/>
  <c r="J249" i="12"/>
  <c r="J82" i="12"/>
  <c r="J74" i="12"/>
  <c r="J155" i="12"/>
  <c r="J156" i="12"/>
  <c r="J157" i="12"/>
  <c r="J158" i="12"/>
  <c r="J159" i="12"/>
  <c r="J160" i="12"/>
  <c r="J161" i="12"/>
  <c r="J163" i="12"/>
  <c r="J164" i="12"/>
  <c r="J165" i="12"/>
  <c r="J166" i="12"/>
  <c r="J167" i="12"/>
  <c r="J168" i="12"/>
  <c r="J169" i="12"/>
  <c r="J170" i="12"/>
  <c r="J171" i="12"/>
  <c r="J173" i="12"/>
  <c r="J88" i="12"/>
  <c r="J65" i="12"/>
  <c r="J75" i="12"/>
  <c r="J83" i="12"/>
  <c r="J87" i="12"/>
  <c r="J77" i="12"/>
  <c r="J70" i="12"/>
  <c r="J76" i="12"/>
  <c r="J97" i="12"/>
  <c r="J93" i="12"/>
  <c r="J72" i="12"/>
  <c r="J73" i="12"/>
  <c r="J85" i="12"/>
  <c r="J67" i="12"/>
  <c r="J94" i="12"/>
  <c r="J68" i="12"/>
  <c r="J79" i="12"/>
  <c r="J80" i="12"/>
  <c r="J81" i="12"/>
  <c r="J91" i="12"/>
  <c r="J78" i="12"/>
  <c r="J132" i="12"/>
  <c r="J134" i="12"/>
  <c r="J181" i="12"/>
  <c r="J141" i="12"/>
  <c r="J146" i="12"/>
  <c r="J180" i="12"/>
  <c r="J154" i="12"/>
  <c r="J130" i="12"/>
  <c r="J128" i="12"/>
  <c r="J52" i="12" s="1"/>
  <c r="J133" i="12"/>
  <c r="J140" i="12"/>
  <c r="J189" i="12"/>
  <c r="J144" i="12"/>
  <c r="J182" i="12"/>
  <c r="J135" i="12"/>
  <c r="J153" i="12"/>
  <c r="J149" i="12"/>
  <c r="J151" i="12"/>
  <c r="J126" i="12"/>
  <c r="J145" i="12"/>
  <c r="J127" i="12"/>
  <c r="J124" i="12"/>
  <c r="J48" i="12" s="1"/>
  <c r="J192" i="12"/>
  <c r="J123" i="12"/>
  <c r="J186" i="12"/>
  <c r="J187" i="12"/>
  <c r="J147" i="12"/>
  <c r="J142" i="12"/>
  <c r="J131" i="12"/>
  <c r="J191" i="12"/>
  <c r="J184" i="12"/>
  <c r="J179" i="12"/>
  <c r="J148" i="12"/>
  <c r="J129" i="12"/>
  <c r="J125" i="12"/>
  <c r="J190" i="12"/>
  <c r="J188" i="12"/>
  <c r="J183" i="12"/>
  <c r="AU12" i="10"/>
  <c r="AU27" i="10"/>
  <c r="AU30" i="10"/>
  <c r="AU38" i="10"/>
  <c r="AU17" i="10"/>
  <c r="AU45" i="10"/>
  <c r="AU14" i="10"/>
  <c r="AU19" i="10"/>
  <c r="AU36" i="10"/>
  <c r="AU26" i="10"/>
  <c r="AU35" i="10"/>
  <c r="AU34" i="10"/>
  <c r="P59" i="10"/>
  <c r="AH55" i="10"/>
  <c r="BB50" i="10"/>
  <c r="AV56" i="10"/>
  <c r="Z59" i="10"/>
  <c r="Z51" i="10"/>
  <c r="I13" i="10"/>
  <c r="AD40" i="10"/>
  <c r="Y33" i="10"/>
  <c r="G57" i="10"/>
  <c r="AD50" i="10"/>
  <c r="L38" i="10"/>
  <c r="R31" i="10"/>
  <c r="AX26" i="10"/>
  <c r="AS59" i="10"/>
  <c r="AX39" i="10"/>
  <c r="M13" i="10"/>
  <c r="Y59" i="10"/>
  <c r="K59" i="10"/>
  <c r="O45" i="10"/>
  <c r="T55" i="10"/>
  <c r="AS18" i="10"/>
  <c r="BC39" i="10"/>
  <c r="AI40" i="10"/>
  <c r="G33" i="10"/>
  <c r="T46" i="10"/>
  <c r="AI56" i="10"/>
  <c r="AD55" i="10"/>
  <c r="AE26" i="10"/>
  <c r="Z46" i="10"/>
  <c r="AH35" i="10"/>
  <c r="V27" i="10"/>
  <c r="G35" i="10"/>
  <c r="AK46" i="10"/>
  <c r="R27" i="10"/>
  <c r="AI34" i="10"/>
  <c r="AQ49" i="10"/>
  <c r="AC28" i="10"/>
  <c r="U46" i="10"/>
  <c r="T52" i="10"/>
  <c r="AB56" i="10"/>
  <c r="P26" i="10"/>
  <c r="T53" i="10"/>
  <c r="X36" i="10"/>
  <c r="C51" i="10"/>
  <c r="G167" i="12"/>
  <c r="P37" i="10"/>
  <c r="BC40" i="10"/>
  <c r="G32" i="10"/>
  <c r="AR26" i="10"/>
  <c r="G240" i="12"/>
  <c r="E49" i="10"/>
  <c r="BA32" i="10"/>
  <c r="U12" i="10"/>
  <c r="G112" i="12"/>
  <c r="G197" i="12"/>
  <c r="G106" i="12"/>
  <c r="P52" i="10"/>
  <c r="G122" i="12"/>
  <c r="G245" i="12"/>
  <c r="G129" i="12"/>
  <c r="G201" i="12"/>
  <c r="G178" i="12"/>
  <c r="AF59" i="10"/>
  <c r="G88" i="12"/>
  <c r="G65" i="12"/>
  <c r="G93" i="12"/>
  <c r="G87" i="12"/>
  <c r="G72" i="12"/>
  <c r="G95" i="12"/>
  <c r="G64" i="12"/>
  <c r="G161" i="12"/>
  <c r="G109" i="12"/>
  <c r="G219" i="12"/>
  <c r="G207" i="12"/>
  <c r="G147" i="12"/>
  <c r="G115" i="12"/>
  <c r="G180" i="12"/>
  <c r="G228" i="12"/>
  <c r="G111" i="12"/>
  <c r="G166" i="12"/>
  <c r="G216" i="12"/>
  <c r="G188" i="12"/>
  <c r="G221" i="12"/>
  <c r="G199" i="12"/>
  <c r="G78" i="12"/>
  <c r="G151" i="12"/>
  <c r="AG49" i="10"/>
  <c r="AY44" i="10"/>
  <c r="G234" i="12"/>
  <c r="G91" i="12"/>
  <c r="G90" i="12"/>
  <c r="G142" i="12"/>
  <c r="G130" i="12"/>
  <c r="G131" i="12"/>
  <c r="G189" i="12"/>
  <c r="G229" i="12"/>
  <c r="G160" i="12"/>
  <c r="G218" i="12"/>
  <c r="G222" i="12"/>
  <c r="G241" i="12"/>
  <c r="G225" i="12"/>
  <c r="G236" i="12"/>
  <c r="G146" i="12"/>
  <c r="G208" i="12"/>
  <c r="G217" i="12"/>
  <c r="G141" i="12"/>
  <c r="G230" i="12"/>
  <c r="G198" i="12"/>
  <c r="G77" i="12"/>
  <c r="G84" i="12"/>
  <c r="G85" i="12"/>
  <c r="G73" i="12"/>
  <c r="G200" i="12"/>
  <c r="G134" i="12"/>
  <c r="G116" i="12"/>
  <c r="G102" i="12"/>
  <c r="G152" i="12"/>
  <c r="G107" i="12"/>
  <c r="G190" i="12"/>
  <c r="G143" i="12"/>
  <c r="G246" i="12"/>
  <c r="G168" i="12"/>
  <c r="G244" i="12"/>
  <c r="G139" i="12"/>
  <c r="G211" i="12"/>
  <c r="S30" i="10"/>
  <c r="G92" i="12"/>
  <c r="G220" i="12"/>
  <c r="G126" i="12"/>
  <c r="G165" i="12"/>
  <c r="G113" i="12"/>
  <c r="G237" i="12"/>
  <c r="G192" i="12"/>
  <c r="G235" i="12"/>
  <c r="G223" i="12"/>
  <c r="G227" i="12"/>
  <c r="G169" i="12"/>
  <c r="G124" i="12"/>
  <c r="G74" i="12"/>
  <c r="G144" i="12"/>
  <c r="G243" i="12"/>
  <c r="G238" i="12"/>
  <c r="G249" i="12"/>
  <c r="G181" i="12"/>
  <c r="G173" i="12"/>
  <c r="G205" i="12"/>
  <c r="G159" i="12"/>
  <c r="G135" i="12"/>
  <c r="AY48" i="10"/>
  <c r="AW29" i="10"/>
  <c r="G63" i="12"/>
  <c r="G215" i="12"/>
  <c r="G96" i="12"/>
  <c r="G89" i="12"/>
  <c r="G94" i="12"/>
  <c r="G69" i="12"/>
  <c r="G67" i="12"/>
  <c r="G127" i="12"/>
  <c r="G202" i="12"/>
  <c r="G164" i="12"/>
  <c r="G182" i="12"/>
  <c r="G149" i="12"/>
  <c r="G154" i="12"/>
  <c r="G184" i="12"/>
  <c r="G103" i="12"/>
  <c r="G239" i="12"/>
  <c r="G105" i="12"/>
  <c r="G185" i="12"/>
  <c r="G163" i="12"/>
  <c r="G224" i="12"/>
  <c r="G123" i="12"/>
  <c r="G242" i="12"/>
  <c r="G162" i="12"/>
  <c r="G148" i="12"/>
  <c r="G170" i="12"/>
  <c r="G121" i="12"/>
  <c r="G203" i="12"/>
  <c r="G153" i="12"/>
  <c r="G108" i="12"/>
  <c r="G114" i="12"/>
  <c r="G145" i="12"/>
  <c r="G187" i="12"/>
  <c r="G75" i="12"/>
  <c r="G97" i="12"/>
  <c r="G209" i="12"/>
  <c r="G171" i="12"/>
  <c r="G132" i="12"/>
  <c r="G191" i="12"/>
  <c r="AG50" i="10"/>
  <c r="S53" i="10"/>
  <c r="AY53" i="10"/>
  <c r="AY51" i="10"/>
  <c r="G101" i="12"/>
  <c r="G83" i="12"/>
  <c r="G68" i="12"/>
  <c r="G70" i="12"/>
  <c r="G71" i="12"/>
  <c r="G120" i="12"/>
  <c r="G247" i="12"/>
  <c r="G133" i="12"/>
  <c r="G104" i="12"/>
  <c r="G204" i="12"/>
  <c r="G226" i="12"/>
  <c r="G179" i="12"/>
  <c r="G210" i="12"/>
  <c r="G248" i="12"/>
  <c r="G110" i="12"/>
  <c r="G76" i="12"/>
  <c r="G172" i="12"/>
  <c r="AY55" i="10"/>
  <c r="AG51" i="10"/>
  <c r="AA57" i="10"/>
  <c r="J40" i="10"/>
  <c r="G177" i="12"/>
  <c r="G66" i="12"/>
  <c r="G158" i="12"/>
  <c r="G82" i="12"/>
  <c r="G86" i="12"/>
  <c r="G196" i="12"/>
  <c r="G140" i="12"/>
  <c r="G186" i="12"/>
  <c r="G206" i="12"/>
  <c r="G183" i="12"/>
  <c r="G128" i="12"/>
  <c r="G125" i="12"/>
  <c r="G150" i="12"/>
  <c r="J45" i="10"/>
  <c r="J26" i="10"/>
  <c r="R137" i="12"/>
  <c r="Z137" i="12" l="1"/>
  <c r="AH137" i="12" s="1"/>
  <c r="J47" i="12"/>
  <c r="P23" i="12"/>
  <c r="R23" i="12"/>
  <c r="N23" i="12"/>
  <c r="L23" i="12"/>
  <c r="J31" i="12"/>
  <c r="J57" i="12"/>
  <c r="J43" i="12"/>
  <c r="J24" i="12"/>
  <c r="J28" i="12"/>
  <c r="J37" i="12"/>
  <c r="J12" i="12"/>
  <c r="J55" i="12"/>
  <c r="J44" i="12"/>
  <c r="J23" i="12"/>
  <c r="J32" i="12"/>
  <c r="J35" i="12"/>
  <c r="J56" i="12"/>
  <c r="J50" i="12"/>
  <c r="J30" i="12"/>
  <c r="J38" i="12"/>
  <c r="J39" i="12"/>
  <c r="J51" i="12"/>
  <c r="J33" i="12"/>
  <c r="J53" i="12"/>
  <c r="D52" i="10"/>
  <c r="P16" i="10"/>
  <c r="U59" i="10"/>
  <c r="AS47" i="10"/>
  <c r="AV32" i="10"/>
  <c r="AI35" i="10"/>
  <c r="I53" i="10"/>
  <c r="AZ59" i="10"/>
  <c r="J46" i="10"/>
  <c r="AG40" i="10"/>
  <c r="D26" i="10"/>
  <c r="J49" i="10"/>
  <c r="AA54" i="10"/>
  <c r="S16" i="10"/>
  <c r="AA36" i="10"/>
  <c r="AG32" i="10"/>
  <c r="AA38" i="10"/>
  <c r="P32" i="10"/>
  <c r="AC38" i="10"/>
  <c r="P34" i="10"/>
  <c r="AE51" i="10"/>
  <c r="M15" i="10"/>
  <c r="L13" i="10"/>
  <c r="Q40" i="10"/>
  <c r="AQ38" i="10"/>
  <c r="AI47" i="10"/>
  <c r="Q35" i="10"/>
  <c r="R37" i="10"/>
  <c r="AH36" i="10"/>
  <c r="P28" i="10"/>
  <c r="AF20" i="10"/>
  <c r="S28" i="10"/>
  <c r="S39" i="10"/>
  <c r="S12" i="10"/>
  <c r="T50" i="10"/>
  <c r="W30" i="10"/>
  <c r="AX40" i="10"/>
  <c r="M55" i="10"/>
  <c r="AS35" i="10"/>
  <c r="N39" i="10"/>
  <c r="AC49" i="10"/>
  <c r="AW19" i="10"/>
  <c r="AO38" i="10"/>
  <c r="AT56" i="10"/>
  <c r="AP46" i="10"/>
  <c r="N56" i="10"/>
  <c r="AV35" i="10"/>
  <c r="AP15" i="10"/>
  <c r="AC29" i="10"/>
  <c r="AU51" i="10"/>
  <c r="D31" i="10"/>
  <c r="S14" i="10"/>
  <c r="AR31" i="10"/>
  <c r="AG28" i="10"/>
  <c r="E57" i="10"/>
  <c r="AA59" i="10"/>
  <c r="AG52" i="10"/>
  <c r="AH37" i="10"/>
  <c r="K30" i="10"/>
  <c r="AD30" i="10"/>
  <c r="AV26" i="10"/>
  <c r="N58" i="10"/>
  <c r="AZ52" i="10"/>
  <c r="AF19" i="10"/>
  <c r="X56" i="10"/>
  <c r="AL13" i="10"/>
  <c r="AL8" i="10" s="1"/>
  <c r="AJ16" i="10"/>
  <c r="U37" i="10"/>
  <c r="L51" i="10"/>
  <c r="AN46" i="10"/>
  <c r="X26" i="10"/>
  <c r="AI46" i="10"/>
  <c r="F32" i="10"/>
  <c r="AY54" i="10"/>
  <c r="AH54" i="10"/>
  <c r="AV46" i="10"/>
  <c r="AH53" i="10"/>
  <c r="AI55" i="10"/>
  <c r="AN38" i="10"/>
  <c r="Q56" i="10"/>
  <c r="I56" i="10"/>
  <c r="X27" i="10"/>
  <c r="AK36" i="10"/>
  <c r="AL12" i="10"/>
  <c r="AU9" i="10"/>
  <c r="AU55" i="10"/>
  <c r="J45" i="12"/>
  <c r="J17" i="12"/>
  <c r="J26" i="12"/>
  <c r="J15" i="12"/>
  <c r="J16" i="12"/>
  <c r="J29" i="12"/>
  <c r="J25" i="12"/>
  <c r="J20" i="12"/>
  <c r="J39" i="10"/>
  <c r="J30" i="10"/>
  <c r="AR19" i="10"/>
  <c r="AR15" i="10"/>
  <c r="V16" i="10"/>
  <c r="W14" i="10"/>
  <c r="BB51" i="10"/>
  <c r="AR51" i="10"/>
  <c r="K15" i="10"/>
  <c r="D19" i="10"/>
  <c r="D35" i="10"/>
  <c r="AA17" i="10"/>
  <c r="AY20" i="10"/>
  <c r="AA49" i="10"/>
  <c r="D20" i="10"/>
  <c r="J57" i="10"/>
  <c r="AR36" i="10"/>
  <c r="AA52" i="10"/>
  <c r="AG19" i="10"/>
  <c r="D58" i="10"/>
  <c r="AE49" i="10"/>
  <c r="BC49" i="10"/>
  <c r="AB53" i="10"/>
  <c r="P50" i="10"/>
  <c r="P15" i="10"/>
  <c r="AC18" i="10"/>
  <c r="O55" i="10"/>
  <c r="BB40" i="10"/>
  <c r="AP14" i="10"/>
  <c r="E13" i="10"/>
  <c r="AK45" i="10"/>
  <c r="U50" i="10"/>
  <c r="Z12" i="10"/>
  <c r="X30" i="10"/>
  <c r="AL18" i="10"/>
  <c r="AH26" i="10"/>
  <c r="BC47" i="10"/>
  <c r="AC15" i="10"/>
  <c r="X54" i="10"/>
  <c r="AL16" i="10"/>
  <c r="AM58" i="10"/>
  <c r="AE15" i="10"/>
  <c r="AD52" i="10"/>
  <c r="N36" i="10"/>
  <c r="AU56" i="10"/>
  <c r="AU52" i="10"/>
  <c r="AU48" i="10"/>
  <c r="AU18" i="10"/>
  <c r="AU44" i="10"/>
  <c r="AA20" i="10"/>
  <c r="AA26" i="10"/>
  <c r="K14" i="10"/>
  <c r="AK39" i="10"/>
  <c r="AV49" i="10"/>
  <c r="AU16" i="10"/>
  <c r="J19" i="12"/>
  <c r="J41" i="12"/>
  <c r="J21" i="12"/>
  <c r="J18" i="12"/>
  <c r="J42" i="12"/>
  <c r="J14" i="12"/>
  <c r="AA53" i="10"/>
  <c r="F12" i="10"/>
  <c r="AA56" i="10"/>
  <c r="AA19" i="10"/>
  <c r="BC51" i="10"/>
  <c r="T37" i="10"/>
  <c r="AB30" i="10"/>
  <c r="AD12" i="10"/>
  <c r="BC52" i="10"/>
  <c r="M14" i="10"/>
  <c r="AP18" i="10"/>
  <c r="AR58" i="10"/>
  <c r="AS54" i="10"/>
  <c r="AH48" i="10"/>
  <c r="AD39" i="10"/>
  <c r="AU21" i="10"/>
  <c r="AU58" i="10"/>
  <c r="AU46" i="10"/>
  <c r="AU28" i="10"/>
  <c r="AA16" i="10"/>
  <c r="S33" i="10"/>
  <c r="D47" i="10"/>
  <c r="AR21" i="10"/>
  <c r="AA27" i="10"/>
  <c r="AY36" i="10"/>
  <c r="D56" i="10"/>
  <c r="J18" i="10"/>
  <c r="AY21" i="10"/>
  <c r="AA51" i="10"/>
  <c r="AB39" i="10"/>
  <c r="V13" i="10"/>
  <c r="V8" i="10" s="1"/>
  <c r="X57" i="10"/>
  <c r="K13" i="10"/>
  <c r="X12" i="10"/>
  <c r="AZ12" i="10"/>
  <c r="E38" i="10"/>
  <c r="Q36" i="10"/>
  <c r="AL29" i="10"/>
  <c r="Y45" i="10"/>
  <c r="T38" i="10"/>
  <c r="AM15" i="10"/>
  <c r="AK35" i="10"/>
  <c r="AF52" i="10"/>
  <c r="U27" i="10"/>
  <c r="C18" i="10"/>
  <c r="V15" i="10"/>
  <c r="AB40" i="10"/>
  <c r="BA56" i="10"/>
  <c r="AT38" i="10"/>
  <c r="BB56" i="10"/>
  <c r="V18" i="10"/>
  <c r="F36" i="10"/>
  <c r="AL33" i="10"/>
  <c r="AH34" i="10"/>
  <c r="I37" i="10"/>
  <c r="AH13" i="10"/>
  <c r="AN49" i="10"/>
  <c r="AE57" i="10"/>
  <c r="AU47" i="10"/>
  <c r="AU33" i="10"/>
  <c r="AU25" i="10"/>
  <c r="J47" i="10"/>
  <c r="AG57" i="10"/>
  <c r="D33" i="10"/>
  <c r="AA46" i="10"/>
  <c r="AB18" i="10"/>
  <c r="J35" i="10"/>
  <c r="S37" i="10"/>
  <c r="AG35" i="10"/>
  <c r="D17" i="10"/>
  <c r="U14" i="10"/>
  <c r="AX21" i="10"/>
  <c r="AA28" i="10"/>
  <c r="AY14" i="10"/>
  <c r="S35" i="10"/>
  <c r="AA50" i="10"/>
  <c r="S34" i="10"/>
  <c r="AG16" i="10"/>
  <c r="D21" i="10"/>
  <c r="AG30" i="10"/>
  <c r="U34" i="10"/>
  <c r="AH25" i="10"/>
  <c r="AA40" i="10"/>
  <c r="AY47" i="10"/>
  <c r="AR49" i="10"/>
  <c r="T47" i="10"/>
  <c r="AS56" i="10"/>
  <c r="Y48" i="10"/>
  <c r="AR45" i="10"/>
  <c r="AS32" i="10"/>
  <c r="T49" i="10"/>
  <c r="E19" i="10"/>
  <c r="Y39" i="10"/>
  <c r="AR39" i="10"/>
  <c r="T59" i="10"/>
  <c r="AX32" i="10"/>
  <c r="AS46" i="10"/>
  <c r="AZ58" i="10"/>
  <c r="AC16" i="10"/>
  <c r="BB49" i="10"/>
  <c r="H47" i="10"/>
  <c r="AM36" i="10"/>
  <c r="X21" i="10"/>
  <c r="E34" i="10"/>
  <c r="AC57" i="10"/>
  <c r="AW35" i="10"/>
  <c r="Q16" i="10"/>
  <c r="AJ50" i="10"/>
  <c r="F37" i="10"/>
  <c r="Y14" i="10"/>
  <c r="AT14" i="10"/>
  <c r="BB31" i="10"/>
  <c r="AZ48" i="10"/>
  <c r="AI54" i="10"/>
  <c r="AH39" i="10"/>
  <c r="BA31" i="10"/>
  <c r="AB47" i="10"/>
  <c r="AF46" i="10"/>
  <c r="AP16" i="10"/>
  <c r="Z37" i="10"/>
  <c r="AQ54" i="10"/>
  <c r="N15" i="10"/>
  <c r="AU32" i="10"/>
  <c r="AU20" i="10"/>
  <c r="AU57" i="10"/>
  <c r="AU53" i="10"/>
  <c r="AU49" i="10"/>
  <c r="AU13" i="10"/>
  <c r="J54" i="12"/>
  <c r="J27" i="12"/>
  <c r="J40" i="12"/>
  <c r="J59" i="12"/>
  <c r="J49" i="12"/>
  <c r="J46" i="12"/>
  <c r="J36" i="12"/>
  <c r="J22" i="12"/>
  <c r="J13" i="12"/>
  <c r="AU7" i="10"/>
  <c r="AU37" i="10"/>
  <c r="AU29" i="10"/>
  <c r="J58" i="12"/>
  <c r="J34" i="12"/>
  <c r="AG53" i="10"/>
  <c r="S25" i="10"/>
  <c r="J48" i="10"/>
  <c r="S40" i="10"/>
  <c r="AG20" i="10"/>
  <c r="AY59" i="10"/>
  <c r="D48" i="10"/>
  <c r="D50" i="10"/>
  <c r="AE46" i="10"/>
  <c r="J33" i="10"/>
  <c r="S57" i="10"/>
  <c r="J51" i="10"/>
  <c r="AA14" i="10"/>
  <c r="AA9" i="10" s="1"/>
  <c r="S32" i="10"/>
  <c r="S15" i="10"/>
  <c r="AC33" i="10"/>
  <c r="AX50" i="10"/>
  <c r="AY38" i="10"/>
  <c r="AV38" i="10"/>
  <c r="AI59" i="10"/>
  <c r="F29" i="10"/>
  <c r="AD45" i="10"/>
  <c r="M50" i="10"/>
  <c r="C37" i="10"/>
  <c r="AW17" i="10"/>
  <c r="X59" i="10"/>
  <c r="AJ47" i="10"/>
  <c r="F13" i="10"/>
  <c r="AQ15" i="10"/>
  <c r="AE59" i="10"/>
  <c r="Z31" i="10"/>
  <c r="R34" i="10"/>
  <c r="P46" i="10"/>
  <c r="AW33" i="10"/>
  <c r="X19" i="10"/>
  <c r="X31" i="10"/>
  <c r="AZ50" i="10"/>
  <c r="O31" i="10"/>
  <c r="BC14" i="10"/>
  <c r="AF37" i="10"/>
  <c r="AW53" i="10"/>
  <c r="E29" i="10"/>
  <c r="BC55" i="10"/>
  <c r="AZ38" i="10"/>
  <c r="P56" i="10"/>
  <c r="AX46" i="10"/>
  <c r="K54" i="10"/>
  <c r="AW57" i="10"/>
  <c r="Y29" i="10"/>
  <c r="AU15" i="10"/>
  <c r="AU39" i="10"/>
  <c r="AU31" i="10"/>
  <c r="AU54" i="10"/>
  <c r="AU50" i="10"/>
  <c r="AU40" i="10"/>
  <c r="AU59" i="10"/>
  <c r="AY34" i="10"/>
  <c r="R49" i="10"/>
  <c r="AN16" i="10"/>
  <c r="D15" i="10"/>
  <c r="O14" i="10"/>
  <c r="AY52" i="10"/>
  <c r="V34" i="10"/>
  <c r="C33" i="10"/>
  <c r="N28" i="10"/>
  <c r="S21" i="10"/>
  <c r="J55" i="10"/>
  <c r="AY57" i="10"/>
  <c r="D27" i="10"/>
  <c r="AG39" i="10"/>
  <c r="AX29" i="10"/>
  <c r="BA48" i="10"/>
  <c r="AH58" i="10"/>
  <c r="V14" i="10"/>
  <c r="N34" i="10"/>
  <c r="AR16" i="10"/>
  <c r="C13" i="10"/>
  <c r="AV40" i="10"/>
  <c r="K28" i="10"/>
  <c r="AK57" i="10"/>
  <c r="T12" i="10"/>
  <c r="T25" i="10"/>
  <c r="K46" i="10"/>
  <c r="AM35" i="10"/>
  <c r="F54" i="10"/>
  <c r="L25" i="10"/>
  <c r="H56" i="10"/>
  <c r="AK58" i="10"/>
  <c r="T16" i="10"/>
  <c r="AX15" i="10"/>
  <c r="S44" i="10"/>
  <c r="AA13" i="10"/>
  <c r="S31" i="10"/>
  <c r="AV37" i="10"/>
  <c r="AW14" i="10"/>
  <c r="X15" i="10"/>
  <c r="K34" i="10"/>
  <c r="AG26" i="10"/>
  <c r="U28" i="10"/>
  <c r="D29" i="10"/>
  <c r="AF31" i="10"/>
  <c r="J56" i="10"/>
  <c r="AA15" i="10"/>
  <c r="AG48" i="10"/>
  <c r="AA55" i="10"/>
  <c r="J34" i="10"/>
  <c r="AY13" i="10"/>
  <c r="AR33" i="10"/>
  <c r="AN50" i="10"/>
  <c r="L57" i="10"/>
  <c r="AZ19" i="10"/>
  <c r="AZ46" i="10"/>
  <c r="O20" i="10"/>
  <c r="S27" i="10"/>
  <c r="E32" i="10"/>
  <c r="F25" i="10"/>
  <c r="J37" i="10"/>
  <c r="S48" i="10"/>
  <c r="AA21" i="10"/>
  <c r="J14" i="10"/>
  <c r="AY30" i="10"/>
  <c r="J54" i="10"/>
  <c r="AR18" i="10"/>
  <c r="Z44" i="10"/>
  <c r="Z17" i="10"/>
  <c r="M32" i="10"/>
  <c r="M35" i="10"/>
  <c r="AG29" i="10"/>
  <c r="S51" i="10"/>
  <c r="AA34" i="10"/>
  <c r="Z18" i="10"/>
  <c r="BC34" i="10"/>
  <c r="AG18" i="10"/>
  <c r="AG13" i="10"/>
  <c r="AA44" i="10"/>
  <c r="G34" i="10"/>
  <c r="BC38" i="10"/>
  <c r="J31" i="10"/>
  <c r="J59" i="10"/>
  <c r="S49" i="10"/>
  <c r="AA39" i="10"/>
  <c r="S13" i="10"/>
  <c r="AY49" i="10"/>
  <c r="AA25" i="10"/>
  <c r="AG15" i="10"/>
  <c r="G53" i="10"/>
  <c r="BA40" i="10"/>
  <c r="T56" i="10"/>
  <c r="AR12" i="10"/>
  <c r="T17" i="10"/>
  <c r="T44" i="10"/>
  <c r="P33" i="10"/>
  <c r="AO59" i="10"/>
  <c r="L21" i="10"/>
  <c r="E44" i="10"/>
  <c r="E17" i="10"/>
  <c r="F16" i="10"/>
  <c r="AN32" i="10"/>
  <c r="J13" i="10"/>
  <c r="S56" i="10"/>
  <c r="D55" i="10"/>
  <c r="AG27" i="10"/>
  <c r="J16" i="10"/>
  <c r="S36" i="10"/>
  <c r="D34" i="10"/>
  <c r="AY17" i="10"/>
  <c r="AY58" i="10"/>
  <c r="AG37" i="10"/>
  <c r="AG59" i="10"/>
  <c r="BB57" i="10"/>
  <c r="O16" i="10"/>
  <c r="AF30" i="10"/>
  <c r="X39" i="10"/>
  <c r="M47" i="10"/>
  <c r="AC39" i="10"/>
  <c r="AT59" i="10"/>
  <c r="AB29" i="10"/>
  <c r="AE38" i="10"/>
  <c r="I25" i="10"/>
  <c r="I12" i="10"/>
  <c r="AE52" i="10"/>
  <c r="N47" i="10"/>
  <c r="AL57" i="10"/>
  <c r="AI19" i="10"/>
  <c r="AB51" i="10"/>
  <c r="D54" i="10"/>
  <c r="AR53" i="10"/>
  <c r="AM52" i="10"/>
  <c r="AT34" i="10"/>
  <c r="BC33" i="10"/>
  <c r="F40" i="10"/>
  <c r="P49" i="10"/>
  <c r="G54" i="10"/>
  <c r="J36" i="10"/>
  <c r="J52" i="10"/>
  <c r="AY16" i="10"/>
  <c r="AY35" i="10"/>
  <c r="S26" i="10"/>
  <c r="N59" i="10"/>
  <c r="N40" i="10"/>
  <c r="O25" i="10"/>
  <c r="O12" i="10"/>
  <c r="AS51" i="10"/>
  <c r="U13" i="10"/>
  <c r="M44" i="10"/>
  <c r="M17" i="10"/>
  <c r="N21" i="10"/>
  <c r="L46" i="10"/>
  <c r="W52" i="10"/>
  <c r="AT51" i="10"/>
  <c r="C59" i="10"/>
  <c r="BB30" i="10"/>
  <c r="K49" i="10"/>
  <c r="AL40" i="10"/>
  <c r="G55" i="10"/>
  <c r="H55" i="10"/>
  <c r="I21" i="10"/>
  <c r="Z16" i="10"/>
  <c r="P12" i="10"/>
  <c r="AS49" i="10"/>
  <c r="P21" i="10"/>
  <c r="AS58" i="10"/>
  <c r="AP35" i="10"/>
  <c r="AL58" i="10"/>
  <c r="AM16" i="10"/>
  <c r="T26" i="10"/>
  <c r="R58" i="10"/>
  <c r="T20" i="10"/>
  <c r="F57" i="10"/>
  <c r="O34" i="10"/>
  <c r="AC59" i="10"/>
  <c r="AI12" i="10"/>
  <c r="AI25" i="10"/>
  <c r="AI16" i="10"/>
  <c r="G16" i="10"/>
  <c r="AD13" i="10"/>
  <c r="AW49" i="10"/>
  <c r="T19" i="10"/>
  <c r="C30" i="10"/>
  <c r="AL39" i="10"/>
  <c r="Q58" i="10"/>
  <c r="Q39" i="10"/>
  <c r="N13" i="10"/>
  <c r="M36" i="10"/>
  <c r="AD14" i="10"/>
  <c r="AE25" i="10"/>
  <c r="AE12" i="10"/>
  <c r="AS31" i="10"/>
  <c r="F27" i="10"/>
  <c r="AB15" i="10"/>
  <c r="AN15" i="10"/>
  <c r="C34" i="10"/>
  <c r="AA47" i="10"/>
  <c r="AG55" i="10"/>
  <c r="AA32" i="10"/>
  <c r="AG34" i="10"/>
  <c r="AR37" i="10"/>
  <c r="AK25" i="10"/>
  <c r="BA16" i="10"/>
  <c r="AS37" i="10"/>
  <c r="AI51" i="10"/>
  <c r="Q51" i="10"/>
  <c r="G19" i="10"/>
  <c r="AR57" i="10"/>
  <c r="Y12" i="10"/>
  <c r="AJ46" i="10"/>
  <c r="AT55" i="10"/>
  <c r="I16" i="10"/>
  <c r="M30" i="10"/>
  <c r="Y21" i="10"/>
  <c r="AZ51" i="10"/>
  <c r="C16" i="10"/>
  <c r="AK16" i="10"/>
  <c r="AS17" i="10"/>
  <c r="L12" i="10"/>
  <c r="M45" i="10"/>
  <c r="D12" i="10"/>
  <c r="P18" i="10"/>
  <c r="S47" i="10"/>
  <c r="AG12" i="10"/>
  <c r="C35" i="10"/>
  <c r="AH16" i="10"/>
  <c r="BA25" i="10"/>
  <c r="I51" i="10"/>
  <c r="P54" i="10"/>
  <c r="D18" i="10"/>
  <c r="BC18" i="10"/>
  <c r="Y13" i="10"/>
  <c r="AG56" i="10"/>
  <c r="AS20" i="10"/>
  <c r="M38" i="10"/>
  <c r="AN58" i="10"/>
  <c r="AM18" i="10"/>
  <c r="W21" i="10"/>
  <c r="AW48" i="10"/>
  <c r="BC53" i="10"/>
  <c r="AR28" i="10"/>
  <c r="AB21" i="10"/>
  <c r="AN39" i="10"/>
  <c r="AI37" i="10"/>
  <c r="AK15" i="10"/>
  <c r="AE34" i="10"/>
  <c r="K50" i="10"/>
  <c r="AH51" i="10"/>
  <c r="V21" i="10"/>
  <c r="AI18" i="10"/>
  <c r="Q54" i="10"/>
  <c r="R40" i="10"/>
  <c r="R35" i="10"/>
  <c r="AG47" i="10"/>
  <c r="AA48" i="10"/>
  <c r="AG36" i="10"/>
  <c r="AR46" i="10"/>
  <c r="AF48" i="10"/>
  <c r="F48" i="10"/>
  <c r="U33" i="10"/>
  <c r="O58" i="10"/>
  <c r="T14" i="10"/>
  <c r="AN20" i="10"/>
  <c r="J12" i="10"/>
  <c r="AY56" i="10"/>
  <c r="O26" i="10"/>
  <c r="M39" i="10"/>
  <c r="J38" i="10"/>
  <c r="AG44" i="10"/>
  <c r="AG17" i="10"/>
  <c r="D25" i="10"/>
  <c r="AE20" i="10"/>
  <c r="AH52" i="10"/>
  <c r="AA29" i="10"/>
  <c r="AY12" i="10"/>
  <c r="AG25" i="10"/>
  <c r="J21" i="10"/>
  <c r="N57" i="10"/>
  <c r="I54" i="10"/>
  <c r="AY39" i="10"/>
  <c r="R45" i="10"/>
  <c r="J19" i="10"/>
  <c r="AY33" i="10"/>
  <c r="AA35" i="10"/>
  <c r="J20" i="10"/>
  <c r="AL53" i="10"/>
  <c r="AA45" i="10"/>
  <c r="AG58" i="10"/>
  <c r="AG21" i="10"/>
  <c r="AY40" i="10"/>
  <c r="U26" i="10"/>
  <c r="M49" i="10"/>
  <c r="Z45" i="10"/>
  <c r="D53" i="10"/>
  <c r="AW18" i="10"/>
  <c r="BA17" i="10"/>
  <c r="BA44" i="10"/>
  <c r="H51" i="10"/>
  <c r="X14" i="10"/>
  <c r="AF34" i="10"/>
  <c r="AL25" i="10"/>
  <c r="H37" i="10"/>
  <c r="AY32" i="10"/>
  <c r="S20" i="10"/>
  <c r="S10" i="10" s="1"/>
  <c r="AR20" i="10"/>
  <c r="AR14" i="10"/>
  <c r="BB38" i="10"/>
  <c r="AF49" i="10"/>
  <c r="X58" i="10"/>
  <c r="K20" i="10"/>
  <c r="P27" i="10"/>
  <c r="AH47" i="10"/>
  <c r="BC21" i="10"/>
  <c r="BB16" i="10"/>
  <c r="C39" i="10"/>
  <c r="BA53" i="10"/>
  <c r="AW50" i="10"/>
  <c r="AJ40" i="10"/>
  <c r="T36" i="10"/>
  <c r="D32" i="10"/>
  <c r="AG46" i="10"/>
  <c r="S58" i="10"/>
  <c r="AY45" i="10"/>
  <c r="AR56" i="10"/>
  <c r="AR50" i="10"/>
  <c r="AR27" i="10"/>
  <c r="O13" i="10"/>
  <c r="AV19" i="10"/>
  <c r="AF28" i="10"/>
  <c r="AF56" i="10"/>
  <c r="N12" i="10"/>
  <c r="AW26" i="10"/>
  <c r="AB27" i="10"/>
  <c r="Q13" i="10"/>
  <c r="Q30" i="10"/>
  <c r="AV47" i="10"/>
  <c r="AO13" i="10"/>
  <c r="AM12" i="10"/>
  <c r="AC48" i="10"/>
  <c r="AD19" i="10"/>
  <c r="Q57" i="10"/>
  <c r="AH15" i="10"/>
  <c r="AF50" i="10"/>
  <c r="AM19" i="10"/>
  <c r="H29" i="10"/>
  <c r="AB13" i="10"/>
  <c r="P48" i="10"/>
  <c r="Z53" i="10"/>
  <c r="AD54" i="10"/>
  <c r="BC46" i="10"/>
  <c r="AV12" i="10"/>
  <c r="R17" i="10"/>
  <c r="R44" i="10"/>
  <c r="D45" i="10"/>
  <c r="AG14" i="10"/>
  <c r="D14" i="10"/>
  <c r="S29" i="10"/>
  <c r="D28" i="10"/>
  <c r="S55" i="10"/>
  <c r="AY31" i="10"/>
  <c r="AA37" i="10"/>
  <c r="AY25" i="10"/>
  <c r="AG45" i="10"/>
  <c r="Z15" i="10"/>
  <c r="F56" i="10"/>
  <c r="P45" i="10"/>
  <c r="E35" i="10"/>
  <c r="O18" i="10"/>
  <c r="AM13" i="10"/>
  <c r="AD32" i="10"/>
  <c r="AZ26" i="10"/>
  <c r="AJ26" i="10"/>
  <c r="AJ12" i="10"/>
  <c r="AO21" i="10"/>
  <c r="M29" i="10"/>
  <c r="R29" i="10"/>
  <c r="G26" i="10"/>
  <c r="Q37" i="10"/>
  <c r="AE13" i="10"/>
  <c r="AV15" i="10"/>
  <c r="E56" i="10"/>
  <c r="BC17" i="10"/>
  <c r="AD31" i="10"/>
  <c r="AX47" i="10"/>
  <c r="AW54" i="10"/>
  <c r="AN37" i="10"/>
  <c r="AR55" i="10"/>
  <c r="X17" i="10"/>
  <c r="X44" i="10"/>
  <c r="AW30" i="10"/>
  <c r="AH57" i="10"/>
  <c r="AT31" i="10"/>
  <c r="AT12" i="10"/>
  <c r="R47" i="10"/>
  <c r="F19" i="10"/>
  <c r="F44" i="10"/>
  <c r="AH46" i="10"/>
  <c r="AS33" i="10"/>
  <c r="T51" i="10"/>
  <c r="BA37" i="10"/>
  <c r="G58" i="10"/>
  <c r="AS34" i="10"/>
  <c r="E26" i="10"/>
  <c r="D51" i="10"/>
  <c r="AD17" i="10"/>
  <c r="AD44" i="10"/>
  <c r="D39" i="10"/>
  <c r="AY29" i="10"/>
  <c r="AO53" i="10"/>
  <c r="AO34" i="10"/>
  <c r="U45" i="10"/>
  <c r="AV20" i="10"/>
  <c r="S45" i="10"/>
  <c r="AF40" i="10"/>
  <c r="AH12" i="10"/>
  <c r="AA31" i="10"/>
  <c r="S19" i="10"/>
  <c r="S9" i="10" s="1"/>
  <c r="AA12" i="10"/>
  <c r="AF55" i="10"/>
  <c r="Y32" i="10"/>
  <c r="P19" i="10"/>
  <c r="AR38" i="10"/>
  <c r="BC15" i="10"/>
  <c r="X33" i="10"/>
  <c r="AE33" i="10"/>
  <c r="AK18" i="10"/>
  <c r="AK44" i="10"/>
  <c r="AY37" i="10"/>
  <c r="AY27" i="10"/>
  <c r="S17" i="10"/>
  <c r="AG54" i="10"/>
  <c r="E51" i="10"/>
  <c r="R51" i="10"/>
  <c r="D44" i="10"/>
  <c r="R26" i="10"/>
  <c r="R12" i="10"/>
  <c r="AS27" i="10"/>
  <c r="AQ32" i="10"/>
  <c r="J44" i="10"/>
  <c r="J17" i="10"/>
  <c r="AA30" i="10"/>
  <c r="AH20" i="10"/>
  <c r="AZ49" i="10"/>
  <c r="J28" i="10"/>
  <c r="AG38" i="10"/>
  <c r="AA58" i="10"/>
  <c r="AR52" i="10"/>
  <c r="AM59" i="10"/>
  <c r="J58" i="10"/>
  <c r="J25" i="10"/>
  <c r="AL34" i="10"/>
  <c r="AF15" i="10"/>
  <c r="AY15" i="10"/>
  <c r="S59" i="10"/>
  <c r="BB44" i="10"/>
  <c r="BB17" i="10"/>
  <c r="AQ25" i="10"/>
  <c r="AQ12" i="10"/>
  <c r="AD49" i="10"/>
  <c r="AH28" i="10"/>
  <c r="J50" i="10"/>
  <c r="J15" i="10"/>
  <c r="AA33" i="10"/>
  <c r="D49" i="10"/>
  <c r="AY46" i="10"/>
  <c r="S18" i="10"/>
  <c r="J53" i="10"/>
  <c r="AY50" i="10"/>
  <c r="D46" i="10"/>
  <c r="AA18" i="10"/>
  <c r="AR47" i="10"/>
  <c r="AR54" i="10"/>
  <c r="AF16" i="10"/>
  <c r="T54" i="10"/>
  <c r="J29" i="10"/>
  <c r="D57" i="10"/>
  <c r="AY19" i="10"/>
  <c r="J27" i="10"/>
  <c r="S54" i="10"/>
  <c r="P30" i="10"/>
  <c r="X28" i="10"/>
  <c r="K26" i="10"/>
  <c r="V37" i="10"/>
  <c r="K12" i="10"/>
  <c r="AH45" i="10"/>
  <c r="AR25" i="10"/>
  <c r="R55" i="10"/>
  <c r="R36" i="10"/>
  <c r="T40" i="10"/>
  <c r="E21" i="10"/>
  <c r="F46" i="10"/>
  <c r="AK53" i="10"/>
  <c r="X34" i="10"/>
  <c r="L54" i="10"/>
  <c r="AB54" i="10"/>
  <c r="C14" i="10"/>
  <c r="C25" i="10"/>
  <c r="C12" i="10"/>
  <c r="AB37" i="10"/>
  <c r="G44" i="10"/>
  <c r="G17" i="10"/>
  <c r="AQ13" i="10"/>
  <c r="AC12" i="10"/>
  <c r="AH18" i="10"/>
  <c r="BA51" i="10"/>
  <c r="AZ31" i="10"/>
  <c r="Z40" i="10"/>
  <c r="K39" i="10"/>
  <c r="Y47" i="10"/>
  <c r="L45" i="10"/>
  <c r="AJ20" i="10"/>
  <c r="BC54" i="10"/>
  <c r="AE27" i="10"/>
  <c r="AZ57" i="10"/>
  <c r="AS14" i="10"/>
  <c r="X16" i="10"/>
  <c r="AI15" i="10"/>
  <c r="AK19" i="10"/>
  <c r="AS15" i="10"/>
  <c r="C15" i="10"/>
  <c r="AS53" i="10"/>
  <c r="AQ58" i="10"/>
  <c r="AF18" i="10"/>
  <c r="BA12" i="10"/>
  <c r="AK31" i="10"/>
  <c r="X35" i="10"/>
  <c r="AI30" i="10"/>
  <c r="X32" i="10"/>
  <c r="G52" i="10"/>
  <c r="AY28" i="10"/>
  <c r="D36" i="10"/>
  <c r="D40" i="10"/>
  <c r="D59" i="10"/>
  <c r="AR34" i="10"/>
  <c r="AR35" i="10"/>
  <c r="BB20" i="10"/>
  <c r="L15" i="10"/>
  <c r="AD35" i="10"/>
  <c r="AK13" i="10"/>
  <c r="U49" i="10"/>
  <c r="BB33" i="10"/>
  <c r="M21" i="10"/>
  <c r="O59" i="10"/>
  <c r="F50" i="10"/>
  <c r="AM37" i="10"/>
  <c r="G28" i="10"/>
  <c r="X53" i="10"/>
  <c r="E40" i="10"/>
  <c r="Z30" i="10"/>
  <c r="AI38" i="10"/>
  <c r="H54" i="10"/>
  <c r="AV14" i="10"/>
  <c r="AV52" i="10"/>
  <c r="AP54" i="10"/>
  <c r="AV16" i="10"/>
  <c r="AO56" i="10"/>
  <c r="X46" i="10"/>
  <c r="Z14" i="10"/>
  <c r="F55" i="10"/>
  <c r="O27" i="10"/>
  <c r="E30" i="10"/>
  <c r="Z56" i="10"/>
  <c r="BA14" i="10"/>
  <c r="H38" i="10"/>
  <c r="AI29" i="10"/>
  <c r="O49" i="10"/>
  <c r="AV57" i="10"/>
  <c r="U16" i="10"/>
  <c r="AE30" i="10"/>
  <c r="E36" i="10"/>
  <c r="W13" i="10"/>
  <c r="M58" i="10"/>
  <c r="AE48" i="10"/>
  <c r="R32" i="10"/>
  <c r="BB26" i="10"/>
  <c r="Z35" i="10"/>
  <c r="AW47" i="10"/>
  <c r="AI32" i="10"/>
  <c r="AW31" i="10"/>
  <c r="W55" i="10"/>
  <c r="AE36" i="10"/>
  <c r="AN48" i="10"/>
  <c r="AL38" i="10"/>
  <c r="S46" i="10"/>
  <c r="AJ38" i="10"/>
  <c r="K57" i="10"/>
  <c r="AP27" i="10"/>
  <c r="AB58" i="10"/>
  <c r="BA36" i="10"/>
  <c r="H36" i="10"/>
  <c r="L52" i="10"/>
  <c r="Z19" i="10"/>
  <c r="AM46" i="10"/>
  <c r="AM27" i="10"/>
  <c r="AX55" i="10"/>
  <c r="U15" i="10"/>
  <c r="AJ28" i="10"/>
  <c r="F53" i="10"/>
  <c r="T34" i="10"/>
  <c r="I55" i="10"/>
  <c r="C19" i="10"/>
  <c r="H25" i="10"/>
  <c r="AJ49" i="10"/>
  <c r="AO20" i="10"/>
  <c r="AO36" i="10"/>
  <c r="AL59" i="10"/>
  <c r="Z28" i="10"/>
  <c r="AM40" i="10"/>
  <c r="AI57" i="10"/>
  <c r="E39" i="10"/>
  <c r="AS36" i="10"/>
  <c r="AW40" i="10"/>
  <c r="L29" i="10"/>
  <c r="BC29" i="10"/>
  <c r="AS13" i="10"/>
  <c r="AT25" i="10"/>
  <c r="AS40" i="10"/>
  <c r="AE40" i="10"/>
  <c r="AW21" i="10"/>
  <c r="AQ46" i="10"/>
  <c r="AQ27" i="10"/>
  <c r="Z50" i="10"/>
  <c r="AS57" i="10"/>
  <c r="AK38" i="10"/>
  <c r="W15" i="10"/>
  <c r="I27" i="10"/>
  <c r="BB14" i="10"/>
  <c r="C56" i="10"/>
  <c r="K47" i="10"/>
  <c r="AW27" i="10"/>
  <c r="BB45" i="10"/>
  <c r="Q33" i="10"/>
  <c r="U30" i="10"/>
  <c r="G39" i="10"/>
  <c r="AV39" i="10"/>
  <c r="K53" i="10"/>
  <c r="AV55" i="10"/>
  <c r="AX34" i="10"/>
  <c r="AZ45" i="10"/>
  <c r="K21" i="10"/>
  <c r="BA54" i="10"/>
  <c r="I58" i="10"/>
  <c r="AZ13" i="10"/>
  <c r="AJ25" i="10"/>
  <c r="BC26" i="10"/>
  <c r="AX36" i="10"/>
  <c r="F17" i="10"/>
  <c r="T13" i="10"/>
  <c r="G20" i="10"/>
  <c r="AZ33" i="10"/>
  <c r="G14" i="10"/>
  <c r="AK49" i="10"/>
  <c r="AK17" i="10"/>
  <c r="R54" i="10"/>
  <c r="AO14" i="10"/>
  <c r="O54" i="10"/>
  <c r="C31" i="10"/>
  <c r="AC19" i="10"/>
  <c r="AK52" i="10"/>
  <c r="P29" i="10"/>
  <c r="AW32" i="10"/>
  <c r="N16" i="10"/>
  <c r="W45" i="10"/>
  <c r="AZ39" i="10"/>
  <c r="AK20" i="10"/>
  <c r="AS48" i="10"/>
  <c r="V25" i="10"/>
  <c r="V12" i="10"/>
  <c r="R50" i="10"/>
  <c r="K45" i="10"/>
  <c r="AL20" i="10"/>
  <c r="K17" i="10"/>
  <c r="K44" i="10"/>
  <c r="AD34" i="10"/>
  <c r="AN40" i="10"/>
  <c r="BB37" i="10"/>
  <c r="BB46" i="10"/>
  <c r="W51" i="10"/>
  <c r="G15" i="10"/>
  <c r="AX31" i="10"/>
  <c r="AI49" i="10"/>
  <c r="AQ14" i="10"/>
  <c r="R25" i="10"/>
  <c r="AN25" i="10"/>
  <c r="AJ51" i="10"/>
  <c r="E15" i="10"/>
  <c r="D16" i="10"/>
  <c r="AY26" i="10"/>
  <c r="AY18" i="10"/>
  <c r="D30" i="10"/>
  <c r="AR48" i="10"/>
  <c r="AR13" i="10"/>
  <c r="AR44" i="10"/>
  <c r="AR17" i="10"/>
  <c r="AR32" i="10"/>
  <c r="O19" i="10"/>
  <c r="N19" i="10"/>
  <c r="Z26" i="10"/>
  <c r="L30" i="10"/>
  <c r="W50" i="10"/>
  <c r="AO58" i="10"/>
  <c r="AF35" i="10"/>
  <c r="BB13" i="10"/>
  <c r="AM29" i="10"/>
  <c r="P39" i="10"/>
  <c r="AD15" i="10"/>
  <c r="AN47" i="10"/>
  <c r="AK14" i="10"/>
  <c r="AL32" i="10"/>
  <c r="AB59" i="10"/>
  <c r="AI45" i="10"/>
  <c r="Q38" i="10"/>
  <c r="AI17" i="10"/>
  <c r="T35" i="10"/>
  <c r="BB55" i="10"/>
  <c r="AZ34" i="10"/>
  <c r="AE54" i="10"/>
  <c r="AN56" i="10"/>
  <c r="AB26" i="10"/>
  <c r="AV53" i="10"/>
  <c r="AE39" i="10"/>
  <c r="AS39" i="10"/>
  <c r="AH17" i="10"/>
  <c r="AH44" i="10"/>
  <c r="AT54" i="10"/>
  <c r="X29" i="10"/>
  <c r="AO25" i="10"/>
  <c r="AO12" i="10"/>
  <c r="R18" i="10"/>
  <c r="W53" i="10"/>
  <c r="I18" i="10"/>
  <c r="I8" i="10" s="1"/>
  <c r="AV54" i="10"/>
  <c r="AO31" i="10"/>
  <c r="AP56" i="10"/>
  <c r="M26" i="10"/>
  <c r="AJ15" i="10"/>
  <c r="AT27" i="10"/>
  <c r="AZ55" i="10"/>
  <c r="AN59" i="10"/>
  <c r="Q15" i="10"/>
  <c r="AS16" i="10"/>
  <c r="E16" i="10"/>
  <c r="T58" i="10"/>
  <c r="N49" i="10"/>
  <c r="T39" i="10"/>
  <c r="BB28" i="10"/>
  <c r="BC28" i="10"/>
  <c r="AT48" i="10"/>
  <c r="V51" i="10"/>
  <c r="V26" i="10"/>
  <c r="AM31" i="10"/>
  <c r="AS30" i="10"/>
  <c r="E53" i="10"/>
  <c r="AO51" i="10"/>
  <c r="AV59" i="10"/>
  <c r="V28" i="10"/>
  <c r="C54" i="10"/>
  <c r="AI52" i="10"/>
  <c r="T21" i="10"/>
  <c r="H20" i="10"/>
  <c r="N14" i="10"/>
  <c r="AO40" i="10"/>
  <c r="T29" i="10"/>
  <c r="AK59" i="10"/>
  <c r="AZ18" i="10"/>
  <c r="AO18" i="10"/>
  <c r="AN54" i="10"/>
  <c r="AQ57" i="10"/>
  <c r="Q50" i="10"/>
  <c r="Z34" i="10"/>
  <c r="Z20" i="10"/>
  <c r="O30" i="10"/>
  <c r="BA55" i="10"/>
  <c r="AZ32" i="10"/>
  <c r="AB17" i="10"/>
  <c r="AB44" i="10"/>
  <c r="AV30" i="10"/>
  <c r="AB52" i="10"/>
  <c r="F15" i="10"/>
  <c r="AK32" i="10"/>
  <c r="W25" i="10"/>
  <c r="V53" i="10"/>
  <c r="AM33" i="10"/>
  <c r="BB12" i="10"/>
  <c r="BB25" i="10"/>
  <c r="AL56" i="10"/>
  <c r="Z55" i="10"/>
  <c r="W49" i="10"/>
  <c r="J32" i="10"/>
  <c r="S52" i="10"/>
  <c r="D13" i="10"/>
  <c r="AJ57" i="10"/>
  <c r="AW20" i="10"/>
  <c r="K38" i="10"/>
  <c r="AW46" i="10"/>
  <c r="BC58" i="10"/>
  <c r="AC37" i="10"/>
  <c r="Q27" i="10"/>
  <c r="BA21" i="10"/>
  <c r="L59" i="10"/>
  <c r="T27" i="10"/>
  <c r="AQ55" i="10"/>
  <c r="AQ36" i="10"/>
  <c r="O15" i="10"/>
  <c r="AK28" i="10"/>
  <c r="AW55" i="10"/>
  <c r="N25" i="10"/>
  <c r="AD37" i="10"/>
  <c r="AC47" i="10"/>
  <c r="BA57" i="10"/>
  <c r="Y40" i="10"/>
  <c r="V11" i="10"/>
  <c r="AN28" i="10"/>
  <c r="AV18" i="10"/>
  <c r="AQ19" i="10"/>
  <c r="BA38" i="10"/>
  <c r="BA47" i="10"/>
  <c r="G46" i="10"/>
  <c r="AS21" i="10"/>
  <c r="AV50" i="10"/>
  <c r="AV31" i="10"/>
  <c r="Q55" i="10"/>
  <c r="G59" i="10"/>
  <c r="G40" i="10"/>
  <c r="AE21" i="10"/>
  <c r="X49" i="10"/>
  <c r="AZ44" i="10"/>
  <c r="AZ17" i="10"/>
  <c r="BC50" i="10"/>
  <c r="AH50" i="10"/>
  <c r="H18" i="10"/>
  <c r="P53" i="10"/>
  <c r="P25" i="10"/>
  <c r="H31" i="10"/>
  <c r="I17" i="10"/>
  <c r="I44" i="10"/>
  <c r="AW52" i="10"/>
  <c r="AQ20" i="10"/>
  <c r="AZ47" i="10"/>
  <c r="F14" i="10"/>
  <c r="F51" i="10"/>
  <c r="AP55" i="10"/>
  <c r="AN35" i="10"/>
  <c r="Y52" i="10"/>
  <c r="AD26" i="10"/>
  <c r="AF57" i="10"/>
  <c r="BA13" i="10"/>
  <c r="Y34" i="10"/>
  <c r="X25" i="10"/>
  <c r="O29" i="10"/>
  <c r="AM25" i="10"/>
  <c r="AK33" i="10"/>
  <c r="AH38" i="10"/>
  <c r="AM45" i="10"/>
  <c r="AL45" i="10"/>
  <c r="AS12" i="10"/>
  <c r="AS25" i="10"/>
  <c r="AT44" i="10"/>
  <c r="AT17" i="10"/>
  <c r="H26" i="10"/>
  <c r="AO49" i="10"/>
  <c r="AW51" i="10"/>
  <c r="X45" i="10"/>
  <c r="Y53" i="10"/>
  <c r="V57" i="10"/>
  <c r="AX33" i="10"/>
  <c r="BA34" i="10"/>
  <c r="T28" i="10"/>
  <c r="N53" i="10"/>
  <c r="AO37" i="10"/>
  <c r="K52" i="10"/>
  <c r="AO32" i="10"/>
  <c r="AH40" i="10"/>
  <c r="AD59" i="10"/>
  <c r="AJ30" i="10"/>
  <c r="O47" i="10"/>
  <c r="AH59" i="10"/>
  <c r="Q14" i="10"/>
  <c r="AF26" i="10"/>
  <c r="R33" i="10"/>
  <c r="AV33" i="10"/>
  <c r="W12" i="10"/>
  <c r="E18" i="10"/>
  <c r="S50" i="10"/>
  <c r="AC31" i="10"/>
  <c r="AR30" i="10"/>
  <c r="T33" i="10"/>
  <c r="AW44" i="10"/>
  <c r="AP33" i="10"/>
  <c r="AV25" i="10"/>
  <c r="U18" i="10"/>
  <c r="P58" i="10"/>
  <c r="G50" i="10"/>
  <c r="BB39" i="10"/>
  <c r="BC16" i="10"/>
  <c r="R13" i="10"/>
  <c r="AW39" i="10"/>
  <c r="L58" i="10"/>
  <c r="W56" i="10"/>
  <c r="AX51" i="10"/>
  <c r="L39" i="10"/>
  <c r="AD48" i="10"/>
  <c r="AN13" i="10"/>
  <c r="AP13" i="10"/>
  <c r="Q25" i="10"/>
  <c r="T15" i="10"/>
  <c r="BC31" i="10"/>
  <c r="AX45" i="10"/>
  <c r="AN27" i="10"/>
  <c r="E27" i="10"/>
  <c r="O32" i="10"/>
  <c r="C27" i="10"/>
  <c r="BC20" i="10"/>
  <c r="AZ14" i="10"/>
  <c r="AZ20" i="10"/>
  <c r="AK21" i="10"/>
  <c r="T45" i="10"/>
  <c r="H12" i="10"/>
  <c r="X55" i="10"/>
  <c r="AI50" i="10"/>
  <c r="P20" i="10"/>
  <c r="AX56" i="10"/>
  <c r="I50" i="10"/>
  <c r="BA49" i="10"/>
  <c r="O37" i="10"/>
  <c r="F28" i="10"/>
  <c r="U19" i="10"/>
  <c r="R16" i="10"/>
  <c r="AE56" i="10"/>
  <c r="AJ39" i="10"/>
  <c r="AS26" i="10"/>
  <c r="BC36" i="10"/>
  <c r="X13" i="10"/>
  <c r="C47" i="10"/>
  <c r="AP57" i="10"/>
  <c r="AJ34" i="10"/>
  <c r="H49" i="10"/>
  <c r="G38" i="10"/>
  <c r="O50" i="10"/>
  <c r="O35" i="10"/>
  <c r="W57" i="10"/>
  <c r="AT33" i="10"/>
  <c r="AI21" i="10"/>
  <c r="AE18" i="10"/>
  <c r="AK30" i="10"/>
  <c r="AT46" i="10"/>
  <c r="AV27" i="10"/>
  <c r="Q32" i="10"/>
  <c r="Z27" i="10"/>
  <c r="AF13" i="10"/>
  <c r="AI28" i="10"/>
  <c r="AV45" i="10"/>
  <c r="BB29" i="10"/>
  <c r="U53" i="10"/>
  <c r="AE58" i="10"/>
  <c r="AZ27" i="10"/>
  <c r="AK29" i="10"/>
  <c r="AF32" i="10"/>
  <c r="AB33" i="10"/>
  <c r="U32" i="10"/>
  <c r="AD38" i="10"/>
  <c r="L16" i="10"/>
  <c r="T18" i="10"/>
  <c r="AW36" i="10"/>
  <c r="V36" i="10"/>
  <c r="H28" i="10"/>
  <c r="Y51" i="10"/>
  <c r="U51" i="10"/>
  <c r="AZ40" i="10"/>
  <c r="Q53" i="10"/>
  <c r="BC59" i="10"/>
  <c r="AW59" i="10"/>
  <c r="I38" i="10"/>
  <c r="M57" i="10"/>
  <c r="BA29" i="10"/>
  <c r="U36" i="10"/>
  <c r="AB46" i="10"/>
  <c r="V45" i="10"/>
  <c r="H17" i="10"/>
  <c r="H44" i="10"/>
  <c r="Q31" i="10"/>
  <c r="E58" i="10"/>
  <c r="AV21" i="10"/>
  <c r="AX49" i="10"/>
  <c r="AM49" i="10"/>
  <c r="AX30" i="10"/>
  <c r="Z21" i="10"/>
  <c r="K51" i="10"/>
  <c r="K32" i="10"/>
  <c r="O44" i="10"/>
  <c r="O17" i="10"/>
  <c r="M25" i="10"/>
  <c r="M12" i="10"/>
  <c r="AP51" i="10"/>
  <c r="AP32" i="10"/>
  <c r="Z57" i="10"/>
  <c r="F38" i="10"/>
  <c r="H59" i="10"/>
  <c r="AD20" i="10"/>
  <c r="Y28" i="10"/>
  <c r="BC25" i="10"/>
  <c r="BC12" i="10"/>
  <c r="AF38" i="10"/>
  <c r="BC30" i="10"/>
  <c r="AP48" i="10"/>
  <c r="AT37" i="10"/>
  <c r="Q52" i="10"/>
  <c r="AM57" i="10"/>
  <c r="AJ58" i="10"/>
  <c r="W32" i="10"/>
  <c r="AN29" i="10"/>
  <c r="K25" i="10"/>
  <c r="AS19" i="10"/>
  <c r="AO46" i="10"/>
  <c r="AO27" i="10"/>
  <c r="N50" i="10"/>
  <c r="N31" i="10"/>
  <c r="O36" i="10"/>
  <c r="R14" i="10"/>
  <c r="AQ17" i="10"/>
  <c r="AQ44" i="10"/>
  <c r="AX25" i="10"/>
  <c r="AX12" i="10"/>
  <c r="AT26" i="10"/>
  <c r="Y36" i="10"/>
  <c r="W47" i="10"/>
  <c r="R53" i="10"/>
  <c r="AH29" i="10"/>
  <c r="AX19" i="10"/>
  <c r="R48" i="10"/>
  <c r="L20" i="10"/>
  <c r="M54" i="10"/>
  <c r="AM38" i="10"/>
  <c r="V47" i="10"/>
  <c r="AT19" i="10"/>
  <c r="AW45" i="10"/>
  <c r="BA15" i="10"/>
  <c r="AD51" i="10"/>
  <c r="I31" i="10"/>
  <c r="R20" i="10"/>
  <c r="Q26" i="10"/>
  <c r="Q12" i="10"/>
  <c r="AI31" i="10"/>
  <c r="P13" i="10"/>
  <c r="AD28" i="10"/>
  <c r="L55" i="10"/>
  <c r="F35" i="10"/>
  <c r="Q19" i="10"/>
  <c r="AK34" i="10"/>
  <c r="AE55" i="10"/>
  <c r="W35" i="10"/>
  <c r="BB19" i="10"/>
  <c r="K31" i="10"/>
  <c r="AX27" i="10"/>
  <c r="AD33" i="10"/>
  <c r="AX13" i="10"/>
  <c r="G37" i="10"/>
  <c r="AO17" i="10"/>
  <c r="AO44" i="10"/>
  <c r="AQ33" i="10"/>
  <c r="AZ30" i="10"/>
  <c r="AX52" i="10"/>
  <c r="AS29" i="10"/>
  <c r="M16" i="10"/>
  <c r="BA33" i="10"/>
  <c r="AO47" i="10"/>
  <c r="BB27" i="10"/>
  <c r="AI14" i="10"/>
  <c r="AJ56" i="10"/>
  <c r="N20" i="10"/>
  <c r="N10" i="10" s="1"/>
  <c r="AZ28" i="10"/>
  <c r="AM39" i="10"/>
  <c r="M52" i="10"/>
  <c r="AN31" i="10"/>
  <c r="AL15" i="10"/>
  <c r="P47" i="10"/>
  <c r="U56" i="10"/>
  <c r="AN12" i="10"/>
  <c r="AI36" i="10"/>
  <c r="AG33" i="10"/>
  <c r="S38" i="10"/>
  <c r="D38" i="10"/>
  <c r="D37" i="10"/>
  <c r="AR40" i="10"/>
  <c r="Z13" i="10"/>
  <c r="M31" i="10"/>
  <c r="O21" i="10"/>
  <c r="AW56" i="10"/>
  <c r="BB48" i="10"/>
  <c r="AQ16" i="10"/>
  <c r="Y17" i="10"/>
  <c r="Y44" i="10"/>
  <c r="H46" i="10"/>
  <c r="C49" i="10"/>
  <c r="AN30" i="10"/>
  <c r="AB57" i="10"/>
  <c r="AT40" i="10"/>
  <c r="O57" i="10"/>
  <c r="O38" i="10"/>
  <c r="M48" i="10"/>
  <c r="AB20" i="10"/>
  <c r="U47" i="10"/>
  <c r="H16" i="10"/>
  <c r="I28" i="10"/>
  <c r="AB35" i="10"/>
  <c r="Y46" i="10"/>
  <c r="AW34" i="10"/>
  <c r="AP26" i="10"/>
  <c r="AF53" i="10"/>
  <c r="AZ29" i="10"/>
  <c r="BC32" i="10"/>
  <c r="AC51" i="10"/>
  <c r="G49" i="10"/>
  <c r="M53" i="10"/>
  <c r="AP47" i="10"/>
  <c r="F49" i="10"/>
  <c r="C50" i="10"/>
  <c r="AD36" i="10"/>
  <c r="AP12" i="10"/>
  <c r="E12" i="10"/>
  <c r="X38" i="10"/>
  <c r="R38" i="10"/>
  <c r="U55" i="10"/>
  <c r="AC56" i="10"/>
  <c r="Z38" i="10"/>
  <c r="AC13" i="10"/>
  <c r="AD53" i="10"/>
  <c r="AH19" i="10"/>
  <c r="BC13" i="10"/>
  <c r="W27" i="10"/>
  <c r="AK55" i="10"/>
  <c r="AH14" i="10"/>
  <c r="U29" i="10"/>
  <c r="K37" i="10"/>
  <c r="W37" i="10"/>
  <c r="AZ53" i="10"/>
  <c r="Y15" i="10"/>
  <c r="AK26" i="10"/>
  <c r="G25" i="10"/>
  <c r="G12" i="10"/>
  <c r="AX17" i="10"/>
  <c r="BC19" i="10"/>
  <c r="Q45" i="10"/>
  <c r="U40" i="10"/>
  <c r="AB38" i="10"/>
  <c r="C28" i="10"/>
  <c r="AC36" i="10"/>
  <c r="AO26" i="10"/>
  <c r="AG31" i="10"/>
  <c r="AK56" i="10"/>
  <c r="AK37" i="10"/>
  <c r="F47" i="10"/>
  <c r="AF12" i="10"/>
  <c r="E14" i="10"/>
  <c r="C44" i="10"/>
  <c r="C17" i="10"/>
  <c r="AC25" i="10"/>
  <c r="K19" i="10"/>
  <c r="F30" i="10"/>
  <c r="AI27" i="10"/>
  <c r="M34" i="10"/>
  <c r="F34" i="10"/>
  <c r="AT18" i="10"/>
  <c r="L14" i="10"/>
  <c r="AE47" i="10"/>
  <c r="P14" i="10"/>
  <c r="BB52" i="10"/>
  <c r="AJ33" i="10"/>
  <c r="AV13" i="10"/>
  <c r="AV48" i="10"/>
  <c r="T57" i="10"/>
  <c r="AC35" i="10"/>
  <c r="AB34" i="10"/>
  <c r="BC37" i="10"/>
  <c r="AE16" i="10"/>
  <c r="AC46" i="10"/>
  <c r="E20" i="10"/>
  <c r="AK47" i="10"/>
  <c r="AZ37" i="10"/>
  <c r="U48" i="10"/>
  <c r="O48" i="10"/>
  <c r="BC48" i="10"/>
  <c r="AL52" i="10"/>
  <c r="AL14" i="10"/>
  <c r="F33" i="10"/>
  <c r="BA59" i="10"/>
  <c r="N44" i="10"/>
  <c r="N17" i="10"/>
  <c r="W18" i="10"/>
  <c r="AB31" i="10"/>
  <c r="Y58" i="10"/>
  <c r="G45" i="10"/>
  <c r="T32" i="10"/>
  <c r="AK54" i="10"/>
  <c r="AZ36" i="10"/>
  <c r="C48" i="10"/>
  <c r="T48" i="10"/>
  <c r="G21" i="10"/>
  <c r="Z47" i="10"/>
  <c r="AD47" i="10"/>
  <c r="I52" i="10"/>
  <c r="AB14" i="10"/>
  <c r="H15" i="10"/>
  <c r="G13" i="10"/>
  <c r="AX44" i="10"/>
  <c r="P40" i="10"/>
  <c r="BB15" i="10"/>
  <c r="AE53" i="10"/>
  <c r="E50" i="10"/>
  <c r="AX48" i="10"/>
  <c r="AZ25" i="10"/>
  <c r="AC27" i="10"/>
  <c r="Z25" i="10"/>
  <c r="Y55" i="10"/>
  <c r="Y38" i="10"/>
  <c r="AC55" i="10"/>
  <c r="Q48" i="10"/>
  <c r="AW25" i="10"/>
  <c r="AE50" i="10"/>
  <c r="R46" i="10"/>
  <c r="AL35" i="10"/>
  <c r="AS50" i="10"/>
  <c r="V40" i="10"/>
  <c r="K18" i="10"/>
  <c r="K8" i="10" s="1"/>
  <c r="AQ52" i="10"/>
  <c r="AL17" i="10"/>
  <c r="AL44" i="10"/>
  <c r="AQ37" i="10"/>
  <c r="AM28" i="10"/>
  <c r="AC53" i="10"/>
  <c r="I35" i="10"/>
  <c r="C40" i="10"/>
  <c r="X18" i="10"/>
  <c r="V52" i="10"/>
  <c r="U52" i="10"/>
  <c r="AT47" i="10"/>
  <c r="AO39" i="10"/>
  <c r="V20" i="10"/>
  <c r="V10" i="10" s="1"/>
  <c r="K35" i="10"/>
  <c r="N27" i="10"/>
  <c r="AL49" i="10"/>
  <c r="AF51" i="10"/>
  <c r="G31" i="10"/>
  <c r="Y37" i="10"/>
  <c r="AN45" i="10"/>
  <c r="AC26" i="10"/>
  <c r="I20" i="10"/>
  <c r="AP49" i="10"/>
  <c r="AE28" i="10"/>
  <c r="AP19" i="10"/>
  <c r="AS55" i="10"/>
  <c r="N35" i="10"/>
  <c r="K27" i="10"/>
  <c r="M18" i="10"/>
  <c r="BA52" i="10"/>
  <c r="O40" i="10"/>
  <c r="AE44" i="10"/>
  <c r="AE17" i="10"/>
  <c r="H33" i="10"/>
  <c r="L36" i="10"/>
  <c r="AP34" i="10"/>
  <c r="N38" i="10"/>
  <c r="H57" i="10"/>
  <c r="BA35" i="10"/>
  <c r="BA19" i="10"/>
  <c r="C58" i="10"/>
  <c r="AT13" i="10"/>
  <c r="AL36" i="10"/>
  <c r="H52" i="10"/>
  <c r="AH30" i="10"/>
  <c r="K40" i="10"/>
  <c r="AQ29" i="10"/>
  <c r="L44" i="10"/>
  <c r="L17" i="10"/>
  <c r="O33" i="10"/>
  <c r="AP28" i="10"/>
  <c r="C21" i="10"/>
  <c r="R59" i="10"/>
  <c r="V38" i="10"/>
  <c r="G47" i="10"/>
  <c r="BB32" i="10"/>
  <c r="AL48" i="10"/>
  <c r="L53" i="10"/>
  <c r="L37" i="10"/>
  <c r="AQ34" i="10"/>
  <c r="AT52" i="10"/>
  <c r="C29" i="10"/>
  <c r="H53" i="10"/>
  <c r="AI44" i="10"/>
  <c r="AH49" i="10"/>
  <c r="I32" i="10"/>
  <c r="I40" i="10"/>
  <c r="AC32" i="10"/>
  <c r="H13" i="10"/>
  <c r="AC34" i="10"/>
  <c r="X52" i="10"/>
  <c r="AP45" i="10"/>
  <c r="AM53" i="10"/>
  <c r="AJ44" i="10"/>
  <c r="AJ17" i="10"/>
  <c r="BA30" i="10"/>
  <c r="AF17" i="10"/>
  <c r="N30" i="10"/>
  <c r="AQ26" i="10"/>
  <c r="AP58" i="10"/>
  <c r="V50" i="10"/>
  <c r="AO28" i="10"/>
  <c r="I47" i="10"/>
  <c r="AD18" i="10"/>
  <c r="C52" i="10"/>
  <c r="W28" i="10"/>
  <c r="AT39" i="10"/>
  <c r="N51" i="10"/>
  <c r="AQ28" i="10"/>
  <c r="Q47" i="10"/>
  <c r="AO19" i="10"/>
  <c r="AJ36" i="10"/>
  <c r="AW28" i="10"/>
  <c r="C53" i="10"/>
  <c r="AB45" i="10"/>
  <c r="BC56" i="10"/>
  <c r="AX18" i="10"/>
  <c r="AP38" i="10"/>
  <c r="V30" i="10"/>
  <c r="BA20" i="10"/>
  <c r="L35" i="10"/>
  <c r="L33" i="10"/>
  <c r="Z48" i="10"/>
  <c r="AQ40" i="10"/>
  <c r="N54" i="10"/>
  <c r="AE35" i="10"/>
  <c r="V29" i="10"/>
  <c r="AX58" i="10"/>
  <c r="BB58" i="10"/>
  <c r="V54" i="10"/>
  <c r="V39" i="10"/>
  <c r="AC21" i="10"/>
  <c r="AO35" i="10"/>
  <c r="AJ18" i="10"/>
  <c r="T31" i="10"/>
  <c r="G36" i="10"/>
  <c r="L18" i="10"/>
  <c r="AX14" i="10"/>
  <c r="W16" i="10"/>
  <c r="AI33" i="10"/>
  <c r="F39" i="10"/>
  <c r="Z52" i="10"/>
  <c r="R52" i="10"/>
  <c r="BA45" i="10"/>
  <c r="AW58" i="10"/>
  <c r="AL50" i="10"/>
  <c r="R30" i="10"/>
  <c r="Q49" i="10"/>
  <c r="AD56" i="10"/>
  <c r="BC35" i="10"/>
  <c r="BC27" i="10"/>
  <c r="AN14" i="10"/>
  <c r="Y31" i="10"/>
  <c r="H30" i="10"/>
  <c r="Y57" i="10"/>
  <c r="I48" i="10"/>
  <c r="Y30" i="10"/>
  <c r="AP53" i="10"/>
  <c r="AX37" i="10"/>
  <c r="AJ19" i="10"/>
  <c r="AM14" i="10"/>
  <c r="Q46" i="10"/>
  <c r="E28" i="10"/>
  <c r="AB50" i="10"/>
  <c r="BC57" i="10"/>
  <c r="AB16" i="10"/>
  <c r="AC40" i="10"/>
  <c r="Q18" i="10"/>
  <c r="F52" i="10"/>
  <c r="G30" i="10"/>
  <c r="O52" i="10"/>
  <c r="R39" i="10"/>
  <c r="AF21" i="10"/>
  <c r="O51" i="10"/>
  <c r="AL21" i="10"/>
  <c r="AQ48" i="10"/>
  <c r="AF36" i="10"/>
  <c r="AH56" i="10"/>
  <c r="C38" i="10"/>
  <c r="I34" i="10"/>
  <c r="I14" i="10"/>
  <c r="L40" i="10"/>
  <c r="AT15" i="10"/>
  <c r="AO15" i="10"/>
  <c r="AZ16" i="10"/>
  <c r="AJ14" i="10"/>
  <c r="AI13" i="10"/>
  <c r="AW13" i="10"/>
  <c r="AW15" i="10"/>
  <c r="R15" i="10"/>
  <c r="AE14" i="10"/>
  <c r="Y16" i="10"/>
  <c r="AF14" i="10"/>
  <c r="F20" i="10"/>
  <c r="X50" i="10"/>
  <c r="AK51" i="10"/>
  <c r="P57" i="10"/>
  <c r="AN52" i="10"/>
  <c r="C26" i="10"/>
  <c r="F26" i="10"/>
  <c r="AR29" i="10"/>
  <c r="AR59" i="10"/>
  <c r="E54" i="10"/>
  <c r="AS44" i="10"/>
  <c r="Q29" i="10"/>
  <c r="AL54" i="10"/>
  <c r="AE31" i="10"/>
  <c r="U21" i="10"/>
  <c r="V59" i="10"/>
  <c r="AX54" i="10"/>
  <c r="AX35" i="10"/>
  <c r="AF29" i="10"/>
  <c r="K48" i="10"/>
  <c r="K33" i="10"/>
  <c r="W38" i="10"/>
  <c r="AC45" i="10"/>
  <c r="L26" i="10"/>
  <c r="AT32" i="10"/>
  <c r="AT58" i="10"/>
  <c r="C32" i="10"/>
  <c r="Z33" i="10"/>
  <c r="BB18" i="10"/>
  <c r="V17" i="10"/>
  <c r="V44" i="10"/>
  <c r="V33" i="10"/>
  <c r="U44" i="10"/>
  <c r="K56" i="10"/>
  <c r="AC20" i="10"/>
  <c r="AT28" i="10"/>
  <c r="W39" i="10"/>
  <c r="AF54" i="10"/>
  <c r="G56" i="10"/>
  <c r="M59" i="10"/>
  <c r="AT57" i="10"/>
  <c r="Y35" i="10"/>
  <c r="Y26" i="10"/>
  <c r="AJ45" i="10"/>
  <c r="AP21" i="10"/>
  <c r="X47" i="10"/>
  <c r="M20" i="10"/>
  <c r="AM56" i="10"/>
  <c r="P36" i="10"/>
  <c r="K16" i="10"/>
  <c r="AV51" i="10"/>
  <c r="AV36" i="10"/>
  <c r="AH32" i="10"/>
  <c r="AD58" i="10"/>
  <c r="AO54" i="10"/>
  <c r="AP59" i="10"/>
  <c r="U25" i="10"/>
  <c r="T30" i="10"/>
  <c r="AI58" i="10"/>
  <c r="AD25" i="10"/>
  <c r="AW16" i="10"/>
  <c r="P31" i="10"/>
  <c r="U17" i="10"/>
  <c r="AZ15" i="10"/>
  <c r="AB48" i="10"/>
  <c r="AM54" i="10"/>
  <c r="BB21" i="10"/>
  <c r="AM26" i="10"/>
  <c r="V19" i="10"/>
  <c r="R57" i="10"/>
  <c r="N37" i="10"/>
  <c r="AO50" i="10"/>
  <c r="AF27" i="10"/>
  <c r="AJ52" i="10"/>
  <c r="AP37" i="10"/>
  <c r="H39" i="10"/>
  <c r="H58" i="10"/>
  <c r="AV58" i="10"/>
  <c r="Q28" i="10"/>
  <c r="N33" i="10"/>
  <c r="E31" i="10"/>
  <c r="Y27" i="10"/>
  <c r="AC44" i="10"/>
  <c r="AC17" i="10"/>
  <c r="AF58" i="10"/>
  <c r="U54" i="10"/>
  <c r="AF39" i="10"/>
  <c r="AL28" i="10"/>
  <c r="AM34" i="10"/>
  <c r="AF25" i="10"/>
  <c r="BB47" i="10"/>
  <c r="M37" i="10"/>
  <c r="AK27" i="10"/>
  <c r="AE19" i="10"/>
  <c r="AJ54" i="10"/>
  <c r="V35" i="10"/>
  <c r="H35" i="10"/>
  <c r="AB32" i="10"/>
  <c r="Y25" i="10"/>
  <c r="AD29" i="10"/>
  <c r="W36" i="10"/>
  <c r="W54" i="10"/>
  <c r="Q44" i="10"/>
  <c r="AX28" i="10"/>
  <c r="AX38" i="10"/>
  <c r="W34" i="10"/>
  <c r="C36" i="10"/>
  <c r="AJ53" i="10"/>
  <c r="U31" i="10"/>
  <c r="AO30" i="10"/>
  <c r="AM48" i="10"/>
  <c r="V46" i="10"/>
  <c r="W17" i="10"/>
  <c r="W44" i="10"/>
  <c r="I19" i="10"/>
  <c r="I33" i="10"/>
  <c r="F18" i="10"/>
  <c r="O53" i="10"/>
  <c r="K36" i="10"/>
  <c r="AQ50" i="10"/>
  <c r="AQ31" i="10"/>
  <c r="AQ56" i="10"/>
  <c r="Q34" i="10"/>
  <c r="L31" i="10"/>
  <c r="L56" i="10"/>
  <c r="AL55" i="10"/>
  <c r="P44" i="10"/>
  <c r="P17" i="10"/>
  <c r="G18" i="10"/>
  <c r="U58" i="10"/>
  <c r="AP36" i="10"/>
  <c r="AQ21" i="10"/>
  <c r="E55" i="10"/>
  <c r="AP31" i="10"/>
  <c r="AJ27" i="10"/>
  <c r="AC58" i="10"/>
  <c r="AC50" i="10"/>
  <c r="AN57" i="10"/>
  <c r="W29" i="10"/>
  <c r="AN19" i="10"/>
  <c r="AI53" i="10"/>
  <c r="AI20" i="10"/>
  <c r="Y49" i="10"/>
  <c r="AW38" i="10"/>
  <c r="AL46" i="10"/>
  <c r="AL27" i="10"/>
  <c r="E33" i="10"/>
  <c r="AX53" i="10"/>
  <c r="AZ56" i="10"/>
  <c r="AT30" i="10"/>
  <c r="AN26" i="10"/>
  <c r="AT36" i="10"/>
  <c r="BB53" i="10"/>
  <c r="P38" i="10"/>
  <c r="AJ13" i="10"/>
  <c r="AK40" i="10"/>
  <c r="AV34" i="10"/>
  <c r="F58" i="10"/>
  <c r="AX57" i="10"/>
  <c r="AE37" i="10"/>
  <c r="M28" i="10"/>
  <c r="W19" i="10"/>
  <c r="I15" i="10"/>
  <c r="AD46" i="10"/>
  <c r="AI48" i="10"/>
  <c r="BC45" i="10"/>
  <c r="X40" i="10"/>
  <c r="X37" i="10"/>
  <c r="Q17" i="10"/>
  <c r="P51" i="10"/>
  <c r="Z29" i="10"/>
  <c r="I59" i="10"/>
  <c r="AF47" i="10"/>
  <c r="K58" i="10"/>
  <c r="BB59" i="10"/>
  <c r="AQ35" i="10"/>
  <c r="N48" i="10"/>
  <c r="W48" i="10"/>
  <c r="Z36" i="10"/>
  <c r="AH21" i="10"/>
  <c r="E48" i="10"/>
  <c r="BA39" i="10"/>
  <c r="AP52" i="10"/>
  <c r="AJ48" i="10"/>
  <c r="AW37" i="10"/>
  <c r="AJ29" i="10"/>
  <c r="U20" i="10"/>
  <c r="AO52" i="10"/>
  <c r="AV17" i="10"/>
  <c r="AV44" i="10"/>
  <c r="AO33" i="10"/>
  <c r="BB54" i="10"/>
  <c r="O46" i="10"/>
  <c r="H19" i="10"/>
  <c r="AD57" i="10"/>
  <c r="AH33" i="10"/>
  <c r="C57" i="10"/>
  <c r="AI39" i="10"/>
  <c r="C20" i="10"/>
  <c r="AB49" i="10"/>
  <c r="AN21" i="10"/>
  <c r="AT50" i="10"/>
  <c r="AB25" i="10"/>
  <c r="AJ37" i="10"/>
  <c r="E25" i="10"/>
  <c r="AV29" i="10"/>
  <c r="AM51" i="10"/>
  <c r="AB28" i="10"/>
  <c r="Q21" i="10"/>
  <c r="M27" i="10"/>
  <c r="AQ39" i="10"/>
  <c r="AL31" i="10"/>
  <c r="AJ59" i="10"/>
  <c r="N45" i="10"/>
  <c r="AL19" i="10"/>
  <c r="AO55" i="10"/>
  <c r="BB35" i="10"/>
  <c r="AT49" i="10"/>
  <c r="I26" i="10"/>
  <c r="AL51" i="10"/>
  <c r="U39" i="10"/>
  <c r="AP30" i="10"/>
  <c r="AP20" i="10"/>
  <c r="AO57" i="10"/>
  <c r="G29" i="10"/>
  <c r="M19" i="10"/>
  <c r="Z54" i="10"/>
  <c r="AF33" i="10"/>
  <c r="AM47" i="10"/>
  <c r="AM32" i="10"/>
  <c r="N29" i="10"/>
  <c r="AT21" i="10"/>
  <c r="AZ54" i="10"/>
  <c r="E46" i="10"/>
  <c r="AP17" i="10"/>
  <c r="AP44" i="10"/>
  <c r="G51" i="10"/>
  <c r="AP50" i="10"/>
  <c r="I39" i="10"/>
  <c r="AT35" i="10"/>
  <c r="AM30" i="10"/>
  <c r="N26" i="10"/>
  <c r="K29" i="10"/>
  <c r="AT20" i="10"/>
  <c r="AK12" i="10"/>
  <c r="AP25" i="10"/>
  <c r="M46" i="10"/>
  <c r="BC44" i="10"/>
  <c r="BA50" i="10"/>
  <c r="Z58" i="10"/>
  <c r="N18" i="10"/>
  <c r="W59" i="10"/>
  <c r="AF45" i="10"/>
  <c r="E37" i="10"/>
  <c r="AV28" i="10"/>
  <c r="V48" i="10"/>
  <c r="P55" i="10"/>
  <c r="R56" i="10"/>
  <c r="AJ55" i="10"/>
  <c r="L50" i="10"/>
  <c r="U57" i="10"/>
  <c r="L32" i="10"/>
  <c r="AB12" i="10"/>
  <c r="AW12" i="10"/>
  <c r="E59" i="10"/>
  <c r="AL47" i="10"/>
  <c r="O56" i="10"/>
  <c r="E45" i="10"/>
  <c r="Z32" i="10"/>
  <c r="M56" i="10"/>
  <c r="AQ45" i="10"/>
  <c r="Y56" i="10"/>
  <c r="AT16" i="10"/>
  <c r="L34" i="10"/>
  <c r="AH31" i="10"/>
  <c r="H34" i="10"/>
  <c r="W46" i="10"/>
  <c r="N32" i="10"/>
  <c r="AM21" i="10"/>
  <c r="AP40" i="10"/>
  <c r="V32" i="10"/>
  <c r="H32" i="10"/>
  <c r="W26" i="10"/>
  <c r="AC52" i="10"/>
  <c r="AB19" i="10"/>
  <c r="AX20" i="10"/>
  <c r="V49" i="10"/>
  <c r="F59" i="10"/>
  <c r="BA26" i="10"/>
  <c r="AM17" i="10"/>
  <c r="AM44" i="10"/>
  <c r="AB55" i="10"/>
  <c r="W33" i="10"/>
  <c r="AN44" i="10"/>
  <c r="AN17" i="10"/>
  <c r="AN55" i="10"/>
  <c r="F21" i="10"/>
  <c r="AQ59" i="10"/>
  <c r="K55" i="10"/>
  <c r="AM50" i="10"/>
  <c r="BA46" i="10"/>
  <c r="BA27" i="10"/>
  <c r="Q59" i="10"/>
  <c r="G48" i="10"/>
  <c r="AK50" i="10"/>
  <c r="AQ30" i="10"/>
  <c r="R19" i="10"/>
  <c r="AS45" i="10"/>
  <c r="H40" i="10"/>
  <c r="AN33" i="10"/>
  <c r="L28" i="10"/>
  <c r="AQ47" i="10"/>
  <c r="E52" i="10"/>
  <c r="Z39" i="10"/>
  <c r="C45" i="10"/>
  <c r="W40" i="10"/>
  <c r="AO48" i="10"/>
  <c r="Y18" i="10"/>
  <c r="H50" i="10"/>
  <c r="U38" i="10"/>
  <c r="AX16" i="10"/>
  <c r="AL37" i="10"/>
  <c r="BA58" i="10"/>
  <c r="AJ32" i="10"/>
  <c r="M51" i="10"/>
  <c r="AE29" i="10"/>
  <c r="Y19" i="10"/>
  <c r="C46" i="10"/>
  <c r="I49" i="10"/>
  <c r="AZ35" i="10"/>
  <c r="AI26" i="10"/>
  <c r="X20" i="10"/>
  <c r="AJ21" i="10"/>
  <c r="AO16" i="10"/>
  <c r="O28" i="10"/>
  <c r="Z49" i="10"/>
  <c r="AB36" i="10"/>
  <c r="AD21" i="10"/>
  <c r="AC14" i="10"/>
  <c r="AH27" i="10"/>
  <c r="W58" i="10"/>
  <c r="Q20" i="10"/>
  <c r="BB34" i="10"/>
  <c r="V56" i="10"/>
  <c r="AP29" i="10"/>
  <c r="V55" i="10"/>
  <c r="AL30" i="10"/>
  <c r="N52" i="10"/>
  <c r="H14" i="10"/>
  <c r="AN53" i="10"/>
  <c r="X51" i="10"/>
  <c r="AK48" i="10"/>
  <c r="X48" i="10"/>
  <c r="F31" i="10"/>
  <c r="F45" i="10"/>
  <c r="U35" i="10"/>
  <c r="O39" i="10"/>
  <c r="E47" i="10"/>
  <c r="AX59" i="10"/>
  <c r="AF44" i="10"/>
  <c r="Y50" i="10"/>
  <c r="V58" i="10"/>
  <c r="R21" i="10"/>
  <c r="L49" i="10"/>
  <c r="AD16" i="10"/>
  <c r="I57" i="10"/>
  <c r="R28" i="10"/>
  <c r="BB36" i="10"/>
  <c r="W31" i="10"/>
  <c r="AJ35" i="10"/>
  <c r="I36" i="10"/>
  <c r="AD27" i="10"/>
  <c r="AS38" i="10"/>
  <c r="BA28" i="10"/>
  <c r="AT45" i="10"/>
  <c r="Y20" i="10"/>
  <c r="I46" i="10"/>
  <c r="AN18" i="10"/>
  <c r="L48" i="10"/>
  <c r="L47" i="10"/>
  <c r="AS52" i="10"/>
  <c r="AE32" i="10"/>
  <c r="AL26" i="10"/>
  <c r="H27" i="10"/>
  <c r="C55" i="10"/>
  <c r="AQ51" i="10"/>
  <c r="AE45" i="10"/>
  <c r="AP39" i="10"/>
  <c r="AC54" i="10"/>
  <c r="Y54" i="10"/>
  <c r="H21" i="10"/>
  <c r="AC30" i="10"/>
  <c r="AZ21" i="10"/>
  <c r="AO45" i="10"/>
  <c r="AM20" i="10"/>
  <c r="M40" i="10"/>
  <c r="AJ31" i="10"/>
  <c r="AN34" i="10"/>
  <c r="N46" i="10"/>
  <c r="BA18" i="10"/>
  <c r="M33" i="10"/>
  <c r="AQ18" i="10"/>
  <c r="V31" i="10"/>
  <c r="L27" i="10"/>
  <c r="L19" i="10"/>
  <c r="AN36" i="10"/>
  <c r="AT53" i="10"/>
  <c r="W20" i="10"/>
  <c r="I30" i="10"/>
  <c r="H48" i="10"/>
  <c r="AN51" i="10"/>
  <c r="I29" i="10"/>
  <c r="AQ53" i="10"/>
  <c r="P35" i="10"/>
  <c r="G27" i="10"/>
  <c r="H45" i="10"/>
  <c r="N55" i="10"/>
  <c r="AS28" i="10"/>
  <c r="AO29" i="10"/>
  <c r="AM55" i="10"/>
  <c r="AT29" i="10"/>
  <c r="I45" i="10"/>
  <c r="K106" i="12"/>
  <c r="Q126" i="12"/>
  <c r="Q74" i="12"/>
  <c r="K220" i="12"/>
  <c r="Q146" i="12"/>
  <c r="Q187" i="12"/>
  <c r="Q185" i="12"/>
  <c r="M88" i="12"/>
  <c r="K188" i="12"/>
  <c r="O183" i="12"/>
  <c r="R118" i="12"/>
  <c r="M248" i="12"/>
  <c r="R175" i="12"/>
  <c r="K242" i="12"/>
  <c r="O163" i="12"/>
  <c r="O211" i="12"/>
  <c r="L175" i="12"/>
  <c r="Q121" i="12"/>
  <c r="O159" i="12"/>
  <c r="K246" i="12"/>
  <c r="K210" i="12"/>
  <c r="K82" i="12"/>
  <c r="O225" i="12"/>
  <c r="K78" i="12"/>
  <c r="O243" i="12"/>
  <c r="M177" i="12"/>
  <c r="M222" i="12"/>
  <c r="P118" i="12"/>
  <c r="Q90" i="12"/>
  <c r="K145" i="12"/>
  <c r="M197" i="12"/>
  <c r="N195" i="12"/>
  <c r="K125" i="12"/>
  <c r="Q111" i="12"/>
  <c r="Q198" i="12"/>
  <c r="K134" i="12"/>
  <c r="O124" i="12"/>
  <c r="Q241" i="12"/>
  <c r="Q211" i="12"/>
  <c r="Q91" i="12"/>
  <c r="M170" i="12"/>
  <c r="Q208" i="12"/>
  <c r="K72" i="12"/>
  <c r="K238" i="12"/>
  <c r="P233" i="12"/>
  <c r="P156" i="12"/>
  <c r="L156" i="12"/>
  <c r="P195" i="12"/>
  <c r="M218" i="12"/>
  <c r="O177" i="12"/>
  <c r="O206" i="12"/>
  <c r="L232" i="12"/>
  <c r="P193" i="12"/>
  <c r="N99" i="12"/>
  <c r="O70" i="12"/>
  <c r="L98" i="12"/>
  <c r="R214" i="12"/>
  <c r="Q143" i="12"/>
  <c r="Q184" i="12"/>
  <c r="Q244" i="12"/>
  <c r="O205" i="12"/>
  <c r="O72" i="12"/>
  <c r="Q110" i="12"/>
  <c r="P99" i="12"/>
  <c r="N213" i="12"/>
  <c r="P157" i="12"/>
  <c r="O139" i="12"/>
  <c r="M206" i="12"/>
  <c r="Q63" i="12"/>
  <c r="Q197" i="12"/>
  <c r="M92" i="12"/>
  <c r="Q93" i="12"/>
  <c r="K249" i="12"/>
  <c r="M223" i="12"/>
  <c r="K76" i="12"/>
  <c r="K110" i="12"/>
  <c r="O162" i="12"/>
  <c r="Q151" i="12"/>
  <c r="K146" i="12"/>
  <c r="M151" i="12"/>
  <c r="O152" i="12"/>
  <c r="Q170" i="12"/>
  <c r="K133" i="12"/>
  <c r="K168" i="12"/>
  <c r="O227" i="12"/>
  <c r="O242" i="12"/>
  <c r="K94" i="12"/>
  <c r="M75" i="12"/>
  <c r="K245" i="12"/>
  <c r="O196" i="12"/>
  <c r="O182" i="12"/>
  <c r="Q141" i="12"/>
  <c r="K140" i="12"/>
  <c r="M211" i="12"/>
  <c r="M84" i="12"/>
  <c r="O74" i="12"/>
  <c r="O86" i="12"/>
  <c r="M245" i="12"/>
  <c r="M220" i="12"/>
  <c r="K229" i="12"/>
  <c r="O66" i="12"/>
  <c r="M89" i="12"/>
  <c r="M219" i="12"/>
  <c r="Q153" i="12"/>
  <c r="M188" i="12"/>
  <c r="Q227" i="12"/>
  <c r="M167" i="12"/>
  <c r="M72" i="12"/>
  <c r="Q124" i="12"/>
  <c r="K120" i="12"/>
  <c r="M198" i="12"/>
  <c r="R149" i="12"/>
  <c r="N216" i="12"/>
  <c r="N111" i="12"/>
  <c r="R224" i="12"/>
  <c r="L82" i="12"/>
  <c r="L81" i="12"/>
  <c r="P81" i="12"/>
  <c r="L140" i="12"/>
  <c r="L169" i="12"/>
  <c r="N121" i="12"/>
  <c r="L159" i="12"/>
  <c r="N205" i="12"/>
  <c r="N183" i="12"/>
  <c r="L83" i="12"/>
  <c r="L116" i="12"/>
  <c r="N62" i="12"/>
  <c r="O234" i="12"/>
  <c r="Q88" i="12"/>
  <c r="K77" i="12"/>
  <c r="M142" i="12"/>
  <c r="K227" i="12"/>
  <c r="M208" i="12"/>
  <c r="Q201" i="12"/>
  <c r="O168" i="12"/>
  <c r="Q167" i="12"/>
  <c r="P175" i="12"/>
  <c r="L193" i="12"/>
  <c r="O221" i="12"/>
  <c r="R155" i="12"/>
  <c r="K224" i="12"/>
  <c r="M145" i="12"/>
  <c r="M112" i="12"/>
  <c r="P60" i="12"/>
  <c r="K96" i="12"/>
  <c r="O67" i="12"/>
  <c r="M73" i="12"/>
  <c r="O129" i="12"/>
  <c r="Q131" i="12"/>
  <c r="Q95" i="12"/>
  <c r="M160" i="12"/>
  <c r="Q149" i="12"/>
  <c r="M165" i="12"/>
  <c r="M215" i="12"/>
  <c r="N174" i="12"/>
  <c r="Q182" i="12"/>
  <c r="O180" i="12"/>
  <c r="O65" i="12"/>
  <c r="N175" i="12"/>
  <c r="K203" i="12"/>
  <c r="K93" i="12"/>
  <c r="O247" i="12"/>
  <c r="O149" i="12"/>
  <c r="K226" i="12"/>
  <c r="K70" i="12"/>
  <c r="K115" i="12"/>
  <c r="M150" i="12"/>
  <c r="O133" i="12"/>
  <c r="M247" i="12"/>
  <c r="O73" i="12"/>
  <c r="Q83" i="12"/>
  <c r="R100" i="12"/>
  <c r="R79" i="12"/>
  <c r="R213" i="12"/>
  <c r="P136" i="12"/>
  <c r="O123" i="12"/>
  <c r="K103" i="12"/>
  <c r="K222" i="12"/>
  <c r="L233" i="12"/>
  <c r="N212" i="12"/>
  <c r="R80" i="12"/>
  <c r="K197" i="12"/>
  <c r="L118" i="12"/>
  <c r="N157" i="12"/>
  <c r="K200" i="12"/>
  <c r="Q97" i="12"/>
  <c r="K228" i="12"/>
  <c r="Q178" i="12"/>
  <c r="K209" i="12"/>
  <c r="L79" i="12"/>
  <c r="L155" i="12"/>
  <c r="P174" i="12"/>
  <c r="P80" i="12"/>
  <c r="M192" i="12"/>
  <c r="M172" i="12"/>
  <c r="Q134" i="12"/>
  <c r="O208" i="12"/>
  <c r="M225" i="12"/>
  <c r="M207" i="12"/>
  <c r="K135" i="12"/>
  <c r="O135" i="12"/>
  <c r="O235" i="12"/>
  <c r="Q224" i="12"/>
  <c r="O226" i="12"/>
  <c r="Q114" i="12"/>
  <c r="K63" i="12"/>
  <c r="M243" i="12"/>
  <c r="O209" i="12"/>
  <c r="Q165" i="12"/>
  <c r="K128" i="12"/>
  <c r="K221" i="12"/>
  <c r="O240" i="12"/>
  <c r="M107" i="12"/>
  <c r="M200" i="12"/>
  <c r="K184" i="12"/>
  <c r="O109" i="12"/>
  <c r="O130" i="12"/>
  <c r="O178" i="12"/>
  <c r="O158" i="12"/>
  <c r="M246" i="12"/>
  <c r="K160" i="12"/>
  <c r="O201" i="12"/>
  <c r="K148" i="12"/>
  <c r="K161" i="12"/>
  <c r="K179" i="12"/>
  <c r="Q246" i="12"/>
  <c r="O145" i="12"/>
  <c r="Q189" i="12"/>
  <c r="Q122" i="12"/>
  <c r="O181" i="12"/>
  <c r="Q247" i="12"/>
  <c r="Q222" i="12"/>
  <c r="O186" i="12"/>
  <c r="Q221" i="12"/>
  <c r="Q203" i="12"/>
  <c r="Q152" i="12"/>
  <c r="Q183" i="12"/>
  <c r="Q159" i="12"/>
  <c r="L207" i="12"/>
  <c r="L197" i="12"/>
  <c r="N242" i="12"/>
  <c r="P229" i="12"/>
  <c r="L123" i="12"/>
  <c r="P67" i="12"/>
  <c r="P153" i="12"/>
  <c r="R87" i="12"/>
  <c r="N187" i="12"/>
  <c r="N76" i="12"/>
  <c r="R196" i="12"/>
  <c r="P130" i="12"/>
  <c r="L247" i="12"/>
  <c r="P207" i="12"/>
  <c r="R158" i="12"/>
  <c r="P179" i="12"/>
  <c r="O131" i="12"/>
  <c r="K84" i="12"/>
  <c r="O78" i="12"/>
  <c r="Q158" i="12"/>
  <c r="L137" i="12"/>
  <c r="N232" i="12"/>
  <c r="M148" i="12"/>
  <c r="O115" i="12"/>
  <c r="O216" i="12"/>
  <c r="O207" i="12"/>
  <c r="K178" i="12"/>
  <c r="M147" i="12"/>
  <c r="M181" i="12"/>
  <c r="R157" i="12"/>
  <c r="Q186" i="12"/>
  <c r="K121" i="12"/>
  <c r="M120" i="12"/>
  <c r="M227" i="12"/>
  <c r="Q106" i="12"/>
  <c r="K239" i="12"/>
  <c r="M236" i="12"/>
  <c r="R156" i="12"/>
  <c r="R174" i="12"/>
  <c r="R60" i="12"/>
  <c r="Q129" i="12"/>
  <c r="P155" i="12"/>
  <c r="M201" i="12"/>
  <c r="P137" i="12"/>
  <c r="O94" i="12"/>
  <c r="K95" i="12"/>
  <c r="Q66" i="12"/>
  <c r="L176" i="12"/>
  <c r="P98" i="12"/>
  <c r="O189" i="12"/>
  <c r="M205" i="12"/>
  <c r="O91" i="12"/>
  <c r="K167" i="12"/>
  <c r="M67" i="12"/>
  <c r="M96" i="12"/>
  <c r="M65" i="12"/>
  <c r="M132" i="12"/>
  <c r="M77" i="12"/>
  <c r="M82" i="12"/>
  <c r="M86" i="12"/>
  <c r="O202" i="12"/>
  <c r="O83" i="12"/>
  <c r="M217" i="12"/>
  <c r="K111" i="12"/>
  <c r="M209" i="12"/>
  <c r="K207" i="12"/>
  <c r="Q125" i="12"/>
  <c r="Q69" i="12"/>
  <c r="K169" i="12"/>
  <c r="M216" i="12"/>
  <c r="Q96" i="12"/>
  <c r="R231" i="12"/>
  <c r="P71" i="12"/>
  <c r="N97" i="12"/>
  <c r="N222" i="12"/>
  <c r="P220" i="12"/>
  <c r="L62" i="12"/>
  <c r="P215" i="12"/>
  <c r="P189" i="12"/>
  <c r="N77" i="12"/>
  <c r="R120" i="12"/>
  <c r="R188" i="12"/>
  <c r="N82" i="12"/>
  <c r="R199" i="12"/>
  <c r="R65" i="12"/>
  <c r="L241" i="12"/>
  <c r="K105" i="12"/>
  <c r="M78" i="12"/>
  <c r="Q164" i="12"/>
  <c r="O192" i="12"/>
  <c r="M114" i="12"/>
  <c r="Q112" i="12"/>
  <c r="Q230" i="12"/>
  <c r="Q86" i="12"/>
  <c r="Q242" i="12"/>
  <c r="M173" i="12"/>
  <c r="K87" i="12"/>
  <c r="Q172" i="12"/>
  <c r="M189" i="12"/>
  <c r="M171" i="12"/>
  <c r="Q67" i="12"/>
  <c r="K97" i="12"/>
  <c r="Q207" i="12"/>
  <c r="K192" i="12"/>
  <c r="Q115" i="12"/>
  <c r="O197" i="12"/>
  <c r="O64" i="12"/>
  <c r="O95" i="12"/>
  <c r="M229" i="12"/>
  <c r="K153" i="12"/>
  <c r="M95" i="12"/>
  <c r="Q220" i="12"/>
  <c r="M135" i="12"/>
  <c r="Q101" i="12"/>
  <c r="Q171" i="12"/>
  <c r="M164" i="12"/>
  <c r="M68" i="12"/>
  <c r="M180" i="12"/>
  <c r="K101" i="12"/>
  <c r="O69" i="12"/>
  <c r="L213" i="12"/>
  <c r="M105" i="12"/>
  <c r="K151" i="12"/>
  <c r="K154" i="12"/>
  <c r="Q217" i="12"/>
  <c r="O122" i="12"/>
  <c r="O160" i="12"/>
  <c r="K104" i="12"/>
  <c r="K129" i="12"/>
  <c r="R212" i="12"/>
  <c r="N118" i="12"/>
  <c r="O101" i="12"/>
  <c r="N79" i="12"/>
  <c r="P138" i="12"/>
  <c r="R233" i="12"/>
  <c r="K199" i="12"/>
  <c r="K152" i="12"/>
  <c r="K223" i="12"/>
  <c r="P176" i="12"/>
  <c r="N155" i="12"/>
  <c r="K235" i="12"/>
  <c r="M146" i="12"/>
  <c r="M128" i="12"/>
  <c r="K180" i="12"/>
  <c r="Q236" i="12"/>
  <c r="K196" i="12"/>
  <c r="Q94" i="12"/>
  <c r="Q191" i="12"/>
  <c r="O140" i="12"/>
  <c r="M113" i="12"/>
  <c r="O116" i="12"/>
  <c r="M152" i="12"/>
  <c r="M228" i="12"/>
  <c r="Q77" i="12"/>
  <c r="K208" i="12"/>
  <c r="M122" i="12"/>
  <c r="O150" i="12"/>
  <c r="M127" i="12"/>
  <c r="O87" i="12"/>
  <c r="Q103" i="12"/>
  <c r="O108" i="12"/>
  <c r="Q130" i="12"/>
  <c r="P135" i="12"/>
  <c r="L141" i="12"/>
  <c r="N117" i="12"/>
  <c r="P114" i="12"/>
  <c r="L154" i="12"/>
  <c r="N89" i="12"/>
  <c r="N209" i="12"/>
  <c r="L67" i="12"/>
  <c r="L131" i="12"/>
  <c r="R112" i="12"/>
  <c r="N78" i="12"/>
  <c r="R116" i="12"/>
  <c r="R227" i="12"/>
  <c r="P242" i="12"/>
  <c r="N132" i="12"/>
  <c r="Q210" i="12"/>
  <c r="K177" i="12"/>
  <c r="Q234" i="12"/>
  <c r="K244" i="12"/>
  <c r="M121" i="12"/>
  <c r="K241" i="12"/>
  <c r="K89" i="12"/>
  <c r="K206" i="12"/>
  <c r="O105" i="12"/>
  <c r="M70" i="12"/>
  <c r="M97" i="12"/>
  <c r="O170" i="12"/>
  <c r="O210" i="12"/>
  <c r="O97" i="12"/>
  <c r="Q173" i="12"/>
  <c r="O179" i="12"/>
  <c r="K159" i="12"/>
  <c r="Q84" i="12"/>
  <c r="Q229" i="12"/>
  <c r="O142" i="12"/>
  <c r="Q226" i="12"/>
  <c r="M202" i="12"/>
  <c r="L195" i="12"/>
  <c r="R195" i="12"/>
  <c r="N203" i="12"/>
  <c r="L103" i="12"/>
  <c r="O190" i="12"/>
  <c r="K202" i="12"/>
  <c r="K139" i="12"/>
  <c r="M123" i="12"/>
  <c r="Q92" i="12"/>
  <c r="Q65" i="12"/>
  <c r="Q105" i="12"/>
  <c r="O165" i="12"/>
  <c r="K86" i="12"/>
  <c r="O215" i="12"/>
  <c r="M111" i="12"/>
  <c r="O112" i="12"/>
  <c r="O77" i="12"/>
  <c r="O111" i="12"/>
  <c r="M116" i="12"/>
  <c r="K90" i="12"/>
  <c r="K215" i="12"/>
  <c r="K205" i="12"/>
  <c r="O248" i="12"/>
  <c r="O245" i="12"/>
  <c r="Q209" i="12"/>
  <c r="O237" i="12"/>
  <c r="L90" i="12"/>
  <c r="N134" i="12"/>
  <c r="L190" i="12"/>
  <c r="R76" i="12"/>
  <c r="M74" i="12"/>
  <c r="K67" i="12"/>
  <c r="Q179" i="12"/>
  <c r="O172" i="12"/>
  <c r="M168" i="12"/>
  <c r="K88" i="12"/>
  <c r="M162" i="12"/>
  <c r="K124" i="12"/>
  <c r="P79" i="12"/>
  <c r="K68" i="12"/>
  <c r="K189" i="12"/>
  <c r="O89" i="12"/>
  <c r="K181" i="12"/>
  <c r="O102" i="12"/>
  <c r="O220" i="12"/>
  <c r="M140" i="12"/>
  <c r="P212" i="12"/>
  <c r="L157" i="12"/>
  <c r="R98" i="12"/>
  <c r="R232" i="12"/>
  <c r="O107" i="12"/>
  <c r="L194" i="12"/>
  <c r="Q192" i="12"/>
  <c r="K247" i="12"/>
  <c r="M203" i="12"/>
  <c r="M110" i="12"/>
  <c r="M93" i="12"/>
  <c r="O224" i="12"/>
  <c r="O134" i="12"/>
  <c r="K172" i="12"/>
  <c r="K187" i="12"/>
  <c r="Q70" i="12"/>
  <c r="K183" i="12"/>
  <c r="L120" i="12"/>
  <c r="L182" i="12"/>
  <c r="R187" i="12"/>
  <c r="R202" i="12"/>
  <c r="L101" i="12"/>
  <c r="L84" i="12"/>
  <c r="L77" i="12"/>
  <c r="P90" i="12"/>
  <c r="M185" i="12"/>
  <c r="O75" i="12"/>
  <c r="O241" i="12"/>
  <c r="M108" i="12"/>
  <c r="Q109" i="12"/>
  <c r="K141" i="12"/>
  <c r="O132" i="12"/>
  <c r="K102" i="12"/>
  <c r="O114" i="12"/>
  <c r="K144" i="12"/>
  <c r="M153" i="12"/>
  <c r="P115" i="12"/>
  <c r="P122" i="12"/>
  <c r="K240" i="12"/>
  <c r="O144" i="12"/>
  <c r="M125" i="12"/>
  <c r="O128" i="12"/>
  <c r="K114" i="12"/>
  <c r="M83" i="12"/>
  <c r="Q145" i="12"/>
  <c r="O88" i="12"/>
  <c r="Q200" i="12"/>
  <c r="K162" i="12"/>
  <c r="O198" i="12"/>
  <c r="Q219" i="12"/>
  <c r="O106" i="12"/>
  <c r="M109" i="12"/>
  <c r="Q163" i="12"/>
  <c r="O223" i="12"/>
  <c r="K123" i="12"/>
  <c r="N68" i="12"/>
  <c r="L244" i="12"/>
  <c r="P158" i="12"/>
  <c r="N81" i="12"/>
  <c r="M224" i="12"/>
  <c r="M64" i="12"/>
  <c r="K116" i="12"/>
  <c r="M244" i="12"/>
  <c r="R208" i="12"/>
  <c r="P143" i="12"/>
  <c r="R66" i="12"/>
  <c r="R238" i="12"/>
  <c r="R125" i="12"/>
  <c r="N130" i="12"/>
  <c r="P107" i="12"/>
  <c r="L121" i="12"/>
  <c r="L133" i="12"/>
  <c r="P230" i="12"/>
  <c r="N245" i="12"/>
  <c r="L100" i="12"/>
  <c r="N128" i="12"/>
  <c r="P243" i="12"/>
  <c r="R134" i="12"/>
  <c r="R97" i="12"/>
  <c r="L218" i="12"/>
  <c r="N220" i="12"/>
  <c r="L138" i="12"/>
  <c r="R177" i="12"/>
  <c r="R95" i="12"/>
  <c r="R239" i="12"/>
  <c r="R77" i="12"/>
  <c r="N248" i="12"/>
  <c r="R105" i="12"/>
  <c r="P141" i="12"/>
  <c r="L178" i="12"/>
  <c r="R144" i="12"/>
  <c r="N191" i="12"/>
  <c r="P124" i="12"/>
  <c r="R228" i="12"/>
  <c r="L186" i="12"/>
  <c r="P154" i="12"/>
  <c r="L216" i="12"/>
  <c r="L170" i="12"/>
  <c r="L210" i="12"/>
  <c r="P68" i="12"/>
  <c r="L242" i="12"/>
  <c r="N185" i="12"/>
  <c r="L226" i="12"/>
  <c r="P181" i="12"/>
  <c r="L188" i="12"/>
  <c r="P237" i="12"/>
  <c r="L201" i="12"/>
  <c r="N246" i="12"/>
  <c r="L78" i="12"/>
  <c r="K126" i="12"/>
  <c r="M230" i="12"/>
  <c r="K142" i="12"/>
  <c r="K107" i="12"/>
  <c r="R83" i="12"/>
  <c r="N64" i="12"/>
  <c r="P150" i="12"/>
  <c r="R151" i="12"/>
  <c r="N80" i="12"/>
  <c r="O238" i="12"/>
  <c r="K92" i="12"/>
  <c r="Q196" i="12"/>
  <c r="O218" i="12"/>
  <c r="K122" i="12"/>
  <c r="Q199" i="12"/>
  <c r="L124" i="12"/>
  <c r="L217" i="12"/>
  <c r="R191" i="12"/>
  <c r="L187" i="12"/>
  <c r="R182" i="12"/>
  <c r="P184" i="12"/>
  <c r="P201" i="12"/>
  <c r="L69" i="12"/>
  <c r="P160" i="12"/>
  <c r="P170" i="12"/>
  <c r="N113" i="12"/>
  <c r="N230" i="12"/>
  <c r="P97" i="12"/>
  <c r="R162" i="12"/>
  <c r="P73" i="12"/>
  <c r="R117" i="12"/>
  <c r="R85" i="12"/>
  <c r="N129" i="12"/>
  <c r="R133" i="12"/>
  <c r="N221" i="12"/>
  <c r="R242" i="12"/>
  <c r="N194" i="12"/>
  <c r="Q132" i="12"/>
  <c r="O63" i="12"/>
  <c r="R113" i="12"/>
  <c r="P161" i="12"/>
  <c r="Q237" i="12"/>
  <c r="Q154" i="12"/>
  <c r="Q161" i="12"/>
  <c r="O228" i="12"/>
  <c r="Q113" i="12"/>
  <c r="Q123" i="12"/>
  <c r="L248" i="12"/>
  <c r="N163" i="12"/>
  <c r="N131" i="12"/>
  <c r="P75" i="12"/>
  <c r="L112" i="12"/>
  <c r="R178" i="12"/>
  <c r="R86" i="12"/>
  <c r="L220" i="12"/>
  <c r="P240" i="12"/>
  <c r="N182" i="12"/>
  <c r="P144" i="12"/>
  <c r="P112" i="12"/>
  <c r="L76" i="12"/>
  <c r="L161" i="12"/>
  <c r="L229" i="12"/>
  <c r="R111" i="12"/>
  <c r="R201" i="12"/>
  <c r="N178" i="12"/>
  <c r="L214" i="12"/>
  <c r="N160" i="12"/>
  <c r="P244" i="12"/>
  <c r="N133" i="12"/>
  <c r="R90" i="12"/>
  <c r="R164" i="12"/>
  <c r="P183" i="12"/>
  <c r="N91" i="12"/>
  <c r="P239" i="12"/>
  <c r="R109" i="12"/>
  <c r="P202" i="12"/>
  <c r="R203" i="12"/>
  <c r="N243" i="12"/>
  <c r="P173" i="12"/>
  <c r="N181" i="12"/>
  <c r="N65" i="12"/>
  <c r="L95" i="12"/>
  <c r="R99" i="12"/>
  <c r="P187" i="12"/>
  <c r="L230" i="12"/>
  <c r="R78" i="12"/>
  <c r="M240" i="12"/>
  <c r="R136" i="12"/>
  <c r="O203" i="12"/>
  <c r="Q128" i="12"/>
  <c r="K237" i="12"/>
  <c r="Q78" i="12"/>
  <c r="L80" i="12"/>
  <c r="M249" i="12"/>
  <c r="Q235" i="12"/>
  <c r="O184" i="12"/>
  <c r="M190" i="12"/>
  <c r="M199" i="12"/>
  <c r="O173" i="12"/>
  <c r="M87" i="12"/>
  <c r="O187" i="12"/>
  <c r="L174" i="12"/>
  <c r="L212" i="12"/>
  <c r="Q85" i="12"/>
  <c r="O141" i="12"/>
  <c r="P232" i="12"/>
  <c r="Q205" i="12"/>
  <c r="K158" i="12"/>
  <c r="Q168" i="12"/>
  <c r="K131" i="12"/>
  <c r="O239" i="12"/>
  <c r="Q72" i="12"/>
  <c r="Q148" i="12"/>
  <c r="Q223" i="12"/>
  <c r="K170" i="12"/>
  <c r="K143" i="12"/>
  <c r="K185" i="12"/>
  <c r="N231" i="12"/>
  <c r="L115" i="12"/>
  <c r="R132" i="12"/>
  <c r="R123" i="12"/>
  <c r="R169" i="12"/>
  <c r="N162" i="12"/>
  <c r="N247" i="12"/>
  <c r="L215" i="12"/>
  <c r="M204" i="12"/>
  <c r="K149" i="12"/>
  <c r="M139" i="12"/>
  <c r="O191" i="12"/>
  <c r="Q245" i="12"/>
  <c r="Q133" i="12"/>
  <c r="K108" i="12"/>
  <c r="O199" i="12"/>
  <c r="Q225" i="12"/>
  <c r="K204" i="12"/>
  <c r="O219" i="12"/>
  <c r="P84" i="12"/>
  <c r="L235" i="12"/>
  <c r="N116" i="12"/>
  <c r="K243" i="12"/>
  <c r="M104" i="12"/>
  <c r="K198" i="12"/>
  <c r="Q218" i="12"/>
  <c r="M237" i="12"/>
  <c r="O127" i="12"/>
  <c r="M183" i="12"/>
  <c r="M238" i="12"/>
  <c r="O204" i="12"/>
  <c r="K218" i="12"/>
  <c r="K85" i="12"/>
  <c r="K71" i="12"/>
  <c r="M182" i="12"/>
  <c r="M196" i="12"/>
  <c r="K171" i="12"/>
  <c r="O244" i="12"/>
  <c r="N136" i="12"/>
  <c r="N158" i="12"/>
  <c r="R89" i="12"/>
  <c r="R248" i="12"/>
  <c r="O68" i="12"/>
  <c r="K165" i="12"/>
  <c r="K75" i="12"/>
  <c r="Q73" i="12"/>
  <c r="N60" i="12"/>
  <c r="L238" i="12"/>
  <c r="L117" i="12"/>
  <c r="R219" i="12"/>
  <c r="L110" i="12"/>
  <c r="L225" i="12"/>
  <c r="N244" i="12"/>
  <c r="L113" i="12"/>
  <c r="R249" i="12"/>
  <c r="L142" i="12"/>
  <c r="L179" i="12"/>
  <c r="P104" i="12"/>
  <c r="N148" i="12"/>
  <c r="R243" i="12"/>
  <c r="R220" i="12"/>
  <c r="L173" i="12"/>
  <c r="L189" i="12"/>
  <c r="P125" i="12"/>
  <c r="R183" i="12"/>
  <c r="P168" i="12"/>
  <c r="N202" i="12"/>
  <c r="N240" i="12"/>
  <c r="P238" i="12"/>
  <c r="R68" i="12"/>
  <c r="R82" i="12"/>
  <c r="R184" i="12"/>
  <c r="L146" i="12"/>
  <c r="R67" i="12"/>
  <c r="L132" i="12"/>
  <c r="N206" i="12"/>
  <c r="N75" i="12"/>
  <c r="L70" i="12"/>
  <c r="L171" i="12"/>
  <c r="L63" i="12"/>
  <c r="N95" i="12"/>
  <c r="N188" i="12"/>
  <c r="L143" i="12"/>
  <c r="P206" i="12"/>
  <c r="N168" i="12"/>
  <c r="R84" i="12"/>
  <c r="R167" i="12"/>
  <c r="R140" i="12"/>
  <c r="L107" i="12"/>
  <c r="N112" i="12"/>
  <c r="P241" i="12"/>
  <c r="R244" i="12"/>
  <c r="P164" i="12"/>
  <c r="Q147" i="12"/>
  <c r="Q150" i="12"/>
  <c r="Q181" i="12"/>
  <c r="O76" i="12"/>
  <c r="N161" i="12"/>
  <c r="P70" i="12"/>
  <c r="N234" i="12"/>
  <c r="N106" i="12"/>
  <c r="Q140" i="12"/>
  <c r="M239" i="12"/>
  <c r="Q142" i="12"/>
  <c r="Q166" i="12"/>
  <c r="Q68" i="12"/>
  <c r="O249" i="12"/>
  <c r="L71" i="12"/>
  <c r="N87" i="12"/>
  <c r="R236" i="12"/>
  <c r="L86" i="12"/>
  <c r="N84" i="12"/>
  <c r="L231" i="12"/>
  <c r="N225" i="12"/>
  <c r="P214" i="12"/>
  <c r="N123" i="12"/>
  <c r="P162" i="12"/>
  <c r="R129" i="12"/>
  <c r="P159" i="12"/>
  <c r="L130" i="12"/>
  <c r="L89" i="12"/>
  <c r="R69" i="12"/>
  <c r="N165" i="12"/>
  <c r="L228" i="12"/>
  <c r="N173" i="12"/>
  <c r="P191" i="12"/>
  <c r="N227" i="12"/>
  <c r="P87" i="12"/>
  <c r="R103" i="12"/>
  <c r="Q82" i="12"/>
  <c r="Q216" i="12"/>
  <c r="N66" i="12"/>
  <c r="L92" i="12"/>
  <c r="P178" i="12"/>
  <c r="K112" i="12"/>
  <c r="Q239" i="12"/>
  <c r="Q180" i="12"/>
  <c r="M143" i="12"/>
  <c r="O154" i="12"/>
  <c r="R247" i="12"/>
  <c r="N152" i="12"/>
  <c r="R194" i="12"/>
  <c r="L198" i="12"/>
  <c r="R91" i="12"/>
  <c r="P139" i="12"/>
  <c r="P205" i="12"/>
  <c r="P132" i="12"/>
  <c r="R139" i="12"/>
  <c r="L111" i="12"/>
  <c r="R185" i="12"/>
  <c r="N143" i="12"/>
  <c r="N211" i="12"/>
  <c r="N179" i="12"/>
  <c r="P146" i="12"/>
  <c r="R205" i="12"/>
  <c r="R237" i="12"/>
  <c r="R209" i="12"/>
  <c r="P185" i="12"/>
  <c r="R138" i="12"/>
  <c r="P113" i="12"/>
  <c r="P163" i="12"/>
  <c r="N200" i="12"/>
  <c r="L223" i="12"/>
  <c r="N108" i="12"/>
  <c r="R179" i="12"/>
  <c r="N92" i="12"/>
  <c r="P69" i="12"/>
  <c r="R106" i="12"/>
  <c r="R168" i="12"/>
  <c r="L127" i="12"/>
  <c r="N189" i="12"/>
  <c r="P227" i="12"/>
  <c r="L129" i="12"/>
  <c r="P63" i="12"/>
  <c r="R223" i="12"/>
  <c r="R145" i="12"/>
  <c r="L211" i="12"/>
  <c r="P116" i="12"/>
  <c r="L249" i="12"/>
  <c r="L122" i="12"/>
  <c r="P182" i="12"/>
  <c r="L227" i="12"/>
  <c r="R229" i="12"/>
  <c r="N110" i="12"/>
  <c r="P222" i="12"/>
  <c r="P247" i="12"/>
  <c r="P177" i="12"/>
  <c r="N186" i="12"/>
  <c r="L72" i="12"/>
  <c r="R92" i="12"/>
  <c r="P198" i="12"/>
  <c r="N126" i="12"/>
  <c r="R204" i="12"/>
  <c r="N122" i="12"/>
  <c r="R225" i="12"/>
  <c r="P74" i="12"/>
  <c r="N171" i="12"/>
  <c r="L93" i="12"/>
  <c r="P65" i="12"/>
  <c r="L114" i="12"/>
  <c r="N115" i="12"/>
  <c r="N63" i="12"/>
  <c r="L165" i="12"/>
  <c r="P89" i="12"/>
  <c r="R128" i="12"/>
  <c r="P82" i="12"/>
  <c r="P66" i="12"/>
  <c r="P248" i="12"/>
  <c r="L166" i="12"/>
  <c r="P236" i="12"/>
  <c r="P169" i="12"/>
  <c r="P123" i="12"/>
  <c r="P197" i="12"/>
  <c r="N228" i="12"/>
  <c r="P108" i="12"/>
  <c r="P180" i="12"/>
  <c r="R180" i="12"/>
  <c r="R172" i="12"/>
  <c r="N236" i="12"/>
  <c r="L60" i="12"/>
  <c r="N218" i="12"/>
  <c r="L196" i="12"/>
  <c r="N70" i="12"/>
  <c r="P203" i="12"/>
  <c r="M71" i="12"/>
  <c r="M106" i="12"/>
  <c r="O246" i="12"/>
  <c r="M115" i="12"/>
  <c r="L136" i="12"/>
  <c r="K234" i="12"/>
  <c r="Q206" i="12"/>
  <c r="N156" i="12"/>
  <c r="N98" i="12"/>
  <c r="O84" i="12"/>
  <c r="K130" i="12"/>
  <c r="M85" i="12"/>
  <c r="O125" i="12"/>
  <c r="K147" i="12"/>
  <c r="K91" i="12"/>
  <c r="M154" i="12"/>
  <c r="L144" i="12"/>
  <c r="L168" i="12"/>
  <c r="N192" i="12"/>
  <c r="M191" i="12"/>
  <c r="K69" i="12"/>
  <c r="K64" i="12"/>
  <c r="M141" i="12"/>
  <c r="M242" i="12"/>
  <c r="O164" i="12"/>
  <c r="N140" i="12"/>
  <c r="O93" i="12"/>
  <c r="M186" i="12"/>
  <c r="O147" i="12"/>
  <c r="Q190" i="12"/>
  <c r="M226" i="12"/>
  <c r="K186" i="12"/>
  <c r="K150" i="12"/>
  <c r="Q248" i="12"/>
  <c r="Q177" i="12"/>
  <c r="P62" i="12"/>
  <c r="M69" i="12"/>
  <c r="Q102" i="12"/>
  <c r="Q127" i="12"/>
  <c r="R161" i="12"/>
  <c r="N239" i="12"/>
  <c r="R108" i="12"/>
  <c r="N217" i="12"/>
  <c r="R230" i="12"/>
  <c r="R93" i="12"/>
  <c r="L158" i="12"/>
  <c r="L64" i="12"/>
  <c r="N142" i="12"/>
  <c r="L134" i="12"/>
  <c r="R215" i="12"/>
  <c r="R102" i="12"/>
  <c r="N151" i="12"/>
  <c r="P86" i="12"/>
  <c r="R135" i="12"/>
  <c r="L109" i="12"/>
  <c r="N154" i="12"/>
  <c r="L150" i="12"/>
  <c r="R64" i="12"/>
  <c r="P200" i="12"/>
  <c r="P151" i="12"/>
  <c r="L145" i="12"/>
  <c r="R130" i="12"/>
  <c r="Q238" i="12"/>
  <c r="M241" i="12"/>
  <c r="R159" i="12"/>
  <c r="P145" i="12"/>
  <c r="M91" i="12"/>
  <c r="O229" i="12"/>
  <c r="M90" i="12"/>
  <c r="P235" i="12"/>
  <c r="N114" i="12"/>
  <c r="L148" i="12"/>
  <c r="P213" i="12"/>
  <c r="N86" i="12"/>
  <c r="N219" i="12"/>
  <c r="R115" i="12"/>
  <c r="N96" i="12"/>
  <c r="P188" i="12"/>
  <c r="L149" i="12"/>
  <c r="N207" i="12"/>
  <c r="Q188" i="12"/>
  <c r="P77" i="12"/>
  <c r="M166" i="12"/>
  <c r="O110" i="12"/>
  <c r="Q64" i="12"/>
  <c r="L88" i="12"/>
  <c r="R245" i="12"/>
  <c r="R211" i="12"/>
  <c r="R186" i="12"/>
  <c r="L104" i="12"/>
  <c r="R70" i="12"/>
  <c r="N149" i="12"/>
  <c r="R122" i="12"/>
  <c r="P64" i="12"/>
  <c r="L236" i="12"/>
  <c r="P131" i="12"/>
  <c r="N164" i="12"/>
  <c r="N107" i="12"/>
  <c r="N199" i="12"/>
  <c r="N210" i="12"/>
  <c r="L126" i="12"/>
  <c r="R218" i="12"/>
  <c r="N241" i="12"/>
  <c r="P246" i="12"/>
  <c r="L224" i="12"/>
  <c r="P126" i="12"/>
  <c r="R189" i="12"/>
  <c r="P147" i="12"/>
  <c r="N125" i="12"/>
  <c r="K166" i="12"/>
  <c r="K163" i="12"/>
  <c r="Q135" i="12"/>
  <c r="M66" i="12"/>
  <c r="O153" i="12"/>
  <c r="M94" i="12"/>
  <c r="P172" i="12"/>
  <c r="L191" i="12"/>
  <c r="Q243" i="12"/>
  <c r="K74" i="12"/>
  <c r="O82" i="12"/>
  <c r="O126" i="12"/>
  <c r="K216" i="12"/>
  <c r="Q160" i="12"/>
  <c r="K113" i="12"/>
  <c r="K66" i="12"/>
  <c r="Q240" i="12"/>
  <c r="L204" i="12"/>
  <c r="N73" i="12"/>
  <c r="P219" i="12"/>
  <c r="P217" i="12"/>
  <c r="P199" i="12"/>
  <c r="N198" i="12"/>
  <c r="L209" i="12"/>
  <c r="L147" i="12"/>
  <c r="R143" i="12"/>
  <c r="P128" i="12"/>
  <c r="R124" i="12"/>
  <c r="P167" i="12"/>
  <c r="O166" i="12"/>
  <c r="R206" i="12"/>
  <c r="K225" i="12"/>
  <c r="N101" i="12"/>
  <c r="L105" i="12"/>
  <c r="R192" i="12"/>
  <c r="R222" i="12"/>
  <c r="R234" i="12"/>
  <c r="N147" i="12"/>
  <c r="R200" i="12"/>
  <c r="Q75" i="12"/>
  <c r="L74" i="12"/>
  <c r="L87" i="12"/>
  <c r="R75" i="12"/>
  <c r="R71" i="12"/>
  <c r="R181" i="12"/>
  <c r="N85" i="12"/>
  <c r="P210" i="12"/>
  <c r="L167" i="12"/>
  <c r="P120" i="12"/>
  <c r="L200" i="12"/>
  <c r="P95" i="12"/>
  <c r="P96" i="12"/>
  <c r="L222" i="12"/>
  <c r="R197" i="12"/>
  <c r="P117" i="12"/>
  <c r="N190" i="12"/>
  <c r="Q89" i="12"/>
  <c r="Q139" i="12"/>
  <c r="O71" i="12"/>
  <c r="N233" i="12"/>
  <c r="K201" i="12"/>
  <c r="O104" i="12"/>
  <c r="P194" i="12"/>
  <c r="L183" i="12"/>
  <c r="M103" i="12"/>
  <c r="O148" i="12"/>
  <c r="M163" i="12"/>
  <c r="O151" i="12"/>
  <c r="M149" i="12"/>
  <c r="O161" i="12"/>
  <c r="Q71" i="12"/>
  <c r="L152" i="12"/>
  <c r="Q169" i="12"/>
  <c r="R107" i="12"/>
  <c r="P105" i="12"/>
  <c r="N177" i="12"/>
  <c r="N83" i="12"/>
  <c r="P102" i="12"/>
  <c r="P152" i="12"/>
  <c r="N71" i="12"/>
  <c r="L97" i="12"/>
  <c r="R207" i="12"/>
  <c r="N215" i="12"/>
  <c r="P204" i="12"/>
  <c r="L73" i="12"/>
  <c r="M126" i="12"/>
  <c r="N120" i="12"/>
  <c r="O171" i="12"/>
  <c r="N93" i="12"/>
  <c r="R96" i="12"/>
  <c r="R146" i="12"/>
  <c r="L181" i="12"/>
  <c r="N201" i="12"/>
  <c r="L139" i="12"/>
  <c r="K191" i="12"/>
  <c r="M124" i="12"/>
  <c r="M158" i="12"/>
  <c r="R81" i="12"/>
  <c r="P190" i="12"/>
  <c r="P103" i="12"/>
  <c r="P133" i="12"/>
  <c r="P72" i="12"/>
  <c r="L164" i="12"/>
  <c r="R72" i="12"/>
  <c r="R235" i="12"/>
  <c r="R150" i="12"/>
  <c r="R73" i="12"/>
  <c r="R131" i="12"/>
  <c r="L102" i="12"/>
  <c r="P78" i="12"/>
  <c r="L219" i="12"/>
  <c r="P216" i="12"/>
  <c r="O103" i="12"/>
  <c r="Q116" i="12"/>
  <c r="K164" i="12"/>
  <c r="K127" i="12"/>
  <c r="Q76" i="12"/>
  <c r="M179" i="12"/>
  <c r="M169" i="12"/>
  <c r="O188" i="12"/>
  <c r="M187" i="12"/>
  <c r="O90" i="12"/>
  <c r="Q144" i="12"/>
  <c r="K173" i="12"/>
  <c r="L185" i="12"/>
  <c r="P109" i="12"/>
  <c r="N144" i="12"/>
  <c r="R198" i="12"/>
  <c r="O167" i="12"/>
  <c r="M178" i="12"/>
  <c r="O217" i="12"/>
  <c r="K132" i="12"/>
  <c r="O121" i="12"/>
  <c r="O222" i="12"/>
  <c r="L108" i="12"/>
  <c r="K230" i="12"/>
  <c r="K236" i="12"/>
  <c r="O146" i="12"/>
  <c r="K109" i="12"/>
  <c r="O143" i="12"/>
  <c r="M133" i="12"/>
  <c r="O85" i="12"/>
  <c r="O169" i="12"/>
  <c r="L239" i="12"/>
  <c r="L203" i="12"/>
  <c r="O230" i="12"/>
  <c r="O185" i="12"/>
  <c r="P106" i="12"/>
  <c r="N214" i="12"/>
  <c r="N135" i="12"/>
  <c r="R62" i="12"/>
  <c r="P88" i="12"/>
  <c r="P234" i="12"/>
  <c r="R173" i="12"/>
  <c r="L68" i="12"/>
  <c r="L240" i="12"/>
  <c r="N141" i="12"/>
  <c r="P211" i="12"/>
  <c r="P76" i="12"/>
  <c r="L75" i="12"/>
  <c r="N102" i="12"/>
  <c r="L234" i="12"/>
  <c r="N172" i="12"/>
  <c r="P83" i="12"/>
  <c r="R171" i="12"/>
  <c r="L172" i="12"/>
  <c r="L106" i="12"/>
  <c r="P165" i="12"/>
  <c r="P148" i="12"/>
  <c r="N184" i="12"/>
  <c r="M210" i="12"/>
  <c r="M76" i="12"/>
  <c r="P91" i="12"/>
  <c r="N124" i="12"/>
  <c r="N94" i="12"/>
  <c r="K65" i="12"/>
  <c r="M235" i="12"/>
  <c r="N145" i="12"/>
  <c r="P121" i="12"/>
  <c r="N223" i="12"/>
  <c r="R221" i="12"/>
  <c r="R152" i="12"/>
  <c r="L66" i="12"/>
  <c r="R226" i="12"/>
  <c r="L192" i="12"/>
  <c r="P101" i="12"/>
  <c r="R246" i="12"/>
  <c r="N109" i="12"/>
  <c r="N150" i="12"/>
  <c r="P196" i="12"/>
  <c r="N235" i="12"/>
  <c r="Q215" i="12"/>
  <c r="M129" i="12"/>
  <c r="O120" i="12"/>
  <c r="P209" i="12"/>
  <c r="R170" i="12"/>
  <c r="L125" i="12"/>
  <c r="N104" i="12"/>
  <c r="P142" i="12"/>
  <c r="L205" i="12"/>
  <c r="P93" i="12"/>
  <c r="P129" i="12"/>
  <c r="R154" i="12"/>
  <c r="L180" i="12"/>
  <c r="N249" i="12"/>
  <c r="R217" i="12"/>
  <c r="N100" i="12"/>
  <c r="P140" i="12"/>
  <c r="P186" i="12"/>
  <c r="P228" i="12"/>
  <c r="P149" i="12"/>
  <c r="R114" i="12"/>
  <c r="N197" i="12"/>
  <c r="N105" i="12"/>
  <c r="R216" i="12"/>
  <c r="R190" i="12"/>
  <c r="R153" i="12"/>
  <c r="L221" i="12"/>
  <c r="R127" i="12"/>
  <c r="L128" i="12"/>
  <c r="N72" i="12"/>
  <c r="R142" i="12"/>
  <c r="L237" i="12"/>
  <c r="N167" i="12"/>
  <c r="N226" i="12"/>
  <c r="L94" i="12"/>
  <c r="N139" i="12"/>
  <c r="N237" i="12"/>
  <c r="P127" i="12"/>
  <c r="R160" i="12"/>
  <c r="N159" i="12"/>
  <c r="O92" i="12"/>
  <c r="N138" i="12"/>
  <c r="M159" i="12"/>
  <c r="M63" i="12"/>
  <c r="M134" i="12"/>
  <c r="O200" i="12"/>
  <c r="P134" i="12"/>
  <c r="Q120" i="12"/>
  <c r="M221" i="12"/>
  <c r="Q228" i="12"/>
  <c r="N103" i="12"/>
  <c r="K219" i="12"/>
  <c r="O236" i="12"/>
  <c r="O113" i="12"/>
  <c r="K211" i="12"/>
  <c r="L160" i="12"/>
  <c r="M102" i="12"/>
  <c r="R166" i="12"/>
  <c r="N229" i="12"/>
  <c r="R241" i="12"/>
  <c r="R163" i="12"/>
  <c r="L96" i="12"/>
  <c r="R240" i="12"/>
  <c r="P171" i="12"/>
  <c r="N90" i="12"/>
  <c r="R210" i="12"/>
  <c r="P245" i="12"/>
  <c r="L245" i="12"/>
  <c r="N166" i="12"/>
  <c r="K182" i="12"/>
  <c r="R104" i="12"/>
  <c r="M184" i="12"/>
  <c r="M131" i="12"/>
  <c r="L202" i="12"/>
  <c r="L65" i="12"/>
  <c r="L206" i="12"/>
  <c r="N88" i="12"/>
  <c r="L135" i="12"/>
  <c r="K248" i="12"/>
  <c r="K190" i="12"/>
  <c r="M234" i="12"/>
  <c r="R63" i="12"/>
  <c r="R148" i="12"/>
  <c r="L184" i="12"/>
  <c r="P166" i="12"/>
  <c r="L246" i="12"/>
  <c r="P192" i="12"/>
  <c r="R110" i="12"/>
  <c r="R141" i="12"/>
  <c r="L208" i="12"/>
  <c r="N127" i="12"/>
  <c r="R101" i="12"/>
  <c r="P85" i="12"/>
  <c r="P224" i="12"/>
  <c r="P249" i="12"/>
  <c r="P218" i="12"/>
  <c r="M144" i="12"/>
  <c r="Q108" i="12"/>
  <c r="L99" i="12"/>
  <c r="K83" i="12"/>
  <c r="M101" i="12"/>
  <c r="K217" i="12"/>
  <c r="N169" i="12"/>
  <c r="P110" i="12"/>
  <c r="O96" i="12"/>
  <c r="Q104" i="12"/>
  <c r="M161" i="12"/>
  <c r="N204" i="12"/>
  <c r="Q202" i="12"/>
  <c r="K73" i="12"/>
  <c r="M130" i="12"/>
  <c r="Q107" i="12"/>
  <c r="P111" i="12"/>
  <c r="Q249" i="12"/>
  <c r="R88" i="12"/>
  <c r="P221" i="12"/>
  <c r="R94" i="12"/>
  <c r="N67" i="12"/>
  <c r="P92" i="12"/>
  <c r="P223" i="12"/>
  <c r="L162" i="12"/>
  <c r="N170" i="12"/>
  <c r="N69" i="12"/>
  <c r="P100" i="12"/>
  <c r="R74" i="12"/>
  <c r="Q87" i="12"/>
  <c r="L177" i="12"/>
  <c r="L199" i="12"/>
  <c r="Q162" i="12"/>
  <c r="N153" i="12"/>
  <c r="L163" i="12"/>
  <c r="N74" i="12"/>
  <c r="R147" i="12"/>
  <c r="P226" i="12"/>
  <c r="L91" i="12"/>
  <c r="L153" i="12"/>
  <c r="Q204" i="12"/>
  <c r="L85" i="12"/>
  <c r="R126" i="12"/>
  <c r="P231" i="12"/>
  <c r="L243" i="12"/>
  <c r="N208" i="12"/>
  <c r="N196" i="12"/>
  <c r="L151" i="12"/>
  <c r="N224" i="12"/>
  <c r="P208" i="12"/>
  <c r="P94" i="12"/>
  <c r="N146" i="12"/>
  <c r="N180" i="12"/>
  <c r="P225" i="12"/>
  <c r="R121" i="12"/>
  <c r="R165" i="12"/>
  <c r="N238" i="12"/>
  <c r="X98" i="12" l="1"/>
  <c r="AF98" i="12" s="1"/>
  <c r="X80" i="12"/>
  <c r="AF80" i="12" s="1"/>
  <c r="AF42" i="12" s="1"/>
  <c r="AO42" i="12" s="1"/>
  <c r="P42" i="12"/>
  <c r="X157" i="12"/>
  <c r="AF157" i="12" s="1"/>
  <c r="V155" i="12"/>
  <c r="AD155" i="12" s="1"/>
  <c r="V233" i="12"/>
  <c r="AD233" i="12" s="1"/>
  <c r="X174" i="12"/>
  <c r="AF174" i="12" s="1"/>
  <c r="V213" i="12"/>
  <c r="AD213" i="12" s="1"/>
  <c r="T194" i="12"/>
  <c r="AB194" i="12" s="1"/>
  <c r="T176" i="12"/>
  <c r="AB176" i="12" s="1"/>
  <c r="T155" i="12"/>
  <c r="AB155" i="12" s="1"/>
  <c r="X99" i="12"/>
  <c r="AF99" i="12" s="1"/>
  <c r="X176" i="12"/>
  <c r="AF176" i="12" s="1"/>
  <c r="X232" i="12"/>
  <c r="AF232" i="12" s="1"/>
  <c r="T79" i="12"/>
  <c r="AB79" i="12" s="1"/>
  <c r="AB41" i="12" s="1"/>
  <c r="AK41" i="12" s="1"/>
  <c r="L41" i="12"/>
  <c r="Y110" i="12"/>
  <c r="AG110" i="12" s="1"/>
  <c r="U159" i="12"/>
  <c r="AC159" i="12" s="1"/>
  <c r="Y66" i="12"/>
  <c r="AG66" i="12" s="1"/>
  <c r="S209" i="12"/>
  <c r="AA209" i="12" s="1"/>
  <c r="W72" i="12"/>
  <c r="AE72" i="12" s="1"/>
  <c r="S223" i="12"/>
  <c r="AA223" i="12" s="1"/>
  <c r="W84" i="12"/>
  <c r="AE84" i="12" s="1"/>
  <c r="Y178" i="12"/>
  <c r="AG178" i="12" s="1"/>
  <c r="W205" i="12"/>
  <c r="AE205" i="12" s="1"/>
  <c r="W107" i="12"/>
  <c r="AE107" i="12" s="1"/>
  <c r="S95" i="12"/>
  <c r="AA95" i="12" s="1"/>
  <c r="S228" i="12"/>
  <c r="AA228" i="12" s="1"/>
  <c r="Y244" i="12"/>
  <c r="AG244" i="12" s="1"/>
  <c r="S152" i="12"/>
  <c r="AA152" i="12" s="1"/>
  <c r="W141" i="12"/>
  <c r="AE141" i="12" s="1"/>
  <c r="Y97" i="12"/>
  <c r="AG97" i="12" s="1"/>
  <c r="Y184" i="12"/>
  <c r="AG184" i="12" s="1"/>
  <c r="U179" i="12"/>
  <c r="AC179" i="12" s="1"/>
  <c r="W94" i="12"/>
  <c r="AE94" i="12" s="1"/>
  <c r="S200" i="12"/>
  <c r="AA200" i="12" s="1"/>
  <c r="Y143" i="12"/>
  <c r="AG143" i="12" s="1"/>
  <c r="S199" i="12"/>
  <c r="AA199" i="12" s="1"/>
  <c r="T99" i="12"/>
  <c r="AB99" i="12" s="1"/>
  <c r="V157" i="12"/>
  <c r="AD157" i="12" s="1"/>
  <c r="Z214" i="12"/>
  <c r="AH214" i="12" s="1"/>
  <c r="Z232" i="12"/>
  <c r="AH232" i="12" s="1"/>
  <c r="X137" i="12"/>
  <c r="AF137" i="12" s="1"/>
  <c r="T118" i="12"/>
  <c r="AB118" i="12" s="1"/>
  <c r="T98" i="12"/>
  <c r="AB98" i="12" s="1"/>
  <c r="Z233" i="12"/>
  <c r="AH233" i="12" s="1"/>
  <c r="Y85" i="12"/>
  <c r="AG85" i="12" s="1"/>
  <c r="S197" i="12"/>
  <c r="AA197" i="12" s="1"/>
  <c r="W70" i="12"/>
  <c r="AE70" i="12" s="1"/>
  <c r="Y135" i="12"/>
  <c r="AG135" i="12" s="1"/>
  <c r="U201" i="12"/>
  <c r="AC201" i="12" s="1"/>
  <c r="R42" i="12"/>
  <c r="Z80" i="12"/>
  <c r="AH80" i="12" s="1"/>
  <c r="AH42" i="12" s="1"/>
  <c r="AQ42" i="12" s="1"/>
  <c r="V99" i="12"/>
  <c r="AD99" i="12" s="1"/>
  <c r="X138" i="12"/>
  <c r="AF138" i="12" s="1"/>
  <c r="V98" i="12"/>
  <c r="AD98" i="12" s="1"/>
  <c r="V212" i="12"/>
  <c r="AD212" i="12" s="1"/>
  <c r="X193" i="12"/>
  <c r="AF193" i="12" s="1"/>
  <c r="Z98" i="12"/>
  <c r="AH98" i="12" s="1"/>
  <c r="X155" i="12"/>
  <c r="AF155" i="12" s="1"/>
  <c r="T233" i="12"/>
  <c r="AB233" i="12" s="1"/>
  <c r="T232" i="12"/>
  <c r="AB232" i="12" s="1"/>
  <c r="V79" i="12"/>
  <c r="AD79" i="12" s="1"/>
  <c r="AD41" i="12" s="1"/>
  <c r="AM41" i="12" s="1"/>
  <c r="N41" i="12"/>
  <c r="T212" i="12"/>
  <c r="AB212" i="12" s="1"/>
  <c r="S222" i="12"/>
  <c r="AA222" i="12" s="1"/>
  <c r="W206" i="12"/>
  <c r="AE206" i="12" s="1"/>
  <c r="Y76" i="12"/>
  <c r="AG76" i="12" s="1"/>
  <c r="Y129" i="12"/>
  <c r="AG129" i="12" s="1"/>
  <c r="S103" i="12"/>
  <c r="AA103" i="12" s="1"/>
  <c r="W177" i="12"/>
  <c r="AE177" i="12" s="1"/>
  <c r="W101" i="12"/>
  <c r="AE101" i="12" s="1"/>
  <c r="W71" i="12"/>
  <c r="AE71" i="12" s="1"/>
  <c r="W123" i="12"/>
  <c r="AE123" i="12" s="1"/>
  <c r="U218" i="12"/>
  <c r="AC218" i="12" s="1"/>
  <c r="T157" i="12"/>
  <c r="AB157" i="12" s="1"/>
  <c r="Z60" i="12"/>
  <c r="AH60" i="12" s="1"/>
  <c r="R22" i="12"/>
  <c r="X136" i="12"/>
  <c r="AF136" i="12" s="1"/>
  <c r="X195" i="12"/>
  <c r="AF195" i="12" s="1"/>
  <c r="V118" i="12"/>
  <c r="AD118" i="12" s="1"/>
  <c r="T174" i="12"/>
  <c r="AB174" i="12" s="1"/>
  <c r="Z213" i="12"/>
  <c r="AH213" i="12" s="1"/>
  <c r="T156" i="12"/>
  <c r="AB156" i="12" s="1"/>
  <c r="V138" i="12"/>
  <c r="AD138" i="12" s="1"/>
  <c r="Z174" i="12"/>
  <c r="AH174" i="12" s="1"/>
  <c r="Z79" i="12"/>
  <c r="AH79" i="12" s="1"/>
  <c r="AH41" i="12" s="1"/>
  <c r="AQ41" i="12" s="1"/>
  <c r="R41" i="12"/>
  <c r="X156" i="12"/>
  <c r="AF156" i="12" s="1"/>
  <c r="Z212" i="12"/>
  <c r="AH212" i="12" s="1"/>
  <c r="V156" i="12"/>
  <c r="AD156" i="12" s="1"/>
  <c r="Z100" i="12"/>
  <c r="AH100" i="12" s="1"/>
  <c r="X233" i="12"/>
  <c r="AF233" i="12" s="1"/>
  <c r="X212" i="12"/>
  <c r="AF212" i="12" s="1"/>
  <c r="Z156" i="12"/>
  <c r="AH156" i="12" s="1"/>
  <c r="Y83" i="12"/>
  <c r="AG83" i="12" s="1"/>
  <c r="S238" i="12"/>
  <c r="AA238" i="12" s="1"/>
  <c r="S129" i="12"/>
  <c r="AA129" i="12" s="1"/>
  <c r="W187" i="12"/>
  <c r="AE187" i="12" s="1"/>
  <c r="W73" i="12"/>
  <c r="AE73" i="12" s="1"/>
  <c r="S72" i="12"/>
  <c r="AA72" i="12" s="1"/>
  <c r="S127" i="12"/>
  <c r="AA127" i="12" s="1"/>
  <c r="U236" i="12"/>
  <c r="AC236" i="12" s="1"/>
  <c r="U247" i="12"/>
  <c r="AC247" i="12" s="1"/>
  <c r="Y208" i="12"/>
  <c r="AG208" i="12" s="1"/>
  <c r="S104" i="12"/>
  <c r="AA104" i="12" s="1"/>
  <c r="Y108" i="12"/>
  <c r="AG108" i="12" s="1"/>
  <c r="W133" i="12"/>
  <c r="AE133" i="12" s="1"/>
  <c r="U170" i="12"/>
  <c r="AC170" i="12" s="1"/>
  <c r="U140" i="12"/>
  <c r="AC140" i="12" s="1"/>
  <c r="S239" i="12"/>
  <c r="AA239" i="12" s="1"/>
  <c r="U150" i="12"/>
  <c r="AC150" i="12" s="1"/>
  <c r="Y91" i="12"/>
  <c r="AG91" i="12" s="1"/>
  <c r="W160" i="12"/>
  <c r="AE160" i="12" s="1"/>
  <c r="U87" i="12"/>
  <c r="AC87" i="12" s="1"/>
  <c r="S115" i="12"/>
  <c r="AA115" i="12" s="1"/>
  <c r="Y211" i="12"/>
  <c r="AG211" i="12" s="1"/>
  <c r="S163" i="12"/>
  <c r="AA163" i="12" s="1"/>
  <c r="Y106" i="12"/>
  <c r="AG106" i="12" s="1"/>
  <c r="S70" i="12"/>
  <c r="AA70" i="12" s="1"/>
  <c r="Y241" i="12"/>
  <c r="AG241" i="12" s="1"/>
  <c r="W122" i="12"/>
  <c r="AE122" i="12" s="1"/>
  <c r="Y206" i="12"/>
  <c r="AG206" i="12" s="1"/>
  <c r="S226" i="12"/>
  <c r="AA226" i="12" s="1"/>
  <c r="W124" i="12"/>
  <c r="AE124" i="12" s="1"/>
  <c r="W220" i="12"/>
  <c r="AE220" i="12" s="1"/>
  <c r="U227" i="12"/>
  <c r="AC227" i="12" s="1"/>
  <c r="W149" i="12"/>
  <c r="AE149" i="12" s="1"/>
  <c r="S134" i="12"/>
  <c r="AA134" i="12" s="1"/>
  <c r="Y217" i="12"/>
  <c r="AG217" i="12" s="1"/>
  <c r="W173" i="12"/>
  <c r="AE173" i="12" s="1"/>
  <c r="W247" i="12"/>
  <c r="AE247" i="12" s="1"/>
  <c r="Y198" i="12"/>
  <c r="AG198" i="12" s="1"/>
  <c r="S164" i="12"/>
  <c r="AA164" i="12" s="1"/>
  <c r="U120" i="12"/>
  <c r="AC120" i="12" s="1"/>
  <c r="S93" i="12"/>
  <c r="AA93" i="12" s="1"/>
  <c r="Y111" i="12"/>
  <c r="AG111" i="12" s="1"/>
  <c r="S154" i="12"/>
  <c r="AA154" i="12" s="1"/>
  <c r="Y139" i="12"/>
  <c r="AG139" i="12" s="1"/>
  <c r="S203" i="12"/>
  <c r="AA203" i="12" s="1"/>
  <c r="S125" i="12"/>
  <c r="AA125" i="12" s="1"/>
  <c r="W102" i="12"/>
  <c r="AE102" i="12" s="1"/>
  <c r="S121" i="12"/>
  <c r="AA121" i="12" s="1"/>
  <c r="V175" i="12"/>
  <c r="AD175" i="12" s="1"/>
  <c r="V195" i="12"/>
  <c r="AD195" i="12" s="1"/>
  <c r="S151" i="12"/>
  <c r="AA151" i="12" s="1"/>
  <c r="U199" i="12"/>
  <c r="AC199" i="12" s="1"/>
  <c r="W65" i="12"/>
  <c r="AE65" i="12" s="1"/>
  <c r="U197" i="12"/>
  <c r="AC197" i="12" s="1"/>
  <c r="W92" i="12"/>
  <c r="AE92" i="12" s="1"/>
  <c r="Y186" i="12"/>
  <c r="AG186" i="12" s="1"/>
  <c r="W180" i="12"/>
  <c r="AE180" i="12" s="1"/>
  <c r="S145" i="12"/>
  <c r="AA145" i="12" s="1"/>
  <c r="U105" i="12"/>
  <c r="AC105" i="12" s="1"/>
  <c r="Y128" i="12"/>
  <c r="AG128" i="12" s="1"/>
  <c r="Y182" i="12"/>
  <c r="AG182" i="12" s="1"/>
  <c r="Y90" i="12"/>
  <c r="AG90" i="12" s="1"/>
  <c r="S181" i="12"/>
  <c r="AA181" i="12" s="1"/>
  <c r="Z157" i="12"/>
  <c r="AH157" i="12" s="1"/>
  <c r="V174" i="12"/>
  <c r="AD174" i="12" s="1"/>
  <c r="X118" i="12"/>
  <c r="AF118" i="12" s="1"/>
  <c r="T213" i="12"/>
  <c r="AB213" i="12" s="1"/>
  <c r="U190" i="12"/>
  <c r="AC190" i="12" s="1"/>
  <c r="U215" i="12"/>
  <c r="AC215" i="12" s="1"/>
  <c r="U222" i="12"/>
  <c r="AC222" i="12" s="1"/>
  <c r="S234" i="12"/>
  <c r="AA234" i="12" s="1"/>
  <c r="U181" i="12"/>
  <c r="AC181" i="12" s="1"/>
  <c r="U165" i="12"/>
  <c r="AC165" i="12" s="1"/>
  <c r="U177" i="12"/>
  <c r="AC177" i="12" s="1"/>
  <c r="W69" i="12"/>
  <c r="AE69" i="12" s="1"/>
  <c r="U115" i="12"/>
  <c r="AC115" i="12" s="1"/>
  <c r="Y149" i="12"/>
  <c r="AG149" i="12" s="1"/>
  <c r="W243" i="12"/>
  <c r="AE243" i="12" s="1"/>
  <c r="W89" i="12"/>
  <c r="AE89" i="12" s="1"/>
  <c r="U147" i="12"/>
  <c r="AC147" i="12" s="1"/>
  <c r="U160" i="12"/>
  <c r="AC160" i="12" s="1"/>
  <c r="S78" i="12"/>
  <c r="AA78" i="12" s="1"/>
  <c r="S101" i="12"/>
  <c r="AA101" i="12" s="1"/>
  <c r="W184" i="12"/>
  <c r="AE184" i="12" s="1"/>
  <c r="Y95" i="12"/>
  <c r="AG95" i="12" s="1"/>
  <c r="W225" i="12"/>
  <c r="AE225" i="12" s="1"/>
  <c r="Y116" i="12"/>
  <c r="AG116" i="12" s="1"/>
  <c r="S178" i="12"/>
  <c r="AA178" i="12" s="1"/>
  <c r="Y131" i="12"/>
  <c r="AG131" i="12" s="1"/>
  <c r="S82" i="12"/>
  <c r="AA82" i="12" s="1"/>
  <c r="U180" i="12"/>
  <c r="AC180" i="12" s="1"/>
  <c r="W203" i="12"/>
  <c r="AE203" i="12" s="1"/>
  <c r="W129" i="12"/>
  <c r="AE129" i="12" s="1"/>
  <c r="S210" i="12"/>
  <c r="AA210" i="12" s="1"/>
  <c r="S189" i="12"/>
  <c r="AA189" i="12" s="1"/>
  <c r="W207" i="12"/>
  <c r="AE207" i="12" s="1"/>
  <c r="U73" i="12"/>
  <c r="AC73" i="12" s="1"/>
  <c r="S246" i="12"/>
  <c r="AA246" i="12" s="1"/>
  <c r="U68" i="12"/>
  <c r="AC68" i="12" s="1"/>
  <c r="Y235" i="12"/>
  <c r="AG235" i="12" s="1"/>
  <c r="W67" i="12"/>
  <c r="AE67" i="12" s="1"/>
  <c r="W159" i="12"/>
  <c r="AE159" i="12" s="1"/>
  <c r="U144" i="12"/>
  <c r="AC144" i="12" s="1"/>
  <c r="W216" i="12"/>
  <c r="AE216" i="12" s="1"/>
  <c r="S96" i="12"/>
  <c r="AA96" i="12" s="1"/>
  <c r="Y121" i="12"/>
  <c r="AG121" i="12" s="1"/>
  <c r="U164" i="12"/>
  <c r="AC164" i="12" s="1"/>
  <c r="W246" i="12"/>
  <c r="AE246" i="12" s="1"/>
  <c r="P22" i="12"/>
  <c r="X60" i="12"/>
  <c r="AF60" i="12" s="1"/>
  <c r="T175" i="12"/>
  <c r="AB175" i="12" s="1"/>
  <c r="S68" i="12"/>
  <c r="AA68" i="12" s="1"/>
  <c r="W115" i="12"/>
  <c r="AE115" i="12" s="1"/>
  <c r="U112" i="12"/>
  <c r="AC112" i="12" s="1"/>
  <c r="W211" i="12"/>
  <c r="AE211" i="12" s="1"/>
  <c r="Y171" i="12"/>
  <c r="AG171" i="12" s="1"/>
  <c r="U249" i="12"/>
  <c r="AC249" i="12" s="1"/>
  <c r="U145" i="12"/>
  <c r="AC145" i="12" s="1"/>
  <c r="W163" i="12"/>
  <c r="AE163" i="12" s="1"/>
  <c r="S166" i="12"/>
  <c r="AA166" i="12" s="1"/>
  <c r="U148" i="12"/>
  <c r="AC148" i="12" s="1"/>
  <c r="S224" i="12"/>
  <c r="AA224" i="12" s="1"/>
  <c r="S242" i="12"/>
  <c r="AA242" i="12" s="1"/>
  <c r="Y101" i="12"/>
  <c r="AG101" i="12" s="1"/>
  <c r="Z136" i="12"/>
  <c r="AH136" i="12" s="1"/>
  <c r="Z155" i="12"/>
  <c r="AH155" i="12" s="1"/>
  <c r="Z175" i="12"/>
  <c r="AH175" i="12" s="1"/>
  <c r="P41" i="12"/>
  <c r="X79" i="12"/>
  <c r="AF79" i="12" s="1"/>
  <c r="V232" i="12"/>
  <c r="AD232" i="12" s="1"/>
  <c r="W221" i="12"/>
  <c r="AE221" i="12" s="1"/>
  <c r="U248" i="12"/>
  <c r="AC248" i="12" s="1"/>
  <c r="U135" i="12"/>
  <c r="AC135" i="12" s="1"/>
  <c r="L42" i="12"/>
  <c r="T80" i="12"/>
  <c r="AB80" i="12" s="1"/>
  <c r="AB42" i="12" s="1"/>
  <c r="AK42" i="12" s="1"/>
  <c r="T193" i="12"/>
  <c r="AB193" i="12" s="1"/>
  <c r="Z118" i="12"/>
  <c r="AH118" i="12" s="1"/>
  <c r="T136" i="12"/>
  <c r="AB136" i="12" s="1"/>
  <c r="T137" i="12"/>
  <c r="AB137" i="12" s="1"/>
  <c r="X175" i="12"/>
  <c r="AF175" i="12" s="1"/>
  <c r="W183" i="12"/>
  <c r="AE183" i="12" s="1"/>
  <c r="Y220" i="12"/>
  <c r="AG220" i="12" s="1"/>
  <c r="U106" i="12"/>
  <c r="AC106" i="12" s="1"/>
  <c r="Y167" i="12"/>
  <c r="AG167" i="12" s="1"/>
  <c r="S188" i="12"/>
  <c r="AA188" i="12" s="1"/>
  <c r="S124" i="12"/>
  <c r="AA124" i="12" s="1"/>
  <c r="Y158" i="12"/>
  <c r="AG158" i="12" s="1"/>
  <c r="W168" i="12"/>
  <c r="AE168" i="12" s="1"/>
  <c r="U88" i="12"/>
  <c r="AC88" i="12" s="1"/>
  <c r="U95" i="12"/>
  <c r="AC95" i="12" s="1"/>
  <c r="Y78" i="12"/>
  <c r="AG78" i="12" s="1"/>
  <c r="Y201" i="12"/>
  <c r="AG201" i="12" s="1"/>
  <c r="Y185" i="12"/>
  <c r="AG185" i="12" s="1"/>
  <c r="W103" i="12"/>
  <c r="AE103" i="12" s="1"/>
  <c r="W78" i="12"/>
  <c r="AE78" i="12" s="1"/>
  <c r="U208" i="12"/>
  <c r="AC208" i="12" s="1"/>
  <c r="Y187" i="12"/>
  <c r="AG187" i="12" s="1"/>
  <c r="S153" i="12"/>
  <c r="AA153" i="12" s="1"/>
  <c r="U71" i="12"/>
  <c r="AC71" i="12" s="1"/>
  <c r="S227" i="12"/>
  <c r="AA227" i="12" s="1"/>
  <c r="Y146" i="12"/>
  <c r="AG146" i="12" s="1"/>
  <c r="U162" i="12"/>
  <c r="AC162" i="12" s="1"/>
  <c r="S84" i="12"/>
  <c r="AA84" i="12" s="1"/>
  <c r="U142" i="12"/>
  <c r="AC142" i="12" s="1"/>
  <c r="S220" i="12"/>
  <c r="AA220" i="12" s="1"/>
  <c r="U229" i="12"/>
  <c r="AC229" i="12" s="1"/>
  <c r="S237" i="12"/>
  <c r="AA237" i="12" s="1"/>
  <c r="S77" i="12"/>
  <c r="AA77" i="12" s="1"/>
  <c r="Y74" i="12"/>
  <c r="AG74" i="12" s="1"/>
  <c r="Y89" i="12"/>
  <c r="AG89" i="12" s="1"/>
  <c r="W131" i="12"/>
  <c r="AE131" i="12" s="1"/>
  <c r="Y88" i="12"/>
  <c r="AG88" i="12" s="1"/>
  <c r="Y126" i="12"/>
  <c r="AG126" i="12" s="1"/>
  <c r="W95" i="12"/>
  <c r="AE95" i="12" s="1"/>
  <c r="U240" i="12"/>
  <c r="AC240" i="12" s="1"/>
  <c r="W234" i="12"/>
  <c r="AE234" i="12" s="1"/>
  <c r="S106" i="12"/>
  <c r="AA106" i="12" s="1"/>
  <c r="S88" i="12"/>
  <c r="AA88" i="12" s="1"/>
  <c r="Z194" i="12"/>
  <c r="AH194" i="12" s="1"/>
  <c r="V136" i="12"/>
  <c r="AD136" i="12" s="1"/>
  <c r="Y75" i="12"/>
  <c r="AG75" i="12" s="1"/>
  <c r="X117" i="12"/>
  <c r="AF117" i="12" s="1"/>
  <c r="V194" i="12"/>
  <c r="AD194" i="12" s="1"/>
  <c r="X100" i="12"/>
  <c r="AF100" i="12" s="1"/>
  <c r="W116" i="12"/>
  <c r="AE116" i="12" s="1"/>
  <c r="U111" i="12"/>
  <c r="AC111" i="12" s="1"/>
  <c r="S112" i="12"/>
  <c r="AA112" i="12" s="1"/>
  <c r="U132" i="12"/>
  <c r="AC132" i="12" s="1"/>
  <c r="S149" i="12"/>
  <c r="AA149" i="12" s="1"/>
  <c r="T100" i="12"/>
  <c r="AB100" i="12" s="1"/>
  <c r="W196" i="12"/>
  <c r="AE196" i="12" s="1"/>
  <c r="S111" i="12"/>
  <c r="AA111" i="12" s="1"/>
  <c r="X194" i="12"/>
  <c r="AF194" i="12" s="1"/>
  <c r="V117" i="12"/>
  <c r="AD117" i="12" s="1"/>
  <c r="V62" i="12"/>
  <c r="AD62" i="12" s="1"/>
  <c r="AD24" i="12" s="1"/>
  <c r="AM24" i="12" s="1"/>
  <c r="N24" i="12"/>
  <c r="T138" i="12"/>
  <c r="AB138" i="12" s="1"/>
  <c r="T231" i="12"/>
  <c r="AB231" i="12" s="1"/>
  <c r="V81" i="12"/>
  <c r="AD81" i="12" s="1"/>
  <c r="AD43" i="12" s="1"/>
  <c r="AM43" i="12" s="1"/>
  <c r="N43" i="12"/>
  <c r="Y63" i="12"/>
  <c r="AG63" i="12" s="1"/>
  <c r="Y132" i="12"/>
  <c r="AG132" i="12" s="1"/>
  <c r="X231" i="12"/>
  <c r="AF231" i="12" s="1"/>
  <c r="S75" i="12"/>
  <c r="AA75" i="12" s="1"/>
  <c r="T60" i="12"/>
  <c r="AB60" i="12" s="1"/>
  <c r="AB22" i="12" s="1"/>
  <c r="AK22" i="12" s="1"/>
  <c r="L22" i="12"/>
  <c r="Z99" i="12"/>
  <c r="AH99" i="12" s="1"/>
  <c r="Y92" i="12"/>
  <c r="AG92" i="12" s="1"/>
  <c r="P24" i="12"/>
  <c r="X62" i="12"/>
  <c r="AF62" i="12" s="1"/>
  <c r="AF24" i="12" s="1"/>
  <c r="AO24" i="12" s="1"/>
  <c r="X214" i="12"/>
  <c r="AF214" i="12" s="1"/>
  <c r="Y113" i="12"/>
  <c r="AG113" i="12" s="1"/>
  <c r="Z81" i="12"/>
  <c r="AH81" i="12" s="1"/>
  <c r="AH43" i="12" s="1"/>
  <c r="AQ43" i="12" s="1"/>
  <c r="R43" i="12"/>
  <c r="W202" i="12"/>
  <c r="AE202" i="12" s="1"/>
  <c r="V60" i="12"/>
  <c r="AD60" i="12" s="1"/>
  <c r="AD22" i="12" s="1"/>
  <c r="AM22" i="12" s="1"/>
  <c r="N22" i="12"/>
  <c r="X213" i="12"/>
  <c r="AF213" i="12" s="1"/>
  <c r="T214" i="12"/>
  <c r="AB214" i="12" s="1"/>
  <c r="S147" i="12"/>
  <c r="AA147" i="12" s="1"/>
  <c r="Z195" i="12"/>
  <c r="AH195" i="12" s="1"/>
  <c r="R24" i="12"/>
  <c r="Z62" i="12"/>
  <c r="AH62" i="12" s="1"/>
  <c r="AH24" i="12" s="1"/>
  <c r="AQ24" i="12" s="1"/>
  <c r="V100" i="12"/>
  <c r="AD100" i="12" s="1"/>
  <c r="V214" i="12"/>
  <c r="AD214" i="12" s="1"/>
  <c r="Z231" i="12"/>
  <c r="AH231" i="12" s="1"/>
  <c r="W113" i="12"/>
  <c r="AE113" i="12" s="1"/>
  <c r="S196" i="12"/>
  <c r="AA196" i="12" s="1"/>
  <c r="X81" i="12"/>
  <c r="AF81" i="12" s="1"/>
  <c r="AF43" i="12" s="1"/>
  <c r="AO43" i="12" s="1"/>
  <c r="P43" i="12"/>
  <c r="S63" i="12"/>
  <c r="AA63" i="12" s="1"/>
  <c r="Y202" i="12"/>
  <c r="AG202" i="12" s="1"/>
  <c r="N42" i="12"/>
  <c r="V80" i="12"/>
  <c r="AD80" i="12" s="1"/>
  <c r="AD42" i="12" s="1"/>
  <c r="AM42" i="12" s="1"/>
  <c r="Z117" i="12"/>
  <c r="AH117" i="12" s="1"/>
  <c r="Y147" i="12"/>
  <c r="AG147" i="12" s="1"/>
  <c r="T195" i="12"/>
  <c r="AB195" i="12" s="1"/>
  <c r="T62" i="12"/>
  <c r="AB62" i="12" s="1"/>
  <c r="AB24" i="12" s="1"/>
  <c r="AK24" i="12" s="1"/>
  <c r="L24" i="12"/>
  <c r="Z138" i="12"/>
  <c r="AH138" i="12" s="1"/>
  <c r="T117" i="12"/>
  <c r="AB117" i="12" s="1"/>
  <c r="V231" i="12"/>
  <c r="AD231" i="12" s="1"/>
  <c r="W132" i="12"/>
  <c r="AE132" i="12" s="1"/>
  <c r="W226" i="12"/>
  <c r="AE226" i="12" s="1"/>
  <c r="T81" i="12"/>
  <c r="AB81" i="12" s="1"/>
  <c r="AB43" i="12" s="1"/>
  <c r="AK43" i="12" s="1"/>
  <c r="L43" i="12"/>
  <c r="U63" i="12"/>
  <c r="AC63" i="12" s="1"/>
  <c r="W75" i="12"/>
  <c r="AE75" i="12" s="1"/>
  <c r="S7" i="10"/>
  <c r="AY9" i="10"/>
  <c r="S11" i="10"/>
  <c r="AT9" i="10"/>
  <c r="U9" i="10"/>
  <c r="F7" i="10"/>
  <c r="P11" i="10"/>
  <c r="Z7" i="10"/>
  <c r="J7" i="12"/>
  <c r="J8" i="12"/>
  <c r="J9" i="12"/>
  <c r="AL7" i="10"/>
  <c r="AP10" i="10"/>
  <c r="P10" i="10"/>
  <c r="J10" i="12"/>
  <c r="AU10" i="10"/>
  <c r="AU8" i="10"/>
  <c r="AU11" i="10"/>
  <c r="AR10" i="10"/>
  <c r="AU252" i="10"/>
  <c r="AU256" i="10" s="1"/>
  <c r="J11" i="12"/>
  <c r="V240" i="12"/>
  <c r="AD240" i="12" s="1"/>
  <c r="Z178" i="12"/>
  <c r="AH178" i="12" s="1"/>
  <c r="X167" i="12"/>
  <c r="AF167" i="12" s="1"/>
  <c r="M34" i="12"/>
  <c r="U72" i="12"/>
  <c r="AC72" i="12" s="1"/>
  <c r="X112" i="12"/>
  <c r="AF112" i="12" s="1"/>
  <c r="W178" i="12"/>
  <c r="AE178" i="12" s="1"/>
  <c r="O15" i="12"/>
  <c r="N50" i="12"/>
  <c r="V88" i="12"/>
  <c r="AD88" i="12" s="1"/>
  <c r="T147" i="12"/>
  <c r="AB147" i="12" s="1"/>
  <c r="S122" i="12"/>
  <c r="AA122" i="12" s="1"/>
  <c r="K46" i="12"/>
  <c r="Z197" i="12"/>
  <c r="AH197" i="12" s="1"/>
  <c r="P49" i="12"/>
  <c r="X87" i="12"/>
  <c r="AF87" i="12" s="1"/>
  <c r="K59" i="12"/>
  <c r="S97" i="12"/>
  <c r="AA97" i="12" s="1"/>
  <c r="K56" i="12"/>
  <c r="S94" i="12"/>
  <c r="AA94" i="12" s="1"/>
  <c r="X228" i="12"/>
  <c r="AF228" i="12" s="1"/>
  <c r="T221" i="12"/>
  <c r="AB221" i="12" s="1"/>
  <c r="M21" i="12"/>
  <c r="U234" i="12"/>
  <c r="AC234" i="12" s="1"/>
  <c r="L39" i="12"/>
  <c r="T77" i="12"/>
  <c r="AB77" i="12" s="1"/>
  <c r="W152" i="12"/>
  <c r="AE152" i="12" s="1"/>
  <c r="X244" i="12"/>
  <c r="AF244" i="12" s="1"/>
  <c r="V220" i="12"/>
  <c r="AD220" i="12" s="1"/>
  <c r="V144" i="12"/>
  <c r="AD144" i="12" s="1"/>
  <c r="T238" i="12"/>
  <c r="AB238" i="12" s="1"/>
  <c r="Z205" i="12"/>
  <c r="AH205" i="12" s="1"/>
  <c r="V164" i="12"/>
  <c r="AD164" i="12" s="1"/>
  <c r="Y224" i="12"/>
  <c r="AG224" i="12" s="1"/>
  <c r="X162" i="12"/>
  <c r="AF162" i="12" s="1"/>
  <c r="V210" i="12"/>
  <c r="AD210" i="12" s="1"/>
  <c r="T196" i="12"/>
  <c r="AB196" i="12" s="1"/>
  <c r="L20" i="12"/>
  <c r="V166" i="12"/>
  <c r="AD166" i="12" s="1"/>
  <c r="W241" i="12"/>
  <c r="AE241" i="12" s="1"/>
  <c r="X141" i="12"/>
  <c r="AF141" i="12" s="1"/>
  <c r="W200" i="12"/>
  <c r="AE200" i="12" s="1"/>
  <c r="P31" i="12"/>
  <c r="X69" i="12"/>
  <c r="AF69" i="12" s="1"/>
  <c r="V76" i="12"/>
  <c r="AD76" i="12" s="1"/>
  <c r="N38" i="12"/>
  <c r="M32" i="12"/>
  <c r="U70" i="12"/>
  <c r="AC70" i="12" s="1"/>
  <c r="Q35" i="12"/>
  <c r="Y73" i="12"/>
  <c r="AG73" i="12" s="1"/>
  <c r="Z216" i="12"/>
  <c r="AH216" i="12" s="1"/>
  <c r="Y189" i="12"/>
  <c r="AG189" i="12" s="1"/>
  <c r="L53" i="12"/>
  <c r="T91" i="12"/>
  <c r="AB91" i="12" s="1"/>
  <c r="Y160" i="12"/>
  <c r="AG160" i="12" s="1"/>
  <c r="W146" i="12"/>
  <c r="AE146" i="12" s="1"/>
  <c r="X134" i="12"/>
  <c r="AF134" i="12" s="1"/>
  <c r="Z124" i="12"/>
  <c r="AH124" i="12" s="1"/>
  <c r="Z127" i="12"/>
  <c r="AH127" i="12" s="1"/>
  <c r="X163" i="12"/>
  <c r="AF163" i="12" s="1"/>
  <c r="P59" i="12"/>
  <c r="X97" i="12"/>
  <c r="AF97" i="12" s="1"/>
  <c r="Z179" i="12"/>
  <c r="AH179" i="12" s="1"/>
  <c r="K48" i="12"/>
  <c r="S86" i="12"/>
  <c r="AA86" i="12" s="1"/>
  <c r="Q58" i="12"/>
  <c r="Y96" i="12"/>
  <c r="AG96" i="12" s="1"/>
  <c r="S230" i="12"/>
  <c r="AA230" i="12" s="1"/>
  <c r="P58" i="12"/>
  <c r="X96" i="12"/>
  <c r="AF96" i="12" s="1"/>
  <c r="V108" i="12"/>
  <c r="AD108" i="12" s="1"/>
  <c r="O19" i="12"/>
  <c r="W158" i="12"/>
  <c r="AE158" i="12" s="1"/>
  <c r="M36" i="12"/>
  <c r="U74" i="12"/>
  <c r="AC74" i="12" s="1"/>
  <c r="V109" i="12"/>
  <c r="AD109" i="12" s="1"/>
  <c r="U133" i="12"/>
  <c r="AC133" i="12" s="1"/>
  <c r="M57" i="12"/>
  <c r="W208" i="12"/>
  <c r="AE208" i="12" s="1"/>
  <c r="U84" i="12"/>
  <c r="AC84" i="12" s="1"/>
  <c r="M46" i="12"/>
  <c r="V107" i="12"/>
  <c r="AD107" i="12" s="1"/>
  <c r="Z168" i="12"/>
  <c r="AH168" i="12" s="1"/>
  <c r="X126" i="12"/>
  <c r="AF126" i="12" s="1"/>
  <c r="S169" i="12"/>
  <c r="AA169" i="12" s="1"/>
  <c r="Y103" i="12"/>
  <c r="AG103" i="12" s="1"/>
  <c r="X123" i="12"/>
  <c r="AF123" i="12" s="1"/>
  <c r="V170" i="12"/>
  <c r="AD170" i="12" s="1"/>
  <c r="T153" i="12"/>
  <c r="AB153" i="12" s="1"/>
  <c r="N33" i="12"/>
  <c r="V71" i="12"/>
  <c r="AD71" i="12" s="1"/>
  <c r="Z133" i="12"/>
  <c r="AH133" i="12" s="1"/>
  <c r="T206" i="12"/>
  <c r="AB206" i="12" s="1"/>
  <c r="W125" i="12"/>
  <c r="AE125" i="12" s="1"/>
  <c r="V191" i="12"/>
  <c r="AD191" i="12" s="1"/>
  <c r="X140" i="12"/>
  <c r="AF140" i="12" s="1"/>
  <c r="P26" i="12"/>
  <c r="X64" i="12"/>
  <c r="AF64" i="12" s="1"/>
  <c r="X230" i="12"/>
  <c r="AF230" i="12" s="1"/>
  <c r="S204" i="12"/>
  <c r="AA204" i="12" s="1"/>
  <c r="T106" i="12"/>
  <c r="AB106" i="12" s="1"/>
  <c r="N34" i="12"/>
  <c r="V72" i="12"/>
  <c r="AD72" i="12" s="1"/>
  <c r="T201" i="12"/>
  <c r="AB201" i="12" s="1"/>
  <c r="O18" i="12"/>
  <c r="W120" i="12"/>
  <c r="AE120" i="12" s="1"/>
  <c r="W245" i="12"/>
  <c r="AE245" i="12" s="1"/>
  <c r="Y239" i="12"/>
  <c r="AG239" i="12" s="1"/>
  <c r="W188" i="12"/>
  <c r="AE188" i="12" s="1"/>
  <c r="T151" i="12"/>
  <c r="AB151" i="12" s="1"/>
  <c r="T234" i="12"/>
  <c r="AB234" i="12" s="1"/>
  <c r="L21" i="12"/>
  <c r="U116" i="12"/>
  <c r="AC116" i="12" s="1"/>
  <c r="V152" i="12"/>
  <c r="AD152" i="12" s="1"/>
  <c r="W223" i="12"/>
  <c r="AE223" i="12" s="1"/>
  <c r="S243" i="12"/>
  <c r="AA243" i="12" s="1"/>
  <c r="T249" i="12"/>
  <c r="AB249" i="12" s="1"/>
  <c r="V182" i="12"/>
  <c r="AD182" i="12" s="1"/>
  <c r="T224" i="12"/>
  <c r="AB224" i="12" s="1"/>
  <c r="L37" i="12"/>
  <c r="T75" i="12"/>
  <c r="AB75" i="12" s="1"/>
  <c r="U186" i="12"/>
  <c r="AC186" i="12" s="1"/>
  <c r="Y65" i="12"/>
  <c r="AG65" i="12" s="1"/>
  <c r="Q27" i="12"/>
  <c r="V241" i="12"/>
  <c r="AD241" i="12" s="1"/>
  <c r="T200" i="12"/>
  <c r="AB200" i="12" s="1"/>
  <c r="Y165" i="12"/>
  <c r="AG165" i="12" s="1"/>
  <c r="T105" i="12"/>
  <c r="AB105" i="12" s="1"/>
  <c r="K28" i="12"/>
  <c r="S66" i="12"/>
  <c r="AA66" i="12" s="1"/>
  <c r="Y163" i="12"/>
  <c r="AG163" i="12" s="1"/>
  <c r="W191" i="12"/>
  <c r="AE191" i="12" s="1"/>
  <c r="T115" i="12"/>
  <c r="AB115" i="12" s="1"/>
  <c r="Y188" i="12"/>
  <c r="AG188" i="12" s="1"/>
  <c r="Y142" i="12"/>
  <c r="AG142" i="12" s="1"/>
  <c r="Z160" i="12"/>
  <c r="AH160" i="12" s="1"/>
  <c r="V146" i="12"/>
  <c r="AD146" i="12" s="1"/>
  <c r="W150" i="12"/>
  <c r="AE150" i="12" s="1"/>
  <c r="K18" i="12"/>
  <c r="S120" i="12"/>
  <c r="AA120" i="12" s="1"/>
  <c r="K44" i="12"/>
  <c r="L51" i="12"/>
  <c r="T89" i="12"/>
  <c r="AB89" i="12" s="1"/>
  <c r="V202" i="12"/>
  <c r="AD202" i="12" s="1"/>
  <c r="Y145" i="12"/>
  <c r="AG145" i="12" s="1"/>
  <c r="V132" i="12"/>
  <c r="AD132" i="12" s="1"/>
  <c r="W210" i="12"/>
  <c r="AE210" i="12" s="1"/>
  <c r="T225" i="12"/>
  <c r="AB225" i="12" s="1"/>
  <c r="L56" i="12"/>
  <c r="T94" i="12"/>
  <c r="AB94" i="12" s="1"/>
  <c r="U171" i="12"/>
  <c r="AC171" i="12" s="1"/>
  <c r="X104" i="12"/>
  <c r="AF104" i="12" s="1"/>
  <c r="S150" i="12"/>
  <c r="AA150" i="12" s="1"/>
  <c r="M20" i="12"/>
  <c r="U196" i="12"/>
  <c r="AC196" i="12" s="1"/>
  <c r="U161" i="12"/>
  <c r="AC161" i="12" s="1"/>
  <c r="U210" i="12"/>
  <c r="AC210" i="12" s="1"/>
  <c r="X189" i="12"/>
  <c r="AF189" i="12" s="1"/>
  <c r="V208" i="12"/>
  <c r="AD208" i="12" s="1"/>
  <c r="Z84" i="12"/>
  <c r="AH84" i="12" s="1"/>
  <c r="R46" i="12"/>
  <c r="W190" i="12"/>
  <c r="AE190" i="12" s="1"/>
  <c r="Z237" i="12"/>
  <c r="AH237" i="12" s="1"/>
  <c r="S159" i="12"/>
  <c r="AA159" i="12" s="1"/>
  <c r="Z103" i="12"/>
  <c r="AH103" i="12" s="1"/>
  <c r="S148" i="12"/>
  <c r="AA148" i="12" s="1"/>
  <c r="V121" i="12"/>
  <c r="AD121" i="12" s="1"/>
  <c r="Y209" i="12"/>
  <c r="AG209" i="12" s="1"/>
  <c r="R30" i="12"/>
  <c r="Z68" i="12"/>
  <c r="AH68" i="12" s="1"/>
  <c r="Z120" i="12"/>
  <c r="AH120" i="12" s="1"/>
  <c r="R18" i="12"/>
  <c r="Z248" i="12"/>
  <c r="AH248" i="12" s="1"/>
  <c r="X183" i="12"/>
  <c r="AF183" i="12" s="1"/>
  <c r="X125" i="12"/>
  <c r="AF125" i="12" s="1"/>
  <c r="S192" i="12"/>
  <c r="AA192" i="12" s="1"/>
  <c r="Z192" i="12"/>
  <c r="AH192" i="12" s="1"/>
  <c r="X204" i="12"/>
  <c r="AF204" i="12" s="1"/>
  <c r="P57" i="12"/>
  <c r="X95" i="12"/>
  <c r="AF95" i="12" s="1"/>
  <c r="W153" i="12"/>
  <c r="AE153" i="12" s="1"/>
  <c r="Q17" i="12"/>
  <c r="Q44" i="12"/>
  <c r="Y82" i="12"/>
  <c r="AG82" i="12" s="1"/>
  <c r="X245" i="12"/>
  <c r="AF245" i="12" s="1"/>
  <c r="U168" i="12"/>
  <c r="AC168" i="12" s="1"/>
  <c r="T188" i="12"/>
  <c r="AB188" i="12" s="1"/>
  <c r="Y192" i="12"/>
  <c r="AG192" i="12" s="1"/>
  <c r="Y104" i="12"/>
  <c r="AG104" i="12" s="1"/>
  <c r="Q28" i="12"/>
  <c r="X116" i="12"/>
  <c r="AF116" i="12" s="1"/>
  <c r="V143" i="12"/>
  <c r="AD143" i="12" s="1"/>
  <c r="K54" i="12"/>
  <c r="S92" i="12"/>
  <c r="AA92" i="12" s="1"/>
  <c r="X223" i="12"/>
  <c r="AF223" i="12" s="1"/>
  <c r="P36" i="12"/>
  <c r="X74" i="12"/>
  <c r="AF74" i="12" s="1"/>
  <c r="X243" i="12"/>
  <c r="AF243" i="12" s="1"/>
  <c r="Y173" i="12"/>
  <c r="AG173" i="12" s="1"/>
  <c r="Q59" i="12"/>
  <c r="O16" i="12"/>
  <c r="W215" i="12"/>
  <c r="AE215" i="12" s="1"/>
  <c r="X154" i="12"/>
  <c r="AF154" i="12" s="1"/>
  <c r="T242" i="12"/>
  <c r="AB242" i="12" s="1"/>
  <c r="N45" i="12"/>
  <c r="V83" i="12"/>
  <c r="AD83" i="12" s="1"/>
  <c r="V186" i="12"/>
  <c r="AD186" i="12" s="1"/>
  <c r="P27" i="12"/>
  <c r="X65" i="12"/>
  <c r="AF65" i="12" s="1"/>
  <c r="X236" i="12"/>
  <c r="AF236" i="12" s="1"/>
  <c r="X139" i="12"/>
  <c r="AF139" i="12" s="1"/>
  <c r="P14" i="12"/>
  <c r="V165" i="12"/>
  <c r="AD165" i="12" s="1"/>
  <c r="U209" i="12"/>
  <c r="AC209" i="12" s="1"/>
  <c r="S110" i="12"/>
  <c r="AA110" i="12" s="1"/>
  <c r="K34" i="12"/>
  <c r="N28" i="12"/>
  <c r="V66" i="12"/>
  <c r="AD66" i="12" s="1"/>
  <c r="M56" i="12"/>
  <c r="U94" i="12"/>
  <c r="AC94" i="12" s="1"/>
  <c r="Y180" i="12"/>
  <c r="AG180" i="12" s="1"/>
  <c r="Z199" i="12"/>
  <c r="AH199" i="12" s="1"/>
  <c r="T142" i="12"/>
  <c r="AB142" i="12" s="1"/>
  <c r="Y222" i="12"/>
  <c r="AG222" i="12" s="1"/>
  <c r="M59" i="12"/>
  <c r="U97" i="12"/>
  <c r="AC97" i="12" s="1"/>
  <c r="X211" i="12"/>
  <c r="AF211" i="12" s="1"/>
  <c r="X113" i="12"/>
  <c r="AF113" i="12" s="1"/>
  <c r="T181" i="12"/>
  <c r="AB181" i="12" s="1"/>
  <c r="N29" i="12"/>
  <c r="V67" i="12"/>
  <c r="AD67" i="12" s="1"/>
  <c r="U149" i="12"/>
  <c r="AC149" i="12" s="1"/>
  <c r="M35" i="12"/>
  <c r="X145" i="12"/>
  <c r="AF145" i="12" s="1"/>
  <c r="Y226" i="12"/>
  <c r="AG226" i="12" s="1"/>
  <c r="P52" i="12"/>
  <c r="X90" i="12"/>
  <c r="AF90" i="12" s="1"/>
  <c r="S217" i="12"/>
  <c r="AA217" i="12" s="1"/>
  <c r="U185" i="12"/>
  <c r="AC185" i="12" s="1"/>
  <c r="Z171" i="12"/>
  <c r="AH171" i="12" s="1"/>
  <c r="Y242" i="12"/>
  <c r="AG242" i="12" s="1"/>
  <c r="T161" i="12"/>
  <c r="AB161" i="12" s="1"/>
  <c r="T111" i="12"/>
  <c r="AB111" i="12" s="1"/>
  <c r="W218" i="12"/>
  <c r="AE218" i="12" s="1"/>
  <c r="U198" i="12"/>
  <c r="AC198" i="12" s="1"/>
  <c r="N47" i="12"/>
  <c r="V85" i="12"/>
  <c r="AD85" i="12" s="1"/>
  <c r="Z190" i="12"/>
  <c r="AH190" i="12" s="1"/>
  <c r="W192" i="12"/>
  <c r="AE192" i="12" s="1"/>
  <c r="V159" i="12"/>
  <c r="AD159" i="12" s="1"/>
  <c r="X239" i="12"/>
  <c r="AF239" i="12" s="1"/>
  <c r="T148" i="12"/>
  <c r="AB148" i="12" s="1"/>
  <c r="Y203" i="12"/>
  <c r="AG203" i="12" s="1"/>
  <c r="Y70" i="12"/>
  <c r="AG70" i="12" s="1"/>
  <c r="Q32" i="12"/>
  <c r="X247" i="12"/>
  <c r="AF247" i="12" s="1"/>
  <c r="U110" i="12"/>
  <c r="AC110" i="12" s="1"/>
  <c r="S128" i="12"/>
  <c r="AA128" i="12" s="1"/>
  <c r="Z150" i="12"/>
  <c r="AH150" i="12" s="1"/>
  <c r="X101" i="12"/>
  <c r="AF101" i="12" s="1"/>
  <c r="P13" i="12"/>
  <c r="Z158" i="12"/>
  <c r="AH158" i="12" s="1"/>
  <c r="R19" i="12"/>
  <c r="Y130" i="12"/>
  <c r="AG130" i="12" s="1"/>
  <c r="Q54" i="12"/>
  <c r="W169" i="12"/>
  <c r="AE169" i="12" s="1"/>
  <c r="T114" i="12"/>
  <c r="AB114" i="12" s="1"/>
  <c r="Z172" i="12"/>
  <c r="AH172" i="12" s="1"/>
  <c r="Y87" i="12"/>
  <c r="AG87" i="12" s="1"/>
  <c r="Q49" i="12"/>
  <c r="Z122" i="12"/>
  <c r="AH122" i="12" s="1"/>
  <c r="W167" i="12"/>
  <c r="AE167" i="12" s="1"/>
  <c r="Y112" i="12"/>
  <c r="AG112" i="12" s="1"/>
  <c r="Q36" i="12"/>
  <c r="T129" i="12"/>
  <c r="AB129" i="12" s="1"/>
  <c r="Z207" i="12"/>
  <c r="AH207" i="12" s="1"/>
  <c r="Y197" i="12"/>
  <c r="AG197" i="12" s="1"/>
  <c r="S162" i="12"/>
  <c r="AA162" i="12" s="1"/>
  <c r="U221" i="12"/>
  <c r="AC221" i="12" s="1"/>
  <c r="U143" i="12"/>
  <c r="AC143" i="12" s="1"/>
  <c r="V102" i="12"/>
  <c r="AD102" i="12" s="1"/>
  <c r="W182" i="12"/>
  <c r="AE182" i="12" s="1"/>
  <c r="R54" i="12"/>
  <c r="Z92" i="12"/>
  <c r="AH92" i="12" s="1"/>
  <c r="Y144" i="12"/>
  <c r="AG144" i="12" s="1"/>
  <c r="Y238" i="12"/>
  <c r="AG238" i="12" s="1"/>
  <c r="V173" i="12"/>
  <c r="AD173" i="12" s="1"/>
  <c r="Z215" i="12"/>
  <c r="AH215" i="12" s="1"/>
  <c r="R16" i="12"/>
  <c r="V184" i="12"/>
  <c r="AD184" i="12" s="1"/>
  <c r="Y162" i="12"/>
  <c r="AG162" i="12" s="1"/>
  <c r="Y210" i="12"/>
  <c r="AG210" i="12" s="1"/>
  <c r="P44" i="12"/>
  <c r="X82" i="12"/>
  <c r="AF82" i="12" s="1"/>
  <c r="P17" i="12"/>
  <c r="W166" i="12"/>
  <c r="AE166" i="12" s="1"/>
  <c r="Y141" i="12"/>
  <c r="AG141" i="12" s="1"/>
  <c r="X235" i="12"/>
  <c r="AF235" i="12" s="1"/>
  <c r="Q31" i="12"/>
  <c r="Y69" i="12"/>
  <c r="AG69" i="12" s="1"/>
  <c r="Z209" i="12"/>
  <c r="AH209" i="12" s="1"/>
  <c r="Z110" i="12"/>
  <c r="AH110" i="12" s="1"/>
  <c r="V180" i="12"/>
  <c r="AD180" i="12" s="1"/>
  <c r="P40" i="12"/>
  <c r="X78" i="12"/>
  <c r="AF78" i="12" s="1"/>
  <c r="Z131" i="12"/>
  <c r="AH131" i="12" s="1"/>
  <c r="Z222" i="12"/>
  <c r="AH222" i="12" s="1"/>
  <c r="U134" i="12"/>
  <c r="AC134" i="12" s="1"/>
  <c r="Y124" i="12"/>
  <c r="AG124" i="12" s="1"/>
  <c r="U127" i="12"/>
  <c r="AC127" i="12" s="1"/>
  <c r="X149" i="12"/>
  <c r="AF149" i="12" s="1"/>
  <c r="Z187" i="12"/>
  <c r="AH187" i="12" s="1"/>
  <c r="T226" i="12"/>
  <c r="AB226" i="12" s="1"/>
  <c r="X177" i="12"/>
  <c r="AF177" i="12" s="1"/>
  <c r="P15" i="12"/>
  <c r="V219" i="12"/>
  <c r="AD219" i="12" s="1"/>
  <c r="X229" i="12"/>
  <c r="AF229" i="12" s="1"/>
  <c r="X217" i="12"/>
  <c r="AF217" i="12" s="1"/>
  <c r="V185" i="12"/>
  <c r="AD185" i="12" s="1"/>
  <c r="L55" i="12"/>
  <c r="T93" i="12"/>
  <c r="AB93" i="12" s="1"/>
  <c r="U109" i="12"/>
  <c r="AC109" i="12" s="1"/>
  <c r="M33" i="12"/>
  <c r="S102" i="12"/>
  <c r="AA102" i="12" s="1"/>
  <c r="K13" i="12"/>
  <c r="K52" i="12"/>
  <c r="S90" i="12"/>
  <c r="AA90" i="12" s="1"/>
  <c r="AA52" i="12" s="1"/>
  <c r="AJ52" i="12" s="1"/>
  <c r="T218" i="12"/>
  <c r="AB218" i="12" s="1"/>
  <c r="V198" i="12"/>
  <c r="AD198" i="12" s="1"/>
  <c r="X73" i="12"/>
  <c r="AF73" i="12" s="1"/>
  <c r="P35" i="12"/>
  <c r="V246" i="12"/>
  <c r="AD246" i="12" s="1"/>
  <c r="Z227" i="12"/>
  <c r="AH227" i="12" s="1"/>
  <c r="V135" i="12"/>
  <c r="AD135" i="12" s="1"/>
  <c r="L25" i="12"/>
  <c r="T63" i="12"/>
  <c r="AB63" i="12" s="1"/>
  <c r="L12" i="12"/>
  <c r="W185" i="12"/>
  <c r="AE185" i="12" s="1"/>
  <c r="Y170" i="12"/>
  <c r="AG170" i="12" s="1"/>
  <c r="T203" i="12"/>
  <c r="AB203" i="12" s="1"/>
  <c r="N32" i="12"/>
  <c r="V70" i="12"/>
  <c r="AD70" i="12" s="1"/>
  <c r="Y133" i="12"/>
  <c r="AG133" i="12" s="1"/>
  <c r="Q57" i="12"/>
  <c r="X128" i="12"/>
  <c r="AF128" i="12" s="1"/>
  <c r="N48" i="12"/>
  <c r="V86" i="12"/>
  <c r="AD86" i="12" s="1"/>
  <c r="L26" i="12"/>
  <c r="T64" i="12"/>
  <c r="AB64" i="12" s="1"/>
  <c r="Z130" i="12"/>
  <c r="AH130" i="12" s="1"/>
  <c r="X169" i="12"/>
  <c r="AF169" i="12" s="1"/>
  <c r="W240" i="12"/>
  <c r="AE240" i="12" s="1"/>
  <c r="T240" i="12"/>
  <c r="AB240" i="12" s="1"/>
  <c r="V122" i="12"/>
  <c r="AD122" i="12" s="1"/>
  <c r="U178" i="12"/>
  <c r="AC178" i="12" s="1"/>
  <c r="M15" i="12"/>
  <c r="S167" i="12"/>
  <c r="AA167" i="12" s="1"/>
  <c r="T167" i="12"/>
  <c r="AB167" i="12" s="1"/>
  <c r="O50" i="12"/>
  <c r="W88" i="12"/>
  <c r="AE88" i="12" s="1"/>
  <c r="Z112" i="12"/>
  <c r="AH112" i="12" s="1"/>
  <c r="X106" i="12"/>
  <c r="AF106" i="12" s="1"/>
  <c r="S207" i="12"/>
  <c r="AA207" i="12" s="1"/>
  <c r="U122" i="12"/>
  <c r="AC122" i="12" s="1"/>
  <c r="V129" i="12"/>
  <c r="AD129" i="12" s="1"/>
  <c r="P50" i="12"/>
  <c r="X88" i="12"/>
  <c r="AF88" i="12" s="1"/>
  <c r="T72" i="12"/>
  <c r="AB72" i="12" s="1"/>
  <c r="L34" i="12"/>
  <c r="N57" i="12"/>
  <c r="V95" i="12"/>
  <c r="AD95" i="12" s="1"/>
  <c r="V207" i="12"/>
  <c r="AD207" i="12" s="1"/>
  <c r="W147" i="12"/>
  <c r="AE147" i="12" s="1"/>
  <c r="Z147" i="12"/>
  <c r="AH147" i="12" s="1"/>
  <c r="V197" i="12"/>
  <c r="AD197" i="12" s="1"/>
  <c r="Z201" i="12"/>
  <c r="AH201" i="12" s="1"/>
  <c r="L49" i="12"/>
  <c r="T87" i="12"/>
  <c r="AB87" i="12" s="1"/>
  <c r="W111" i="12"/>
  <c r="AE111" i="12" s="1"/>
  <c r="AE35" i="12" s="1"/>
  <c r="AN35" i="12" s="1"/>
  <c r="O35" i="12"/>
  <c r="Y199" i="12"/>
  <c r="AG199" i="12" s="1"/>
  <c r="K53" i="12"/>
  <c r="S91" i="12"/>
  <c r="AA91" i="12" s="1"/>
  <c r="W219" i="12"/>
  <c r="AE219" i="12" s="1"/>
  <c r="U245" i="12"/>
  <c r="AC245" i="12" s="1"/>
  <c r="T245" i="12"/>
  <c r="AB245" i="12" s="1"/>
  <c r="S139" i="12"/>
  <c r="AA139" i="12" s="1"/>
  <c r="K14" i="12"/>
  <c r="K25" i="12"/>
  <c r="S202" i="12"/>
  <c r="AA202" i="12" s="1"/>
  <c r="W142" i="12"/>
  <c r="AE142" i="12" s="1"/>
  <c r="S211" i="12"/>
  <c r="AA211" i="12" s="1"/>
  <c r="Z228" i="12"/>
  <c r="AH228" i="12" s="1"/>
  <c r="W189" i="12"/>
  <c r="AE189" i="12" s="1"/>
  <c r="Z188" i="12"/>
  <c r="AH188" i="12" s="1"/>
  <c r="Y221" i="12"/>
  <c r="AG221" i="12" s="1"/>
  <c r="V221" i="12"/>
  <c r="AD221" i="12" s="1"/>
  <c r="Z151" i="12"/>
  <c r="AH151" i="12" s="1"/>
  <c r="Y246" i="12"/>
  <c r="AG246" i="12" s="1"/>
  <c r="K33" i="12"/>
  <c r="S71" i="12"/>
  <c r="AA71" i="12" s="1"/>
  <c r="X234" i="12"/>
  <c r="AF234" i="12" s="1"/>
  <c r="P21" i="12"/>
  <c r="U224" i="12"/>
  <c r="AC224" i="12" s="1"/>
  <c r="S182" i="12"/>
  <c r="AA182" i="12" s="1"/>
  <c r="R39" i="12"/>
  <c r="Z77" i="12"/>
  <c r="AH77" i="12" s="1"/>
  <c r="Y140" i="12"/>
  <c r="AG140" i="12" s="1"/>
  <c r="Q14" i="12"/>
  <c r="T116" i="12"/>
  <c r="AB116" i="12" s="1"/>
  <c r="Z102" i="12"/>
  <c r="AH102" i="12" s="1"/>
  <c r="Y152" i="12"/>
  <c r="AG152" i="12" s="1"/>
  <c r="X152" i="12"/>
  <c r="AF152" i="12" s="1"/>
  <c r="S143" i="12"/>
  <c r="AA143" i="12" s="1"/>
  <c r="T143" i="12"/>
  <c r="AB143" i="12" s="1"/>
  <c r="Z244" i="12"/>
  <c r="AH244" i="12" s="1"/>
  <c r="P54" i="12"/>
  <c r="X92" i="12"/>
  <c r="AF92" i="12" s="1"/>
  <c r="X220" i="12"/>
  <c r="AF220" i="12" s="1"/>
  <c r="W249" i="12"/>
  <c r="AE249" i="12" s="1"/>
  <c r="T223" i="12"/>
  <c r="AB223" i="12" s="1"/>
  <c r="O36" i="12"/>
  <c r="W74" i="12"/>
  <c r="AE74" i="12" s="1"/>
  <c r="L36" i="12"/>
  <c r="T74" i="12"/>
  <c r="AB74" i="12" s="1"/>
  <c r="Z144" i="12"/>
  <c r="AH144" i="12" s="1"/>
  <c r="S186" i="12"/>
  <c r="AA186" i="12" s="1"/>
  <c r="Z243" i="12"/>
  <c r="AH243" i="12" s="1"/>
  <c r="W238" i="12"/>
  <c r="AE238" i="12" s="1"/>
  <c r="V238" i="12"/>
  <c r="AD238" i="12" s="1"/>
  <c r="X249" i="12"/>
  <c r="AF249" i="12" s="1"/>
  <c r="S173" i="12"/>
  <c r="AA173" i="12" s="1"/>
  <c r="X173" i="12"/>
  <c r="AF173" i="12" s="1"/>
  <c r="T205" i="12"/>
  <c r="AB205" i="12" s="1"/>
  <c r="T215" i="12"/>
  <c r="AB215" i="12" s="1"/>
  <c r="L16" i="12"/>
  <c r="L11" i="12" s="1"/>
  <c r="Z164" i="12"/>
  <c r="AH164" i="12" s="1"/>
  <c r="Z182" i="12"/>
  <c r="AH182" i="12" s="1"/>
  <c r="U154" i="12"/>
  <c r="AC154" i="12" s="1"/>
  <c r="V154" i="12"/>
  <c r="AD154" i="12" s="1"/>
  <c r="T184" i="12"/>
  <c r="AB184" i="12" s="1"/>
  <c r="Z224" i="12"/>
  <c r="AH224" i="12" s="1"/>
  <c r="X242" i="12"/>
  <c r="AF242" i="12" s="1"/>
  <c r="W162" i="12"/>
  <c r="AE162" i="12" s="1"/>
  <c r="T162" i="12"/>
  <c r="AB162" i="12" s="1"/>
  <c r="R37" i="12"/>
  <c r="Z75" i="12"/>
  <c r="AH75" i="12" s="1"/>
  <c r="P45" i="12"/>
  <c r="X83" i="12"/>
  <c r="AF83" i="12" s="1"/>
  <c r="X210" i="12"/>
  <c r="AF210" i="12" s="1"/>
  <c r="M17" i="12"/>
  <c r="M44" i="12"/>
  <c r="U82" i="12"/>
  <c r="AC82" i="12" s="1"/>
  <c r="V82" i="12"/>
  <c r="AD82" i="12" s="1"/>
  <c r="N44" i="12"/>
  <c r="N17" i="12"/>
  <c r="V196" i="12"/>
  <c r="AD196" i="12" s="1"/>
  <c r="N20" i="12"/>
  <c r="T186" i="12"/>
  <c r="AB186" i="12" s="1"/>
  <c r="Y236" i="12"/>
  <c r="AG236" i="12" s="1"/>
  <c r="M27" i="12"/>
  <c r="U65" i="12"/>
  <c r="AC65" i="12" s="1"/>
  <c r="V65" i="12"/>
  <c r="AD65" i="12" s="1"/>
  <c r="N27" i="12"/>
  <c r="Y166" i="12"/>
  <c r="AG166" i="12" s="1"/>
  <c r="Q52" i="12"/>
  <c r="T166" i="12"/>
  <c r="AB166" i="12" s="1"/>
  <c r="S241" i="12"/>
  <c r="AA241" i="12" s="1"/>
  <c r="X241" i="12"/>
  <c r="AF241" i="12" s="1"/>
  <c r="W236" i="12"/>
  <c r="AE236" i="12" s="1"/>
  <c r="T236" i="12"/>
  <c r="AB236" i="12" s="1"/>
  <c r="Z141" i="12"/>
  <c r="AH141" i="12" s="1"/>
  <c r="Y200" i="12"/>
  <c r="AG200" i="12" s="1"/>
  <c r="X200" i="12"/>
  <c r="AF200" i="12" s="1"/>
  <c r="V139" i="12"/>
  <c r="AD139" i="12" s="1"/>
  <c r="N14" i="12"/>
  <c r="X165" i="12"/>
  <c r="AF165" i="12" s="1"/>
  <c r="Z235" i="12"/>
  <c r="AH235" i="12" s="1"/>
  <c r="R31" i="12"/>
  <c r="Z69" i="12"/>
  <c r="AH69" i="12" s="1"/>
  <c r="Y105" i="12"/>
  <c r="AG105" i="12" s="1"/>
  <c r="X105" i="12"/>
  <c r="AF105" i="12" s="1"/>
  <c r="T209" i="12"/>
  <c r="AB209" i="12" s="1"/>
  <c r="W110" i="12"/>
  <c r="AE110" i="12" s="1"/>
  <c r="O34" i="12"/>
  <c r="X110" i="12"/>
  <c r="AF110" i="12" s="1"/>
  <c r="R38" i="12"/>
  <c r="Z76" i="12"/>
  <c r="AH76" i="12" s="1"/>
  <c r="P28" i="12"/>
  <c r="X66" i="12"/>
  <c r="AF66" i="12" s="1"/>
  <c r="W199" i="12"/>
  <c r="AE199" i="12" s="1"/>
  <c r="O59" i="12"/>
  <c r="W97" i="12"/>
  <c r="AE97" i="12" s="1"/>
  <c r="S248" i="12"/>
  <c r="AA248" i="12" s="1"/>
  <c r="M51" i="12"/>
  <c r="U89" i="12"/>
  <c r="AC89" i="12" s="1"/>
  <c r="Y115" i="12"/>
  <c r="AG115" i="12" s="1"/>
  <c r="V115" i="12"/>
  <c r="AD115" i="12" s="1"/>
  <c r="T180" i="12"/>
  <c r="AB180" i="12" s="1"/>
  <c r="Y216" i="12"/>
  <c r="AG216" i="12" s="1"/>
  <c r="X216" i="12"/>
  <c r="AF216" i="12" s="1"/>
  <c r="V199" i="12"/>
  <c r="AD199" i="12" s="1"/>
  <c r="M40" i="12"/>
  <c r="U78" i="12"/>
  <c r="AC78" i="12" s="1"/>
  <c r="R40" i="12"/>
  <c r="Z78" i="12"/>
  <c r="AH78" i="12" s="1"/>
  <c r="Y229" i="12"/>
  <c r="AG229" i="12" s="1"/>
  <c r="M53" i="12"/>
  <c r="U91" i="12"/>
  <c r="AC91" i="12" s="1"/>
  <c r="P53" i="12"/>
  <c r="X91" i="12"/>
  <c r="AF91" i="12" s="1"/>
  <c r="Z142" i="12"/>
  <c r="AH142" i="12" s="1"/>
  <c r="U131" i="12"/>
  <c r="AC131" i="12" s="1"/>
  <c r="X131" i="12"/>
  <c r="AF131" i="12" s="1"/>
  <c r="X160" i="12"/>
  <c r="AF160" i="12" s="1"/>
  <c r="W222" i="12"/>
  <c r="AE222" i="12" s="1"/>
  <c r="X222" i="12"/>
  <c r="AF222" i="12" s="1"/>
  <c r="U146" i="12"/>
  <c r="AC146" i="12" s="1"/>
  <c r="T146" i="12"/>
  <c r="AB146" i="12" s="1"/>
  <c r="W134" i="12"/>
  <c r="AE134" i="12" s="1"/>
  <c r="Z134" i="12"/>
  <c r="AH134" i="12" s="1"/>
  <c r="W171" i="12"/>
  <c r="AE171" i="12" s="1"/>
  <c r="O57" i="12"/>
  <c r="Z211" i="12"/>
  <c r="AH211" i="12" s="1"/>
  <c r="Y248" i="12"/>
  <c r="AG248" i="12" s="1"/>
  <c r="S113" i="12"/>
  <c r="AA113" i="12" s="1"/>
  <c r="K37" i="12"/>
  <c r="V113" i="12"/>
  <c r="AD113" i="12" s="1"/>
  <c r="T124" i="12"/>
  <c r="AB124" i="12" s="1"/>
  <c r="Z181" i="12"/>
  <c r="AH181" i="12" s="1"/>
  <c r="P51" i="12"/>
  <c r="X89" i="12"/>
  <c r="AF89" i="12" s="1"/>
  <c r="Y67" i="12"/>
  <c r="AG67" i="12" s="1"/>
  <c r="Q29" i="12"/>
  <c r="L29" i="12"/>
  <c r="T67" i="12"/>
  <c r="AB67" i="12" s="1"/>
  <c r="X127" i="12"/>
  <c r="AF127" i="12" s="1"/>
  <c r="X202" i="12"/>
  <c r="AF202" i="12" s="1"/>
  <c r="Y164" i="12"/>
  <c r="AG164" i="12" s="1"/>
  <c r="Q50" i="12"/>
  <c r="V149" i="12"/>
  <c r="AD149" i="12" s="1"/>
  <c r="Z163" i="12"/>
  <c r="AH163" i="12" s="1"/>
  <c r="W145" i="12"/>
  <c r="AE145" i="12" s="1"/>
  <c r="AE31" i="12" s="1"/>
  <c r="AN31" i="12" s="1"/>
  <c r="O31" i="12"/>
  <c r="T145" i="12"/>
  <c r="AB145" i="12" s="1"/>
  <c r="V187" i="12"/>
  <c r="AD187" i="12" s="1"/>
  <c r="R59" i="12"/>
  <c r="Z97" i="12"/>
  <c r="AH97" i="12" s="1"/>
  <c r="T132" i="12"/>
  <c r="AB132" i="12" s="1"/>
  <c r="Y191" i="12"/>
  <c r="AG191" i="12" s="1"/>
  <c r="M13" i="12"/>
  <c r="U101" i="12"/>
  <c r="AC101" i="12" s="1"/>
  <c r="M25" i="12"/>
  <c r="X226" i="12"/>
  <c r="AF226" i="12" s="1"/>
  <c r="Y179" i="12"/>
  <c r="AG179" i="12" s="1"/>
  <c r="V179" i="12"/>
  <c r="AD179" i="12" s="1"/>
  <c r="V177" i="12"/>
  <c r="AD177" i="12" s="1"/>
  <c r="N15" i="12"/>
  <c r="N10" i="12" s="1"/>
  <c r="O17" i="12"/>
  <c r="O44" i="12"/>
  <c r="W82" i="12"/>
  <c r="AE82" i="12" s="1"/>
  <c r="U219" i="12"/>
  <c r="AC219" i="12" s="1"/>
  <c r="T219" i="12"/>
  <c r="AB219" i="12" s="1"/>
  <c r="N52" i="12"/>
  <c r="V90" i="12"/>
  <c r="AD90" i="12" s="1"/>
  <c r="W229" i="12"/>
  <c r="AE229" i="12" s="1"/>
  <c r="T229" i="12"/>
  <c r="AB229" i="12" s="1"/>
  <c r="Z225" i="12"/>
  <c r="AH225" i="12" s="1"/>
  <c r="U217" i="12"/>
  <c r="AC217" i="12" s="1"/>
  <c r="Z217" i="12"/>
  <c r="AH217" i="12" s="1"/>
  <c r="N58" i="12"/>
  <c r="V96" i="12"/>
  <c r="AD96" i="12" s="1"/>
  <c r="Z94" i="12"/>
  <c r="AH94" i="12" s="1"/>
  <c r="R56" i="12"/>
  <c r="T185" i="12"/>
  <c r="AB185" i="12" s="1"/>
  <c r="U108" i="12"/>
  <c r="AC108" i="12" s="1"/>
  <c r="X108" i="12"/>
  <c r="AF108" i="12" s="1"/>
  <c r="V171" i="12"/>
  <c r="AD171" i="12" s="1"/>
  <c r="T104" i="12"/>
  <c r="AB104" i="12" s="1"/>
  <c r="Y196" i="12"/>
  <c r="AG196" i="12" s="1"/>
  <c r="Q20" i="12"/>
  <c r="S73" i="12"/>
  <c r="AA73" i="12" s="1"/>
  <c r="K35" i="12"/>
  <c r="Y230" i="12"/>
  <c r="AG230" i="12" s="1"/>
  <c r="Q26" i="12"/>
  <c r="Y64" i="12"/>
  <c r="AG64" i="12" s="1"/>
  <c r="Q12" i="12"/>
  <c r="Q7" i="12" s="1"/>
  <c r="X93" i="12"/>
  <c r="AF93" i="12" s="1"/>
  <c r="P55" i="12"/>
  <c r="O47" i="12"/>
  <c r="W85" i="12"/>
  <c r="AE85" i="12" s="1"/>
  <c r="W161" i="12"/>
  <c r="AE161" i="12" s="1"/>
  <c r="X161" i="12"/>
  <c r="AF161" i="12" s="1"/>
  <c r="S109" i="12"/>
  <c r="AA109" i="12" s="1"/>
  <c r="Z109" i="12"/>
  <c r="AH109" i="12" s="1"/>
  <c r="U228" i="12"/>
  <c r="AC228" i="12" s="1"/>
  <c r="X111" i="12"/>
  <c r="AF111" i="12" s="1"/>
  <c r="S183" i="12"/>
  <c r="AA183" i="12" s="1"/>
  <c r="Q15" i="12"/>
  <c r="Y177" i="12"/>
  <c r="AG177" i="12" s="1"/>
  <c r="Q25" i="12"/>
  <c r="S105" i="12"/>
  <c r="AA105" i="12" s="1"/>
  <c r="Z189" i="12"/>
  <c r="AH189" i="12" s="1"/>
  <c r="S218" i="12"/>
  <c r="AA218" i="12" s="1"/>
  <c r="V218" i="12"/>
  <c r="AD218" i="12" s="1"/>
  <c r="S208" i="12"/>
  <c r="AA208" i="12" s="1"/>
  <c r="X208" i="12"/>
  <c r="AF208" i="12" s="1"/>
  <c r="S198" i="12"/>
  <c r="AA198" i="12" s="1"/>
  <c r="K20" i="12"/>
  <c r="Z198" i="12"/>
  <c r="AH198" i="12" s="1"/>
  <c r="Q33" i="12"/>
  <c r="Y71" i="12"/>
  <c r="AG71" i="12" s="1"/>
  <c r="N46" i="12"/>
  <c r="V84" i="12"/>
  <c r="AD84" i="12" s="1"/>
  <c r="R47" i="12"/>
  <c r="Z85" i="12"/>
  <c r="AH85" i="12" s="1"/>
  <c r="L35" i="12"/>
  <c r="T73" i="12"/>
  <c r="AB73" i="12" s="1"/>
  <c r="U107" i="12"/>
  <c r="AC107" i="12" s="1"/>
  <c r="Z107" i="12"/>
  <c r="AH107" i="12" s="1"/>
  <c r="V190" i="12"/>
  <c r="AD190" i="12" s="1"/>
  <c r="Z246" i="12"/>
  <c r="AH246" i="12" s="1"/>
  <c r="Y168" i="12"/>
  <c r="AG168" i="12" s="1"/>
  <c r="AG54" i="12" s="1"/>
  <c r="AP54" i="12" s="1"/>
  <c r="T168" i="12"/>
  <c r="AB168" i="12" s="1"/>
  <c r="V126" i="12"/>
  <c r="AD126" i="12" s="1"/>
  <c r="W237" i="12"/>
  <c r="AE237" i="12" s="1"/>
  <c r="V237" i="12"/>
  <c r="AD237" i="12" s="1"/>
  <c r="W227" i="12"/>
  <c r="AE227" i="12" s="1"/>
  <c r="X227" i="12"/>
  <c r="AF227" i="12" s="1"/>
  <c r="U226" i="12"/>
  <c r="AC226" i="12" s="1"/>
  <c r="Z159" i="12"/>
  <c r="AH159" i="12" s="1"/>
  <c r="W135" i="12"/>
  <c r="AE135" i="12" s="1"/>
  <c r="T135" i="12"/>
  <c r="AB135" i="12" s="1"/>
  <c r="N25" i="12"/>
  <c r="V63" i="12"/>
  <c r="AD63" i="12" s="1"/>
  <c r="N12" i="12"/>
  <c r="N7" i="12" s="1"/>
  <c r="M45" i="12"/>
  <c r="U83" i="12"/>
  <c r="AC83" i="12" s="1"/>
  <c r="T103" i="12"/>
  <c r="AB103" i="12" s="1"/>
  <c r="Z239" i="12"/>
  <c r="AH239" i="12" s="1"/>
  <c r="W105" i="12"/>
  <c r="AE105" i="12" s="1"/>
  <c r="O29" i="12"/>
  <c r="S123" i="12"/>
  <c r="AA123" i="12" s="1"/>
  <c r="V123" i="12"/>
  <c r="AD123" i="12" s="1"/>
  <c r="X148" i="12"/>
  <c r="AF148" i="12" s="1"/>
  <c r="S170" i="12"/>
  <c r="AA170" i="12" s="1"/>
  <c r="T170" i="12"/>
  <c r="AB170" i="12" s="1"/>
  <c r="Z121" i="12"/>
  <c r="AH121" i="12" s="1"/>
  <c r="U203" i="12"/>
  <c r="AC203" i="12" s="1"/>
  <c r="Z203" i="12"/>
  <c r="AH203" i="12" s="1"/>
  <c r="V153" i="12"/>
  <c r="AD153" i="12" s="1"/>
  <c r="S114" i="12"/>
  <c r="AA114" i="12" s="1"/>
  <c r="Q30" i="12"/>
  <c r="Y68" i="12"/>
  <c r="AG68" i="12" s="1"/>
  <c r="L30" i="12"/>
  <c r="T68" i="12"/>
  <c r="AB68" i="12" s="1"/>
  <c r="R32" i="12"/>
  <c r="Z70" i="12"/>
  <c r="AH70" i="12" s="1"/>
  <c r="P33" i="12"/>
  <c r="X71" i="12"/>
  <c r="AF71" i="12" s="1"/>
  <c r="X120" i="12"/>
  <c r="AF120" i="12" s="1"/>
  <c r="P18" i="12"/>
  <c r="Y247" i="12"/>
  <c r="AG247" i="12" s="1"/>
  <c r="V247" i="12"/>
  <c r="AD247" i="12" s="1"/>
  <c r="T133" i="12"/>
  <c r="AB133" i="12" s="1"/>
  <c r="W248" i="12"/>
  <c r="AE248" i="12" s="1"/>
  <c r="V248" i="12"/>
  <c r="AD248" i="12" s="1"/>
  <c r="X206" i="12"/>
  <c r="AF206" i="12" s="1"/>
  <c r="Y183" i="12"/>
  <c r="AG183" i="12" s="1"/>
  <c r="T183" i="12"/>
  <c r="AB183" i="12" s="1"/>
  <c r="T128" i="12"/>
  <c r="AB128" i="12" s="1"/>
  <c r="U125" i="12"/>
  <c r="AC125" i="12" s="1"/>
  <c r="M49" i="12"/>
  <c r="Z125" i="12"/>
  <c r="AH125" i="12" s="1"/>
  <c r="V150" i="12"/>
  <c r="AD150" i="12" s="1"/>
  <c r="X191" i="12"/>
  <c r="AF191" i="12" s="1"/>
  <c r="T101" i="12"/>
  <c r="AB101" i="12" s="1"/>
  <c r="L13" i="12"/>
  <c r="X158" i="12"/>
  <c r="AF158" i="12" s="1"/>
  <c r="P19" i="12"/>
  <c r="O48" i="12"/>
  <c r="W86" i="12"/>
  <c r="AE86" i="12" s="1"/>
  <c r="P48" i="12"/>
  <c r="X86" i="12"/>
  <c r="AF86" i="12" s="1"/>
  <c r="Z140" i="12"/>
  <c r="AH140" i="12" s="1"/>
  <c r="O52" i="12"/>
  <c r="W90" i="12"/>
  <c r="AE90" i="12" s="1"/>
  <c r="M26" i="12"/>
  <c r="U64" i="12"/>
  <c r="AC64" i="12" s="1"/>
  <c r="M12" i="12"/>
  <c r="S108" i="12"/>
  <c r="AA108" i="12" s="1"/>
  <c r="K32" i="12"/>
  <c r="S130" i="12"/>
  <c r="AA130" i="12" s="1"/>
  <c r="T130" i="12"/>
  <c r="AB130" i="12" s="1"/>
  <c r="V230" i="12"/>
  <c r="AD230" i="12" s="1"/>
  <c r="T192" i="12"/>
  <c r="AB192" i="12" s="1"/>
  <c r="Y169" i="12"/>
  <c r="AG169" i="12" s="1"/>
  <c r="T169" i="12"/>
  <c r="AB169" i="12" s="1"/>
  <c r="Z114" i="12"/>
  <c r="AH114" i="12" s="1"/>
  <c r="W204" i="12"/>
  <c r="AE204" i="12" s="1"/>
  <c r="Z204" i="12"/>
  <c r="AH204" i="12" s="1"/>
  <c r="U172" i="12"/>
  <c r="AC172" i="12" s="1"/>
  <c r="V172" i="12"/>
  <c r="AD172" i="12" s="1"/>
  <c r="W197" i="12"/>
  <c r="AE197" i="12" s="1"/>
  <c r="O20" i="12"/>
  <c r="O49" i="12"/>
  <c r="W87" i="12"/>
  <c r="AE87" i="12" s="1"/>
  <c r="X240" i="12"/>
  <c r="AF240" i="12" s="1"/>
  <c r="Y207" i="12"/>
  <c r="AG207" i="12" s="1"/>
  <c r="T122" i="12"/>
  <c r="AB122" i="12" s="1"/>
  <c r="T178" i="12"/>
  <c r="AB178" i="12" s="1"/>
  <c r="V178" i="12"/>
  <c r="AD178" i="12" s="1"/>
  <c r="U167" i="12"/>
  <c r="AC167" i="12" s="1"/>
  <c r="V167" i="12"/>
  <c r="AD167" i="12" s="1"/>
  <c r="Y240" i="12"/>
  <c r="AG240" i="12" s="1"/>
  <c r="T112" i="12"/>
  <c r="AB112" i="12" s="1"/>
  <c r="Y122" i="12"/>
  <c r="AG122" i="12" s="1"/>
  <c r="Z106" i="12"/>
  <c r="AH106" i="12" s="1"/>
  <c r="Z129" i="12"/>
  <c r="AH129" i="12" s="1"/>
  <c r="L50" i="12"/>
  <c r="T88" i="12"/>
  <c r="AB88" i="12" s="1"/>
  <c r="Q34" i="12"/>
  <c r="Y72" i="12"/>
  <c r="AG72" i="12" s="1"/>
  <c r="R34" i="12"/>
  <c r="Z72" i="12"/>
  <c r="AH72" i="12" s="1"/>
  <c r="R57" i="12"/>
  <c r="Z95" i="12"/>
  <c r="AH95" i="12" s="1"/>
  <c r="X207" i="12"/>
  <c r="AF207" i="12" s="1"/>
  <c r="X147" i="12"/>
  <c r="AF147" i="12" s="1"/>
  <c r="X197" i="12"/>
  <c r="AF197" i="12" s="1"/>
  <c r="S201" i="12"/>
  <c r="AA201" i="12" s="1"/>
  <c r="V201" i="12"/>
  <c r="AD201" i="12" s="1"/>
  <c r="K49" i="12"/>
  <c r="S87" i="12"/>
  <c r="AA87" i="12" s="1"/>
  <c r="M54" i="12"/>
  <c r="U92" i="12"/>
  <c r="AC92" i="12" s="1"/>
  <c r="K51" i="12"/>
  <c r="S89" i="12"/>
  <c r="AA89" i="12" s="1"/>
  <c r="U124" i="12"/>
  <c r="AC124" i="12" s="1"/>
  <c r="S74" i="12"/>
  <c r="AA74" i="12" s="1"/>
  <c r="K36" i="12"/>
  <c r="Y245" i="12"/>
  <c r="AG245" i="12" s="1"/>
  <c r="V245" i="12"/>
  <c r="AD245" i="12" s="1"/>
  <c r="K47" i="12"/>
  <c r="S85" i="12"/>
  <c r="AA85" i="12" s="1"/>
  <c r="W165" i="12"/>
  <c r="AE165" i="12" s="1"/>
  <c r="W104" i="12"/>
  <c r="AE104" i="12" s="1"/>
  <c r="O13" i="12"/>
  <c r="W228" i="12"/>
  <c r="AE228" i="12" s="1"/>
  <c r="V228" i="12"/>
  <c r="AD228" i="12" s="1"/>
  <c r="U188" i="12"/>
  <c r="AC188" i="12" s="1"/>
  <c r="V188" i="12"/>
  <c r="AD188" i="12" s="1"/>
  <c r="Z221" i="12"/>
  <c r="AH221" i="12" s="1"/>
  <c r="W151" i="12"/>
  <c r="AE151" i="12" s="1"/>
  <c r="O37" i="12"/>
  <c r="X151" i="12"/>
  <c r="AF151" i="12" s="1"/>
  <c r="O25" i="12"/>
  <c r="O12" i="12"/>
  <c r="W63" i="12"/>
  <c r="AE63" i="12" s="1"/>
  <c r="Q21" i="12"/>
  <c r="Y234" i="12"/>
  <c r="AG234" i="12" s="1"/>
  <c r="V234" i="12"/>
  <c r="AD234" i="12" s="1"/>
  <c r="N21" i="12"/>
  <c r="Y150" i="12"/>
  <c r="AG150" i="12" s="1"/>
  <c r="S116" i="12"/>
  <c r="AA116" i="12" s="1"/>
  <c r="AA40" i="12" s="1"/>
  <c r="AJ40" i="12" s="1"/>
  <c r="K40" i="12"/>
  <c r="N39" i="12"/>
  <c r="V77" i="12"/>
  <c r="AD77" i="12" s="1"/>
  <c r="V116" i="12"/>
  <c r="AD116" i="12" s="1"/>
  <c r="U102" i="12"/>
  <c r="AC102" i="12" s="1"/>
  <c r="T102" i="12"/>
  <c r="AB102" i="12" s="1"/>
  <c r="U152" i="12"/>
  <c r="AC152" i="12" s="1"/>
  <c r="Z152" i="12"/>
  <c r="AH152" i="12" s="1"/>
  <c r="Z143" i="12"/>
  <c r="AH143" i="12" s="1"/>
  <c r="U244" i="12"/>
  <c r="AC244" i="12" s="1"/>
  <c r="V244" i="12"/>
  <c r="AD244" i="12" s="1"/>
  <c r="N54" i="12"/>
  <c r="V92" i="12"/>
  <c r="AD92" i="12" s="1"/>
  <c r="O30" i="12"/>
  <c r="W68" i="12"/>
  <c r="AE68" i="12" s="1"/>
  <c r="Z220" i="12"/>
  <c r="AH220" i="12" s="1"/>
  <c r="Y223" i="12"/>
  <c r="AG223" i="12" s="1"/>
  <c r="V223" i="12"/>
  <c r="AD223" i="12" s="1"/>
  <c r="R36" i="12"/>
  <c r="Z74" i="12"/>
  <c r="AH74" i="12" s="1"/>
  <c r="S144" i="12"/>
  <c r="AA144" i="12" s="1"/>
  <c r="K30" i="12"/>
  <c r="X144" i="12"/>
  <c r="AF144" i="12" s="1"/>
  <c r="U243" i="12"/>
  <c r="AC243" i="12" s="1"/>
  <c r="V243" i="12"/>
  <c r="AD243" i="12" s="1"/>
  <c r="X238" i="12"/>
  <c r="AF238" i="12" s="1"/>
  <c r="Y249" i="12"/>
  <c r="AG249" i="12" s="1"/>
  <c r="Z249" i="12"/>
  <c r="AH249" i="12" s="1"/>
  <c r="U173" i="12"/>
  <c r="AC173" i="12" s="1"/>
  <c r="T173" i="12"/>
  <c r="AB173" i="12" s="1"/>
  <c r="X205" i="12"/>
  <c r="AF205" i="12" s="1"/>
  <c r="V215" i="12"/>
  <c r="AD215" i="12" s="1"/>
  <c r="N16" i="12"/>
  <c r="M28" i="12"/>
  <c r="U66" i="12"/>
  <c r="AC66" i="12" s="1"/>
  <c r="X164" i="12"/>
  <c r="AF164" i="12" s="1"/>
  <c r="T182" i="12"/>
  <c r="AB182" i="12" s="1"/>
  <c r="T154" i="12"/>
  <c r="AB154" i="12" s="1"/>
  <c r="Z184" i="12"/>
  <c r="AH184" i="12" s="1"/>
  <c r="X224" i="12"/>
  <c r="AF224" i="12" s="1"/>
  <c r="W242" i="12"/>
  <c r="AE242" i="12" s="1"/>
  <c r="V242" i="12"/>
  <c r="AD242" i="12" s="1"/>
  <c r="Z162" i="12"/>
  <c r="AH162" i="12" s="1"/>
  <c r="M37" i="12"/>
  <c r="U75" i="12"/>
  <c r="AC75" i="12" s="1"/>
  <c r="V75" i="12"/>
  <c r="AD75" i="12" s="1"/>
  <c r="N37" i="12"/>
  <c r="T83" i="12"/>
  <c r="AB83" i="12" s="1"/>
  <c r="L45" i="12"/>
  <c r="T210" i="12"/>
  <c r="AB210" i="12" s="1"/>
  <c r="R44" i="12"/>
  <c r="Z82" i="12"/>
  <c r="AH82" i="12" s="1"/>
  <c r="R17" i="12"/>
  <c r="Z196" i="12"/>
  <c r="AH196" i="12" s="1"/>
  <c r="R20" i="12"/>
  <c r="X186" i="12"/>
  <c r="AF186" i="12" s="1"/>
  <c r="K27" i="12"/>
  <c r="S65" i="12"/>
  <c r="AA65" i="12" s="1"/>
  <c r="R27" i="12"/>
  <c r="Z65" i="12"/>
  <c r="AH65" i="12" s="1"/>
  <c r="Z166" i="12"/>
  <c r="AH166" i="12" s="1"/>
  <c r="U139" i="12"/>
  <c r="AC139" i="12" s="1"/>
  <c r="M14" i="12"/>
  <c r="U241" i="12"/>
  <c r="AC241" i="12" s="1"/>
  <c r="T241" i="12"/>
  <c r="AB241" i="12" s="1"/>
  <c r="V236" i="12"/>
  <c r="AD236" i="12" s="1"/>
  <c r="S141" i="12"/>
  <c r="AA141" i="12" s="1"/>
  <c r="V141" i="12"/>
  <c r="AD141" i="12" s="1"/>
  <c r="V200" i="12"/>
  <c r="AD200" i="12" s="1"/>
  <c r="W235" i="12"/>
  <c r="AE235" i="12" s="1"/>
  <c r="O21" i="12"/>
  <c r="Z139" i="12"/>
  <c r="AH139" i="12" s="1"/>
  <c r="R14" i="12"/>
  <c r="Z165" i="12"/>
  <c r="AH165" i="12" s="1"/>
  <c r="U235" i="12"/>
  <c r="AC235" i="12" s="1"/>
  <c r="V235" i="12"/>
  <c r="AD235" i="12" s="1"/>
  <c r="M31" i="12"/>
  <c r="U69" i="12"/>
  <c r="AC69" i="12" s="1"/>
  <c r="N31" i="12"/>
  <c r="V69" i="12"/>
  <c r="AD69" i="12" s="1"/>
  <c r="V105" i="12"/>
  <c r="AD105" i="12" s="1"/>
  <c r="X209" i="12"/>
  <c r="AF209" i="12" s="1"/>
  <c r="T110" i="12"/>
  <c r="AB110" i="12" s="1"/>
  <c r="O38" i="12"/>
  <c r="W76" i="12"/>
  <c r="AE76" i="12" s="1"/>
  <c r="P38" i="12"/>
  <c r="X76" i="12"/>
  <c r="AF76" i="12" s="1"/>
  <c r="L28" i="12"/>
  <c r="T66" i="12"/>
  <c r="AB66" i="12" s="1"/>
  <c r="O55" i="12"/>
  <c r="W93" i="12"/>
  <c r="AE93" i="12" s="1"/>
  <c r="S132" i="12"/>
  <c r="AA132" i="12" s="1"/>
  <c r="S142" i="12"/>
  <c r="AA142" i="12" s="1"/>
  <c r="Z115" i="12"/>
  <c r="AH115" i="12" s="1"/>
  <c r="X180" i="12"/>
  <c r="AF180" i="12" s="1"/>
  <c r="U216" i="12"/>
  <c r="AC216" i="12" s="1"/>
  <c r="M16" i="12"/>
  <c r="T216" i="12"/>
  <c r="AB216" i="12" s="1"/>
  <c r="U237" i="12"/>
  <c r="AC237" i="12" s="1"/>
  <c r="X199" i="12"/>
  <c r="AF199" i="12" s="1"/>
  <c r="N40" i="12"/>
  <c r="V78" i="12"/>
  <c r="AD78" i="12" s="1"/>
  <c r="Y190" i="12"/>
  <c r="AG190" i="12" s="1"/>
  <c r="M19" i="12"/>
  <c r="U158" i="12"/>
  <c r="AC158" i="12" s="1"/>
  <c r="R53" i="12"/>
  <c r="Z91" i="12"/>
  <c r="AH91" i="12" s="1"/>
  <c r="V142" i="12"/>
  <c r="AD142" i="12" s="1"/>
  <c r="U225" i="12"/>
  <c r="AC225" i="12" s="1"/>
  <c r="T131" i="12"/>
  <c r="AB131" i="12" s="1"/>
  <c r="S160" i="12"/>
  <c r="AA160" i="12" s="1"/>
  <c r="V160" i="12"/>
  <c r="AD160" i="12" s="1"/>
  <c r="T222" i="12"/>
  <c r="AB222" i="12" s="1"/>
  <c r="Y148" i="12"/>
  <c r="AG148" i="12" s="1"/>
  <c r="Z146" i="12"/>
  <c r="AH146" i="12" s="1"/>
  <c r="W164" i="12"/>
  <c r="AE164" i="12" s="1"/>
  <c r="O39" i="12"/>
  <c r="W77" i="12"/>
  <c r="AE77" i="12" s="1"/>
  <c r="Y134" i="12"/>
  <c r="AG134" i="12" s="1"/>
  <c r="T134" i="12"/>
  <c r="AB134" i="12" s="1"/>
  <c r="S244" i="12"/>
  <c r="AA244" i="12" s="1"/>
  <c r="V211" i="12"/>
  <c r="AD211" i="12" s="1"/>
  <c r="Z113" i="12"/>
  <c r="AH113" i="12" s="1"/>
  <c r="V124" i="12"/>
  <c r="AD124" i="12" s="1"/>
  <c r="Y181" i="12"/>
  <c r="AG181" i="12" s="1"/>
  <c r="V181" i="12"/>
  <c r="AD181" i="12" s="1"/>
  <c r="Q16" i="12"/>
  <c r="Q11" i="12" s="1"/>
  <c r="Y215" i="12"/>
  <c r="AG215" i="12" s="1"/>
  <c r="R51" i="12"/>
  <c r="Z89" i="12"/>
  <c r="AH89" i="12" s="1"/>
  <c r="R29" i="12"/>
  <c r="Z67" i="12"/>
  <c r="AH67" i="12" s="1"/>
  <c r="Y127" i="12"/>
  <c r="AG127" i="12" s="1"/>
  <c r="Q51" i="12"/>
  <c r="T127" i="12"/>
  <c r="AB127" i="12" s="1"/>
  <c r="Z202" i="12"/>
  <c r="AH202" i="12" s="1"/>
  <c r="T149" i="12"/>
  <c r="AB149" i="12" s="1"/>
  <c r="W154" i="12"/>
  <c r="AE154" i="12" s="1"/>
  <c r="O40" i="12"/>
  <c r="T163" i="12"/>
  <c r="AB163" i="12" s="1"/>
  <c r="Z145" i="12"/>
  <c r="AH145" i="12" s="1"/>
  <c r="U187" i="12"/>
  <c r="AC187" i="12" s="1"/>
  <c r="AC35" i="12" s="1"/>
  <c r="AL35" i="12" s="1"/>
  <c r="X187" i="12"/>
  <c r="AF187" i="12" s="1"/>
  <c r="N59" i="12"/>
  <c r="V97" i="12"/>
  <c r="AD97" i="12" s="1"/>
  <c r="Z132" i="12"/>
  <c r="AH132" i="12" s="1"/>
  <c r="V226" i="12"/>
  <c r="AD226" i="12" s="1"/>
  <c r="S179" i="12"/>
  <c r="AA179" i="12" s="1"/>
  <c r="T179" i="12"/>
  <c r="AB179" i="12" s="1"/>
  <c r="T177" i="12"/>
  <c r="AB177" i="12" s="1"/>
  <c r="L15" i="12"/>
  <c r="Q48" i="12"/>
  <c r="Y86" i="12"/>
  <c r="AG86" i="12" s="1"/>
  <c r="S140" i="12"/>
  <c r="AA140" i="12" s="1"/>
  <c r="Y219" i="12"/>
  <c r="AG219" i="12" s="1"/>
  <c r="X219" i="12"/>
  <c r="AF219" i="12" s="1"/>
  <c r="M52" i="12"/>
  <c r="U90" i="12"/>
  <c r="AC90" i="12" s="1"/>
  <c r="Z90" i="12"/>
  <c r="AH90" i="12" s="1"/>
  <c r="R52" i="12"/>
  <c r="V229" i="12"/>
  <c r="AD229" i="12" s="1"/>
  <c r="Y225" i="12"/>
  <c r="AG225" i="12" s="1"/>
  <c r="X225" i="12"/>
  <c r="AF225" i="12" s="1"/>
  <c r="W217" i="12"/>
  <c r="AE217" i="12" s="1"/>
  <c r="T217" i="12"/>
  <c r="AB217" i="12" s="1"/>
  <c r="R58" i="12"/>
  <c r="Z96" i="12"/>
  <c r="AH96" i="12" s="1"/>
  <c r="P56" i="12"/>
  <c r="X94" i="12"/>
  <c r="AF94" i="12" s="1"/>
  <c r="S185" i="12"/>
  <c r="AA185" i="12" s="1"/>
  <c r="Z185" i="12"/>
  <c r="AH185" i="12" s="1"/>
  <c r="T108" i="12"/>
  <c r="AB108" i="12" s="1"/>
  <c r="S171" i="12"/>
  <c r="AA171" i="12" s="1"/>
  <c r="T171" i="12"/>
  <c r="AB171" i="12" s="1"/>
  <c r="U104" i="12"/>
  <c r="AC104" i="12" s="1"/>
  <c r="V104" i="12"/>
  <c r="AD104" i="12" s="1"/>
  <c r="S215" i="12"/>
  <c r="AA215" i="12" s="1"/>
  <c r="K16" i="12"/>
  <c r="U238" i="12"/>
  <c r="AC238" i="12" s="1"/>
  <c r="W209" i="12"/>
  <c r="AE209" i="12" s="1"/>
  <c r="M55" i="12"/>
  <c r="U93" i="12"/>
  <c r="AC93" i="12" s="1"/>
  <c r="R55" i="12"/>
  <c r="Z93" i="12"/>
  <c r="AH93" i="12" s="1"/>
  <c r="Y161" i="12"/>
  <c r="AG161" i="12" s="1"/>
  <c r="Z161" i="12"/>
  <c r="AH161" i="12" s="1"/>
  <c r="U223" i="12"/>
  <c r="AC223" i="12" s="1"/>
  <c r="Y109" i="12"/>
  <c r="AG109" i="12" s="1"/>
  <c r="T109" i="12"/>
  <c r="AB109" i="12" s="1"/>
  <c r="U103" i="12"/>
  <c r="AC103" i="12" s="1"/>
  <c r="V111" i="12"/>
  <c r="AD111" i="12" s="1"/>
  <c r="O45" i="12"/>
  <c r="W83" i="12"/>
  <c r="AE83" i="12" s="1"/>
  <c r="U130" i="12"/>
  <c r="AC130" i="12" s="1"/>
  <c r="T189" i="12"/>
  <c r="AB189" i="12" s="1"/>
  <c r="Y218" i="12"/>
  <c r="AG218" i="12" s="1"/>
  <c r="X218" i="12"/>
  <c r="AF218" i="12" s="1"/>
  <c r="T208" i="12"/>
  <c r="AB208" i="12" s="1"/>
  <c r="U141" i="12"/>
  <c r="AC141" i="12" s="1"/>
  <c r="W198" i="12"/>
  <c r="AE198" i="12" s="1"/>
  <c r="O46" i="12"/>
  <c r="X198" i="12"/>
  <c r="AF198" i="12" s="1"/>
  <c r="L46" i="12"/>
  <c r="T84" i="12"/>
  <c r="AB84" i="12" s="1"/>
  <c r="L47" i="12"/>
  <c r="T85" i="12"/>
  <c r="AB85" i="12" s="1"/>
  <c r="N35" i="12"/>
  <c r="V73" i="12"/>
  <c r="AD73" i="12" s="1"/>
  <c r="Y107" i="12"/>
  <c r="AG107" i="12" s="1"/>
  <c r="T107" i="12"/>
  <c r="AB107" i="12" s="1"/>
  <c r="S190" i="12"/>
  <c r="AA190" i="12" s="1"/>
  <c r="T190" i="12"/>
  <c r="AB190" i="12" s="1"/>
  <c r="T246" i="12"/>
  <c r="AB246" i="12" s="1"/>
  <c r="V168" i="12"/>
  <c r="AD168" i="12" s="1"/>
  <c r="W126" i="12"/>
  <c r="AE126" i="12" s="1"/>
  <c r="T126" i="12"/>
  <c r="AB126" i="12" s="1"/>
  <c r="X237" i="12"/>
  <c r="AF237" i="12" s="1"/>
  <c r="S235" i="12"/>
  <c r="AA235" i="12" s="1"/>
  <c r="K21" i="12"/>
  <c r="T227" i="12"/>
  <c r="AB227" i="12" s="1"/>
  <c r="Y159" i="12"/>
  <c r="AG159" i="12" s="1"/>
  <c r="Q19" i="12"/>
  <c r="Q45" i="12"/>
  <c r="T159" i="12"/>
  <c r="AB159" i="12" s="1"/>
  <c r="Z135" i="12"/>
  <c r="AH135" i="12" s="1"/>
  <c r="R25" i="12"/>
  <c r="Z63" i="12"/>
  <c r="AH63" i="12" s="1"/>
  <c r="R12" i="12"/>
  <c r="K15" i="12"/>
  <c r="S177" i="12"/>
  <c r="AA177" i="12" s="1"/>
  <c r="X103" i="12"/>
  <c r="AF103" i="12" s="1"/>
  <c r="U239" i="12"/>
  <c r="AC239" i="12" s="1"/>
  <c r="T239" i="12"/>
  <c r="AB239" i="12" s="1"/>
  <c r="U123" i="12"/>
  <c r="AC123" i="12" s="1"/>
  <c r="T123" i="12"/>
  <c r="AB123" i="12" s="1"/>
  <c r="W148" i="12"/>
  <c r="AE148" i="12" s="1"/>
  <c r="Z148" i="12"/>
  <c r="AH148" i="12" s="1"/>
  <c r="Z170" i="12"/>
  <c r="AH170" i="12" s="1"/>
  <c r="W121" i="12"/>
  <c r="AE121" i="12" s="1"/>
  <c r="T121" i="12"/>
  <c r="AB121" i="12" s="1"/>
  <c r="X203" i="12"/>
  <c r="AF203" i="12" s="1"/>
  <c r="U153" i="12"/>
  <c r="AC153" i="12" s="1"/>
  <c r="Z153" i="12"/>
  <c r="AH153" i="12" s="1"/>
  <c r="P30" i="12"/>
  <c r="X68" i="12"/>
  <c r="AF68" i="12" s="1"/>
  <c r="P32" i="12"/>
  <c r="X70" i="12"/>
  <c r="AF70" i="12" s="1"/>
  <c r="T71" i="12"/>
  <c r="AB71" i="12" s="1"/>
  <c r="L33" i="12"/>
  <c r="Q18" i="12"/>
  <c r="Y120" i="12"/>
  <c r="AG120" i="12" s="1"/>
  <c r="V120" i="12"/>
  <c r="AD120" i="12" s="1"/>
  <c r="N18" i="12"/>
  <c r="Z247" i="12"/>
  <c r="AH247" i="12" s="1"/>
  <c r="S133" i="12"/>
  <c r="AA133" i="12" s="1"/>
  <c r="K57" i="12"/>
  <c r="V133" i="12"/>
  <c r="AD133" i="12" s="1"/>
  <c r="T248" i="12"/>
  <c r="AB248" i="12" s="1"/>
  <c r="Y172" i="12"/>
  <c r="AG172" i="12" s="1"/>
  <c r="U206" i="12"/>
  <c r="AC206" i="12" s="1"/>
  <c r="V206" i="12"/>
  <c r="AD206" i="12" s="1"/>
  <c r="V183" i="12"/>
  <c r="AD183" i="12" s="1"/>
  <c r="U128" i="12"/>
  <c r="AC128" i="12" s="1"/>
  <c r="Z128" i="12"/>
  <c r="AH128" i="12" s="1"/>
  <c r="T125" i="12"/>
  <c r="AB125" i="12" s="1"/>
  <c r="T150" i="12"/>
  <c r="AB150" i="12" s="1"/>
  <c r="Z191" i="12"/>
  <c r="AH191" i="12" s="1"/>
  <c r="Z101" i="12"/>
  <c r="AH101" i="12" s="1"/>
  <c r="R13" i="12"/>
  <c r="T158" i="12"/>
  <c r="AB158" i="12" s="1"/>
  <c r="L19" i="12"/>
  <c r="L48" i="12"/>
  <c r="T86" i="12"/>
  <c r="AB86" i="12" s="1"/>
  <c r="V140" i="12"/>
  <c r="AD140" i="12" s="1"/>
  <c r="K26" i="12"/>
  <c r="S64" i="12"/>
  <c r="AA64" i="12" s="1"/>
  <c r="K12" i="12"/>
  <c r="V64" i="12"/>
  <c r="AD64" i="12" s="1"/>
  <c r="N26" i="12"/>
  <c r="Y114" i="12"/>
  <c r="AG114" i="12" s="1"/>
  <c r="Q38" i="12"/>
  <c r="X130" i="12"/>
  <c r="AF130" i="12" s="1"/>
  <c r="U230" i="12"/>
  <c r="AC230" i="12" s="1"/>
  <c r="T230" i="12"/>
  <c r="AB230" i="12" s="1"/>
  <c r="Q56" i="12"/>
  <c r="Y94" i="12"/>
  <c r="AG94" i="12" s="1"/>
  <c r="AG56" i="12" s="1"/>
  <c r="AP56" i="12" s="1"/>
  <c r="V192" i="12"/>
  <c r="AD192" i="12" s="1"/>
  <c r="X192" i="12"/>
  <c r="AF192" i="12" s="1"/>
  <c r="Z169" i="12"/>
  <c r="AH169" i="12" s="1"/>
  <c r="U114" i="12"/>
  <c r="AC114" i="12" s="1"/>
  <c r="X114" i="12"/>
  <c r="AF114" i="12" s="1"/>
  <c r="V204" i="12"/>
  <c r="AD204" i="12" s="1"/>
  <c r="S172" i="12"/>
  <c r="AA172" i="12" s="1"/>
  <c r="AA58" i="12" s="1"/>
  <c r="AJ58" i="12" s="1"/>
  <c r="K58" i="12"/>
  <c r="X172" i="12"/>
  <c r="AF172" i="12" s="1"/>
  <c r="S240" i="12"/>
  <c r="AA240" i="12" s="1"/>
  <c r="Z240" i="12"/>
  <c r="AH240" i="12" s="1"/>
  <c r="W201" i="12"/>
  <c r="AE201" i="12" s="1"/>
  <c r="X122" i="12"/>
  <c r="AF122" i="12" s="1"/>
  <c r="X178" i="12"/>
  <c r="AF178" i="12" s="1"/>
  <c r="U129" i="12"/>
  <c r="AC129" i="12" s="1"/>
  <c r="Z167" i="12"/>
  <c r="AH167" i="12" s="1"/>
  <c r="W112" i="12"/>
  <c r="AE112" i="12" s="1"/>
  <c r="V112" i="12"/>
  <c r="AD112" i="12" s="1"/>
  <c r="W106" i="12"/>
  <c r="AE106" i="12" s="1"/>
  <c r="V106" i="12"/>
  <c r="AD106" i="12" s="1"/>
  <c r="X129" i="12"/>
  <c r="AF129" i="12" s="1"/>
  <c r="R50" i="12"/>
  <c r="Z88" i="12"/>
  <c r="AH88" i="12" s="1"/>
  <c r="P34" i="12"/>
  <c r="X72" i="12"/>
  <c r="AF72" i="12" s="1"/>
  <c r="L57" i="12"/>
  <c r="T95" i="12"/>
  <c r="AB95" i="12" s="1"/>
  <c r="U207" i="12"/>
  <c r="AC207" i="12" s="1"/>
  <c r="T207" i="12"/>
  <c r="AB207" i="12" s="1"/>
  <c r="V147" i="12"/>
  <c r="AD147" i="12" s="1"/>
  <c r="N49" i="12"/>
  <c r="V87" i="12"/>
  <c r="AD87" i="12" s="1"/>
  <c r="T197" i="12"/>
  <c r="AB197" i="12" s="1"/>
  <c r="X201" i="12"/>
  <c r="AF201" i="12" s="1"/>
  <c r="Z87" i="12"/>
  <c r="AH87" i="12" s="1"/>
  <c r="R49" i="12"/>
  <c r="U163" i="12"/>
  <c r="AC163" i="12" s="1"/>
  <c r="U191" i="12"/>
  <c r="AC191" i="12" s="1"/>
  <c r="M48" i="12"/>
  <c r="U86" i="12"/>
  <c r="AC86" i="12" s="1"/>
  <c r="Y102" i="12"/>
  <c r="AG102" i="12" s="1"/>
  <c r="Q13" i="12"/>
  <c r="Q46" i="12"/>
  <c r="Y84" i="12"/>
  <c r="AG84" i="12" s="1"/>
  <c r="S245" i="12"/>
  <c r="AA245" i="12" s="1"/>
  <c r="Z245" i="12"/>
  <c r="AH245" i="12" s="1"/>
  <c r="U96" i="12"/>
  <c r="AC96" i="12" s="1"/>
  <c r="M58" i="12"/>
  <c r="S205" i="12"/>
  <c r="AA205" i="12" s="1"/>
  <c r="U182" i="12"/>
  <c r="AC182" i="12" s="1"/>
  <c r="M30" i="12"/>
  <c r="Y228" i="12"/>
  <c r="AG228" i="12" s="1"/>
  <c r="T228" i="12"/>
  <c r="AB228" i="12" s="1"/>
  <c r="X188" i="12"/>
  <c r="AF188" i="12" s="1"/>
  <c r="S221" i="12"/>
  <c r="AA221" i="12" s="1"/>
  <c r="X221" i="12"/>
  <c r="AF221" i="12" s="1"/>
  <c r="U151" i="12"/>
  <c r="AC151" i="12" s="1"/>
  <c r="V151" i="12"/>
  <c r="AD151" i="12" s="1"/>
  <c r="K45" i="12"/>
  <c r="S83" i="12"/>
  <c r="AA83" i="12" s="1"/>
  <c r="AA45" i="12" s="1"/>
  <c r="AJ45" i="12" s="1"/>
  <c r="K17" i="12"/>
  <c r="Z234" i="12"/>
  <c r="AH234" i="12" s="1"/>
  <c r="R21" i="12"/>
  <c r="S165" i="12"/>
  <c r="AA165" i="12" s="1"/>
  <c r="U113" i="12"/>
  <c r="AC113" i="12" s="1"/>
  <c r="Q39" i="12"/>
  <c r="Y77" i="12"/>
  <c r="AG77" i="12" s="1"/>
  <c r="P39" i="12"/>
  <c r="X77" i="12"/>
  <c r="AF77" i="12" s="1"/>
  <c r="Z116" i="12"/>
  <c r="AH116" i="12" s="1"/>
  <c r="X102" i="12"/>
  <c r="AF102" i="12" s="1"/>
  <c r="W244" i="12"/>
  <c r="AE244" i="12" s="1"/>
  <c r="T152" i="12"/>
  <c r="AB152" i="12" s="1"/>
  <c r="W143" i="12"/>
  <c r="AE143" i="12" s="1"/>
  <c r="X143" i="12"/>
  <c r="AF143" i="12" s="1"/>
  <c r="T244" i="12"/>
  <c r="AB244" i="12" s="1"/>
  <c r="W140" i="12"/>
  <c r="AE140" i="12" s="1"/>
  <c r="L54" i="12"/>
  <c r="T92" i="12"/>
  <c r="AB92" i="12" s="1"/>
  <c r="U220" i="12"/>
  <c r="AC220" i="12" s="1"/>
  <c r="T220" i="12"/>
  <c r="AB220" i="12" s="1"/>
  <c r="Z223" i="12"/>
  <c r="AH223" i="12" s="1"/>
  <c r="U183" i="12"/>
  <c r="AC183" i="12" s="1"/>
  <c r="N36" i="12"/>
  <c r="V74" i="12"/>
  <c r="AD74" i="12" s="1"/>
  <c r="W144" i="12"/>
  <c r="AE144" i="12" s="1"/>
  <c r="T144" i="12"/>
  <c r="AB144" i="12" s="1"/>
  <c r="Y243" i="12"/>
  <c r="AG243" i="12" s="1"/>
  <c r="AG53" i="12" s="1"/>
  <c r="AP53" i="12" s="1"/>
  <c r="T243" i="12"/>
  <c r="AB243" i="12" s="1"/>
  <c r="Z238" i="12"/>
  <c r="AH238" i="12" s="1"/>
  <c r="S249" i="12"/>
  <c r="AA249" i="12" s="1"/>
  <c r="V249" i="12"/>
  <c r="AD249" i="12" s="1"/>
  <c r="Z173" i="12"/>
  <c r="AH173" i="12" s="1"/>
  <c r="Y205" i="12"/>
  <c r="AG205" i="12" s="1"/>
  <c r="Q53" i="12"/>
  <c r="V205" i="12"/>
  <c r="AD205" i="12" s="1"/>
  <c r="X215" i="12"/>
  <c r="AF215" i="12" s="1"/>
  <c r="P16" i="12"/>
  <c r="T164" i="12"/>
  <c r="AB164" i="12" s="1"/>
  <c r="X182" i="12"/>
  <c r="AF182" i="12" s="1"/>
  <c r="Y154" i="12"/>
  <c r="AG154" i="12" s="1"/>
  <c r="Q40" i="12"/>
  <c r="Z154" i="12"/>
  <c r="AH154" i="12" s="1"/>
  <c r="X184" i="12"/>
  <c r="AF184" i="12" s="1"/>
  <c r="V224" i="12"/>
  <c r="AD224" i="12" s="1"/>
  <c r="U242" i="12"/>
  <c r="AC242" i="12" s="1"/>
  <c r="Z242" i="12"/>
  <c r="AH242" i="12" s="1"/>
  <c r="V162" i="12"/>
  <c r="AD162" i="12" s="1"/>
  <c r="P37" i="12"/>
  <c r="X75" i="12"/>
  <c r="AF75" i="12" s="1"/>
  <c r="R45" i="12"/>
  <c r="Z83" i="12"/>
  <c r="AH83" i="12" s="1"/>
  <c r="Z210" i="12"/>
  <c r="AH210" i="12" s="1"/>
  <c r="L44" i="12"/>
  <c r="T82" i="12"/>
  <c r="AB82" i="12" s="1"/>
  <c r="L17" i="12"/>
  <c r="X196" i="12"/>
  <c r="AF196" i="12" s="1"/>
  <c r="P20" i="12"/>
  <c r="Z186" i="12"/>
  <c r="AH186" i="12" s="1"/>
  <c r="O28" i="12"/>
  <c r="W66" i="12"/>
  <c r="AE66" i="12" s="1"/>
  <c r="O26" i="12"/>
  <c r="W64" i="12"/>
  <c r="AE64" i="12" s="1"/>
  <c r="L27" i="12"/>
  <c r="T65" i="12"/>
  <c r="AB65" i="12" s="1"/>
  <c r="U204" i="12"/>
  <c r="AC204" i="12" s="1"/>
  <c r="X166" i="12"/>
  <c r="AF166" i="12" s="1"/>
  <c r="Z241" i="12"/>
  <c r="AH241" i="12" s="1"/>
  <c r="S236" i="12"/>
  <c r="AA236" i="12" s="1"/>
  <c r="Z236" i="12"/>
  <c r="AH236" i="12" s="1"/>
  <c r="T141" i="12"/>
  <c r="AB141" i="12" s="1"/>
  <c r="U200" i="12"/>
  <c r="AC200" i="12" s="1"/>
  <c r="Z200" i="12"/>
  <c r="AH200" i="12" s="1"/>
  <c r="W139" i="12"/>
  <c r="AE139" i="12" s="1"/>
  <c r="O14" i="12"/>
  <c r="O9" i="12" s="1"/>
  <c r="T139" i="12"/>
  <c r="AB139" i="12" s="1"/>
  <c r="L14" i="12"/>
  <c r="L9" i="12" s="1"/>
  <c r="T165" i="12"/>
  <c r="AB165" i="12" s="1"/>
  <c r="T235" i="12"/>
  <c r="AB235" i="12" s="1"/>
  <c r="K31" i="12"/>
  <c r="S69" i="12"/>
  <c r="AA69" i="12" s="1"/>
  <c r="T69" i="12"/>
  <c r="AB69" i="12" s="1"/>
  <c r="L31" i="12"/>
  <c r="Z105" i="12"/>
  <c r="AH105" i="12" s="1"/>
  <c r="V209" i="12"/>
  <c r="AD209" i="12" s="1"/>
  <c r="M38" i="12"/>
  <c r="U76" i="12"/>
  <c r="AC76" i="12" s="1"/>
  <c r="V110" i="12"/>
  <c r="AD110" i="12" s="1"/>
  <c r="K38" i="12"/>
  <c r="S76" i="12"/>
  <c r="AA76" i="12" s="1"/>
  <c r="AA38" i="12" s="1"/>
  <c r="AJ38" i="12" s="1"/>
  <c r="L38" i="12"/>
  <c r="T76" i="12"/>
  <c r="AB76" i="12" s="1"/>
  <c r="R28" i="12"/>
  <c r="Z66" i="12"/>
  <c r="AH66" i="12" s="1"/>
  <c r="O53" i="12"/>
  <c r="W91" i="12"/>
  <c r="AE91" i="12" s="1"/>
  <c r="AE53" i="12" s="1"/>
  <c r="AN53" i="12" s="1"/>
  <c r="M29" i="12"/>
  <c r="U67" i="12"/>
  <c r="AC67" i="12" s="1"/>
  <c r="W181" i="12"/>
  <c r="AE181" i="12" s="1"/>
  <c r="X115" i="12"/>
  <c r="AF115" i="12" s="1"/>
  <c r="Z180" i="12"/>
  <c r="AH180" i="12" s="1"/>
  <c r="S216" i="12"/>
  <c r="AA216" i="12" s="1"/>
  <c r="V216" i="12"/>
  <c r="AD216" i="12" s="1"/>
  <c r="T199" i="12"/>
  <c r="AB199" i="12" s="1"/>
  <c r="Y237" i="12"/>
  <c r="AG237" i="12" s="1"/>
  <c r="L40" i="12"/>
  <c r="T78" i="12"/>
  <c r="AB78" i="12" s="1"/>
  <c r="Y151" i="12"/>
  <c r="AG151" i="12" s="1"/>
  <c r="Q37" i="12"/>
  <c r="M47" i="12"/>
  <c r="U85" i="12"/>
  <c r="AC85" i="12" s="1"/>
  <c r="N53" i="12"/>
  <c r="V91" i="12"/>
  <c r="AD91" i="12" s="1"/>
  <c r="X142" i="12"/>
  <c r="AF142" i="12" s="1"/>
  <c r="S131" i="12"/>
  <c r="AA131" i="12" s="1"/>
  <c r="K55" i="12"/>
  <c r="V131" i="12"/>
  <c r="AD131" i="12" s="1"/>
  <c r="T160" i="12"/>
  <c r="AB160" i="12" s="1"/>
  <c r="W127" i="12"/>
  <c r="AE127" i="12" s="1"/>
  <c r="O51" i="12"/>
  <c r="V222" i="12"/>
  <c r="AD222" i="12" s="1"/>
  <c r="S146" i="12"/>
  <c r="AA146" i="12" s="1"/>
  <c r="X146" i="12"/>
  <c r="AF146" i="12" s="1"/>
  <c r="Y125" i="12"/>
  <c r="AG125" i="12" s="1"/>
  <c r="V134" i="12"/>
  <c r="AD134" i="12" s="1"/>
  <c r="U246" i="12"/>
  <c r="AC246" i="12" s="1"/>
  <c r="U211" i="12"/>
  <c r="AC211" i="12" s="1"/>
  <c r="T211" i="12"/>
  <c r="AB211" i="12" s="1"/>
  <c r="T113" i="12"/>
  <c r="AB113" i="12" s="1"/>
  <c r="X124" i="12"/>
  <c r="AF124" i="12" s="1"/>
  <c r="X181" i="12"/>
  <c r="AF181" i="12" s="1"/>
  <c r="N51" i="12"/>
  <c r="V89" i="12"/>
  <c r="AD89" i="12" s="1"/>
  <c r="S67" i="12"/>
  <c r="AA67" i="12" s="1"/>
  <c r="K29" i="12"/>
  <c r="P29" i="12"/>
  <c r="X67" i="12"/>
  <c r="AF67" i="12" s="1"/>
  <c r="V127" i="12"/>
  <c r="AD127" i="12" s="1"/>
  <c r="U202" i="12"/>
  <c r="AC202" i="12" s="1"/>
  <c r="T202" i="12"/>
  <c r="AB202" i="12" s="1"/>
  <c r="Z149" i="12"/>
  <c r="AH149" i="12" s="1"/>
  <c r="U184" i="12"/>
  <c r="AC184" i="12" s="1"/>
  <c r="V163" i="12"/>
  <c r="AD163" i="12" s="1"/>
  <c r="V145" i="12"/>
  <c r="AD145" i="12" s="1"/>
  <c r="S187" i="12"/>
  <c r="AA187" i="12" s="1"/>
  <c r="T187" i="12"/>
  <c r="AB187" i="12" s="1"/>
  <c r="L59" i="12"/>
  <c r="T97" i="12"/>
  <c r="AB97" i="12" s="1"/>
  <c r="X132" i="12"/>
  <c r="AF132" i="12" s="1"/>
  <c r="Z226" i="12"/>
  <c r="AH226" i="12" s="1"/>
  <c r="W179" i="12"/>
  <c r="AE179" i="12" s="1"/>
  <c r="O27" i="12"/>
  <c r="X179" i="12"/>
  <c r="AF179" i="12" s="1"/>
  <c r="Z177" i="12"/>
  <c r="AH177" i="12" s="1"/>
  <c r="R15" i="12"/>
  <c r="K19" i="12"/>
  <c r="S158" i="12"/>
  <c r="AA158" i="12" s="1"/>
  <c r="W186" i="12"/>
  <c r="AE186" i="12" s="1"/>
  <c r="S219" i="12"/>
  <c r="AA219" i="12" s="1"/>
  <c r="Z219" i="12"/>
  <c r="AH219" i="12" s="1"/>
  <c r="L52" i="12"/>
  <c r="T90" i="12"/>
  <c r="AB90" i="12" s="1"/>
  <c r="S229" i="12"/>
  <c r="AA229" i="12" s="1"/>
  <c r="Z229" i="12"/>
  <c r="AH229" i="12" s="1"/>
  <c r="S225" i="12"/>
  <c r="AA225" i="12" s="1"/>
  <c r="V225" i="12"/>
  <c r="AD225" i="12" s="1"/>
  <c r="V217" i="12"/>
  <c r="AD217" i="12" s="1"/>
  <c r="L58" i="12"/>
  <c r="T96" i="12"/>
  <c r="AB96" i="12" s="1"/>
  <c r="N56" i="12"/>
  <c r="V94" i="12"/>
  <c r="AD94" i="12" s="1"/>
  <c r="X185" i="12"/>
  <c r="AF185" i="12" s="1"/>
  <c r="W108" i="12"/>
  <c r="AE108" i="12" s="1"/>
  <c r="O32" i="12"/>
  <c r="Z108" i="12"/>
  <c r="AH108" i="12" s="1"/>
  <c r="X171" i="12"/>
  <c r="AF171" i="12" s="1"/>
  <c r="Z104" i="12"/>
  <c r="AH104" i="12" s="1"/>
  <c r="M39" i="12"/>
  <c r="U77" i="12"/>
  <c r="AC77" i="12" s="1"/>
  <c r="U205" i="12"/>
  <c r="AC205" i="12" s="1"/>
  <c r="Q55" i="12"/>
  <c r="Y93" i="12"/>
  <c r="AG93" i="12" s="1"/>
  <c r="N55" i="12"/>
  <c r="V93" i="12"/>
  <c r="AD93" i="12" s="1"/>
  <c r="S161" i="12"/>
  <c r="AA161" i="12" s="1"/>
  <c r="V161" i="12"/>
  <c r="AD161" i="12" s="1"/>
  <c r="W109" i="12"/>
  <c r="AE109" i="12" s="1"/>
  <c r="O33" i="12"/>
  <c r="X109" i="12"/>
  <c r="AF109" i="12" s="1"/>
  <c r="S180" i="12"/>
  <c r="AA180" i="12" s="1"/>
  <c r="Z111" i="12"/>
  <c r="AH111" i="12" s="1"/>
  <c r="W224" i="12"/>
  <c r="AE224" i="12" s="1"/>
  <c r="S126" i="12"/>
  <c r="AA126" i="12" s="1"/>
  <c r="K50" i="12"/>
  <c r="U189" i="12"/>
  <c r="AC189" i="12" s="1"/>
  <c r="V189" i="12"/>
  <c r="AD189" i="12" s="1"/>
  <c r="Z218" i="12"/>
  <c r="AH218" i="12" s="1"/>
  <c r="S184" i="12"/>
  <c r="AA184" i="12" s="1"/>
  <c r="Z208" i="12"/>
  <c r="AH208" i="12" s="1"/>
  <c r="W230" i="12"/>
  <c r="AE230" i="12" s="1"/>
  <c r="T198" i="12"/>
  <c r="AB198" i="12" s="1"/>
  <c r="X84" i="12"/>
  <c r="AF84" i="12" s="1"/>
  <c r="P46" i="12"/>
  <c r="P47" i="12"/>
  <c r="X85" i="12"/>
  <c r="AF85" i="12" s="1"/>
  <c r="R35" i="12"/>
  <c r="Z73" i="12"/>
  <c r="AH73" i="12" s="1"/>
  <c r="S107" i="12"/>
  <c r="AA107" i="12" s="1"/>
  <c r="X107" i="12"/>
  <c r="AF107" i="12" s="1"/>
  <c r="X190" i="12"/>
  <c r="AF190" i="12" s="1"/>
  <c r="X246" i="12"/>
  <c r="AF246" i="12" s="1"/>
  <c r="S168" i="12"/>
  <c r="AA168" i="12" s="1"/>
  <c r="X168" i="12"/>
  <c r="AF168" i="12" s="1"/>
  <c r="U126" i="12"/>
  <c r="AC126" i="12" s="1"/>
  <c r="M50" i="12"/>
  <c r="Z126" i="12"/>
  <c r="AH126" i="12" s="1"/>
  <c r="T237" i="12"/>
  <c r="AB237" i="12" s="1"/>
  <c r="Y227" i="12"/>
  <c r="AG227" i="12" s="1"/>
  <c r="V227" i="12"/>
  <c r="AD227" i="12" s="1"/>
  <c r="X159" i="12"/>
  <c r="AF159" i="12" s="1"/>
  <c r="S135" i="12"/>
  <c r="AA135" i="12" s="1"/>
  <c r="X135" i="12"/>
  <c r="AF135" i="12" s="1"/>
  <c r="P25" i="12"/>
  <c r="X63" i="12"/>
  <c r="AF63" i="12" s="1"/>
  <c r="P12" i="12"/>
  <c r="W96" i="12"/>
  <c r="AE96" i="12" s="1"/>
  <c r="O58" i="12"/>
  <c r="V103" i="12"/>
  <c r="AD103" i="12" s="1"/>
  <c r="W239" i="12"/>
  <c r="AE239" i="12" s="1"/>
  <c r="V239" i="12"/>
  <c r="AD239" i="12" s="1"/>
  <c r="Y123" i="12"/>
  <c r="AG123" i="12" s="1"/>
  <c r="Q47" i="12"/>
  <c r="Z123" i="12"/>
  <c r="AH123" i="12" s="1"/>
  <c r="V148" i="12"/>
  <c r="AD148" i="12" s="1"/>
  <c r="W170" i="12"/>
  <c r="AE170" i="12" s="1"/>
  <c r="O56" i="12"/>
  <c r="X170" i="12"/>
  <c r="AF170" i="12" s="1"/>
  <c r="U121" i="12"/>
  <c r="AC121" i="12" s="1"/>
  <c r="M18" i="12"/>
  <c r="X121" i="12"/>
  <c r="AF121" i="12" s="1"/>
  <c r="V203" i="12"/>
  <c r="AD203" i="12" s="1"/>
  <c r="Y153" i="12"/>
  <c r="AG153" i="12" s="1"/>
  <c r="X153" i="12"/>
  <c r="AF153" i="12" s="1"/>
  <c r="N30" i="12"/>
  <c r="V68" i="12"/>
  <c r="AD68" i="12" s="1"/>
  <c r="L32" i="12"/>
  <c r="T70" i="12"/>
  <c r="AB70" i="12" s="1"/>
  <c r="R33" i="12"/>
  <c r="Z71" i="12"/>
  <c r="AH71" i="12" s="1"/>
  <c r="T120" i="12"/>
  <c r="AB120" i="12" s="1"/>
  <c r="L18" i="12"/>
  <c r="S247" i="12"/>
  <c r="AA247" i="12" s="1"/>
  <c r="T247" i="12"/>
  <c r="AB247" i="12" s="1"/>
  <c r="X133" i="12"/>
  <c r="AF133" i="12" s="1"/>
  <c r="Y204" i="12"/>
  <c r="AG204" i="12" s="1"/>
  <c r="X248" i="12"/>
  <c r="AF248" i="12" s="1"/>
  <c r="S206" i="12"/>
  <c r="AA206" i="12" s="1"/>
  <c r="Z206" i="12"/>
  <c r="AH206" i="12" s="1"/>
  <c r="Z183" i="12"/>
  <c r="AH183" i="12" s="1"/>
  <c r="W128" i="12"/>
  <c r="AE128" i="12" s="1"/>
  <c r="V128" i="12"/>
  <c r="AD128" i="12" s="1"/>
  <c r="V125" i="12"/>
  <c r="AD125" i="12" s="1"/>
  <c r="X150" i="12"/>
  <c r="AF150" i="12" s="1"/>
  <c r="S191" i="12"/>
  <c r="AA191" i="12" s="1"/>
  <c r="AA39" i="12" s="1"/>
  <c r="AJ39" i="12" s="1"/>
  <c r="K39" i="12"/>
  <c r="T191" i="12"/>
  <c r="AB191" i="12" s="1"/>
  <c r="V101" i="12"/>
  <c r="AD101" i="12" s="1"/>
  <c r="N13" i="12"/>
  <c r="V158" i="12"/>
  <c r="AD158" i="12" s="1"/>
  <c r="N19" i="12"/>
  <c r="R48" i="12"/>
  <c r="Z86" i="12"/>
  <c r="AH86" i="12" s="1"/>
  <c r="T140" i="12"/>
  <c r="AB140" i="12" s="1"/>
  <c r="R26" i="12"/>
  <c r="Z64" i="12"/>
  <c r="AH64" i="12" s="1"/>
  <c r="U166" i="12"/>
  <c r="AC166" i="12" s="1"/>
  <c r="W130" i="12"/>
  <c r="AE130" i="12" s="1"/>
  <c r="O54" i="12"/>
  <c r="V130" i="12"/>
  <c r="AD130" i="12" s="1"/>
  <c r="Z230" i="12"/>
  <c r="AH230" i="12" s="1"/>
  <c r="U192" i="12"/>
  <c r="AC192" i="12" s="1"/>
  <c r="U169" i="12"/>
  <c r="AC169" i="12" s="1"/>
  <c r="V169" i="12"/>
  <c r="AD169" i="12" s="1"/>
  <c r="W114" i="12"/>
  <c r="AE114" i="12" s="1"/>
  <c r="V114" i="12"/>
  <c r="AD114" i="12" s="1"/>
  <c r="T204" i="12"/>
  <c r="AB204" i="12" s="1"/>
  <c r="W172" i="12"/>
  <c r="AE172" i="12" s="1"/>
  <c r="T172" i="12"/>
  <c r="AB172" i="12" s="1"/>
  <c r="AM10" i="10"/>
  <c r="AD11" i="10"/>
  <c r="AC9" i="10"/>
  <c r="AJ11" i="10"/>
  <c r="Y9" i="10"/>
  <c r="AZ10" i="10"/>
  <c r="M10" i="10"/>
  <c r="AP11" i="10"/>
  <c r="AF9" i="10"/>
  <c r="AW10" i="10"/>
  <c r="AZ11" i="10"/>
  <c r="AL11" i="10"/>
  <c r="AN9" i="10"/>
  <c r="W11" i="10"/>
  <c r="H7" i="10"/>
  <c r="T10" i="10"/>
  <c r="O10" i="10"/>
  <c r="AV9" i="10"/>
  <c r="AQ8" i="10"/>
  <c r="AV10" i="10"/>
  <c r="AM7" i="10"/>
  <c r="O8" i="10"/>
  <c r="AY7" i="10"/>
  <c r="C11" i="10"/>
  <c r="I11" i="10"/>
  <c r="O7" i="10"/>
  <c r="S8" i="10"/>
  <c r="X10" i="10"/>
  <c r="AH22" i="12"/>
  <c r="AQ22" i="12" s="1"/>
  <c r="H9" i="10"/>
  <c r="AO11" i="10"/>
  <c r="AT11" i="10"/>
  <c r="AW11" i="10"/>
  <c r="K11" i="10"/>
  <c r="Y11" i="10"/>
  <c r="AW8" i="10"/>
  <c r="AO10" i="10"/>
  <c r="I9" i="10"/>
  <c r="AX9" i="10"/>
  <c r="AC11" i="10"/>
  <c r="AL252" i="10"/>
  <c r="AL256" i="10" s="1"/>
  <c r="AL6" i="10"/>
  <c r="AL253" i="10"/>
  <c r="AL257" i="10" s="1"/>
  <c r="Y10" i="10"/>
  <c r="BA9" i="10"/>
  <c r="AF11" i="10"/>
  <c r="AY10" i="10"/>
  <c r="BC10" i="10"/>
  <c r="AG11" i="10"/>
  <c r="AE10" i="10"/>
  <c r="AB10" i="10"/>
  <c r="F11" i="10"/>
  <c r="AG10" i="10"/>
  <c r="T7" i="10"/>
  <c r="AX11" i="10"/>
  <c r="AW7" i="10"/>
  <c r="AK7" i="10"/>
  <c r="I10" i="10"/>
  <c r="F8" i="10"/>
  <c r="F253" i="10" s="1"/>
  <c r="F257" i="10" s="1"/>
  <c r="U7" i="10"/>
  <c r="AE9" i="10"/>
  <c r="AI8" i="10"/>
  <c r="AT10" i="10"/>
  <c r="AB11" i="10"/>
  <c r="AM9" i="10"/>
  <c r="L8" i="10"/>
  <c r="AE11" i="10"/>
  <c r="L9" i="10"/>
  <c r="BC9" i="10"/>
  <c r="G7" i="10"/>
  <c r="AC8" i="10"/>
  <c r="Q7" i="10"/>
  <c r="W9" i="10"/>
  <c r="D8" i="10"/>
  <c r="AQ9" i="10"/>
  <c r="J10" i="10"/>
  <c r="AA7" i="10"/>
  <c r="AC10" i="10"/>
  <c r="AG9" i="10"/>
  <c r="BB11" i="10"/>
  <c r="AK10" i="10"/>
  <c r="M8" i="10"/>
  <c r="BA11" i="10"/>
  <c r="U8" i="10"/>
  <c r="AY11" i="10"/>
  <c r="AA11" i="10"/>
  <c r="S6" i="10"/>
  <c r="S253" i="10"/>
  <c r="S257" i="10" s="1"/>
  <c r="S5" i="10"/>
  <c r="S252" i="10"/>
  <c r="S256" i="10" s="1"/>
  <c r="AB7" i="10"/>
  <c r="Q11" i="10"/>
  <c r="AJ8" i="10"/>
  <c r="R10" i="10"/>
  <c r="AJ9" i="10"/>
  <c r="AF7" i="10"/>
  <c r="AH9" i="10"/>
  <c r="AX7" i="10"/>
  <c r="E8" i="10"/>
  <c r="Q9" i="10"/>
  <c r="BB7" i="10"/>
  <c r="V7" i="10"/>
  <c r="M9" i="10"/>
  <c r="AS10" i="10"/>
  <c r="AH10" i="10"/>
  <c r="F252" i="10"/>
  <c r="F256" i="10" s="1"/>
  <c r="AI11" i="10"/>
  <c r="J11" i="10"/>
  <c r="J8" i="10"/>
  <c r="H8" i="10"/>
  <c r="G8" i="10"/>
  <c r="E9" i="10"/>
  <c r="AP7" i="10"/>
  <c r="H11" i="10"/>
  <c r="Z8" i="10"/>
  <c r="P8" i="10"/>
  <c r="BC7" i="10"/>
  <c r="M7" i="10"/>
  <c r="AF8" i="10"/>
  <c r="X8" i="10"/>
  <c r="AZ9" i="10"/>
  <c r="R8" i="10"/>
  <c r="BA8" i="10"/>
  <c r="F9" i="10"/>
  <c r="AJ10" i="10"/>
  <c r="AK9" i="10"/>
  <c r="AR8" i="10"/>
  <c r="D11" i="10"/>
  <c r="E10" i="10"/>
  <c r="AO9" i="10"/>
  <c r="T8" i="10"/>
  <c r="U11" i="10"/>
  <c r="AK8" i="10"/>
  <c r="L10" i="10"/>
  <c r="BA7" i="10"/>
  <c r="AQ7" i="10"/>
  <c r="AF10" i="10"/>
  <c r="AV7" i="10"/>
  <c r="Q8" i="10"/>
  <c r="J7" i="10"/>
  <c r="T9" i="10"/>
  <c r="AD7" i="10"/>
  <c r="Y8" i="10"/>
  <c r="AH11" i="10"/>
  <c r="D7" i="10"/>
  <c r="AI7" i="10"/>
  <c r="P7" i="10"/>
  <c r="AY8" i="10"/>
  <c r="AA8" i="10"/>
  <c r="AX10" i="10"/>
  <c r="T11" i="10"/>
  <c r="AR11" i="10"/>
  <c r="O9" i="10"/>
  <c r="D10" i="10"/>
  <c r="AF22" i="12"/>
  <c r="AO22" i="12" s="1"/>
  <c r="AF41" i="12"/>
  <c r="AO41" i="12" s="1"/>
  <c r="AA46" i="12"/>
  <c r="AJ46" i="12" s="1"/>
  <c r="AT8" i="10"/>
  <c r="BB10" i="10"/>
  <c r="H10" i="10"/>
  <c r="AV8" i="10"/>
  <c r="E7" i="10"/>
  <c r="AN7" i="10"/>
  <c r="AL10" i="10"/>
  <c r="AI9" i="10"/>
  <c r="R11" i="10"/>
  <c r="AP8" i="10"/>
  <c r="BC11" i="10"/>
  <c r="W7" i="10"/>
  <c r="F10" i="10"/>
  <c r="E11" i="10"/>
  <c r="AO7" i="10"/>
  <c r="AD10" i="10"/>
  <c r="BB8" i="10"/>
  <c r="G10" i="10"/>
  <c r="N11" i="10"/>
  <c r="G9" i="10"/>
  <c r="BB9" i="10"/>
  <c r="W8" i="10"/>
  <c r="AV11" i="10"/>
  <c r="AI10" i="10"/>
  <c r="AC7" i="10"/>
  <c r="R7" i="10"/>
  <c r="AT7" i="10"/>
  <c r="AE8" i="10"/>
  <c r="Z10" i="10"/>
  <c r="D9" i="10"/>
  <c r="AO8" i="10"/>
  <c r="N7" i="10"/>
  <c r="X9" i="10"/>
  <c r="K10" i="10"/>
  <c r="AD9" i="10"/>
  <c r="N8" i="10"/>
  <c r="AD8" i="10"/>
  <c r="Z11" i="10"/>
  <c r="AZ7" i="10"/>
  <c r="I7" i="10"/>
  <c r="AG8" i="10"/>
  <c r="C8" i="10"/>
  <c r="V9" i="10"/>
  <c r="AN11" i="10"/>
  <c r="AE57" i="12"/>
  <c r="AN57" i="12" s="1"/>
  <c r="AG40" i="12"/>
  <c r="AP40" i="12" s="1"/>
  <c r="AB9" i="10"/>
  <c r="AL9" i="10"/>
  <c r="P9" i="10"/>
  <c r="BC8" i="10"/>
  <c r="AQ11" i="10"/>
  <c r="M11" i="10"/>
  <c r="AX8" i="10"/>
  <c r="BA10" i="10"/>
  <c r="R9" i="10"/>
  <c r="L11" i="10"/>
  <c r="AN8" i="10"/>
  <c r="AS7" i="10"/>
  <c r="N9" i="10"/>
  <c r="AS11" i="10"/>
  <c r="Q10" i="10"/>
  <c r="AZ8" i="10"/>
  <c r="W10" i="10"/>
  <c r="AS8" i="10"/>
  <c r="U10" i="10"/>
  <c r="Z9" i="10"/>
  <c r="K9" i="10"/>
  <c r="Z6" i="10"/>
  <c r="Z253" i="10"/>
  <c r="Z257" i="10" s="1"/>
  <c r="Z252" i="10"/>
  <c r="Z256" i="10" s="1"/>
  <c r="C10" i="10"/>
  <c r="X11" i="10"/>
  <c r="AS9" i="10"/>
  <c r="C7" i="10"/>
  <c r="C9" i="10"/>
  <c r="K7" i="10"/>
  <c r="AH7" i="10"/>
  <c r="AJ7" i="10"/>
  <c r="AM8" i="10"/>
  <c r="AB8" i="10"/>
  <c r="AQ10" i="10"/>
  <c r="AR9" i="10"/>
  <c r="AH8" i="10"/>
  <c r="AG7" i="10"/>
  <c r="L7" i="10"/>
  <c r="AK11" i="10"/>
  <c r="Y7" i="10"/>
  <c r="AN10" i="10"/>
  <c r="AE7" i="10"/>
  <c r="G11" i="10"/>
  <c r="AM11" i="10"/>
  <c r="O11" i="10"/>
  <c r="AR7" i="10"/>
  <c r="J9" i="10"/>
  <c r="AA10" i="10"/>
  <c r="AW9" i="10"/>
  <c r="AP9" i="10"/>
  <c r="X7" i="10"/>
  <c r="AE37" i="12" l="1"/>
  <c r="AN37" i="12" s="1"/>
  <c r="AA44" i="12"/>
  <c r="AJ44" i="12" s="1"/>
  <c r="AA57" i="12"/>
  <c r="AJ57" i="12" s="1"/>
  <c r="AE32" i="12"/>
  <c r="AN32" i="12" s="1"/>
  <c r="AG52" i="12"/>
  <c r="AP52" i="12" s="1"/>
  <c r="AG47" i="12"/>
  <c r="AP47" i="12" s="1"/>
  <c r="AE51" i="12"/>
  <c r="AN51" i="12" s="1"/>
  <c r="AE29" i="12"/>
  <c r="AN29" i="12" s="1"/>
  <c r="AG25" i="12"/>
  <c r="AP25" i="12" s="1"/>
  <c r="AE47" i="12"/>
  <c r="AN47" i="12" s="1"/>
  <c r="AG32" i="12"/>
  <c r="AP32" i="12" s="1"/>
  <c r="R10" i="12"/>
  <c r="R8" i="12"/>
  <c r="AH49" i="12"/>
  <c r="AQ49" i="12" s="1"/>
  <c r="AG57" i="12"/>
  <c r="AP57" i="12" s="1"/>
  <c r="AA37" i="12"/>
  <c r="AJ37" i="12" s="1"/>
  <c r="AA25" i="12"/>
  <c r="AJ25" i="12" s="1"/>
  <c r="AC50" i="12"/>
  <c r="AL50" i="12" s="1"/>
  <c r="AG55" i="12"/>
  <c r="AP55" i="12" s="1"/>
  <c r="AA29" i="12"/>
  <c r="AJ29" i="12" s="1"/>
  <c r="AC29" i="12"/>
  <c r="AL29" i="12" s="1"/>
  <c r="AA50" i="12"/>
  <c r="AJ50" i="12" s="1"/>
  <c r="AG38" i="12"/>
  <c r="AP38" i="12" s="1"/>
  <c r="AC49" i="12"/>
  <c r="AL49" i="12" s="1"/>
  <c r="AE46" i="12"/>
  <c r="AN46" i="12" s="1"/>
  <c r="AE27" i="12"/>
  <c r="AN27" i="12" s="1"/>
  <c r="AA30" i="12"/>
  <c r="AJ30" i="12" s="1"/>
  <c r="AG45" i="12"/>
  <c r="AP45" i="12" s="1"/>
  <c r="AG13" i="12"/>
  <c r="AP13" i="12" s="1"/>
  <c r="AC16" i="12"/>
  <c r="AL16" i="12" s="1"/>
  <c r="M10" i="12"/>
  <c r="J6" i="12"/>
  <c r="N8" i="12"/>
  <c r="N6" i="12" s="1"/>
  <c r="D25" i="22" s="1"/>
  <c r="AF25" i="12"/>
  <c r="AO25" i="12" s="1"/>
  <c r="AB14" i="12"/>
  <c r="AK14" i="12" s="1"/>
  <c r="AH45" i="12"/>
  <c r="AQ45" i="12" s="1"/>
  <c r="AB15" i="12"/>
  <c r="AK15" i="12" s="1"/>
  <c r="AD16" i="12"/>
  <c r="AM16" i="12" s="1"/>
  <c r="AF37" i="12"/>
  <c r="AO37" i="12" s="1"/>
  <c r="R7" i="12"/>
  <c r="D22" i="22" s="1"/>
  <c r="AH19" i="12"/>
  <c r="AQ19" i="12" s="1"/>
  <c r="L10" i="12"/>
  <c r="Z5" i="10"/>
  <c r="AH35" i="12"/>
  <c r="AQ35" i="12" s="1"/>
  <c r="AH28" i="12"/>
  <c r="AQ28" i="12" s="1"/>
  <c r="AH18" i="12"/>
  <c r="AQ18" i="12" s="1"/>
  <c r="AD18" i="12"/>
  <c r="AM18" i="12" s="1"/>
  <c r="AH17" i="12"/>
  <c r="AQ17" i="12" s="1"/>
  <c r="AF19" i="12"/>
  <c r="AO19" i="12" s="1"/>
  <c r="AF13" i="12"/>
  <c r="AO13" i="12" s="1"/>
  <c r="AF12" i="12"/>
  <c r="AO12" i="12" s="1"/>
  <c r="J5" i="12"/>
  <c r="AU6" i="10"/>
  <c r="AU253" i="10"/>
  <c r="AU257" i="10" s="1"/>
  <c r="AU5" i="10"/>
  <c r="F6" i="10"/>
  <c r="F5" i="10"/>
  <c r="S50" i="43"/>
  <c r="AF34" i="12"/>
  <c r="AO34" i="12" s="1"/>
  <c r="O8" i="12"/>
  <c r="AA36" i="12"/>
  <c r="AJ36" i="12" s="1"/>
  <c r="AH48" i="12"/>
  <c r="AQ48" i="12" s="1"/>
  <c r="AF18" i="12"/>
  <c r="AO18" i="12" s="1"/>
  <c r="AD13" i="12"/>
  <c r="AA13" i="12"/>
  <c r="AJ13" i="12" s="1"/>
  <c r="AE34" i="12"/>
  <c r="AN34" i="12" s="1"/>
  <c r="AD55" i="12"/>
  <c r="AM55" i="12" s="1"/>
  <c r="AB59" i="12"/>
  <c r="AK59" i="12" s="1"/>
  <c r="AG37" i="12"/>
  <c r="AP37" i="12" s="1"/>
  <c r="AB20" i="12"/>
  <c r="AB38" i="12"/>
  <c r="AK38" i="12" s="1"/>
  <c r="AD19" i="12"/>
  <c r="AM19" i="12" s="1"/>
  <c r="AF15" i="12"/>
  <c r="AO15" i="12" s="1"/>
  <c r="AC30" i="12"/>
  <c r="AL30" i="12" s="1"/>
  <c r="AE54" i="12"/>
  <c r="AN54" i="12" s="1"/>
  <c r="AG46" i="12"/>
  <c r="AP46" i="12" s="1"/>
  <c r="AD49" i="12"/>
  <c r="AM49" i="12" s="1"/>
  <c r="AD26" i="12"/>
  <c r="AM26" i="12" s="1"/>
  <c r="AB19" i="12"/>
  <c r="AK19" i="12" s="1"/>
  <c r="AC18" i="12"/>
  <c r="AL18" i="12" s="1"/>
  <c r="AA21" i="12"/>
  <c r="AJ21" i="12" s="1"/>
  <c r="AB17" i="12"/>
  <c r="AK17" i="12" s="1"/>
  <c r="AF20" i="12"/>
  <c r="AO20" i="12" s="1"/>
  <c r="K11" i="12"/>
  <c r="AE40" i="12"/>
  <c r="AN40" i="12" s="1"/>
  <c r="AE39" i="12"/>
  <c r="AN39" i="12" s="1"/>
  <c r="AD40" i="12"/>
  <c r="AM40" i="12" s="1"/>
  <c r="AC31" i="12"/>
  <c r="AL31" i="12" s="1"/>
  <c r="AE21" i="12"/>
  <c r="AN21" i="12" s="1"/>
  <c r="AD21" i="12"/>
  <c r="AM21" i="12" s="1"/>
  <c r="AA27" i="12"/>
  <c r="AJ27" i="12" s="1"/>
  <c r="AH20" i="12"/>
  <c r="AQ20" i="12" s="1"/>
  <c r="AF21" i="12"/>
  <c r="AO21" i="12" s="1"/>
  <c r="AB13" i="12"/>
  <c r="AK13" i="12" s="1"/>
  <c r="AE13" i="12"/>
  <c r="AN13" i="12" s="1"/>
  <c r="AA20" i="12"/>
  <c r="AJ20" i="12" s="1"/>
  <c r="AA32" i="12"/>
  <c r="AJ32" i="12" s="1"/>
  <c r="AB18" i="12"/>
  <c r="AK18" i="12" s="1"/>
  <c r="AD25" i="12"/>
  <c r="AM25" i="12" s="1"/>
  <c r="Q10" i="12"/>
  <c r="M8" i="12"/>
  <c r="AG50" i="12"/>
  <c r="AP50" i="12" s="1"/>
  <c r="AF53" i="12"/>
  <c r="AO53" i="12" s="1"/>
  <c r="AE20" i="12"/>
  <c r="AN20" i="12" s="1"/>
  <c r="AD14" i="12"/>
  <c r="AM14" i="12" s="1"/>
  <c r="AB16" i="12"/>
  <c r="AK16" i="12" s="1"/>
  <c r="AE36" i="12"/>
  <c r="AN36" i="12" s="1"/>
  <c r="AF16" i="12"/>
  <c r="AH13" i="12"/>
  <c r="AA53" i="12"/>
  <c r="AJ53" i="12" s="1"/>
  <c r="AD20" i="12"/>
  <c r="AM20" i="12" s="1"/>
  <c r="AD57" i="12"/>
  <c r="AM57" i="12" s="1"/>
  <c r="AF50" i="12"/>
  <c r="AO50" i="12" s="1"/>
  <c r="AA55" i="12"/>
  <c r="AJ55" i="12" s="1"/>
  <c r="AC15" i="12"/>
  <c r="AL15" i="12" s="1"/>
  <c r="P10" i="12"/>
  <c r="AD15" i="12"/>
  <c r="AM15" i="12" s="1"/>
  <c r="AH14" i="12"/>
  <c r="AC33" i="12"/>
  <c r="AL33" i="12" s="1"/>
  <c r="AG36" i="12"/>
  <c r="AP36" i="12" s="1"/>
  <c r="AA34" i="12"/>
  <c r="AJ34" i="12" s="1"/>
  <c r="AF14" i="12"/>
  <c r="AO14" i="12" s="1"/>
  <c r="AG59" i="12"/>
  <c r="AP59" i="12" s="1"/>
  <c r="AH21" i="12"/>
  <c r="AQ21" i="12" s="1"/>
  <c r="AC57" i="12"/>
  <c r="AL57" i="12" s="1"/>
  <c r="AB51" i="12"/>
  <c r="AK51" i="12" s="1"/>
  <c r="AG28" i="12"/>
  <c r="AP28" i="12" s="1"/>
  <c r="AG51" i="12"/>
  <c r="AP51" i="12" s="1"/>
  <c r="AE33" i="12"/>
  <c r="AN33" i="12" s="1"/>
  <c r="AB21" i="12"/>
  <c r="AK21" i="12" s="1"/>
  <c r="AE56" i="12"/>
  <c r="AN56" i="12" s="1"/>
  <c r="AG58" i="12"/>
  <c r="AP58" i="12" s="1"/>
  <c r="AH15" i="12"/>
  <c r="AQ15" i="12" s="1"/>
  <c r="AG19" i="12"/>
  <c r="AP19" i="12" s="1"/>
  <c r="AH16" i="12"/>
  <c r="AQ16" i="12" s="1"/>
  <c r="AE15" i="12"/>
  <c r="AE10" i="12" s="1"/>
  <c r="AN10" i="12" s="1"/>
  <c r="AC58" i="12"/>
  <c r="AL58" i="12" s="1"/>
  <c r="K10" i="12"/>
  <c r="AE48" i="12"/>
  <c r="AN48" i="12" s="1"/>
  <c r="AG30" i="12"/>
  <c r="AP30" i="12" s="1"/>
  <c r="AQ13" i="12"/>
  <c r="F22" i="43"/>
  <c r="F251" i="10"/>
  <c r="F255" i="10" s="1"/>
  <c r="X6" i="10"/>
  <c r="X252" i="10"/>
  <c r="X256" i="10" s="1"/>
  <c r="X5" i="10"/>
  <c r="X253" i="10"/>
  <c r="X257" i="10" s="1"/>
  <c r="AH5" i="10"/>
  <c r="AE7" i="43" s="1"/>
  <c r="AH6" i="10"/>
  <c r="AH252" i="10"/>
  <c r="AH256" i="10" s="1"/>
  <c r="AH253" i="10"/>
  <c r="AH257" i="10" s="1"/>
  <c r="K6" i="10"/>
  <c r="K252" i="10"/>
  <c r="K256" i="10" s="1"/>
  <c r="K5" i="10"/>
  <c r="K253" i="10"/>
  <c r="K257" i="10" s="1"/>
  <c r="N6" i="10"/>
  <c r="N5" i="10"/>
  <c r="N7" i="43" s="1"/>
  <c r="N253" i="10"/>
  <c r="N257" i="10" s="1"/>
  <c r="N252" i="10"/>
  <c r="N256" i="10" s="1"/>
  <c r="V5" i="10"/>
  <c r="K7" i="43" s="1"/>
  <c r="V6" i="10"/>
  <c r="V252" i="10"/>
  <c r="V256" i="10" s="1"/>
  <c r="V253" i="10"/>
  <c r="V257" i="10" s="1"/>
  <c r="Q6" i="10"/>
  <c r="Q252" i="10"/>
  <c r="Q256" i="10" s="1"/>
  <c r="Q5" i="10"/>
  <c r="BC9" i="43" s="1"/>
  <c r="Q253" i="10"/>
  <c r="Q257" i="10" s="1"/>
  <c r="AY253" i="10"/>
  <c r="AY257" i="10" s="1"/>
  <c r="AY6" i="10"/>
  <c r="AY252" i="10"/>
  <c r="AY256" i="10" s="1"/>
  <c r="AY5" i="10"/>
  <c r="S29" i="43" s="1"/>
  <c r="AC52" i="12"/>
  <c r="AL52" i="12" s="1"/>
  <c r="AH51" i="12"/>
  <c r="AQ51" i="12" s="1"/>
  <c r="AC14" i="12"/>
  <c r="AD37" i="12"/>
  <c r="AM37" i="12" s="1"/>
  <c r="AG34" i="12"/>
  <c r="AP34" i="12" s="1"/>
  <c r="AG27" i="12"/>
  <c r="AP27" i="12" s="1"/>
  <c r="AD33" i="12"/>
  <c r="AM33" i="12" s="1"/>
  <c r="AC36" i="12"/>
  <c r="AL36" i="12" s="1"/>
  <c r="AA17" i="12"/>
  <c r="AJ17" i="12" s="1"/>
  <c r="AG14" i="12"/>
  <c r="Y6" i="10"/>
  <c r="Y5" i="10"/>
  <c r="Y253" i="10"/>
  <c r="Y257" i="10" s="1"/>
  <c r="Y252" i="10"/>
  <c r="Y256" i="10" s="1"/>
  <c r="L5" i="10"/>
  <c r="L6" i="10"/>
  <c r="L252" i="10"/>
  <c r="L256" i="10" s="1"/>
  <c r="L253" i="10"/>
  <c r="L257" i="10" s="1"/>
  <c r="Z43" i="43"/>
  <c r="Z251" i="10"/>
  <c r="Z255" i="10" s="1"/>
  <c r="Z51" i="43"/>
  <c r="AG12" i="12"/>
  <c r="N8" i="43"/>
  <c r="AF17" i="12"/>
  <c r="AO17" i="12" s="1"/>
  <c r="AI5" i="10"/>
  <c r="AI6" i="10"/>
  <c r="AI252" i="10"/>
  <c r="AI256" i="10" s="1"/>
  <c r="AI253" i="10"/>
  <c r="AI257" i="10" s="1"/>
  <c r="AD5" i="10"/>
  <c r="AD8" i="43" s="1"/>
  <c r="AD6" i="10"/>
  <c r="AD253" i="10"/>
  <c r="AD257" i="10" s="1"/>
  <c r="AD252" i="10"/>
  <c r="AD256" i="10" s="1"/>
  <c r="AQ5" i="10"/>
  <c r="AQ6" i="10"/>
  <c r="AQ252" i="10"/>
  <c r="AQ256" i="10" s="1"/>
  <c r="AQ253" i="10"/>
  <c r="AQ257" i="10" s="1"/>
  <c r="BA6" i="10"/>
  <c r="BA252" i="10"/>
  <c r="BA256" i="10" s="1"/>
  <c r="BA5" i="10"/>
  <c r="BA253" i="10"/>
  <c r="BA257" i="10" s="1"/>
  <c r="L10" i="43"/>
  <c r="AA12" i="12"/>
  <c r="AB12" i="12"/>
  <c r="BB6" i="10"/>
  <c r="BB252" i="10"/>
  <c r="BB256" i="10" s="1"/>
  <c r="BB5" i="10"/>
  <c r="AY10" i="43" s="1"/>
  <c r="BB253" i="10"/>
  <c r="BB257" i="10" s="1"/>
  <c r="AB6" i="10"/>
  <c r="AB5" i="10"/>
  <c r="AB253" i="10"/>
  <c r="AB257" i="10" s="1"/>
  <c r="AB252" i="10"/>
  <c r="AB256" i="10" s="1"/>
  <c r="S49" i="43"/>
  <c r="G6" i="10"/>
  <c r="G5" i="10"/>
  <c r="G252" i="10"/>
  <c r="G256" i="10" s="1"/>
  <c r="G253" i="10"/>
  <c r="G257" i="10" s="1"/>
  <c r="L8" i="43"/>
  <c r="AW6" i="10"/>
  <c r="AW252" i="10"/>
  <c r="AW256" i="10" s="1"/>
  <c r="AW5" i="10"/>
  <c r="BB11" i="43" s="1"/>
  <c r="AW253" i="10"/>
  <c r="AW257" i="10" s="1"/>
  <c r="AX11" i="43"/>
  <c r="T5" i="10"/>
  <c r="T253" i="10"/>
  <c r="T257" i="10" s="1"/>
  <c r="T252" i="10"/>
  <c r="T256" i="10" s="1"/>
  <c r="T6" i="10"/>
  <c r="F6" i="43" s="1"/>
  <c r="S8" i="43"/>
  <c r="S9" i="43"/>
  <c r="H5" i="10"/>
  <c r="H6" i="10"/>
  <c r="H253" i="10"/>
  <c r="H257" i="10" s="1"/>
  <c r="H252" i="10"/>
  <c r="H256" i="10" s="1"/>
  <c r="AH33" i="12"/>
  <c r="AQ33" i="12" s="1"/>
  <c r="AD30" i="12"/>
  <c r="AM30" i="12" s="1"/>
  <c r="P7" i="12"/>
  <c r="AF47" i="12"/>
  <c r="AO47" i="12" s="1"/>
  <c r="AB58" i="12"/>
  <c r="AK58" i="12" s="1"/>
  <c r="AA19" i="12"/>
  <c r="AJ19" i="12" s="1"/>
  <c r="AF29" i="12"/>
  <c r="AO29" i="12" s="1"/>
  <c r="AD51" i="12"/>
  <c r="AM51" i="12" s="1"/>
  <c r="AD53" i="12"/>
  <c r="AM53" i="12" s="1"/>
  <c r="AA31" i="12"/>
  <c r="AJ31" i="12" s="1"/>
  <c r="AB27" i="12"/>
  <c r="AK27" i="12" s="1"/>
  <c r="AE28" i="12"/>
  <c r="AN28" i="12" s="1"/>
  <c r="AD36" i="12"/>
  <c r="AM36" i="12" s="1"/>
  <c r="AF39" i="12"/>
  <c r="AO39" i="12" s="1"/>
  <c r="AG18" i="12"/>
  <c r="AP18" i="12" s="1"/>
  <c r="AF32" i="12"/>
  <c r="AO32" i="12" s="1"/>
  <c r="AH25" i="12"/>
  <c r="AQ25" i="12" s="1"/>
  <c r="AH58" i="12"/>
  <c r="AQ58" i="12" s="1"/>
  <c r="AH52" i="12"/>
  <c r="AQ52" i="12" s="1"/>
  <c r="AH53" i="12"/>
  <c r="AQ53" i="12" s="1"/>
  <c r="AE55" i="12"/>
  <c r="AN55" i="12" s="1"/>
  <c r="AF38" i="12"/>
  <c r="AO38" i="12" s="1"/>
  <c r="M9" i="12"/>
  <c r="AC28" i="12"/>
  <c r="AL28" i="12" s="1"/>
  <c r="AE30" i="12"/>
  <c r="AN30" i="12" s="1"/>
  <c r="AD39" i="12"/>
  <c r="AM39" i="12" s="1"/>
  <c r="AC54" i="12"/>
  <c r="AL54" i="12" s="1"/>
  <c r="AF48" i="12"/>
  <c r="AO48" i="12" s="1"/>
  <c r="AF33" i="12"/>
  <c r="AO33" i="12" s="1"/>
  <c r="AB30" i="12"/>
  <c r="AK30" i="12" s="1"/>
  <c r="D26" i="22"/>
  <c r="AH47" i="12"/>
  <c r="AQ47" i="12" s="1"/>
  <c r="AG33" i="12"/>
  <c r="AP33" i="12" s="1"/>
  <c r="AG15" i="12"/>
  <c r="AF55" i="12"/>
  <c r="AO55" i="12" s="1"/>
  <c r="AG20" i="12"/>
  <c r="AP20" i="12" s="1"/>
  <c r="AD58" i="12"/>
  <c r="AM58" i="12" s="1"/>
  <c r="AC13" i="12"/>
  <c r="AH59" i="12"/>
  <c r="AQ59" i="12" s="1"/>
  <c r="AB29" i="12"/>
  <c r="AK29" i="12" s="1"/>
  <c r="AF51" i="12"/>
  <c r="AO51" i="12" s="1"/>
  <c r="AC40" i="12"/>
  <c r="AL40" i="12" s="1"/>
  <c r="AC51" i="12"/>
  <c r="AL51" i="12" s="1"/>
  <c r="AH38" i="12"/>
  <c r="AQ38" i="12" s="1"/>
  <c r="AH31" i="12"/>
  <c r="AQ31" i="12" s="1"/>
  <c r="N9" i="12"/>
  <c r="K9" i="12"/>
  <c r="AB34" i="12"/>
  <c r="AK34" i="12" s="1"/>
  <c r="AE50" i="12"/>
  <c r="AN50" i="12" s="1"/>
  <c r="AB25" i="12"/>
  <c r="AK25" i="12" s="1"/>
  <c r="AG31" i="12"/>
  <c r="AP31" i="12" s="1"/>
  <c r="AH54" i="12"/>
  <c r="AQ54" i="12" s="1"/>
  <c r="AC56" i="12"/>
  <c r="AL56" i="12" s="1"/>
  <c r="P9" i="12"/>
  <c r="AG17" i="12"/>
  <c r="AP17" i="12" s="1"/>
  <c r="AG44" i="12"/>
  <c r="AP44" i="12" s="1"/>
  <c r="AF57" i="12"/>
  <c r="AO57" i="12" s="1"/>
  <c r="AH46" i="12"/>
  <c r="AQ46" i="12" s="1"/>
  <c r="AA18" i="12"/>
  <c r="AJ18" i="12" s="1"/>
  <c r="AC46" i="12"/>
  <c r="AL46" i="12" s="1"/>
  <c r="AC32" i="12"/>
  <c r="AL32" i="12" s="1"/>
  <c r="AF31" i="12"/>
  <c r="AO31" i="12" s="1"/>
  <c r="AC21" i="12"/>
  <c r="AL21" i="12" s="1"/>
  <c r="AA56" i="12"/>
  <c r="AJ56" i="12" s="1"/>
  <c r="AF49" i="12"/>
  <c r="AO49" i="12" s="1"/>
  <c r="O10" i="12"/>
  <c r="AZ6" i="10"/>
  <c r="AZ253" i="10"/>
  <c r="AZ257" i="10" s="1"/>
  <c r="AZ252" i="10"/>
  <c r="AZ256" i="10" s="1"/>
  <c r="AZ5" i="10"/>
  <c r="K10" i="43"/>
  <c r="BC5" i="10"/>
  <c r="BC252" i="10"/>
  <c r="BC256" i="10" s="1"/>
  <c r="BC253" i="10"/>
  <c r="BC257" i="10" s="1"/>
  <c r="BC6" i="10"/>
  <c r="L9" i="43"/>
  <c r="AC48" i="12"/>
  <c r="AL48" i="12" s="1"/>
  <c r="AB47" i="12"/>
  <c r="AK47" i="12" s="1"/>
  <c r="AC55" i="12"/>
  <c r="AL55" i="12" s="1"/>
  <c r="AE49" i="12"/>
  <c r="AN49" i="12" s="1"/>
  <c r="AE52" i="12"/>
  <c r="AN52" i="12" s="1"/>
  <c r="C22" i="22"/>
  <c r="AH39" i="12"/>
  <c r="AQ39" i="12" s="1"/>
  <c r="AA14" i="12"/>
  <c r="AD48" i="12"/>
  <c r="AM48" i="12" s="1"/>
  <c r="AD29" i="12"/>
  <c r="AM29" i="12" s="1"/>
  <c r="AC20" i="12"/>
  <c r="AL20" i="12" s="1"/>
  <c r="AD34" i="12"/>
  <c r="AM34" i="12" s="1"/>
  <c r="AD12" i="12"/>
  <c r="AR6" i="10"/>
  <c r="AR252" i="10"/>
  <c r="AR256" i="10" s="1"/>
  <c r="AR253" i="10"/>
  <c r="AR257" i="10" s="1"/>
  <c r="AR5" i="10"/>
  <c r="AJ5" i="10"/>
  <c r="AJ7" i="43" s="1"/>
  <c r="AJ6" i="10"/>
  <c r="AJ253" i="10"/>
  <c r="AJ257" i="10" s="1"/>
  <c r="AJ252" i="10"/>
  <c r="AJ256" i="10" s="1"/>
  <c r="Z9" i="43"/>
  <c r="I253" i="10"/>
  <c r="I257" i="10" s="1"/>
  <c r="I5" i="10"/>
  <c r="I252" i="10"/>
  <c r="I256" i="10" s="1"/>
  <c r="I6" i="10"/>
  <c r="AT5" i="10"/>
  <c r="AW9" i="43" s="1"/>
  <c r="AT6" i="10"/>
  <c r="AT253" i="10"/>
  <c r="AT257" i="10" s="1"/>
  <c r="AT252" i="10"/>
  <c r="AT256" i="10" s="1"/>
  <c r="R6" i="10"/>
  <c r="R252" i="10"/>
  <c r="R256" i="10" s="1"/>
  <c r="R5" i="10"/>
  <c r="C8" i="43" s="1"/>
  <c r="R253" i="10"/>
  <c r="R257" i="10" s="1"/>
  <c r="BB9" i="43"/>
  <c r="Z21" i="43"/>
  <c r="E6" i="10"/>
  <c r="E5" i="10"/>
  <c r="E7" i="43" s="1"/>
  <c r="E253" i="10"/>
  <c r="E257" i="10" s="1"/>
  <c r="E252" i="10"/>
  <c r="E256" i="10" s="1"/>
  <c r="AC12" i="12"/>
  <c r="P6" i="10"/>
  <c r="P253" i="10"/>
  <c r="P257" i="10" s="1"/>
  <c r="P252" i="10"/>
  <c r="P256" i="10" s="1"/>
  <c r="P5" i="10"/>
  <c r="P7" i="43" s="1"/>
  <c r="J253" i="10"/>
  <c r="J252" i="10"/>
  <c r="J6" i="10"/>
  <c r="J5" i="10"/>
  <c r="J10" i="43" s="1"/>
  <c r="AP5" i="10"/>
  <c r="AP6" i="10"/>
  <c r="AP253" i="10"/>
  <c r="AP257" i="10" s="1"/>
  <c r="AP252" i="10"/>
  <c r="AP256" i="10" s="1"/>
  <c r="Q11" i="43"/>
  <c r="S7" i="43"/>
  <c r="S11" i="43"/>
  <c r="S51" i="43"/>
  <c r="F11" i="43"/>
  <c r="K11" i="43"/>
  <c r="O6" i="10"/>
  <c r="O5" i="10"/>
  <c r="O9" i="43" s="1"/>
  <c r="O253" i="10"/>
  <c r="O257" i="10" s="1"/>
  <c r="O252" i="10"/>
  <c r="O256" i="10" s="1"/>
  <c r="AH26" i="12"/>
  <c r="AQ26" i="12" s="1"/>
  <c r="AB32" i="12"/>
  <c r="AK32" i="12" s="1"/>
  <c r="AC39" i="12"/>
  <c r="AL39" i="12" s="1"/>
  <c r="AD56" i="12"/>
  <c r="AM56" i="12" s="1"/>
  <c r="AC47" i="12"/>
  <c r="AL47" i="12" s="1"/>
  <c r="AB40" i="12"/>
  <c r="AK40" i="12" s="1"/>
  <c r="AC38" i="12"/>
  <c r="AL38" i="12" s="1"/>
  <c r="AE26" i="12"/>
  <c r="AN26" i="12" s="1"/>
  <c r="AB44" i="12"/>
  <c r="AK44" i="12" s="1"/>
  <c r="AB54" i="12"/>
  <c r="AK54" i="12" s="1"/>
  <c r="AG39" i="12"/>
  <c r="AP39" i="12" s="1"/>
  <c r="AB57" i="12"/>
  <c r="AK57" i="12" s="1"/>
  <c r="AH50" i="12"/>
  <c r="AQ50" i="12" s="1"/>
  <c r="K7" i="12"/>
  <c r="AB48" i="12"/>
  <c r="AK48" i="12" s="1"/>
  <c r="AF30" i="12"/>
  <c r="AO30" i="12" s="1"/>
  <c r="AE45" i="12"/>
  <c r="AN45" i="12" s="1"/>
  <c r="AA16" i="12"/>
  <c r="AF56" i="12"/>
  <c r="AO56" i="12" s="1"/>
  <c r="AG48" i="12"/>
  <c r="AP48" i="12" s="1"/>
  <c r="AD59" i="12"/>
  <c r="AM59" i="12" s="1"/>
  <c r="AC19" i="12"/>
  <c r="AL19" i="12" s="1"/>
  <c r="M11" i="12"/>
  <c r="AB28" i="12"/>
  <c r="AK28" i="12" s="1"/>
  <c r="AE38" i="12"/>
  <c r="AN38" i="12" s="1"/>
  <c r="R9" i="12"/>
  <c r="AC37" i="12"/>
  <c r="AL37" i="12" s="1"/>
  <c r="N11" i="12"/>
  <c r="AD54" i="12"/>
  <c r="AM54" i="12" s="1"/>
  <c r="O7" i="12"/>
  <c r="AA51" i="12"/>
  <c r="AJ51" i="12" s="1"/>
  <c r="AA49" i="12"/>
  <c r="AJ49" i="12" s="1"/>
  <c r="M7" i="12"/>
  <c r="L8" i="12"/>
  <c r="AH32" i="12"/>
  <c r="AQ32" i="12" s="1"/>
  <c r="AC45" i="12"/>
  <c r="AL45" i="12" s="1"/>
  <c r="AB35" i="12"/>
  <c r="AK35" i="12" s="1"/>
  <c r="AD46" i="12"/>
  <c r="AM46" i="12" s="1"/>
  <c r="AG26" i="12"/>
  <c r="AP26" i="12" s="1"/>
  <c r="AA35" i="12"/>
  <c r="AJ35" i="12" s="1"/>
  <c r="AH40" i="12"/>
  <c r="AQ40" i="12" s="1"/>
  <c r="AF28" i="12"/>
  <c r="AO28" i="12" s="1"/>
  <c r="AC27" i="12"/>
  <c r="AL27" i="12" s="1"/>
  <c r="AD44" i="12"/>
  <c r="AM44" i="12" s="1"/>
  <c r="AF54" i="12"/>
  <c r="AO54" i="12" s="1"/>
  <c r="AB49" i="12"/>
  <c r="AK49" i="12" s="1"/>
  <c r="AD32" i="12"/>
  <c r="AM32" i="12" s="1"/>
  <c r="AF35" i="12"/>
  <c r="AO35" i="12" s="1"/>
  <c r="AF44" i="12"/>
  <c r="AO44" i="12" s="1"/>
  <c r="AC59" i="12"/>
  <c r="AL59" i="12" s="1"/>
  <c r="AD28" i="12"/>
  <c r="AM28" i="12" s="1"/>
  <c r="AD45" i="12"/>
  <c r="AM45" i="12" s="1"/>
  <c r="AE16" i="12"/>
  <c r="AA54" i="12"/>
  <c r="AJ54" i="12" s="1"/>
  <c r="AH30" i="12"/>
  <c r="AQ30" i="12" s="1"/>
  <c r="AB56" i="12"/>
  <c r="AK56" i="12" s="1"/>
  <c r="AA28" i="12"/>
  <c r="AJ28" i="12" s="1"/>
  <c r="AE18" i="12"/>
  <c r="AN18" i="12" s="1"/>
  <c r="AF26" i="12"/>
  <c r="AO26" i="12" s="1"/>
  <c r="AF58" i="12"/>
  <c r="AO58" i="12" s="1"/>
  <c r="AF59" i="12"/>
  <c r="AO59" i="12" s="1"/>
  <c r="AB53" i="12"/>
  <c r="AK53" i="12" s="1"/>
  <c r="AG35" i="12"/>
  <c r="AP35" i="12" s="1"/>
  <c r="AB39" i="12"/>
  <c r="AK39" i="12" s="1"/>
  <c r="AA59" i="12"/>
  <c r="AJ59" i="12" s="1"/>
  <c r="AD50" i="12"/>
  <c r="AM50" i="12" s="1"/>
  <c r="AE6" i="10"/>
  <c r="AE6" i="43" s="1"/>
  <c r="AE5" i="10"/>
  <c r="AE253" i="10"/>
  <c r="AE257" i="10" s="1"/>
  <c r="AE252" i="10"/>
  <c r="AE256" i="10" s="1"/>
  <c r="C6" i="10"/>
  <c r="C5" i="10"/>
  <c r="C253" i="10"/>
  <c r="C257" i="10" s="1"/>
  <c r="C252" i="10"/>
  <c r="C256" i="10" s="1"/>
  <c r="W5" i="10"/>
  <c r="W11" i="43" s="1"/>
  <c r="W253" i="10"/>
  <c r="W257" i="10" s="1"/>
  <c r="W252" i="10"/>
  <c r="W256" i="10" s="1"/>
  <c r="W6" i="10"/>
  <c r="AV6" i="10"/>
  <c r="AV253" i="10"/>
  <c r="AV257" i="10" s="1"/>
  <c r="AV5" i="10"/>
  <c r="AV252" i="10"/>
  <c r="AV256" i="10" s="1"/>
  <c r="AI8" i="43"/>
  <c r="AK5" i="10"/>
  <c r="AK10" i="43" s="1"/>
  <c r="AK253" i="10"/>
  <c r="AK257" i="10" s="1"/>
  <c r="AK6" i="10"/>
  <c r="AK6" i="43" s="1"/>
  <c r="AK252" i="10"/>
  <c r="AK256" i="10" s="1"/>
  <c r="AA15" i="12"/>
  <c r="AE25" i="12"/>
  <c r="AN25" i="12" s="1"/>
  <c r="AE12" i="12"/>
  <c r="AH57" i="12"/>
  <c r="AQ57" i="12" s="1"/>
  <c r="AD27" i="12"/>
  <c r="AM27" i="12" s="1"/>
  <c r="AH37" i="12"/>
  <c r="AQ37" i="12" s="1"/>
  <c r="AD47" i="12"/>
  <c r="AM47" i="12" s="1"/>
  <c r="J9" i="43"/>
  <c r="AG252" i="10"/>
  <c r="AG256" i="10" s="1"/>
  <c r="AG6" i="10"/>
  <c r="AG253" i="10"/>
  <c r="AG257" i="10" s="1"/>
  <c r="AG5" i="10"/>
  <c r="N9" i="43"/>
  <c r="AS253" i="10"/>
  <c r="AS257" i="10" s="1"/>
  <c r="AS6" i="10"/>
  <c r="AS252" i="10"/>
  <c r="AS256" i="10" s="1"/>
  <c r="AS5" i="10"/>
  <c r="L11" i="43"/>
  <c r="Z16" i="43"/>
  <c r="Z45" i="43"/>
  <c r="AC6" i="10"/>
  <c r="AC5" i="10"/>
  <c r="AC10" i="43" s="1"/>
  <c r="AC252" i="10"/>
  <c r="AC256" i="10" s="1"/>
  <c r="AC253" i="10"/>
  <c r="AC257" i="10" s="1"/>
  <c r="N11" i="43"/>
  <c r="AO5" i="10"/>
  <c r="AO6" i="10"/>
  <c r="AO252" i="10"/>
  <c r="AO256" i="10" s="1"/>
  <c r="AO253" i="10"/>
  <c r="AO257" i="10" s="1"/>
  <c r="E11" i="43"/>
  <c r="Z34" i="43"/>
  <c r="AN5" i="10"/>
  <c r="AN11" i="43" s="1"/>
  <c r="AN252" i="10"/>
  <c r="AN256" i="10" s="1"/>
  <c r="AN253" i="10"/>
  <c r="AN257" i="10" s="1"/>
  <c r="AN6" i="10"/>
  <c r="BB10" i="43"/>
  <c r="AC25" i="12"/>
  <c r="AL25" i="12" s="1"/>
  <c r="AD17" i="12"/>
  <c r="AM17" i="12" s="1"/>
  <c r="D252" i="10"/>
  <c r="D256" i="10" s="1"/>
  <c r="D5" i="10"/>
  <c r="D253" i="10"/>
  <c r="D257" i="10" s="1"/>
  <c r="D6" i="10"/>
  <c r="AF10" i="43"/>
  <c r="M5" i="10"/>
  <c r="AI11" i="43" s="1"/>
  <c r="M6" i="10"/>
  <c r="M6" i="43" s="1"/>
  <c r="M252" i="10"/>
  <c r="M256" i="10" s="1"/>
  <c r="M253" i="10"/>
  <c r="M257" i="10" s="1"/>
  <c r="G8" i="43"/>
  <c r="Z40" i="43"/>
  <c r="E8" i="43"/>
  <c r="AX7" i="43"/>
  <c r="AX6" i="10"/>
  <c r="AX252" i="10"/>
  <c r="AX256" i="10" s="1"/>
  <c r="AX5" i="10"/>
  <c r="AX253" i="10"/>
  <c r="AX257" i="10" s="1"/>
  <c r="AF6" i="10"/>
  <c r="AF5" i="10"/>
  <c r="X11" i="43" s="1"/>
  <c r="AF252" i="10"/>
  <c r="AF256" i="10" s="1"/>
  <c r="AF253" i="10"/>
  <c r="AF257" i="10" s="1"/>
  <c r="Z33" i="43"/>
  <c r="S43" i="43"/>
  <c r="S24" i="43"/>
  <c r="S42" i="43"/>
  <c r="S23" i="43"/>
  <c r="S5" i="43"/>
  <c r="S22" i="43"/>
  <c r="S41" i="43"/>
  <c r="S251" i="10"/>
  <c r="S255" i="10" s="1"/>
  <c r="S15" i="43"/>
  <c r="S28" i="43"/>
  <c r="S12" i="43"/>
  <c r="S33" i="43"/>
  <c r="S30" i="43"/>
  <c r="S57" i="43"/>
  <c r="S14" i="43"/>
  <c r="S53" i="43"/>
  <c r="S39" i="43"/>
  <c r="S37" i="43"/>
  <c r="S35" i="43"/>
  <c r="S34" i="43"/>
  <c r="S40" i="43"/>
  <c r="S32" i="43"/>
  <c r="S25" i="43"/>
  <c r="S16" i="43"/>
  <c r="AY11" i="43"/>
  <c r="AA6" i="10"/>
  <c r="AA5" i="10"/>
  <c r="AA7" i="43" s="1"/>
  <c r="AA253" i="10"/>
  <c r="AA257" i="10" s="1"/>
  <c r="AA252" i="10"/>
  <c r="AA256" i="10" s="1"/>
  <c r="U252" i="10"/>
  <c r="U256" i="10" s="1"/>
  <c r="U253" i="10"/>
  <c r="U257" i="10" s="1"/>
  <c r="U6" i="10"/>
  <c r="U5" i="10"/>
  <c r="G10" i="43" s="1"/>
  <c r="AG10" i="43"/>
  <c r="AL5" i="10"/>
  <c r="AL11" i="43" s="1"/>
  <c r="Z52" i="43"/>
  <c r="AO10" i="43"/>
  <c r="AW11" i="43"/>
  <c r="AH12" i="12"/>
  <c r="S13" i="43"/>
  <c r="I11" i="43"/>
  <c r="O8" i="43"/>
  <c r="AM6" i="10"/>
  <c r="AM5" i="10"/>
  <c r="AM8" i="43" s="1"/>
  <c r="AM253" i="10"/>
  <c r="AM257" i="10" s="1"/>
  <c r="AM252" i="10"/>
  <c r="AM256" i="10" s="1"/>
  <c r="T10" i="43"/>
  <c r="Z38" i="43"/>
  <c r="Z48" i="43"/>
  <c r="Z49" i="43"/>
  <c r="AE58" i="12"/>
  <c r="AN58" i="12" s="1"/>
  <c r="AF46" i="12"/>
  <c r="AO46" i="12" s="1"/>
  <c r="AB52" i="12"/>
  <c r="AK52" i="12" s="1"/>
  <c r="AB31" i="12"/>
  <c r="AK31" i="12" s="1"/>
  <c r="AE14" i="12"/>
  <c r="P11" i="12"/>
  <c r="Q8" i="12"/>
  <c r="AA26" i="12"/>
  <c r="AJ26" i="12" s="1"/>
  <c r="AB33" i="12"/>
  <c r="AK33" i="12" s="1"/>
  <c r="AD35" i="12"/>
  <c r="AM35" i="12" s="1"/>
  <c r="AB46" i="12"/>
  <c r="AK46" i="12" s="1"/>
  <c r="AH55" i="12"/>
  <c r="AQ55" i="12" s="1"/>
  <c r="AH29" i="12"/>
  <c r="AQ29" i="12" s="1"/>
  <c r="AG16" i="12"/>
  <c r="AD31" i="12"/>
  <c r="AM31" i="12" s="1"/>
  <c r="AH27" i="12"/>
  <c r="AQ27" i="12" s="1"/>
  <c r="AH44" i="12"/>
  <c r="AQ44" i="12" s="1"/>
  <c r="AB45" i="12"/>
  <c r="AK45" i="12" s="1"/>
  <c r="AH36" i="12"/>
  <c r="AQ36" i="12" s="1"/>
  <c r="AG21" i="12"/>
  <c r="AP21" i="12" s="1"/>
  <c r="AA47" i="12"/>
  <c r="AJ47" i="12" s="1"/>
  <c r="AH34" i="12"/>
  <c r="AQ34" i="12" s="1"/>
  <c r="AB50" i="12"/>
  <c r="AK50" i="12" s="1"/>
  <c r="AC26" i="12"/>
  <c r="AL26" i="12" s="1"/>
  <c r="AH56" i="12"/>
  <c r="AQ56" i="12" s="1"/>
  <c r="AD52" i="12"/>
  <c r="AM52" i="12" s="1"/>
  <c r="AE17" i="12"/>
  <c r="AN17" i="12" s="1"/>
  <c r="AE44" i="12"/>
  <c r="AN44" i="12" s="1"/>
  <c r="AG29" i="12"/>
  <c r="AP29" i="12" s="1"/>
  <c r="AC53" i="12"/>
  <c r="AL53" i="12" s="1"/>
  <c r="AE59" i="12"/>
  <c r="AN59" i="12" s="1"/>
  <c r="AC17" i="12"/>
  <c r="AL17" i="12" s="1"/>
  <c r="AC44" i="12"/>
  <c r="AL44" i="12" s="1"/>
  <c r="AF45" i="12"/>
  <c r="AO45" i="12" s="1"/>
  <c r="AB36" i="12"/>
  <c r="AK36" i="12" s="1"/>
  <c r="Q9" i="12"/>
  <c r="AA33" i="12"/>
  <c r="AJ33" i="12" s="1"/>
  <c r="AB26" i="12"/>
  <c r="AK26" i="12" s="1"/>
  <c r="L7" i="12"/>
  <c r="K8" i="12"/>
  <c r="AB55" i="12"/>
  <c r="AK55" i="12" s="1"/>
  <c r="AF40" i="12"/>
  <c r="AO40" i="12" s="1"/>
  <c r="R11" i="12"/>
  <c r="AG49" i="12"/>
  <c r="AP49" i="12" s="1"/>
  <c r="P8" i="12"/>
  <c r="AF52" i="12"/>
  <c r="AO52" i="12" s="1"/>
  <c r="AF27" i="12"/>
  <c r="AO27" i="12" s="1"/>
  <c r="O11" i="12"/>
  <c r="AF36" i="12"/>
  <c r="AO36" i="12" s="1"/>
  <c r="AB37" i="12"/>
  <c r="AK37" i="12" s="1"/>
  <c r="AE19" i="12"/>
  <c r="AN19" i="12" s="1"/>
  <c r="AA48" i="12"/>
  <c r="AJ48" i="12" s="1"/>
  <c r="AD38" i="12"/>
  <c r="AM38" i="12" s="1"/>
  <c r="AC34" i="12"/>
  <c r="AL34" i="12" s="1"/>
  <c r="H12" i="23" l="1"/>
  <c r="I12" i="23" s="1"/>
  <c r="AN15" i="12"/>
  <c r="AF11" i="12"/>
  <c r="AO11" i="12" s="1"/>
  <c r="AD8" i="12"/>
  <c r="AM8" i="12" s="1"/>
  <c r="M10" i="43"/>
  <c r="AX8" i="43"/>
  <c r="Z8" i="43"/>
  <c r="Z28" i="43"/>
  <c r="Z27" i="43"/>
  <c r="Z29" i="43"/>
  <c r="Z55" i="43"/>
  <c r="AQ11" i="43"/>
  <c r="Z37" i="43"/>
  <c r="S6" i="43"/>
  <c r="R6" i="12"/>
  <c r="D21" i="22" s="1"/>
  <c r="AK7" i="43"/>
  <c r="Z30" i="43"/>
  <c r="Z11" i="43"/>
  <c r="I7" i="43"/>
  <c r="Z50" i="43"/>
  <c r="F53" i="43"/>
  <c r="M8" i="43"/>
  <c r="AE11" i="43"/>
  <c r="BC7" i="43"/>
  <c r="AO8" i="43"/>
  <c r="Z22" i="43"/>
  <c r="F40" i="43"/>
  <c r="Z35" i="43"/>
  <c r="AD11" i="12"/>
  <c r="AM11" i="12" s="1"/>
  <c r="N5" i="12"/>
  <c r="D24" i="22" s="1"/>
  <c r="AM13" i="12"/>
  <c r="AF10" i="12"/>
  <c r="AO10" i="12" s="1"/>
  <c r="AH8" i="12"/>
  <c r="AQ8" i="12" s="1"/>
  <c r="AD9" i="12"/>
  <c r="AM9" i="12" s="1"/>
  <c r="AO16" i="12"/>
  <c r="AH10" i="12"/>
  <c r="AQ10" i="12" s="1"/>
  <c r="C9" i="43"/>
  <c r="AV9" i="43"/>
  <c r="BA8" i="43"/>
  <c r="BA9" i="43"/>
  <c r="C7" i="43"/>
  <c r="AP11" i="43"/>
  <c r="AQ9" i="43"/>
  <c r="AQ8" i="43"/>
  <c r="BA11" i="43"/>
  <c r="BB8" i="43"/>
  <c r="AY7" i="43"/>
  <c r="AY8" i="43"/>
  <c r="AO9" i="43"/>
  <c r="Z15" i="43"/>
  <c r="Z57" i="43"/>
  <c r="Q10" i="43"/>
  <c r="Z6" i="43"/>
  <c r="C6" i="43"/>
  <c r="R5" i="12"/>
  <c r="D20" i="22" s="1"/>
  <c r="AW10" i="43"/>
  <c r="Z20" i="43"/>
  <c r="AI9" i="43"/>
  <c r="Z10" i="43"/>
  <c r="I10" i="43"/>
  <c r="Z7" i="43"/>
  <c r="Z39" i="43"/>
  <c r="H7" i="43"/>
  <c r="T6" i="43"/>
  <c r="AW7" i="43"/>
  <c r="AB11" i="43"/>
  <c r="G11" i="43"/>
  <c r="Z13" i="43"/>
  <c r="AQ6" i="43"/>
  <c r="Z56" i="43"/>
  <c r="Z12" i="43"/>
  <c r="AB11" i="12"/>
  <c r="AK11" i="12" s="1"/>
  <c r="F56" i="43"/>
  <c r="F21" i="43"/>
  <c r="F45" i="43"/>
  <c r="AF9" i="12"/>
  <c r="AO9" i="12" s="1"/>
  <c r="M7" i="43"/>
  <c r="D9" i="43"/>
  <c r="G9" i="43"/>
  <c r="AG9" i="43"/>
  <c r="Z19" i="43"/>
  <c r="Z44" i="43"/>
  <c r="Z5" i="43"/>
  <c r="Z24" i="43"/>
  <c r="Z26" i="43"/>
  <c r="Z53" i="43"/>
  <c r="Z41" i="43"/>
  <c r="Z18" i="43"/>
  <c r="Z14" i="43"/>
  <c r="Z42" i="43"/>
  <c r="Z54" i="43"/>
  <c r="Z47" i="43"/>
  <c r="Z32" i="43"/>
  <c r="F9" i="43"/>
  <c r="T11" i="43"/>
  <c r="I6" i="43"/>
  <c r="AR9" i="43"/>
  <c r="Q9" i="43"/>
  <c r="H10" i="43"/>
  <c r="Z58" i="43"/>
  <c r="AB7" i="43"/>
  <c r="Q8" i="43"/>
  <c r="AI7" i="43"/>
  <c r="Z46" i="43"/>
  <c r="F35" i="43"/>
  <c r="F47" i="43"/>
  <c r="AQ14" i="12"/>
  <c r="AH9" i="12"/>
  <c r="AQ9" i="12" s="1"/>
  <c r="AB8" i="12"/>
  <c r="AK8" i="12" s="1"/>
  <c r="AK20" i="12"/>
  <c r="AB10" i="12"/>
  <c r="AK10" i="12" s="1"/>
  <c r="AF11" i="43"/>
  <c r="X8" i="43"/>
  <c r="AO6" i="43"/>
  <c r="AS8" i="43"/>
  <c r="C10" i="43"/>
  <c r="AT7" i="43"/>
  <c r="Z36" i="43"/>
  <c r="T8" i="43"/>
  <c r="F42" i="43"/>
  <c r="F41" i="43"/>
  <c r="F43" i="43"/>
  <c r="F13" i="43"/>
  <c r="F31" i="43"/>
  <c r="F33" i="43"/>
  <c r="F15" i="43"/>
  <c r="F19" i="43"/>
  <c r="F59" i="43"/>
  <c r="F38" i="43"/>
  <c r="F54" i="43"/>
  <c r="F34" i="43"/>
  <c r="F30" i="43"/>
  <c r="F24" i="43"/>
  <c r="F5" i="43"/>
  <c r="F29" i="43"/>
  <c r="F37" i="43"/>
  <c r="F36" i="43"/>
  <c r="F12" i="43"/>
  <c r="F52" i="43"/>
  <c r="F28" i="43"/>
  <c r="F55" i="43"/>
  <c r="F50" i="43"/>
  <c r="F20" i="43"/>
  <c r="F27" i="43"/>
  <c r="F39" i="43"/>
  <c r="F46" i="43"/>
  <c r="F49" i="43"/>
  <c r="F23" i="43"/>
  <c r="F32" i="43"/>
  <c r="F16" i="43"/>
  <c r="F14" i="43"/>
  <c r="F57" i="43"/>
  <c r="F17" i="43"/>
  <c r="F48" i="43"/>
  <c r="F25" i="43"/>
  <c r="F26" i="43"/>
  <c r="F44" i="43"/>
  <c r="F18" i="43"/>
  <c r="F8" i="43"/>
  <c r="Z25" i="43"/>
  <c r="BA7" i="43"/>
  <c r="T9" i="43"/>
  <c r="AI6" i="43"/>
  <c r="F10" i="43"/>
  <c r="Z17" i="43"/>
  <c r="Z31" i="43"/>
  <c r="Z59" i="43"/>
  <c r="Z23" i="43"/>
  <c r="F51" i="43"/>
  <c r="F7" i="43"/>
  <c r="F58" i="43"/>
  <c r="L6" i="43"/>
  <c r="Y7" i="43"/>
  <c r="S31" i="43"/>
  <c r="S17" i="43"/>
  <c r="S18" i="43"/>
  <c r="S58" i="43"/>
  <c r="S47" i="43"/>
  <c r="S48" i="43"/>
  <c r="S27" i="43"/>
  <c r="S19" i="43"/>
  <c r="S56" i="43"/>
  <c r="S59" i="43"/>
  <c r="S20" i="43"/>
  <c r="S55" i="43"/>
  <c r="S46" i="43"/>
  <c r="S54" i="43"/>
  <c r="S45" i="43"/>
  <c r="S21" i="43"/>
  <c r="AH7" i="43"/>
  <c r="S10" i="43"/>
  <c r="S38" i="43"/>
  <c r="S36" i="43"/>
  <c r="S26" i="43"/>
  <c r="K9" i="43"/>
  <c r="S52" i="43"/>
  <c r="Q7" i="43"/>
  <c r="X7" i="43"/>
  <c r="S44" i="43"/>
  <c r="AT11" i="43"/>
  <c r="AU43" i="43"/>
  <c r="AU22" i="43"/>
  <c r="AU42" i="43"/>
  <c r="AU41" i="43"/>
  <c r="AU24" i="43"/>
  <c r="AU5" i="43"/>
  <c r="AU38" i="43"/>
  <c r="AU23" i="43"/>
  <c r="AU251" i="10"/>
  <c r="AU255" i="10" s="1"/>
  <c r="AU14" i="43"/>
  <c r="AU51" i="43"/>
  <c r="AU35" i="43"/>
  <c r="AU12" i="43"/>
  <c r="AU26" i="43"/>
  <c r="AU30" i="43"/>
  <c r="AU34" i="43"/>
  <c r="AU27" i="43"/>
  <c r="AU19" i="43"/>
  <c r="AU45" i="43"/>
  <c r="AU36" i="43"/>
  <c r="AU17" i="43"/>
  <c r="AU25" i="43"/>
  <c r="AU55" i="43"/>
  <c r="AU49" i="43"/>
  <c r="AU58" i="43"/>
  <c r="AU32" i="43"/>
  <c r="AU48" i="43"/>
  <c r="AU59" i="43"/>
  <c r="AU46" i="43"/>
  <c r="AU40" i="43"/>
  <c r="AU37" i="43"/>
  <c r="AU20" i="43"/>
  <c r="AU18" i="43"/>
  <c r="AU21" i="43"/>
  <c r="AU56" i="43"/>
  <c r="AU50" i="43"/>
  <c r="AU47" i="43"/>
  <c r="AU52" i="43"/>
  <c r="AU54" i="43"/>
  <c r="AU13" i="43"/>
  <c r="AU33" i="43"/>
  <c r="AU39" i="43"/>
  <c r="AU44" i="43"/>
  <c r="AU9" i="43"/>
  <c r="AU31" i="43"/>
  <c r="AU28" i="43"/>
  <c r="AU7" i="43"/>
  <c r="AU15" i="43"/>
  <c r="AU57" i="43"/>
  <c r="AU16" i="43"/>
  <c r="AU53" i="43"/>
  <c r="AU29" i="43"/>
  <c r="AC11" i="43"/>
  <c r="AJ10" i="43"/>
  <c r="AB9" i="43"/>
  <c r="J11" i="43"/>
  <c r="AT8" i="43"/>
  <c r="AJ6" i="43"/>
  <c r="H9" i="43"/>
  <c r="AC9" i="43"/>
  <c r="H6" i="43"/>
  <c r="C11" i="43"/>
  <c r="AB10" i="43"/>
  <c r="G7" i="43"/>
  <c r="BB6" i="43"/>
  <c r="AD6" i="43"/>
  <c r="AX10" i="43"/>
  <c r="AD9" i="43"/>
  <c r="AU8" i="43"/>
  <c r="D10" i="43"/>
  <c r="AN8" i="43"/>
  <c r="Q5" i="12"/>
  <c r="C20" i="22" s="1"/>
  <c r="Y9" i="43"/>
  <c r="Y10" i="43"/>
  <c r="AT10" i="43"/>
  <c r="Y8" i="43"/>
  <c r="AX9" i="43"/>
  <c r="AF8" i="12"/>
  <c r="AO8" i="12" s="1"/>
  <c r="M11" i="43"/>
  <c r="BC6" i="43"/>
  <c r="AW6" i="43"/>
  <c r="BB7" i="43"/>
  <c r="BA6" i="43"/>
  <c r="AC11" i="12"/>
  <c r="AL11" i="12" s="1"/>
  <c r="AE8" i="12"/>
  <c r="AN8" i="12" s="1"/>
  <c r="AH11" i="12"/>
  <c r="AQ11" i="12" s="1"/>
  <c r="D6" i="43"/>
  <c r="AB9" i="12"/>
  <c r="AK9" i="12" s="1"/>
  <c r="AD11" i="43"/>
  <c r="J6" i="43"/>
  <c r="AB8" i="43"/>
  <c r="Y11" i="43"/>
  <c r="G6" i="43"/>
  <c r="AD10" i="43"/>
  <c r="AD10" i="12"/>
  <c r="AM10" i="12" s="1"/>
  <c r="AU10" i="43"/>
  <c r="AU11" i="43"/>
  <c r="AU6" i="43"/>
  <c r="AE7" i="12"/>
  <c r="AN12" i="12"/>
  <c r="AA11" i="43"/>
  <c r="AA8" i="43"/>
  <c r="AL12" i="12"/>
  <c r="AC7" i="12"/>
  <c r="R22" i="43"/>
  <c r="R41" i="43"/>
  <c r="R42" i="43"/>
  <c r="R23" i="43"/>
  <c r="R24" i="43"/>
  <c r="R43" i="43"/>
  <c r="R5" i="43"/>
  <c r="R251" i="10"/>
  <c r="R255" i="10" s="1"/>
  <c r="R37" i="43"/>
  <c r="R27" i="43"/>
  <c r="R31" i="43"/>
  <c r="R34" i="43"/>
  <c r="R57" i="43"/>
  <c r="R15" i="43"/>
  <c r="R47" i="43"/>
  <c r="R17" i="43"/>
  <c r="R46" i="43"/>
  <c r="R12" i="43"/>
  <c r="R50" i="43"/>
  <c r="R54" i="43"/>
  <c r="R28" i="43"/>
  <c r="R19" i="43"/>
  <c r="R56" i="43"/>
  <c r="R30" i="43"/>
  <c r="R20" i="43"/>
  <c r="R48" i="43"/>
  <c r="R13" i="43"/>
  <c r="R58" i="43"/>
  <c r="R14" i="43"/>
  <c r="R25" i="43"/>
  <c r="R32" i="43"/>
  <c r="R51" i="43"/>
  <c r="R49" i="43"/>
  <c r="R33" i="43"/>
  <c r="R16" i="43"/>
  <c r="R21" i="43"/>
  <c r="R39" i="43"/>
  <c r="R52" i="43"/>
  <c r="R38" i="43"/>
  <c r="R59" i="43"/>
  <c r="R18" i="43"/>
  <c r="R35" i="43"/>
  <c r="R40" i="43"/>
  <c r="R53" i="43"/>
  <c r="R36" i="43"/>
  <c r="R26" i="43"/>
  <c r="R44" i="43"/>
  <c r="R45" i="43"/>
  <c r="R55" i="43"/>
  <c r="R29" i="43"/>
  <c r="AZ42" i="43"/>
  <c r="AZ5" i="43"/>
  <c r="AZ41" i="43"/>
  <c r="AZ22" i="43"/>
  <c r="AZ43" i="43"/>
  <c r="AZ24" i="43"/>
  <c r="AZ23" i="43"/>
  <c r="AZ251" i="10"/>
  <c r="AZ255" i="10" s="1"/>
  <c r="AZ50" i="43"/>
  <c r="AZ12" i="43"/>
  <c r="AZ48" i="43"/>
  <c r="AZ58" i="43"/>
  <c r="AZ38" i="43"/>
  <c r="AZ52" i="43"/>
  <c r="AZ59" i="43"/>
  <c r="AZ47" i="43"/>
  <c r="AZ56" i="43"/>
  <c r="AZ30" i="43"/>
  <c r="AZ25" i="43"/>
  <c r="AZ32" i="43"/>
  <c r="AZ33" i="43"/>
  <c r="AZ57" i="43"/>
  <c r="AZ51" i="43"/>
  <c r="AZ37" i="43"/>
  <c r="AZ44" i="43"/>
  <c r="AZ15" i="43"/>
  <c r="AZ31" i="43"/>
  <c r="AZ36" i="43"/>
  <c r="AZ29" i="43"/>
  <c r="AZ40" i="43"/>
  <c r="AZ49" i="43"/>
  <c r="AZ53" i="43"/>
  <c r="AZ18" i="43"/>
  <c r="AZ55" i="43"/>
  <c r="AZ45" i="43"/>
  <c r="AZ28" i="43"/>
  <c r="AZ19" i="43"/>
  <c r="AZ26" i="43"/>
  <c r="AZ21" i="43"/>
  <c r="AZ54" i="43"/>
  <c r="AZ16" i="43"/>
  <c r="AZ39" i="43"/>
  <c r="AZ14" i="43"/>
  <c r="AZ34" i="43"/>
  <c r="AZ27" i="43"/>
  <c r="AZ20" i="43"/>
  <c r="AZ13" i="43"/>
  <c r="AZ46" i="43"/>
  <c r="AZ35" i="43"/>
  <c r="AZ17" i="43"/>
  <c r="AZ11" i="43"/>
  <c r="U5" i="43"/>
  <c r="U24" i="43"/>
  <c r="U42" i="43"/>
  <c r="U23" i="43"/>
  <c r="U41" i="43"/>
  <c r="U22" i="43"/>
  <c r="U43" i="43"/>
  <c r="U251" i="10"/>
  <c r="U255" i="10" s="1"/>
  <c r="U37" i="43"/>
  <c r="U46" i="43"/>
  <c r="U59" i="43"/>
  <c r="U12" i="43"/>
  <c r="U14" i="43"/>
  <c r="U27" i="43"/>
  <c r="U34" i="43"/>
  <c r="U50" i="43"/>
  <c r="U54" i="43"/>
  <c r="U9" i="43"/>
  <c r="U44" i="43"/>
  <c r="U29" i="43"/>
  <c r="U58" i="43"/>
  <c r="U53" i="43"/>
  <c r="U52" i="43"/>
  <c r="U19" i="43"/>
  <c r="U20" i="43"/>
  <c r="U13" i="43"/>
  <c r="U30" i="43"/>
  <c r="U25" i="43"/>
  <c r="U35" i="43"/>
  <c r="U57" i="43"/>
  <c r="U31" i="43"/>
  <c r="U21" i="43"/>
  <c r="U40" i="43"/>
  <c r="U51" i="43"/>
  <c r="U45" i="43"/>
  <c r="U47" i="43"/>
  <c r="U36" i="43"/>
  <c r="U26" i="43"/>
  <c r="U32" i="43"/>
  <c r="U39" i="43"/>
  <c r="U17" i="43"/>
  <c r="U56" i="43"/>
  <c r="U49" i="43"/>
  <c r="U28" i="43"/>
  <c r="U38" i="43"/>
  <c r="U18" i="43"/>
  <c r="U16" i="43"/>
  <c r="U48" i="43"/>
  <c r="U55" i="43"/>
  <c r="U15" i="43"/>
  <c r="U33" i="43"/>
  <c r="AM7" i="43"/>
  <c r="AQ12" i="12"/>
  <c r="AH7" i="12"/>
  <c r="U6" i="43"/>
  <c r="AM9" i="43"/>
  <c r="AF7" i="43"/>
  <c r="AX6" i="43"/>
  <c r="AH10" i="43"/>
  <c r="P8" i="43"/>
  <c r="M22" i="43"/>
  <c r="M41" i="43"/>
  <c r="M43" i="43"/>
  <c r="M23" i="43"/>
  <c r="M42" i="43"/>
  <c r="M24" i="43"/>
  <c r="M5" i="43"/>
  <c r="M251" i="10"/>
  <c r="M255" i="10" s="1"/>
  <c r="M13" i="43"/>
  <c r="M15" i="43"/>
  <c r="M14" i="43"/>
  <c r="M50" i="43"/>
  <c r="M55" i="43"/>
  <c r="M33" i="43"/>
  <c r="M46" i="43"/>
  <c r="M37" i="43"/>
  <c r="M19" i="43"/>
  <c r="M53" i="43"/>
  <c r="M54" i="43"/>
  <c r="M32" i="43"/>
  <c r="M34" i="43"/>
  <c r="M57" i="43"/>
  <c r="M27" i="43"/>
  <c r="M35" i="43"/>
  <c r="M16" i="43"/>
  <c r="M51" i="43"/>
  <c r="M40" i="43"/>
  <c r="M47" i="43"/>
  <c r="M52" i="43"/>
  <c r="M30" i="43"/>
  <c r="M38" i="43"/>
  <c r="M45" i="43"/>
  <c r="M18" i="43"/>
  <c r="M58" i="43"/>
  <c r="M20" i="43"/>
  <c r="M48" i="43"/>
  <c r="M49" i="43"/>
  <c r="M39" i="43"/>
  <c r="M17" i="43"/>
  <c r="M56" i="43"/>
  <c r="M28" i="43"/>
  <c r="M31" i="43"/>
  <c r="M21" i="43"/>
  <c r="M25" i="43"/>
  <c r="M12" i="43"/>
  <c r="M26" i="43"/>
  <c r="M29" i="43"/>
  <c r="M36" i="43"/>
  <c r="M44" i="43"/>
  <c r="M59" i="43"/>
  <c r="D7" i="43"/>
  <c r="AN6" i="43"/>
  <c r="AN7" i="43"/>
  <c r="AC7" i="43"/>
  <c r="AS7" i="43"/>
  <c r="AZ8" i="43"/>
  <c r="AG6" i="43"/>
  <c r="AV7" i="43"/>
  <c r="AE42" i="43"/>
  <c r="AE23" i="43"/>
  <c r="AE5" i="43"/>
  <c r="AE24" i="43"/>
  <c r="AE43" i="43"/>
  <c r="AE251" i="10"/>
  <c r="AE255" i="10" s="1"/>
  <c r="AE22" i="43"/>
  <c r="AE41" i="43"/>
  <c r="AE26" i="43"/>
  <c r="AE51" i="43"/>
  <c r="AE49" i="43"/>
  <c r="AE59" i="43"/>
  <c r="AE57" i="43"/>
  <c r="AE46" i="43"/>
  <c r="AE15" i="43"/>
  <c r="AE28" i="43"/>
  <c r="AE38" i="43"/>
  <c r="AE14" i="43"/>
  <c r="AE16" i="43"/>
  <c r="AE21" i="43"/>
  <c r="AE39" i="43"/>
  <c r="AE40" i="43"/>
  <c r="AE27" i="43"/>
  <c r="AE13" i="43"/>
  <c r="AE44" i="43"/>
  <c r="AE58" i="43"/>
  <c r="AE19" i="43"/>
  <c r="AE25" i="43"/>
  <c r="AE53" i="43"/>
  <c r="AE30" i="43"/>
  <c r="AE12" i="43"/>
  <c r="AE50" i="43"/>
  <c r="AE31" i="43"/>
  <c r="AE47" i="43"/>
  <c r="AE52" i="43"/>
  <c r="AE54" i="43"/>
  <c r="AE45" i="43"/>
  <c r="AE18" i="43"/>
  <c r="AE48" i="43"/>
  <c r="AE33" i="43"/>
  <c r="AE35" i="43"/>
  <c r="AE29" i="43"/>
  <c r="AE37" i="43"/>
  <c r="AE55" i="43"/>
  <c r="AE17" i="43"/>
  <c r="AE56" i="43"/>
  <c r="AE36" i="43"/>
  <c r="AE32" i="43"/>
  <c r="AE20" i="43"/>
  <c r="AE34" i="43"/>
  <c r="AM10" i="43"/>
  <c r="AZ10" i="43"/>
  <c r="X10" i="43"/>
  <c r="AG11" i="43"/>
  <c r="R10" i="43"/>
  <c r="AP6" i="43"/>
  <c r="D11" i="43"/>
  <c r="J23" i="43"/>
  <c r="J24" i="43"/>
  <c r="F156" i="8"/>
  <c r="J22" i="43"/>
  <c r="J5" i="43"/>
  <c r="J42" i="43"/>
  <c r="J41" i="43"/>
  <c r="F138" i="8"/>
  <c r="F214" i="8"/>
  <c r="F233" i="8"/>
  <c r="F100" i="8"/>
  <c r="F155" i="8"/>
  <c r="F98" i="8"/>
  <c r="F193" i="8"/>
  <c r="F118" i="8"/>
  <c r="F137" i="8"/>
  <c r="F117" i="8"/>
  <c r="F176" i="8"/>
  <c r="J43" i="43"/>
  <c r="F81" i="8"/>
  <c r="F80" i="8"/>
  <c r="F213" i="8"/>
  <c r="F174" i="8"/>
  <c r="F212" i="8"/>
  <c r="F223" i="8"/>
  <c r="F145" i="8"/>
  <c r="F135" i="8"/>
  <c r="F163" i="8"/>
  <c r="F204" i="8"/>
  <c r="F97" i="8"/>
  <c r="F206" i="8"/>
  <c r="F150" i="8"/>
  <c r="F183" i="8"/>
  <c r="F164" i="8"/>
  <c r="F175" i="8"/>
  <c r="F68" i="8"/>
  <c r="F246" i="8"/>
  <c r="F79" i="8"/>
  <c r="F136" i="8"/>
  <c r="F237" i="8"/>
  <c r="F159" i="8"/>
  <c r="F231" i="8"/>
  <c r="F75" i="8"/>
  <c r="F225" i="8"/>
  <c r="F195" i="8"/>
  <c r="F99" i="8"/>
  <c r="F240" i="8"/>
  <c r="F186" i="8"/>
  <c r="F182" i="8"/>
  <c r="F105" i="8"/>
  <c r="F77" i="8"/>
  <c r="F152" i="8"/>
  <c r="F85" i="8"/>
  <c r="F73" i="8"/>
  <c r="F209" i="8"/>
  <c r="F61" i="8"/>
  <c r="J251" i="10"/>
  <c r="F157" i="8"/>
  <c r="F60" i="8"/>
  <c r="F76" i="8"/>
  <c r="J49" i="43"/>
  <c r="F133" i="8"/>
  <c r="F203" i="8"/>
  <c r="F218" i="8"/>
  <c r="F108" i="8"/>
  <c r="F243" i="8"/>
  <c r="F147" i="8"/>
  <c r="F228" i="8"/>
  <c r="F187" i="8"/>
  <c r="F142" i="8"/>
  <c r="F166" i="8"/>
  <c r="F141" i="8"/>
  <c r="F238" i="8"/>
  <c r="F236" i="8"/>
  <c r="F74" i="8"/>
  <c r="F119" i="8"/>
  <c r="F194" i="8"/>
  <c r="F232" i="8"/>
  <c r="F62" i="8"/>
  <c r="F154" i="8"/>
  <c r="F188" i="8"/>
  <c r="F191" i="8"/>
  <c r="F244" i="8"/>
  <c r="F210" i="8"/>
  <c r="F245" i="8"/>
  <c r="F120" i="8"/>
  <c r="F222" i="8"/>
  <c r="F241" i="8"/>
  <c r="F221" i="8"/>
  <c r="F219" i="8"/>
  <c r="F87" i="8"/>
  <c r="F169" i="8"/>
  <c r="F149" i="8"/>
  <c r="F112" i="8"/>
  <c r="F217" i="8"/>
  <c r="F110" i="8"/>
  <c r="F131" i="8"/>
  <c r="F220" i="8"/>
  <c r="J57" i="43"/>
  <c r="F143" i="8"/>
  <c r="F63" i="8"/>
  <c r="F190" i="8"/>
  <c r="F113" i="8"/>
  <c r="F248" i="8"/>
  <c r="F139" i="8"/>
  <c r="F224" i="8"/>
  <c r="F107" i="8"/>
  <c r="F102" i="8"/>
  <c r="F215" i="8"/>
  <c r="F180" i="8"/>
  <c r="J39" i="43"/>
  <c r="F185" i="8"/>
  <c r="J18" i="43"/>
  <c r="F125" i="8"/>
  <c r="F72" i="8"/>
  <c r="F239" i="8"/>
  <c r="F109" i="8"/>
  <c r="F167" i="8"/>
  <c r="F197" i="8"/>
  <c r="F168" i="8"/>
  <c r="F198" i="8"/>
  <c r="F207" i="8"/>
  <c r="F211" i="8"/>
  <c r="F96" i="8"/>
  <c r="F179" i="8"/>
  <c r="J26" i="43"/>
  <c r="J30" i="43"/>
  <c r="F93" i="8"/>
  <c r="F158" i="8"/>
  <c r="F104" i="8"/>
  <c r="F129" i="8"/>
  <c r="J48" i="43"/>
  <c r="F226" i="8"/>
  <c r="F192" i="8"/>
  <c r="J35" i="43"/>
  <c r="F181" i="8"/>
  <c r="F146" i="8"/>
  <c r="F88" i="8"/>
  <c r="F115" i="8"/>
  <c r="F171" i="8"/>
  <c r="F208" i="8"/>
  <c r="F103" i="8"/>
  <c r="F202" i="8"/>
  <c r="F234" i="8"/>
  <c r="F196" i="8"/>
  <c r="F205" i="8"/>
  <c r="F229" i="8"/>
  <c r="F91" i="8"/>
  <c r="F134" i="8"/>
  <c r="F170" i="8"/>
  <c r="F86" i="8"/>
  <c r="F249" i="8"/>
  <c r="F189" i="8"/>
  <c r="F153" i="8"/>
  <c r="F121" i="8"/>
  <c r="F177" i="8"/>
  <c r="F140" i="8"/>
  <c r="F106" i="8"/>
  <c r="F199" i="8"/>
  <c r="F216" i="8"/>
  <c r="F92" i="8"/>
  <c r="F128" i="8"/>
  <c r="F173" i="8"/>
  <c r="J47" i="43"/>
  <c r="F124" i="8"/>
  <c r="F178" i="8"/>
  <c r="F201" i="8"/>
  <c r="F148" i="8"/>
  <c r="J40" i="43"/>
  <c r="F242" i="8"/>
  <c r="F227" i="8"/>
  <c r="F230" i="8"/>
  <c r="F172" i="8"/>
  <c r="F101" i="8"/>
  <c r="F116" i="8"/>
  <c r="F84" i="8"/>
  <c r="F64" i="8"/>
  <c r="F111" i="8"/>
  <c r="F247" i="8"/>
  <c r="F95" i="8"/>
  <c r="F235" i="8"/>
  <c r="F132" i="8"/>
  <c r="F161" i="8"/>
  <c r="F67" i="8"/>
  <c r="F69" i="8"/>
  <c r="J45" i="43"/>
  <c r="F90" i="8"/>
  <c r="F83" i="8"/>
  <c r="F114" i="8"/>
  <c r="F200" i="8"/>
  <c r="F65" i="8"/>
  <c r="F82" i="8"/>
  <c r="F94" i="8"/>
  <c r="F130" i="8"/>
  <c r="F71" i="8"/>
  <c r="F123" i="8"/>
  <c r="F66" i="8"/>
  <c r="F126" i="8"/>
  <c r="J33" i="43"/>
  <c r="F160" i="8"/>
  <c r="J46" i="43"/>
  <c r="F127" i="8"/>
  <c r="F78" i="8"/>
  <c r="F122" i="8"/>
  <c r="F151" i="8"/>
  <c r="F70" i="8"/>
  <c r="J51" i="43"/>
  <c r="F165" i="8"/>
  <c r="F144" i="8"/>
  <c r="F162" i="8"/>
  <c r="F184" i="8"/>
  <c r="F89" i="8"/>
  <c r="J16" i="43"/>
  <c r="J28" i="43"/>
  <c r="J12" i="43"/>
  <c r="J54" i="43"/>
  <c r="J27" i="43"/>
  <c r="J50" i="43"/>
  <c r="J38" i="43"/>
  <c r="J31" i="43"/>
  <c r="J15" i="43"/>
  <c r="J34" i="43"/>
  <c r="J29" i="43"/>
  <c r="J37" i="43"/>
  <c r="J56" i="43"/>
  <c r="J52" i="43"/>
  <c r="J59" i="43"/>
  <c r="J14" i="43"/>
  <c r="J25" i="43"/>
  <c r="J13" i="43"/>
  <c r="J17" i="43"/>
  <c r="J53" i="43"/>
  <c r="J20" i="43"/>
  <c r="J36" i="43"/>
  <c r="J58" i="43"/>
  <c r="J55" i="43"/>
  <c r="J21" i="43"/>
  <c r="J32" i="43"/>
  <c r="J44" i="43"/>
  <c r="J19" i="43"/>
  <c r="J7" i="43"/>
  <c r="P6" i="43"/>
  <c r="AP8" i="43"/>
  <c r="R7" i="43"/>
  <c r="AT23" i="43"/>
  <c r="AT42" i="43"/>
  <c r="AT5" i="43"/>
  <c r="AT41" i="43"/>
  <c r="AT43" i="43"/>
  <c r="AT24" i="43"/>
  <c r="AT251" i="10"/>
  <c r="AT255" i="10" s="1"/>
  <c r="AT22" i="43"/>
  <c r="AT38" i="43"/>
  <c r="AT56" i="43"/>
  <c r="AT14" i="43"/>
  <c r="AT28" i="43"/>
  <c r="AT39" i="43"/>
  <c r="AT52" i="43"/>
  <c r="AT40" i="43"/>
  <c r="AT50" i="43"/>
  <c r="AT20" i="43"/>
  <c r="AT13" i="43"/>
  <c r="AT12" i="43"/>
  <c r="AT19" i="43"/>
  <c r="AT51" i="43"/>
  <c r="AT58" i="43"/>
  <c r="AT46" i="43"/>
  <c r="AT35" i="43"/>
  <c r="AT26" i="43"/>
  <c r="AT31" i="43"/>
  <c r="AT16" i="43"/>
  <c r="AT57" i="43"/>
  <c r="AT32" i="43"/>
  <c r="AT21" i="43"/>
  <c r="AT47" i="43"/>
  <c r="AT37" i="43"/>
  <c r="AT25" i="43"/>
  <c r="AT34" i="43"/>
  <c r="AT54" i="43"/>
  <c r="AT45" i="43"/>
  <c r="AT29" i="43"/>
  <c r="AT49" i="43"/>
  <c r="AT30" i="43"/>
  <c r="AT15" i="43"/>
  <c r="AT9" i="43"/>
  <c r="AT33" i="43"/>
  <c r="AT44" i="43"/>
  <c r="AT55" i="43"/>
  <c r="AT17" i="43"/>
  <c r="AT53" i="43"/>
  <c r="AT36" i="43"/>
  <c r="AT59" i="43"/>
  <c r="AT48" i="43"/>
  <c r="AT18" i="43"/>
  <c r="AT27" i="43"/>
  <c r="BC8" i="43"/>
  <c r="AK11" i="43"/>
  <c r="AR6" i="43"/>
  <c r="AM12" i="12"/>
  <c r="AD7" i="12"/>
  <c r="E22" i="22"/>
  <c r="AZ7" i="43"/>
  <c r="AN9" i="43"/>
  <c r="H43" i="43"/>
  <c r="H22" i="43"/>
  <c r="H23" i="43"/>
  <c r="H41" i="43"/>
  <c r="H42" i="43"/>
  <c r="H251" i="10"/>
  <c r="H255" i="10" s="1"/>
  <c r="H24" i="43"/>
  <c r="H5" i="43"/>
  <c r="H47" i="43"/>
  <c r="H48" i="43"/>
  <c r="H38" i="43"/>
  <c r="H20" i="43"/>
  <c r="H18" i="43"/>
  <c r="H49" i="43"/>
  <c r="H36" i="43"/>
  <c r="H56" i="43"/>
  <c r="H29" i="43"/>
  <c r="H52" i="43"/>
  <c r="H40" i="43"/>
  <c r="H51" i="43"/>
  <c r="H27" i="43"/>
  <c r="H30" i="43"/>
  <c r="H57" i="43"/>
  <c r="H14" i="43"/>
  <c r="H58" i="43"/>
  <c r="H13" i="43"/>
  <c r="H33" i="43"/>
  <c r="H16" i="43"/>
  <c r="H46" i="43"/>
  <c r="H17" i="43"/>
  <c r="H53" i="43"/>
  <c r="H15" i="43"/>
  <c r="H54" i="43"/>
  <c r="H45" i="43"/>
  <c r="H25" i="43"/>
  <c r="H50" i="43"/>
  <c r="H32" i="43"/>
  <c r="H37" i="43"/>
  <c r="H26" i="43"/>
  <c r="H28" i="43"/>
  <c r="H31" i="43"/>
  <c r="H59" i="43"/>
  <c r="H44" i="43"/>
  <c r="H21" i="43"/>
  <c r="H19" i="43"/>
  <c r="H35" i="43"/>
  <c r="H12" i="43"/>
  <c r="H39" i="43"/>
  <c r="H34" i="43"/>
  <c r="H55" i="43"/>
  <c r="AV10" i="43"/>
  <c r="T7" i="43"/>
  <c r="G251" i="10"/>
  <c r="G255" i="10" s="1"/>
  <c r="G24" i="43"/>
  <c r="G43" i="43"/>
  <c r="G41" i="43"/>
  <c r="G42" i="43"/>
  <c r="G22" i="43"/>
  <c r="G5" i="43"/>
  <c r="G23" i="43"/>
  <c r="G33" i="43"/>
  <c r="G57" i="43"/>
  <c r="G32" i="43"/>
  <c r="G35" i="43"/>
  <c r="G51" i="43"/>
  <c r="G18" i="43"/>
  <c r="G30" i="43"/>
  <c r="G36" i="43"/>
  <c r="G38" i="43"/>
  <c r="G44" i="43"/>
  <c r="G55" i="43"/>
  <c r="G39" i="43"/>
  <c r="G27" i="43"/>
  <c r="G28" i="43"/>
  <c r="G37" i="43"/>
  <c r="G15" i="43"/>
  <c r="G50" i="43"/>
  <c r="G29" i="43"/>
  <c r="G59" i="43"/>
  <c r="G48" i="43"/>
  <c r="G56" i="43"/>
  <c r="G34" i="43"/>
  <c r="G17" i="43"/>
  <c r="G53" i="43"/>
  <c r="G40" i="43"/>
  <c r="G19" i="43"/>
  <c r="G58" i="43"/>
  <c r="G45" i="43"/>
  <c r="G26" i="43"/>
  <c r="G16" i="43"/>
  <c r="G20" i="43"/>
  <c r="G13" i="43"/>
  <c r="G21" i="43"/>
  <c r="G25" i="43"/>
  <c r="G14" i="43"/>
  <c r="G46" i="43"/>
  <c r="G52" i="43"/>
  <c r="G47" i="43"/>
  <c r="G31" i="43"/>
  <c r="G12" i="43"/>
  <c r="G49" i="43"/>
  <c r="G54" i="43"/>
  <c r="AB6" i="43"/>
  <c r="BB24" i="43"/>
  <c r="BB22" i="43"/>
  <c r="BB42" i="43"/>
  <c r="BB23" i="43"/>
  <c r="BB41" i="43"/>
  <c r="BB43" i="43"/>
  <c r="BB251" i="10"/>
  <c r="BB255" i="10" s="1"/>
  <c r="BB5" i="43"/>
  <c r="BB56" i="43"/>
  <c r="BB49" i="43"/>
  <c r="BB31" i="43"/>
  <c r="BB40" i="43"/>
  <c r="BB50" i="43"/>
  <c r="BB51" i="43"/>
  <c r="BB36" i="43"/>
  <c r="BB34" i="43"/>
  <c r="BB54" i="43"/>
  <c r="BB13" i="43"/>
  <c r="BB14" i="43"/>
  <c r="BB20" i="43"/>
  <c r="BB17" i="43"/>
  <c r="BB38" i="43"/>
  <c r="BB21" i="43"/>
  <c r="BB16" i="43"/>
  <c r="BB48" i="43"/>
  <c r="BB25" i="43"/>
  <c r="BB59" i="43"/>
  <c r="BB55" i="43"/>
  <c r="BB35" i="43"/>
  <c r="BB26" i="43"/>
  <c r="BB52" i="43"/>
  <c r="BB57" i="43"/>
  <c r="BB58" i="43"/>
  <c r="BB45" i="43"/>
  <c r="BB18" i="43"/>
  <c r="BB53" i="43"/>
  <c r="BB44" i="43"/>
  <c r="BB27" i="43"/>
  <c r="BB33" i="43"/>
  <c r="BB15" i="43"/>
  <c r="BB39" i="43"/>
  <c r="BB46" i="43"/>
  <c r="BB19" i="43"/>
  <c r="BB29" i="43"/>
  <c r="BB28" i="43"/>
  <c r="BB30" i="43"/>
  <c r="BB47" i="43"/>
  <c r="BB32" i="43"/>
  <c r="BB12" i="43"/>
  <c r="BB37" i="43"/>
  <c r="M9" i="43"/>
  <c r="AA7" i="12"/>
  <c r="AJ12" i="12"/>
  <c r="U11" i="43"/>
  <c r="AY6" i="43"/>
  <c r="Q6" i="43"/>
  <c r="V6" i="43"/>
  <c r="H11" i="43"/>
  <c r="K6" i="43"/>
  <c r="AH6" i="43"/>
  <c r="AC10" i="12"/>
  <c r="AL10" i="12" s="1"/>
  <c r="AL5" i="43"/>
  <c r="AL24" i="43"/>
  <c r="AL41" i="43"/>
  <c r="AL43" i="43"/>
  <c r="AL22" i="43"/>
  <c r="AL42" i="43"/>
  <c r="AL23" i="43"/>
  <c r="AL251" i="10"/>
  <c r="AL255" i="10" s="1"/>
  <c r="AL16" i="43"/>
  <c r="AL18" i="43"/>
  <c r="AL12" i="43"/>
  <c r="AL13" i="43"/>
  <c r="AL33" i="43"/>
  <c r="AL29" i="43"/>
  <c r="AL26" i="43"/>
  <c r="AL30" i="43"/>
  <c r="AL55" i="43"/>
  <c r="AL54" i="43"/>
  <c r="AL44" i="43"/>
  <c r="AL28" i="43"/>
  <c r="AL34" i="43"/>
  <c r="AL20" i="43"/>
  <c r="AL59" i="43"/>
  <c r="AL38" i="43"/>
  <c r="AL56" i="43"/>
  <c r="AL58" i="43"/>
  <c r="AL31" i="43"/>
  <c r="AL21" i="43"/>
  <c r="AL50" i="43"/>
  <c r="AL35" i="43"/>
  <c r="AL47" i="43"/>
  <c r="AL46" i="43"/>
  <c r="AL57" i="43"/>
  <c r="AL25" i="43"/>
  <c r="AL52" i="43"/>
  <c r="AL32" i="43"/>
  <c r="AL53" i="43"/>
  <c r="AL39" i="43"/>
  <c r="AL37" i="43"/>
  <c r="AL49" i="43"/>
  <c r="AL51" i="43"/>
  <c r="AL48" i="43"/>
  <c r="AL15" i="43"/>
  <c r="AL36" i="43"/>
  <c r="AL7" i="43"/>
  <c r="AL45" i="43"/>
  <c r="AL8" i="43"/>
  <c r="AL17" i="43"/>
  <c r="AL40" i="43"/>
  <c r="AL19" i="43"/>
  <c r="AL27" i="43"/>
  <c r="AL14" i="43"/>
  <c r="AA5" i="43"/>
  <c r="AA42" i="43"/>
  <c r="AA41" i="43"/>
  <c r="AA43" i="43"/>
  <c r="AA251" i="10"/>
  <c r="AA255" i="10" s="1"/>
  <c r="AA24" i="43"/>
  <c r="AA22" i="43"/>
  <c r="AA23" i="43"/>
  <c r="AA52" i="43"/>
  <c r="AA20" i="43"/>
  <c r="AA49" i="43"/>
  <c r="AA38" i="43"/>
  <c r="AA27" i="43"/>
  <c r="AA28" i="43"/>
  <c r="AA36" i="43"/>
  <c r="AA56" i="43"/>
  <c r="AA50" i="43"/>
  <c r="AA57" i="43"/>
  <c r="AA19" i="43"/>
  <c r="AA53" i="43"/>
  <c r="AA51" i="43"/>
  <c r="AA54" i="43"/>
  <c r="AA59" i="43"/>
  <c r="AA16" i="43"/>
  <c r="AA14" i="43"/>
  <c r="AA26" i="43"/>
  <c r="AA17" i="43"/>
  <c r="AA46" i="43"/>
  <c r="AA40" i="43"/>
  <c r="AA32" i="43"/>
  <c r="AA35" i="43"/>
  <c r="AA9" i="43"/>
  <c r="AA37" i="43"/>
  <c r="AA31" i="43"/>
  <c r="AA15" i="43"/>
  <c r="AA12" i="43"/>
  <c r="AA21" i="43"/>
  <c r="AA58" i="43"/>
  <c r="AA13" i="43"/>
  <c r="AA33" i="43"/>
  <c r="AA55" i="43"/>
  <c r="AA34" i="43"/>
  <c r="AA30" i="43"/>
  <c r="AA48" i="43"/>
  <c r="AA18" i="43"/>
  <c r="AA45" i="43"/>
  <c r="AA47" i="43"/>
  <c r="AA44" i="43"/>
  <c r="AA25" i="43"/>
  <c r="AA39" i="43"/>
  <c r="AA29" i="43"/>
  <c r="AS43" i="43"/>
  <c r="AS22" i="43"/>
  <c r="AS251" i="10"/>
  <c r="AS255" i="10" s="1"/>
  <c r="AS41" i="43"/>
  <c r="AS23" i="43"/>
  <c r="AS5" i="43"/>
  <c r="AS42" i="43"/>
  <c r="AS24" i="43"/>
  <c r="AS56" i="43"/>
  <c r="AS18" i="43"/>
  <c r="AS54" i="43"/>
  <c r="AS32" i="43"/>
  <c r="AS35" i="43"/>
  <c r="AS47" i="43"/>
  <c r="AS46" i="43"/>
  <c r="AS59" i="43"/>
  <c r="AS38" i="43"/>
  <c r="AS57" i="43"/>
  <c r="AS40" i="43"/>
  <c r="AS34" i="43"/>
  <c r="AS58" i="43"/>
  <c r="AS51" i="43"/>
  <c r="AS28" i="43"/>
  <c r="AS52" i="43"/>
  <c r="AS44" i="43"/>
  <c r="AS39" i="43"/>
  <c r="AS15" i="43"/>
  <c r="AS48" i="43"/>
  <c r="AS33" i="43"/>
  <c r="AS17" i="43"/>
  <c r="AS50" i="43"/>
  <c r="AS12" i="43"/>
  <c r="AS13" i="43"/>
  <c r="AS37" i="43"/>
  <c r="AS49" i="43"/>
  <c r="AS29" i="43"/>
  <c r="AS27" i="43"/>
  <c r="AS26" i="43"/>
  <c r="AS16" i="43"/>
  <c r="AS31" i="43"/>
  <c r="AS45" i="43"/>
  <c r="AS55" i="43"/>
  <c r="AS21" i="43"/>
  <c r="AS20" i="43"/>
  <c r="AS30" i="43"/>
  <c r="AS36" i="43"/>
  <c r="AS19" i="43"/>
  <c r="AS53" i="43"/>
  <c r="AS25" i="43"/>
  <c r="AS14" i="43"/>
  <c r="O41" i="43"/>
  <c r="O5" i="43"/>
  <c r="O23" i="43"/>
  <c r="O43" i="43"/>
  <c r="O22" i="43"/>
  <c r="O42" i="43"/>
  <c r="O24" i="43"/>
  <c r="O251" i="10"/>
  <c r="O255" i="10" s="1"/>
  <c r="O45" i="43"/>
  <c r="O55" i="43"/>
  <c r="O31" i="43"/>
  <c r="O52" i="43"/>
  <c r="O35" i="43"/>
  <c r="O58" i="43"/>
  <c r="O12" i="43"/>
  <c r="O56" i="43"/>
  <c r="O47" i="43"/>
  <c r="O49" i="43"/>
  <c r="O14" i="43"/>
  <c r="O40" i="43"/>
  <c r="O29" i="43"/>
  <c r="O25" i="43"/>
  <c r="O38" i="43"/>
  <c r="O21" i="43"/>
  <c r="O32" i="43"/>
  <c r="O39" i="43"/>
  <c r="O53" i="43"/>
  <c r="O51" i="43"/>
  <c r="O57" i="43"/>
  <c r="O33" i="43"/>
  <c r="O28" i="43"/>
  <c r="O44" i="43"/>
  <c r="O17" i="43"/>
  <c r="O37" i="43"/>
  <c r="O54" i="43"/>
  <c r="O59" i="43"/>
  <c r="O16" i="43"/>
  <c r="O13" i="43"/>
  <c r="O36" i="43"/>
  <c r="O30" i="43"/>
  <c r="O18" i="43"/>
  <c r="O20" i="43"/>
  <c r="O48" i="43"/>
  <c r="O50" i="43"/>
  <c r="O19" i="43"/>
  <c r="O27" i="43"/>
  <c r="O26" i="43"/>
  <c r="O15" i="43"/>
  <c r="O46" i="43"/>
  <c r="O34" i="43"/>
  <c r="AP5" i="43"/>
  <c r="AP42" i="43"/>
  <c r="AP41" i="43"/>
  <c r="AP251" i="10"/>
  <c r="AP255" i="10" s="1"/>
  <c r="AP22" i="43"/>
  <c r="AP24" i="43"/>
  <c r="AP23" i="43"/>
  <c r="AP43" i="43"/>
  <c r="AP18" i="43"/>
  <c r="AP16" i="43"/>
  <c r="AP46" i="43"/>
  <c r="AP14" i="43"/>
  <c r="AP15" i="43"/>
  <c r="AP39" i="43"/>
  <c r="AP40" i="43"/>
  <c r="AP33" i="43"/>
  <c r="AP49" i="43"/>
  <c r="AP27" i="43"/>
  <c r="AP45" i="43"/>
  <c r="AP34" i="43"/>
  <c r="AP12" i="43"/>
  <c r="AP54" i="43"/>
  <c r="AP28" i="43"/>
  <c r="AP47" i="43"/>
  <c r="AP37" i="43"/>
  <c r="AP10" i="43"/>
  <c r="AP25" i="43"/>
  <c r="AP21" i="43"/>
  <c r="AP48" i="43"/>
  <c r="AP19" i="43"/>
  <c r="AP57" i="43"/>
  <c r="AP30" i="43"/>
  <c r="AP59" i="43"/>
  <c r="AP56" i="43"/>
  <c r="AP55" i="43"/>
  <c r="AP31" i="43"/>
  <c r="AP53" i="43"/>
  <c r="AP29" i="43"/>
  <c r="AP17" i="43"/>
  <c r="AP52" i="43"/>
  <c r="AP36" i="43"/>
  <c r="AP50" i="43"/>
  <c r="AP58" i="43"/>
  <c r="AP51" i="43"/>
  <c r="AP35" i="43"/>
  <c r="AP44" i="43"/>
  <c r="AP20" i="43"/>
  <c r="AP38" i="43"/>
  <c r="AP32" i="43"/>
  <c r="AP13" i="43"/>
  <c r="AP26" i="43"/>
  <c r="AL10" i="43"/>
  <c r="AR23" i="43"/>
  <c r="AR22" i="43"/>
  <c r="AR43" i="43"/>
  <c r="AR41" i="43"/>
  <c r="AR42" i="43"/>
  <c r="AR5" i="43"/>
  <c r="AR24" i="43"/>
  <c r="AR251" i="10"/>
  <c r="AR255" i="10" s="1"/>
  <c r="AR21" i="43"/>
  <c r="AR39" i="43"/>
  <c r="AR19" i="43"/>
  <c r="AR49" i="43"/>
  <c r="AR51" i="43"/>
  <c r="AR45" i="43"/>
  <c r="AR31" i="43"/>
  <c r="AR36" i="43"/>
  <c r="AR26" i="43"/>
  <c r="AR15" i="43"/>
  <c r="AR58" i="43"/>
  <c r="AR34" i="43"/>
  <c r="AR54" i="43"/>
  <c r="AR18" i="43"/>
  <c r="AR35" i="43"/>
  <c r="AR16" i="43"/>
  <c r="AR32" i="43"/>
  <c r="AR56" i="43"/>
  <c r="AR28" i="43"/>
  <c r="AR44" i="43"/>
  <c r="AR12" i="43"/>
  <c r="AR30" i="43"/>
  <c r="AR29" i="43"/>
  <c r="AR55" i="43"/>
  <c r="AR13" i="43"/>
  <c r="AR25" i="43"/>
  <c r="AR46" i="43"/>
  <c r="AR37" i="43"/>
  <c r="AR40" i="43"/>
  <c r="AR17" i="43"/>
  <c r="AR14" i="43"/>
  <c r="AR20" i="43"/>
  <c r="AR47" i="43"/>
  <c r="AR38" i="43"/>
  <c r="AR33" i="43"/>
  <c r="AR48" i="43"/>
  <c r="AR52" i="43"/>
  <c r="AR27" i="43"/>
  <c r="AR53" i="43"/>
  <c r="AR10" i="43"/>
  <c r="AR59" i="43"/>
  <c r="AR50" i="43"/>
  <c r="AR57" i="43"/>
  <c r="AR7" i="43"/>
  <c r="AP15" i="12"/>
  <c r="AG10" i="12"/>
  <c r="AP10" i="12" s="1"/>
  <c r="AS9" i="43"/>
  <c r="V41" i="43"/>
  <c r="V251" i="10"/>
  <c r="V255" i="10" s="1"/>
  <c r="V24" i="43"/>
  <c r="V22" i="43"/>
  <c r="V43" i="43"/>
  <c r="V42" i="43"/>
  <c r="V5" i="43"/>
  <c r="V23" i="43"/>
  <c r="V15" i="43"/>
  <c r="V18" i="43"/>
  <c r="V16" i="43"/>
  <c r="V27" i="43"/>
  <c r="V13" i="43"/>
  <c r="V10" i="43"/>
  <c r="V32" i="43"/>
  <c r="V56" i="43"/>
  <c r="V20" i="43"/>
  <c r="V45" i="43"/>
  <c r="V26" i="43"/>
  <c r="V53" i="43"/>
  <c r="V29" i="43"/>
  <c r="V36" i="43"/>
  <c r="V33" i="43"/>
  <c r="V40" i="43"/>
  <c r="V19" i="43"/>
  <c r="V59" i="43"/>
  <c r="V48" i="43"/>
  <c r="V46" i="43"/>
  <c r="V44" i="43"/>
  <c r="V39" i="43"/>
  <c r="V12" i="43"/>
  <c r="V37" i="43"/>
  <c r="V8" i="43"/>
  <c r="V21" i="43"/>
  <c r="V51" i="43"/>
  <c r="V25" i="43"/>
  <c r="V14" i="43"/>
  <c r="V57" i="43"/>
  <c r="V55" i="43"/>
  <c r="V38" i="43"/>
  <c r="V31" i="43"/>
  <c r="V52" i="43"/>
  <c r="V49" i="43"/>
  <c r="V35" i="43"/>
  <c r="V17" i="43"/>
  <c r="V47" i="43"/>
  <c r="V11" i="43"/>
  <c r="V58" i="43"/>
  <c r="V30" i="43"/>
  <c r="V34" i="43"/>
  <c r="V54" i="43"/>
  <c r="V50" i="43"/>
  <c r="V28" i="43"/>
  <c r="X22" i="43"/>
  <c r="X23" i="43"/>
  <c r="X5" i="43"/>
  <c r="X43" i="43"/>
  <c r="X42" i="43"/>
  <c r="X24" i="43"/>
  <c r="X41" i="43"/>
  <c r="X251" i="10"/>
  <c r="X255" i="10" s="1"/>
  <c r="X19" i="43"/>
  <c r="X56" i="43"/>
  <c r="X26" i="43"/>
  <c r="X57" i="43"/>
  <c r="X12" i="43"/>
  <c r="X30" i="43"/>
  <c r="X59" i="43"/>
  <c r="X21" i="43"/>
  <c r="X36" i="43"/>
  <c r="X54" i="43"/>
  <c r="X27" i="43"/>
  <c r="X31" i="43"/>
  <c r="X29" i="43"/>
  <c r="X15" i="43"/>
  <c r="X32" i="43"/>
  <c r="X52" i="43"/>
  <c r="X28" i="43"/>
  <c r="X53" i="43"/>
  <c r="X16" i="43"/>
  <c r="X40" i="43"/>
  <c r="X44" i="43"/>
  <c r="X45" i="43"/>
  <c r="X33" i="43"/>
  <c r="X51" i="43"/>
  <c r="X35" i="43"/>
  <c r="X34" i="43"/>
  <c r="X25" i="43"/>
  <c r="X55" i="43"/>
  <c r="X46" i="43"/>
  <c r="X18" i="43"/>
  <c r="X20" i="43"/>
  <c r="X37" i="43"/>
  <c r="X14" i="43"/>
  <c r="X48" i="43"/>
  <c r="X47" i="43"/>
  <c r="X50" i="43"/>
  <c r="X13" i="43"/>
  <c r="X38" i="43"/>
  <c r="X49" i="43"/>
  <c r="X17" i="43"/>
  <c r="X58" i="43"/>
  <c r="X39" i="43"/>
  <c r="AF41" i="43"/>
  <c r="AF24" i="43"/>
  <c r="AF5" i="43"/>
  <c r="AF23" i="43"/>
  <c r="AF43" i="43"/>
  <c r="AF42" i="43"/>
  <c r="AF22" i="43"/>
  <c r="AF251" i="10"/>
  <c r="AF255" i="10" s="1"/>
  <c r="AF59" i="43"/>
  <c r="AF37" i="43"/>
  <c r="AF20" i="43"/>
  <c r="AF19" i="43"/>
  <c r="AF52" i="43"/>
  <c r="AF46" i="43"/>
  <c r="AF36" i="43"/>
  <c r="AF39" i="43"/>
  <c r="AF28" i="43"/>
  <c r="AF13" i="43"/>
  <c r="AF48" i="43"/>
  <c r="AF57" i="43"/>
  <c r="AF14" i="43"/>
  <c r="AF25" i="43"/>
  <c r="AF38" i="43"/>
  <c r="AF16" i="43"/>
  <c r="AF58" i="43"/>
  <c r="AF18" i="43"/>
  <c r="AF15" i="43"/>
  <c r="AF49" i="43"/>
  <c r="AF26" i="43"/>
  <c r="AF56" i="43"/>
  <c r="AF34" i="43"/>
  <c r="AF17" i="43"/>
  <c r="AF35" i="43"/>
  <c r="AF44" i="43"/>
  <c r="AF31" i="43"/>
  <c r="AF54" i="43"/>
  <c r="AF21" i="43"/>
  <c r="AF47" i="43"/>
  <c r="AF50" i="43"/>
  <c r="AF45" i="43"/>
  <c r="AF33" i="43"/>
  <c r="AF27" i="43"/>
  <c r="AF29" i="43"/>
  <c r="AF12" i="43"/>
  <c r="AF30" i="43"/>
  <c r="AF53" i="43"/>
  <c r="AF40" i="43"/>
  <c r="AF55" i="43"/>
  <c r="AF51" i="43"/>
  <c r="AF32" i="43"/>
  <c r="AX42" i="43"/>
  <c r="AX43" i="43"/>
  <c r="AX5" i="43"/>
  <c r="AX23" i="43"/>
  <c r="AX22" i="43"/>
  <c r="AX41" i="43"/>
  <c r="AX24" i="43"/>
  <c r="AX251" i="10"/>
  <c r="AX255" i="10" s="1"/>
  <c r="AX26" i="43"/>
  <c r="AX32" i="43"/>
  <c r="AX21" i="43"/>
  <c r="AX39" i="43"/>
  <c r="AX50" i="43"/>
  <c r="AX40" i="43"/>
  <c r="AX46" i="43"/>
  <c r="AX57" i="43"/>
  <c r="AX35" i="43"/>
  <c r="AX36" i="43"/>
  <c r="AX28" i="43"/>
  <c r="AX54" i="43"/>
  <c r="AX18" i="43"/>
  <c r="AX47" i="43"/>
  <c r="AX15" i="43"/>
  <c r="AX29" i="43"/>
  <c r="AX56" i="43"/>
  <c r="AX48" i="43"/>
  <c r="AX33" i="43"/>
  <c r="AX14" i="43"/>
  <c r="AX58" i="43"/>
  <c r="AX53" i="43"/>
  <c r="AX34" i="43"/>
  <c r="AX45" i="43"/>
  <c r="AX31" i="43"/>
  <c r="AX13" i="43"/>
  <c r="AX20" i="43"/>
  <c r="AX17" i="43"/>
  <c r="AX55" i="43"/>
  <c r="AX25" i="43"/>
  <c r="AX27" i="43"/>
  <c r="AX19" i="43"/>
  <c r="AX49" i="43"/>
  <c r="AX59" i="43"/>
  <c r="AX38" i="43"/>
  <c r="AX12" i="43"/>
  <c r="AX51" i="43"/>
  <c r="AX52" i="43"/>
  <c r="AX16" i="43"/>
  <c r="AX37" i="43"/>
  <c r="AX44" i="43"/>
  <c r="AX30" i="43"/>
  <c r="AZ9" i="43"/>
  <c r="AO42" i="43"/>
  <c r="AO41" i="43"/>
  <c r="AO43" i="43"/>
  <c r="AO22" i="43"/>
  <c r="AO24" i="43"/>
  <c r="AO5" i="43"/>
  <c r="AO23" i="43"/>
  <c r="AO251" i="10"/>
  <c r="AO255" i="10" s="1"/>
  <c r="AO38" i="43"/>
  <c r="AO29" i="43"/>
  <c r="AO52" i="43"/>
  <c r="AO37" i="43"/>
  <c r="AO18" i="43"/>
  <c r="AO34" i="43"/>
  <c r="AO48" i="43"/>
  <c r="AO50" i="43"/>
  <c r="AO25" i="43"/>
  <c r="AO45" i="43"/>
  <c r="AO14" i="43"/>
  <c r="AO59" i="43"/>
  <c r="AO28" i="43"/>
  <c r="AO51" i="43"/>
  <c r="AO35" i="43"/>
  <c r="AO56" i="43"/>
  <c r="AO55" i="43"/>
  <c r="AO57" i="43"/>
  <c r="AO27" i="43"/>
  <c r="AO31" i="43"/>
  <c r="AO20" i="43"/>
  <c r="AO39" i="43"/>
  <c r="AO46" i="43"/>
  <c r="AO36" i="43"/>
  <c r="AO16" i="43"/>
  <c r="AO19" i="43"/>
  <c r="AO30" i="43"/>
  <c r="AO32" i="43"/>
  <c r="AO40" i="43"/>
  <c r="AO13" i="43"/>
  <c r="AO33" i="43"/>
  <c r="AO44" i="43"/>
  <c r="AO15" i="43"/>
  <c r="AO21" i="43"/>
  <c r="AO54" i="43"/>
  <c r="AO17" i="43"/>
  <c r="AO12" i="43"/>
  <c r="AO53" i="43"/>
  <c r="AO47" i="43"/>
  <c r="AO58" i="43"/>
  <c r="AO26" i="43"/>
  <c r="AO49" i="43"/>
  <c r="AC22" i="43"/>
  <c r="AC41" i="43"/>
  <c r="AC23" i="43"/>
  <c r="AC43" i="43"/>
  <c r="AC5" i="43"/>
  <c r="AC24" i="43"/>
  <c r="AC42" i="43"/>
  <c r="AC251" i="10"/>
  <c r="AC255" i="10" s="1"/>
  <c r="AC28" i="43"/>
  <c r="AC18" i="43"/>
  <c r="AC29" i="43"/>
  <c r="AC16" i="43"/>
  <c r="AC49" i="43"/>
  <c r="AC38" i="43"/>
  <c r="AC33" i="43"/>
  <c r="AC15" i="43"/>
  <c r="AC57" i="43"/>
  <c r="AC35" i="43"/>
  <c r="AC34" i="43"/>
  <c r="AC52" i="43"/>
  <c r="AC27" i="43"/>
  <c r="AC14" i="43"/>
  <c r="AC17" i="43"/>
  <c r="AC13" i="43"/>
  <c r="AC44" i="43"/>
  <c r="AC40" i="43"/>
  <c r="AC50" i="43"/>
  <c r="AC26" i="43"/>
  <c r="AC45" i="43"/>
  <c r="AC19" i="43"/>
  <c r="AC48" i="43"/>
  <c r="AC25" i="43"/>
  <c r="AC59" i="43"/>
  <c r="AC58" i="43"/>
  <c r="AC47" i="43"/>
  <c r="AC54" i="43"/>
  <c r="AC37" i="43"/>
  <c r="AC21" i="43"/>
  <c r="AC32" i="43"/>
  <c r="AC20" i="43"/>
  <c r="AC56" i="43"/>
  <c r="AC51" i="43"/>
  <c r="AC12" i="43"/>
  <c r="AC55" i="43"/>
  <c r="AC36" i="43"/>
  <c r="AC39" i="43"/>
  <c r="AC30" i="43"/>
  <c r="AC31" i="43"/>
  <c r="AC53" i="43"/>
  <c r="AC46" i="43"/>
  <c r="AG43" i="43"/>
  <c r="AG41" i="43"/>
  <c r="AG23" i="43"/>
  <c r="AG5" i="43"/>
  <c r="AG22" i="43"/>
  <c r="AG42" i="43"/>
  <c r="AG24" i="43"/>
  <c r="AG251" i="10"/>
  <c r="AG255" i="10" s="1"/>
  <c r="AG52" i="43"/>
  <c r="AG49" i="43"/>
  <c r="AG57" i="43"/>
  <c r="AG16" i="43"/>
  <c r="AG30" i="43"/>
  <c r="AG20" i="43"/>
  <c r="AG32" i="43"/>
  <c r="AG53" i="43"/>
  <c r="AG40" i="43"/>
  <c r="AG51" i="43"/>
  <c r="AG28" i="43"/>
  <c r="AG19" i="43"/>
  <c r="AG35" i="43"/>
  <c r="AG50" i="43"/>
  <c r="AG21" i="43"/>
  <c r="AG14" i="43"/>
  <c r="AG38" i="43"/>
  <c r="AG17" i="43"/>
  <c r="AG13" i="43"/>
  <c r="AG39" i="43"/>
  <c r="AG25" i="43"/>
  <c r="AG47" i="43"/>
  <c r="AG56" i="43"/>
  <c r="AG58" i="43"/>
  <c r="AG44" i="43"/>
  <c r="AG27" i="43"/>
  <c r="AG46" i="43"/>
  <c r="AG31" i="43"/>
  <c r="AG15" i="43"/>
  <c r="AG54" i="43"/>
  <c r="AG37" i="43"/>
  <c r="AG29" i="43"/>
  <c r="AG36" i="43"/>
  <c r="AG12" i="43"/>
  <c r="AG59" i="43"/>
  <c r="AG26" i="43"/>
  <c r="AG34" i="43"/>
  <c r="AG18" i="43"/>
  <c r="AG48" i="43"/>
  <c r="AG33" i="43"/>
  <c r="AG45" i="43"/>
  <c r="AG55" i="43"/>
  <c r="AG7" i="43"/>
  <c r="AL6" i="43"/>
  <c r="AS10" i="43"/>
  <c r="W43" i="43"/>
  <c r="W22" i="43"/>
  <c r="W42" i="43"/>
  <c r="W41" i="43"/>
  <c r="W24" i="43"/>
  <c r="W5" i="43"/>
  <c r="W23" i="43"/>
  <c r="W251" i="10"/>
  <c r="W255" i="10" s="1"/>
  <c r="W30" i="43"/>
  <c r="W14" i="43"/>
  <c r="W31" i="43"/>
  <c r="W34" i="43"/>
  <c r="W48" i="43"/>
  <c r="W29" i="43"/>
  <c r="W44" i="43"/>
  <c r="W36" i="43"/>
  <c r="W50" i="43"/>
  <c r="W18" i="43"/>
  <c r="W37" i="43"/>
  <c r="W47" i="43"/>
  <c r="W52" i="43"/>
  <c r="W46" i="43"/>
  <c r="W39" i="43"/>
  <c r="W20" i="43"/>
  <c r="W40" i="43"/>
  <c r="W27" i="43"/>
  <c r="W35" i="43"/>
  <c r="W54" i="43"/>
  <c r="W28" i="43"/>
  <c r="W26" i="43"/>
  <c r="W12" i="43"/>
  <c r="W56" i="43"/>
  <c r="W25" i="43"/>
  <c r="W15" i="43"/>
  <c r="W58" i="43"/>
  <c r="W33" i="43"/>
  <c r="W19" i="43"/>
  <c r="W38" i="43"/>
  <c r="W16" i="43"/>
  <c r="W55" i="43"/>
  <c r="W17" i="43"/>
  <c r="W32" i="43"/>
  <c r="W57" i="43"/>
  <c r="W13" i="43"/>
  <c r="W49" i="43"/>
  <c r="W59" i="43"/>
  <c r="W21" i="43"/>
  <c r="W51" i="43"/>
  <c r="W45" i="43"/>
  <c r="W53" i="43"/>
  <c r="O5" i="12"/>
  <c r="C16" i="22" s="1"/>
  <c r="C18" i="22"/>
  <c r="O6" i="12"/>
  <c r="C17" i="22" s="1"/>
  <c r="AJ16" i="12"/>
  <c r="AA11" i="12"/>
  <c r="AJ11" i="12" s="1"/>
  <c r="K6" i="12"/>
  <c r="K5" i="12"/>
  <c r="O10" i="43"/>
  <c r="O7" i="43"/>
  <c r="AC8" i="43"/>
  <c r="AP7" i="43"/>
  <c r="J256" i="10"/>
  <c r="D11" i="22" s="1"/>
  <c r="C11" i="22"/>
  <c r="E5" i="43"/>
  <c r="E251" i="10"/>
  <c r="E255" i="10" s="1"/>
  <c r="E22" i="43"/>
  <c r="E43" i="43"/>
  <c r="E42" i="43"/>
  <c r="E41" i="43"/>
  <c r="E24" i="43"/>
  <c r="E23" i="43"/>
  <c r="E38" i="43"/>
  <c r="E19" i="43"/>
  <c r="E57" i="43"/>
  <c r="E29" i="43"/>
  <c r="E49" i="43"/>
  <c r="E34" i="43"/>
  <c r="E13" i="43"/>
  <c r="E50" i="43"/>
  <c r="E54" i="43"/>
  <c r="E45" i="43"/>
  <c r="E46" i="43"/>
  <c r="E33" i="43"/>
  <c r="E44" i="43"/>
  <c r="E53" i="43"/>
  <c r="E12" i="43"/>
  <c r="E35" i="43"/>
  <c r="E55" i="43"/>
  <c r="E30" i="43"/>
  <c r="E27" i="43"/>
  <c r="E26" i="43"/>
  <c r="E52" i="43"/>
  <c r="E25" i="43"/>
  <c r="E48" i="43"/>
  <c r="E40" i="43"/>
  <c r="E36" i="43"/>
  <c r="E28" i="43"/>
  <c r="E59" i="43"/>
  <c r="E47" i="43"/>
  <c r="E20" i="43"/>
  <c r="E31" i="43"/>
  <c r="E18" i="43"/>
  <c r="E15" i="43"/>
  <c r="E39" i="43"/>
  <c r="E58" i="43"/>
  <c r="E16" i="43"/>
  <c r="E21" i="43"/>
  <c r="E56" i="43"/>
  <c r="E17" i="43"/>
  <c r="E37" i="43"/>
  <c r="E14" i="43"/>
  <c r="E51" i="43"/>
  <c r="E32" i="43"/>
  <c r="AE8" i="43"/>
  <c r="AG8" i="43"/>
  <c r="AS11" i="43"/>
  <c r="AJ23" i="43"/>
  <c r="AJ24" i="43"/>
  <c r="AJ43" i="43"/>
  <c r="AJ5" i="43"/>
  <c r="AJ41" i="43"/>
  <c r="AJ42" i="43"/>
  <c r="AJ22" i="43"/>
  <c r="AJ251" i="10"/>
  <c r="AJ255" i="10" s="1"/>
  <c r="AJ50" i="43"/>
  <c r="AJ47" i="43"/>
  <c r="AJ16" i="43"/>
  <c r="AJ58" i="43"/>
  <c r="AJ45" i="43"/>
  <c r="AJ48" i="43"/>
  <c r="AJ25" i="43"/>
  <c r="AJ46" i="43"/>
  <c r="AJ30" i="43"/>
  <c r="AJ12" i="43"/>
  <c r="AJ55" i="43"/>
  <c r="AJ19" i="43"/>
  <c r="AJ37" i="43"/>
  <c r="AJ13" i="43"/>
  <c r="AJ21" i="43"/>
  <c r="AJ56" i="43"/>
  <c r="AJ34" i="43"/>
  <c r="AJ32" i="43"/>
  <c r="AJ18" i="43"/>
  <c r="AJ26" i="43"/>
  <c r="AJ39" i="43"/>
  <c r="AJ38" i="43"/>
  <c r="AJ20" i="43"/>
  <c r="AJ33" i="43"/>
  <c r="AJ57" i="43"/>
  <c r="AJ28" i="43"/>
  <c r="AJ27" i="43"/>
  <c r="AJ36" i="43"/>
  <c r="AJ14" i="43"/>
  <c r="AJ49" i="43"/>
  <c r="AJ35" i="43"/>
  <c r="AJ53" i="43"/>
  <c r="AJ44" i="43"/>
  <c r="AJ54" i="43"/>
  <c r="AJ52" i="43"/>
  <c r="AJ59" i="43"/>
  <c r="AJ29" i="43"/>
  <c r="AJ15" i="43"/>
  <c r="AJ51" i="43"/>
  <c r="AJ40" i="43"/>
  <c r="AJ31" i="43"/>
  <c r="AJ17" i="43"/>
  <c r="AM11" i="43"/>
  <c r="D18" i="22"/>
  <c r="D56" i="22" s="1"/>
  <c r="P6" i="12"/>
  <c r="D17" i="22" s="1"/>
  <c r="D55" i="22" s="1"/>
  <c r="P5" i="12"/>
  <c r="D16" i="22" s="1"/>
  <c r="D54" i="22" s="1"/>
  <c r="AE10" i="43"/>
  <c r="AE9" i="43"/>
  <c r="AJ9" i="43"/>
  <c r="J8" i="43"/>
  <c r="E9" i="43"/>
  <c r="AQ251" i="10"/>
  <c r="AQ255" i="10" s="1"/>
  <c r="AQ23" i="43"/>
  <c r="AQ43" i="43"/>
  <c r="AQ41" i="43"/>
  <c r="AQ5" i="43"/>
  <c r="AQ24" i="43"/>
  <c r="AQ22" i="43"/>
  <c r="AQ42" i="43"/>
  <c r="AQ38" i="43"/>
  <c r="AQ49" i="43"/>
  <c r="AQ15" i="43"/>
  <c r="AQ54" i="43"/>
  <c r="AQ18" i="43"/>
  <c r="AQ51" i="43"/>
  <c r="AQ31" i="43"/>
  <c r="AQ30" i="43"/>
  <c r="AQ59" i="43"/>
  <c r="AQ45" i="43"/>
  <c r="AQ50" i="43"/>
  <c r="AQ40" i="43"/>
  <c r="AQ52" i="43"/>
  <c r="AQ58" i="43"/>
  <c r="AQ55" i="43"/>
  <c r="AQ12" i="43"/>
  <c r="AQ27" i="43"/>
  <c r="AQ48" i="43"/>
  <c r="AQ19" i="43"/>
  <c r="AQ26" i="43"/>
  <c r="AQ34" i="43"/>
  <c r="AQ33" i="43"/>
  <c r="AQ57" i="43"/>
  <c r="AQ16" i="43"/>
  <c r="AQ53" i="43"/>
  <c r="AQ35" i="43"/>
  <c r="AQ28" i="43"/>
  <c r="AQ13" i="43"/>
  <c r="AQ25" i="43"/>
  <c r="AQ39" i="43"/>
  <c r="AQ56" i="43"/>
  <c r="AQ14" i="43"/>
  <c r="AQ21" i="43"/>
  <c r="AQ44" i="43"/>
  <c r="AQ17" i="43"/>
  <c r="AQ46" i="43"/>
  <c r="AQ32" i="43"/>
  <c r="AQ37" i="43"/>
  <c r="AQ47" i="43"/>
  <c r="AQ20" i="43"/>
  <c r="AQ36" i="43"/>
  <c r="AQ29" i="43"/>
  <c r="AD22" i="43"/>
  <c r="AD251" i="10"/>
  <c r="AD255" i="10" s="1"/>
  <c r="AD5" i="43"/>
  <c r="AD23" i="43"/>
  <c r="AD24" i="43"/>
  <c r="AD41" i="43"/>
  <c r="AD42" i="43"/>
  <c r="AD43" i="43"/>
  <c r="AD45" i="43"/>
  <c r="AD40" i="43"/>
  <c r="AD50" i="43"/>
  <c r="AD39" i="43"/>
  <c r="AD55" i="43"/>
  <c r="AD52" i="43"/>
  <c r="AD30" i="43"/>
  <c r="AD12" i="43"/>
  <c r="AD25" i="43"/>
  <c r="AD33" i="43"/>
  <c r="AD37" i="43"/>
  <c r="AD38" i="43"/>
  <c r="AD18" i="43"/>
  <c r="AD20" i="43"/>
  <c r="AD17" i="43"/>
  <c r="AD27" i="43"/>
  <c r="AD48" i="43"/>
  <c r="AD15" i="43"/>
  <c r="AD49" i="43"/>
  <c r="AD53" i="43"/>
  <c r="AD54" i="43"/>
  <c r="AD21" i="43"/>
  <c r="AD57" i="43"/>
  <c r="AD19" i="43"/>
  <c r="AD44" i="43"/>
  <c r="AD31" i="43"/>
  <c r="AD14" i="43"/>
  <c r="AD51" i="43"/>
  <c r="AD29" i="43"/>
  <c r="AD35" i="43"/>
  <c r="AD36" i="43"/>
  <c r="AD13" i="43"/>
  <c r="AD59" i="43"/>
  <c r="AD58" i="43"/>
  <c r="AD56" i="43"/>
  <c r="AD47" i="43"/>
  <c r="AD34" i="43"/>
  <c r="AD16" i="43"/>
  <c r="AD26" i="43"/>
  <c r="AD46" i="43"/>
  <c r="AD28" i="43"/>
  <c r="AD32" i="43"/>
  <c r="X9" i="43"/>
  <c r="AP12" i="12"/>
  <c r="AG7" i="12"/>
  <c r="L24" i="43"/>
  <c r="L23" i="43"/>
  <c r="L22" i="43"/>
  <c r="L5" i="43"/>
  <c r="L43" i="43"/>
  <c r="L42" i="43"/>
  <c r="L41" i="43"/>
  <c r="L251" i="10"/>
  <c r="L255" i="10" s="1"/>
  <c r="L38" i="43"/>
  <c r="L13" i="43"/>
  <c r="L51" i="43"/>
  <c r="L28" i="43"/>
  <c r="L36" i="43"/>
  <c r="L40" i="43"/>
  <c r="L20" i="43"/>
  <c r="L57" i="43"/>
  <c r="L39" i="43"/>
  <c r="L59" i="43"/>
  <c r="L19" i="43"/>
  <c r="L31" i="43"/>
  <c r="L18" i="43"/>
  <c r="L45" i="43"/>
  <c r="L29" i="43"/>
  <c r="L49" i="43"/>
  <c r="L47" i="43"/>
  <c r="L32" i="43"/>
  <c r="L53" i="43"/>
  <c r="L35" i="43"/>
  <c r="L14" i="43"/>
  <c r="L56" i="43"/>
  <c r="L37" i="43"/>
  <c r="L55" i="43"/>
  <c r="L17" i="43"/>
  <c r="L30" i="43"/>
  <c r="L54" i="43"/>
  <c r="L46" i="43"/>
  <c r="L48" i="43"/>
  <c r="L26" i="43"/>
  <c r="L27" i="43"/>
  <c r="L34" i="43"/>
  <c r="L33" i="43"/>
  <c r="L58" i="43"/>
  <c r="L52" i="43"/>
  <c r="L25" i="43"/>
  <c r="L21" i="43"/>
  <c r="L16" i="43"/>
  <c r="L44" i="43"/>
  <c r="L50" i="43"/>
  <c r="L15" i="43"/>
  <c r="L12" i="43"/>
  <c r="Y24" i="43"/>
  <c r="Y42" i="43"/>
  <c r="Y43" i="43"/>
  <c r="Y23" i="43"/>
  <c r="Y22" i="43"/>
  <c r="Y5" i="43"/>
  <c r="Y41" i="43"/>
  <c r="Y251" i="10"/>
  <c r="Y255" i="10" s="1"/>
  <c r="Y39" i="43"/>
  <c r="Y14" i="43"/>
  <c r="Y33" i="43"/>
  <c r="Y29" i="43"/>
  <c r="Y45" i="43"/>
  <c r="Y48" i="43"/>
  <c r="Y59" i="43"/>
  <c r="Y50" i="43"/>
  <c r="Y56" i="43"/>
  <c r="Y26" i="43"/>
  <c r="Y16" i="43"/>
  <c r="Y57" i="43"/>
  <c r="Y53" i="43"/>
  <c r="Y44" i="43"/>
  <c r="Y58" i="43"/>
  <c r="Y21" i="43"/>
  <c r="Y28" i="43"/>
  <c r="Y25" i="43"/>
  <c r="Y37" i="43"/>
  <c r="Y31" i="43"/>
  <c r="Y18" i="43"/>
  <c r="Y27" i="43"/>
  <c r="Y35" i="43"/>
  <c r="Y55" i="43"/>
  <c r="Y34" i="43"/>
  <c r="Y40" i="43"/>
  <c r="Y32" i="43"/>
  <c r="Y17" i="43"/>
  <c r="Y52" i="43"/>
  <c r="Y36" i="43"/>
  <c r="Y38" i="43"/>
  <c r="Y12" i="43"/>
  <c r="Y19" i="43"/>
  <c r="Y54" i="43"/>
  <c r="Y20" i="43"/>
  <c r="Y15" i="43"/>
  <c r="Y30" i="43"/>
  <c r="Y47" i="43"/>
  <c r="Y13" i="43"/>
  <c r="Y46" i="43"/>
  <c r="Y49" i="43"/>
  <c r="Y51" i="43"/>
  <c r="AA10" i="43"/>
  <c r="AL14" i="12"/>
  <c r="AC9" i="12"/>
  <c r="AL9" i="12" s="1"/>
  <c r="AY24" i="43"/>
  <c r="AY43" i="43"/>
  <c r="AY5" i="43"/>
  <c r="AY23" i="43"/>
  <c r="AY42" i="43"/>
  <c r="AY22" i="43"/>
  <c r="AY41" i="43"/>
  <c r="AY251" i="10"/>
  <c r="AY255" i="10" s="1"/>
  <c r="AY20" i="43"/>
  <c r="AY36" i="43"/>
  <c r="AY44" i="43"/>
  <c r="AY55" i="43"/>
  <c r="AY54" i="43"/>
  <c r="AY38" i="43"/>
  <c r="AY14" i="43"/>
  <c r="AY48" i="43"/>
  <c r="AY53" i="43"/>
  <c r="AY47" i="43"/>
  <c r="AY59" i="43"/>
  <c r="AY51" i="43"/>
  <c r="AY21" i="43"/>
  <c r="AY37" i="43"/>
  <c r="AY17" i="43"/>
  <c r="AY49" i="43"/>
  <c r="AY13" i="43"/>
  <c r="AY46" i="43"/>
  <c r="AY29" i="43"/>
  <c r="AY33" i="43"/>
  <c r="AY34" i="43"/>
  <c r="AY32" i="43"/>
  <c r="AY40" i="43"/>
  <c r="AY12" i="43"/>
  <c r="AY15" i="43"/>
  <c r="AY45" i="43"/>
  <c r="AY16" i="43"/>
  <c r="AY50" i="43"/>
  <c r="AY56" i="43"/>
  <c r="AY31" i="43"/>
  <c r="AY28" i="43"/>
  <c r="AY26" i="43"/>
  <c r="AY57" i="43"/>
  <c r="AY9" i="43"/>
  <c r="AY30" i="43"/>
  <c r="AY27" i="43"/>
  <c r="AY18" i="43"/>
  <c r="AY39" i="43"/>
  <c r="AY25" i="43"/>
  <c r="AY52" i="43"/>
  <c r="AY58" i="43"/>
  <c r="AY19" i="43"/>
  <c r="AY35" i="43"/>
  <c r="Q22" i="43"/>
  <c r="Q41" i="43"/>
  <c r="Q5" i="43"/>
  <c r="Q23" i="43"/>
  <c r="Q251" i="10"/>
  <c r="Q255" i="10" s="1"/>
  <c r="Q43" i="43"/>
  <c r="Q24" i="43"/>
  <c r="Q42" i="43"/>
  <c r="Q36" i="43"/>
  <c r="Q56" i="43"/>
  <c r="Q35" i="43"/>
  <c r="Q16" i="43"/>
  <c r="Q40" i="43"/>
  <c r="Q28" i="43"/>
  <c r="Q21" i="43"/>
  <c r="Q46" i="43"/>
  <c r="Q19" i="43"/>
  <c r="Q31" i="43"/>
  <c r="Q53" i="43"/>
  <c r="Q54" i="43"/>
  <c r="Q52" i="43"/>
  <c r="Q51" i="43"/>
  <c r="Q39" i="43"/>
  <c r="Q59" i="43"/>
  <c r="Q32" i="43"/>
  <c r="Q48" i="43"/>
  <c r="Q55" i="43"/>
  <c r="Q45" i="43"/>
  <c r="Q26" i="43"/>
  <c r="Q20" i="43"/>
  <c r="Q34" i="43"/>
  <c r="Q30" i="43"/>
  <c r="Q17" i="43"/>
  <c r="Q18" i="43"/>
  <c r="Q12" i="43"/>
  <c r="Q14" i="43"/>
  <c r="Q27" i="43"/>
  <c r="Q25" i="43"/>
  <c r="Q37" i="43"/>
  <c r="Q33" i="43"/>
  <c r="Q13" i="43"/>
  <c r="Q49" i="43"/>
  <c r="Q29" i="43"/>
  <c r="Q47" i="43"/>
  <c r="Q58" i="43"/>
  <c r="Q44" i="43"/>
  <c r="Q38" i="43"/>
  <c r="Q50" i="43"/>
  <c r="Q15" i="43"/>
  <c r="Q57" i="43"/>
  <c r="V7" i="43"/>
  <c r="N43" i="43"/>
  <c r="N24" i="43"/>
  <c r="N23" i="43"/>
  <c r="N5" i="43"/>
  <c r="N41" i="43"/>
  <c r="N22" i="43"/>
  <c r="N42" i="43"/>
  <c r="N251" i="10"/>
  <c r="N255" i="10" s="1"/>
  <c r="N56" i="43"/>
  <c r="N58" i="43"/>
  <c r="N15" i="43"/>
  <c r="N36" i="43"/>
  <c r="N39" i="43"/>
  <c r="N45" i="43"/>
  <c r="N37" i="43"/>
  <c r="N29" i="43"/>
  <c r="N48" i="43"/>
  <c r="N51" i="43"/>
  <c r="N31" i="43"/>
  <c r="N25" i="43"/>
  <c r="N50" i="43"/>
  <c r="N13" i="43"/>
  <c r="N44" i="43"/>
  <c r="N49" i="43"/>
  <c r="N35" i="43"/>
  <c r="N38" i="43"/>
  <c r="N21" i="43"/>
  <c r="N52" i="43"/>
  <c r="N10" i="43"/>
  <c r="N55" i="43"/>
  <c r="N46" i="43"/>
  <c r="N26" i="43"/>
  <c r="N40" i="43"/>
  <c r="N12" i="43"/>
  <c r="N57" i="43"/>
  <c r="N59" i="43"/>
  <c r="N33" i="43"/>
  <c r="N34" i="43"/>
  <c r="N32" i="43"/>
  <c r="N54" i="43"/>
  <c r="N18" i="43"/>
  <c r="N30" i="43"/>
  <c r="N17" i="43"/>
  <c r="N27" i="43"/>
  <c r="N28" i="43"/>
  <c r="N20" i="43"/>
  <c r="N19" i="43"/>
  <c r="N16" i="43"/>
  <c r="N47" i="43"/>
  <c r="N53" i="43"/>
  <c r="N14" i="43"/>
  <c r="V9" i="43"/>
  <c r="K24" i="43"/>
  <c r="K5" i="43"/>
  <c r="K22" i="43"/>
  <c r="K43" i="43"/>
  <c r="K41" i="43"/>
  <c r="K42" i="43"/>
  <c r="K23" i="43"/>
  <c r="K251" i="10"/>
  <c r="K255" i="10" s="1"/>
  <c r="K15" i="43"/>
  <c r="K59" i="43"/>
  <c r="K54" i="43"/>
  <c r="K13" i="43"/>
  <c r="K30" i="43"/>
  <c r="K14" i="43"/>
  <c r="K55" i="43"/>
  <c r="K28" i="43"/>
  <c r="K19" i="43"/>
  <c r="K35" i="43"/>
  <c r="K32" i="43"/>
  <c r="K17" i="43"/>
  <c r="K20" i="43"/>
  <c r="K18" i="43"/>
  <c r="K39" i="43"/>
  <c r="K33" i="43"/>
  <c r="K51" i="43"/>
  <c r="K49" i="43"/>
  <c r="K36" i="43"/>
  <c r="K27" i="43"/>
  <c r="K52" i="43"/>
  <c r="K21" i="43"/>
  <c r="K46" i="43"/>
  <c r="K57" i="43"/>
  <c r="K12" i="43"/>
  <c r="K58" i="43"/>
  <c r="K26" i="43"/>
  <c r="K37" i="43"/>
  <c r="K48" i="43"/>
  <c r="K29" i="43"/>
  <c r="K34" i="43"/>
  <c r="K40" i="43"/>
  <c r="K8" i="43"/>
  <c r="K44" i="43"/>
  <c r="K47" i="43"/>
  <c r="K38" i="43"/>
  <c r="K53" i="43"/>
  <c r="K16" i="43"/>
  <c r="K56" i="43"/>
  <c r="K45" i="43"/>
  <c r="K31" i="43"/>
  <c r="K25" i="43"/>
  <c r="K50" i="43"/>
  <c r="AA8" i="12"/>
  <c r="AJ8" i="12" s="1"/>
  <c r="AV23" i="43"/>
  <c r="AV22" i="43"/>
  <c r="AV42" i="43"/>
  <c r="AV5" i="43"/>
  <c r="AV41" i="43"/>
  <c r="AV43" i="43"/>
  <c r="AV24" i="43"/>
  <c r="AV251" i="10"/>
  <c r="AV255" i="10" s="1"/>
  <c r="AV49" i="43"/>
  <c r="AV26" i="43"/>
  <c r="AV56" i="43"/>
  <c r="AV32" i="43"/>
  <c r="AV46" i="43"/>
  <c r="AV35" i="43"/>
  <c r="AV38" i="43"/>
  <c r="AV36" i="43"/>
  <c r="AV29" i="43"/>
  <c r="AV51" i="43"/>
  <c r="AV20" i="43"/>
  <c r="AV19" i="43"/>
  <c r="AV37" i="43"/>
  <c r="AV13" i="43"/>
  <c r="AV31" i="43"/>
  <c r="AV52" i="43"/>
  <c r="AV47" i="43"/>
  <c r="AV40" i="43"/>
  <c r="AV34" i="43"/>
  <c r="AV44" i="43"/>
  <c r="AV39" i="43"/>
  <c r="AV17" i="43"/>
  <c r="AV59" i="43"/>
  <c r="AV48" i="43"/>
  <c r="AV53" i="43"/>
  <c r="AV12" i="43"/>
  <c r="AV27" i="43"/>
  <c r="AV18" i="43"/>
  <c r="AV14" i="43"/>
  <c r="AV15" i="43"/>
  <c r="AV16" i="43"/>
  <c r="AV30" i="43"/>
  <c r="AV28" i="43"/>
  <c r="AV58" i="43"/>
  <c r="AV54" i="43"/>
  <c r="AV21" i="43"/>
  <c r="AV45" i="43"/>
  <c r="AV33" i="43"/>
  <c r="AV25" i="43"/>
  <c r="AV57" i="43"/>
  <c r="AV50" i="43"/>
  <c r="AV55" i="43"/>
  <c r="P5" i="43"/>
  <c r="P22" i="43"/>
  <c r="P42" i="43"/>
  <c r="P23" i="43"/>
  <c r="P24" i="43"/>
  <c r="P43" i="43"/>
  <c r="P251" i="10"/>
  <c r="P255" i="10" s="1"/>
  <c r="P41" i="43"/>
  <c r="P46" i="43"/>
  <c r="P26" i="43"/>
  <c r="P59" i="43"/>
  <c r="P15" i="43"/>
  <c r="P28" i="43"/>
  <c r="P56" i="43"/>
  <c r="P32" i="43"/>
  <c r="P34" i="43"/>
  <c r="P16" i="43"/>
  <c r="P50" i="43"/>
  <c r="P37" i="43"/>
  <c r="P52" i="43"/>
  <c r="P57" i="43"/>
  <c r="P45" i="43"/>
  <c r="P51" i="43"/>
  <c r="P55" i="43"/>
  <c r="P11" i="43"/>
  <c r="P40" i="43"/>
  <c r="P10" i="43"/>
  <c r="P47" i="43"/>
  <c r="P53" i="43"/>
  <c r="P33" i="43"/>
  <c r="P39" i="43"/>
  <c r="P12" i="43"/>
  <c r="P27" i="43"/>
  <c r="P44" i="43"/>
  <c r="P58" i="43"/>
  <c r="P54" i="43"/>
  <c r="P38" i="43"/>
  <c r="P20" i="43"/>
  <c r="P18" i="43"/>
  <c r="P14" i="43"/>
  <c r="P35" i="43"/>
  <c r="P31" i="43"/>
  <c r="P17" i="43"/>
  <c r="P29" i="43"/>
  <c r="P13" i="43"/>
  <c r="P25" i="43"/>
  <c r="P30" i="43"/>
  <c r="P19" i="43"/>
  <c r="P21" i="43"/>
  <c r="P36" i="43"/>
  <c r="P48" i="43"/>
  <c r="P49" i="43"/>
  <c r="AJ14" i="12"/>
  <c r="AA9" i="12"/>
  <c r="AJ9" i="12" s="1"/>
  <c r="Q6" i="12"/>
  <c r="C21" i="22" s="1"/>
  <c r="BC41" i="43"/>
  <c r="BC23" i="43"/>
  <c r="BC42" i="43"/>
  <c r="BC43" i="43"/>
  <c r="BC22" i="43"/>
  <c r="BC251" i="10"/>
  <c r="BC255" i="10" s="1"/>
  <c r="BC5" i="43"/>
  <c r="BC24" i="43"/>
  <c r="BC55" i="43"/>
  <c r="BC40" i="43"/>
  <c r="BC51" i="43"/>
  <c r="BC49" i="43"/>
  <c r="BC47" i="43"/>
  <c r="BC39" i="43"/>
  <c r="BC52" i="43"/>
  <c r="BC14" i="43"/>
  <c r="BC35" i="43"/>
  <c r="BC15" i="43"/>
  <c r="BC53" i="43"/>
  <c r="BC44" i="43"/>
  <c r="BC19" i="43"/>
  <c r="BC59" i="43"/>
  <c r="BC48" i="43"/>
  <c r="BC21" i="43"/>
  <c r="BC20" i="43"/>
  <c r="BC31" i="43"/>
  <c r="BC13" i="43"/>
  <c r="BC25" i="43"/>
  <c r="BC28" i="43"/>
  <c r="BC17" i="43"/>
  <c r="BC18" i="43"/>
  <c r="BC45" i="43"/>
  <c r="BC57" i="43"/>
  <c r="BC34" i="43"/>
  <c r="BC50" i="43"/>
  <c r="BC29" i="43"/>
  <c r="BC54" i="43"/>
  <c r="BC30" i="43"/>
  <c r="BC16" i="43"/>
  <c r="BC32" i="43"/>
  <c r="BC27" i="43"/>
  <c r="BC56" i="43"/>
  <c r="BC36" i="43"/>
  <c r="BC12" i="43"/>
  <c r="BC26" i="43"/>
  <c r="BC46" i="43"/>
  <c r="BC33" i="43"/>
  <c r="BC37" i="43"/>
  <c r="BC58" i="43"/>
  <c r="BC38" i="43"/>
  <c r="AZ6" i="43"/>
  <c r="AL13" i="12"/>
  <c r="AC8" i="12"/>
  <c r="AL8" i="12" s="1"/>
  <c r="AH23" i="43"/>
  <c r="AH22" i="43"/>
  <c r="AH5" i="43"/>
  <c r="AH43" i="43"/>
  <c r="AH42" i="43"/>
  <c r="AH251" i="10"/>
  <c r="AH255" i="10" s="1"/>
  <c r="AH24" i="43"/>
  <c r="AH41" i="43"/>
  <c r="AH48" i="43"/>
  <c r="AH25" i="43"/>
  <c r="AH37" i="43"/>
  <c r="AH39" i="43"/>
  <c r="AH55" i="43"/>
  <c r="AH36" i="43"/>
  <c r="AH13" i="43"/>
  <c r="AH35" i="43"/>
  <c r="AH34" i="43"/>
  <c r="AH26" i="43"/>
  <c r="AH53" i="43"/>
  <c r="AH54" i="43"/>
  <c r="AH45" i="43"/>
  <c r="AH27" i="43"/>
  <c r="AH38" i="43"/>
  <c r="AH33" i="43"/>
  <c r="AH49" i="43"/>
  <c r="AH14" i="43"/>
  <c r="AH15" i="43"/>
  <c r="AH51" i="43"/>
  <c r="AH19" i="43"/>
  <c r="AH29" i="43"/>
  <c r="AH50" i="43"/>
  <c r="AH17" i="43"/>
  <c r="AH20" i="43"/>
  <c r="AH12" i="43"/>
  <c r="AH21" i="43"/>
  <c r="AH56" i="43"/>
  <c r="AH46" i="43"/>
  <c r="AH18" i="43"/>
  <c r="AH40" i="43"/>
  <c r="AH31" i="43"/>
  <c r="AH44" i="43"/>
  <c r="AH52" i="43"/>
  <c r="AH16" i="43"/>
  <c r="AH58" i="43"/>
  <c r="AH30" i="43"/>
  <c r="AH59" i="43"/>
  <c r="AH47" i="43"/>
  <c r="AH28" i="43"/>
  <c r="AH32" i="43"/>
  <c r="AH57" i="43"/>
  <c r="L6" i="12"/>
  <c r="L5" i="12"/>
  <c r="AM24" i="43"/>
  <c r="AM22" i="43"/>
  <c r="AM43" i="43"/>
  <c r="AM41" i="43"/>
  <c r="AM23" i="43"/>
  <c r="AM42" i="43"/>
  <c r="AM5" i="43"/>
  <c r="AM251" i="10"/>
  <c r="AM255" i="10" s="1"/>
  <c r="AM36" i="43"/>
  <c r="AM15" i="43"/>
  <c r="AM58" i="43"/>
  <c r="AM55" i="43"/>
  <c r="AM20" i="43"/>
  <c r="AM17" i="43"/>
  <c r="AM47" i="43"/>
  <c r="AM49" i="43"/>
  <c r="AM46" i="43"/>
  <c r="AM48" i="43"/>
  <c r="AM57" i="43"/>
  <c r="AM45" i="43"/>
  <c r="AM19" i="43"/>
  <c r="AM52" i="43"/>
  <c r="AM35" i="43"/>
  <c r="AM39" i="43"/>
  <c r="AM30" i="43"/>
  <c r="AM21" i="43"/>
  <c r="AM14" i="43"/>
  <c r="AM26" i="43"/>
  <c r="AM31" i="43"/>
  <c r="AM18" i="43"/>
  <c r="AM27" i="43"/>
  <c r="AM38" i="43"/>
  <c r="AM16" i="43"/>
  <c r="AM54" i="43"/>
  <c r="AM37" i="43"/>
  <c r="AM12" i="43"/>
  <c r="AM51" i="43"/>
  <c r="AM50" i="43"/>
  <c r="AM56" i="43"/>
  <c r="AM44" i="43"/>
  <c r="AM34" i="43"/>
  <c r="AM53" i="43"/>
  <c r="AM33" i="43"/>
  <c r="AM29" i="43"/>
  <c r="AM25" i="43"/>
  <c r="AM59" i="43"/>
  <c r="AM40" i="43"/>
  <c r="AM32" i="43"/>
  <c r="AM28" i="43"/>
  <c r="AM13" i="43"/>
  <c r="AA6" i="43"/>
  <c r="AP16" i="12"/>
  <c r="AG11" i="12"/>
  <c r="AP11" i="12" s="1"/>
  <c r="AN14" i="12"/>
  <c r="AE9" i="12"/>
  <c r="AN9" i="12" s="1"/>
  <c r="AM6" i="43"/>
  <c r="U7" i="43"/>
  <c r="AF6" i="43"/>
  <c r="R8" i="43"/>
  <c r="AH11" i="43"/>
  <c r="D42" i="43"/>
  <c r="D41" i="43"/>
  <c r="D43" i="43"/>
  <c r="D5" i="43"/>
  <c r="D22" i="43"/>
  <c r="D23" i="43"/>
  <c r="D24" i="43"/>
  <c r="D251" i="10"/>
  <c r="D255" i="10" s="1"/>
  <c r="D48" i="43"/>
  <c r="D31" i="43"/>
  <c r="D17" i="43"/>
  <c r="D35" i="43"/>
  <c r="D26" i="43"/>
  <c r="D20" i="43"/>
  <c r="D33" i="43"/>
  <c r="D47" i="43"/>
  <c r="D19" i="43"/>
  <c r="D52" i="43"/>
  <c r="D58" i="43"/>
  <c r="D21" i="43"/>
  <c r="D50" i="43"/>
  <c r="D56" i="43"/>
  <c r="D53" i="43"/>
  <c r="D16" i="43"/>
  <c r="D45" i="43"/>
  <c r="D44" i="43"/>
  <c r="D13" i="43"/>
  <c r="D14" i="43"/>
  <c r="D36" i="43"/>
  <c r="D37" i="43"/>
  <c r="D40" i="43"/>
  <c r="D54" i="43"/>
  <c r="D34" i="43"/>
  <c r="D27" i="43"/>
  <c r="D49" i="43"/>
  <c r="D28" i="43"/>
  <c r="D32" i="43"/>
  <c r="D18" i="43"/>
  <c r="D38" i="43"/>
  <c r="D57" i="43"/>
  <c r="D59" i="43"/>
  <c r="D55" i="43"/>
  <c r="D51" i="43"/>
  <c r="D39" i="43"/>
  <c r="D12" i="43"/>
  <c r="D29" i="43"/>
  <c r="D15" i="43"/>
  <c r="D25" i="43"/>
  <c r="D46" i="43"/>
  <c r="D30" i="43"/>
  <c r="AN43" i="43"/>
  <c r="AN24" i="43"/>
  <c r="AN22" i="43"/>
  <c r="AN42" i="43"/>
  <c r="AN5" i="43"/>
  <c r="AN23" i="43"/>
  <c r="AN41" i="43"/>
  <c r="AN251" i="10"/>
  <c r="AN255" i="10" s="1"/>
  <c r="AN46" i="43"/>
  <c r="AN49" i="43"/>
  <c r="AN38" i="43"/>
  <c r="AN51" i="43"/>
  <c r="AN44" i="43"/>
  <c r="AN40" i="43"/>
  <c r="AN25" i="43"/>
  <c r="AN54" i="43"/>
  <c r="AN37" i="43"/>
  <c r="AN20" i="43"/>
  <c r="AN18" i="43"/>
  <c r="AN33" i="43"/>
  <c r="AN28" i="43"/>
  <c r="AN34" i="43"/>
  <c r="AN19" i="43"/>
  <c r="AN48" i="43"/>
  <c r="AN39" i="43"/>
  <c r="AN58" i="43"/>
  <c r="AN55" i="43"/>
  <c r="AN57" i="43"/>
  <c r="AN47" i="43"/>
  <c r="AN59" i="43"/>
  <c r="AN13" i="43"/>
  <c r="AN36" i="43"/>
  <c r="AN35" i="43"/>
  <c r="AN26" i="43"/>
  <c r="AN30" i="43"/>
  <c r="AN53" i="43"/>
  <c r="AN21" i="43"/>
  <c r="AN29" i="43"/>
  <c r="AN45" i="43"/>
  <c r="AN12" i="43"/>
  <c r="AN27" i="43"/>
  <c r="AN16" i="43"/>
  <c r="AN31" i="43"/>
  <c r="AN15" i="43"/>
  <c r="AN50" i="43"/>
  <c r="AN17" i="43"/>
  <c r="AN14" i="43"/>
  <c r="AN52" i="43"/>
  <c r="AN56" i="43"/>
  <c r="AN32" i="43"/>
  <c r="AO7" i="43"/>
  <c r="W8" i="43"/>
  <c r="AC6" i="43"/>
  <c r="AS6" i="43"/>
  <c r="AN10" i="43"/>
  <c r="AJ15" i="12"/>
  <c r="AA10" i="12"/>
  <c r="AJ10" i="12" s="1"/>
  <c r="AK24" i="43"/>
  <c r="AK42" i="43"/>
  <c r="AK41" i="43"/>
  <c r="AK5" i="43"/>
  <c r="AK251" i="10"/>
  <c r="AK255" i="10" s="1"/>
  <c r="AK43" i="43"/>
  <c r="AK22" i="43"/>
  <c r="AK23" i="43"/>
  <c r="AK39" i="43"/>
  <c r="AK35" i="43"/>
  <c r="AK46" i="43"/>
  <c r="AK45" i="43"/>
  <c r="AK36" i="43"/>
  <c r="AK49" i="43"/>
  <c r="AK32" i="43"/>
  <c r="AK37" i="43"/>
  <c r="AK13" i="43"/>
  <c r="AK34" i="43"/>
  <c r="AK44" i="43"/>
  <c r="AK25" i="43"/>
  <c r="AK31" i="43"/>
  <c r="AK16" i="43"/>
  <c r="AK30" i="43"/>
  <c r="AK59" i="43"/>
  <c r="AK12" i="43"/>
  <c r="AK40" i="43"/>
  <c r="AK52" i="43"/>
  <c r="AK18" i="43"/>
  <c r="AK56" i="43"/>
  <c r="AK54" i="43"/>
  <c r="AK47" i="43"/>
  <c r="AK26" i="43"/>
  <c r="AK14" i="43"/>
  <c r="AK20" i="43"/>
  <c r="AK29" i="43"/>
  <c r="AK53" i="43"/>
  <c r="AK27" i="43"/>
  <c r="AK50" i="43"/>
  <c r="AK17" i="43"/>
  <c r="AK19" i="43"/>
  <c r="AK57" i="43"/>
  <c r="AK21" i="43"/>
  <c r="AK28" i="43"/>
  <c r="AK55" i="43"/>
  <c r="AK33" i="43"/>
  <c r="AK58" i="43"/>
  <c r="AK51" i="43"/>
  <c r="AK15" i="43"/>
  <c r="AK48" i="43"/>
  <c r="AK38" i="43"/>
  <c r="AR8" i="43"/>
  <c r="AV6" i="43"/>
  <c r="W6" i="43"/>
  <c r="W7" i="43"/>
  <c r="R9" i="43"/>
  <c r="C24" i="43"/>
  <c r="C22" i="43"/>
  <c r="C43" i="43"/>
  <c r="C41" i="43"/>
  <c r="C42" i="43"/>
  <c r="C23" i="43"/>
  <c r="C5" i="43"/>
  <c r="C251" i="10"/>
  <c r="C255" i="10" s="1"/>
  <c r="C37" i="43"/>
  <c r="C51" i="43"/>
  <c r="C18" i="43"/>
  <c r="C55" i="43"/>
  <c r="C46" i="43"/>
  <c r="C58" i="43"/>
  <c r="C30" i="43"/>
  <c r="C32" i="43"/>
  <c r="C53" i="43"/>
  <c r="C45" i="43"/>
  <c r="C57" i="43"/>
  <c r="C29" i="43"/>
  <c r="C31" i="43"/>
  <c r="C34" i="43"/>
  <c r="C47" i="43"/>
  <c r="C48" i="43"/>
  <c r="C28" i="43"/>
  <c r="C16" i="43"/>
  <c r="C26" i="43"/>
  <c r="C15" i="43"/>
  <c r="C52" i="43"/>
  <c r="C44" i="43"/>
  <c r="C59" i="43"/>
  <c r="C17" i="43"/>
  <c r="C25" i="43"/>
  <c r="C35" i="43"/>
  <c r="C27" i="43"/>
  <c r="C33" i="43"/>
  <c r="C54" i="43"/>
  <c r="C12" i="43"/>
  <c r="C39" i="43"/>
  <c r="C36" i="43"/>
  <c r="C38" i="43"/>
  <c r="C20" i="43"/>
  <c r="C40" i="43"/>
  <c r="C21" i="43"/>
  <c r="C49" i="43"/>
  <c r="C56" i="43"/>
  <c r="C19" i="43"/>
  <c r="C13" i="43"/>
  <c r="C50" i="43"/>
  <c r="C14" i="43"/>
  <c r="O11" i="43"/>
  <c r="AN16" i="12"/>
  <c r="AE11" i="12"/>
  <c r="AN11" i="12" s="1"/>
  <c r="M6" i="12"/>
  <c r="C25" i="22" s="1"/>
  <c r="E25" i="22" s="1"/>
  <c r="C26" i="22"/>
  <c r="E26" i="22" s="1"/>
  <c r="M5" i="12"/>
  <c r="C24" i="22" s="1"/>
  <c r="O6" i="43"/>
  <c r="BC10" i="43"/>
  <c r="W9" i="43"/>
  <c r="AJ8" i="43"/>
  <c r="AF8" i="43"/>
  <c r="AK9" i="43"/>
  <c r="AK8" i="43"/>
  <c r="J257" i="10"/>
  <c r="D10" i="22" s="1"/>
  <c r="C10" i="22"/>
  <c r="AR11" i="43"/>
  <c r="AV8" i="43"/>
  <c r="E6" i="43"/>
  <c r="R6" i="43"/>
  <c r="AT6" i="43"/>
  <c r="I24" i="43"/>
  <c r="I43" i="43"/>
  <c r="I22" i="43"/>
  <c r="I5" i="43"/>
  <c r="I41" i="43"/>
  <c r="I42" i="43"/>
  <c r="I23" i="43"/>
  <c r="I251" i="10"/>
  <c r="I255" i="10" s="1"/>
  <c r="I13" i="43"/>
  <c r="I53" i="43"/>
  <c r="I56" i="43"/>
  <c r="I37" i="43"/>
  <c r="I36" i="43"/>
  <c r="I59" i="43"/>
  <c r="I48" i="43"/>
  <c r="I49" i="43"/>
  <c r="I26" i="43"/>
  <c r="I32" i="43"/>
  <c r="I17" i="43"/>
  <c r="I15" i="43"/>
  <c r="I40" i="43"/>
  <c r="I58" i="43"/>
  <c r="I28" i="43"/>
  <c r="I55" i="43"/>
  <c r="I12" i="43"/>
  <c r="I33" i="43"/>
  <c r="I39" i="43"/>
  <c r="I47" i="43"/>
  <c r="I18" i="43"/>
  <c r="I51" i="43"/>
  <c r="I46" i="43"/>
  <c r="I30" i="43"/>
  <c r="I57" i="43"/>
  <c r="I16" i="43"/>
  <c r="I19" i="43"/>
  <c r="I14" i="43"/>
  <c r="I34" i="43"/>
  <c r="I52" i="43"/>
  <c r="I50" i="43"/>
  <c r="I54" i="43"/>
  <c r="I25" i="43"/>
  <c r="I29" i="43"/>
  <c r="I27" i="43"/>
  <c r="I35" i="43"/>
  <c r="I20" i="43"/>
  <c r="I38" i="43"/>
  <c r="I45" i="43"/>
  <c r="I21" i="43"/>
  <c r="I31" i="43"/>
  <c r="I44" i="43"/>
  <c r="I8" i="43"/>
  <c r="AL9" i="43"/>
  <c r="AH8" i="43"/>
  <c r="AP9" i="43"/>
  <c r="AJ11" i="43"/>
  <c r="I9" i="43"/>
  <c r="AH9" i="43"/>
  <c r="E10" i="43"/>
  <c r="BC11" i="43"/>
  <c r="W10" i="43"/>
  <c r="AG8" i="12"/>
  <c r="AP8" i="12" s="1"/>
  <c r="AF9" i="43"/>
  <c r="AO11" i="43"/>
  <c r="T24" i="43"/>
  <c r="T42" i="43"/>
  <c r="T23" i="43"/>
  <c r="T41" i="43"/>
  <c r="T43" i="43"/>
  <c r="T22" i="43"/>
  <c r="T251" i="10"/>
  <c r="T255" i="10" s="1"/>
  <c r="T5" i="43"/>
  <c r="T47" i="43"/>
  <c r="T55" i="43"/>
  <c r="T50" i="43"/>
  <c r="T53" i="43"/>
  <c r="T59" i="43"/>
  <c r="T49" i="43"/>
  <c r="T52" i="43"/>
  <c r="T38" i="43"/>
  <c r="T46" i="43"/>
  <c r="T37" i="43"/>
  <c r="T58" i="43"/>
  <c r="T12" i="43"/>
  <c r="T31" i="43"/>
  <c r="T40" i="43"/>
  <c r="T54" i="43"/>
  <c r="T33" i="43"/>
  <c r="T57" i="43"/>
  <c r="T34" i="43"/>
  <c r="T26" i="43"/>
  <c r="T39" i="43"/>
  <c r="T14" i="43"/>
  <c r="T36" i="43"/>
  <c r="T15" i="43"/>
  <c r="T30" i="43"/>
  <c r="T48" i="43"/>
  <c r="T13" i="43"/>
  <c r="T18" i="43"/>
  <c r="T19" i="43"/>
  <c r="T16" i="43"/>
  <c r="T56" i="43"/>
  <c r="T28" i="43"/>
  <c r="T27" i="43"/>
  <c r="T21" i="43"/>
  <c r="T44" i="43"/>
  <c r="T51" i="43"/>
  <c r="T35" i="43"/>
  <c r="T20" i="43"/>
  <c r="T32" i="43"/>
  <c r="T17" i="43"/>
  <c r="T25" i="43"/>
  <c r="T45" i="43"/>
  <c r="T29" i="43"/>
  <c r="AW41" i="43"/>
  <c r="AW43" i="43"/>
  <c r="AW23" i="43"/>
  <c r="AW5" i="43"/>
  <c r="AW42" i="43"/>
  <c r="AW22" i="43"/>
  <c r="AW24" i="43"/>
  <c r="AW251" i="10"/>
  <c r="AW255" i="10" s="1"/>
  <c r="AW33" i="43"/>
  <c r="AW29" i="43"/>
  <c r="AW53" i="43"/>
  <c r="AW19" i="43"/>
  <c r="AW57" i="43"/>
  <c r="AW17" i="43"/>
  <c r="AW35" i="43"/>
  <c r="AW15" i="43"/>
  <c r="AW36" i="43"/>
  <c r="AW39" i="43"/>
  <c r="AW20" i="43"/>
  <c r="AW54" i="43"/>
  <c r="AW44" i="43"/>
  <c r="AW31" i="43"/>
  <c r="AW26" i="43"/>
  <c r="AW48" i="43"/>
  <c r="AW21" i="43"/>
  <c r="AW40" i="43"/>
  <c r="AW52" i="43"/>
  <c r="AW13" i="43"/>
  <c r="AW28" i="43"/>
  <c r="AW46" i="43"/>
  <c r="AW50" i="43"/>
  <c r="AW56" i="43"/>
  <c r="AW55" i="43"/>
  <c r="AW51" i="43"/>
  <c r="AW59" i="43"/>
  <c r="AW12" i="43"/>
  <c r="AW45" i="43"/>
  <c r="AW18" i="43"/>
  <c r="AW49" i="43"/>
  <c r="AW16" i="43"/>
  <c r="AW38" i="43"/>
  <c r="AW27" i="43"/>
  <c r="AW32" i="43"/>
  <c r="AW30" i="43"/>
  <c r="AW34" i="43"/>
  <c r="AW47" i="43"/>
  <c r="AW37" i="43"/>
  <c r="AW58" i="43"/>
  <c r="AW25" i="43"/>
  <c r="AW14" i="43"/>
  <c r="D8" i="43"/>
  <c r="U8" i="43"/>
  <c r="AB24" i="43"/>
  <c r="AB41" i="43"/>
  <c r="AB43" i="43"/>
  <c r="AB5" i="43"/>
  <c r="AB42" i="43"/>
  <c r="AB23" i="43"/>
  <c r="AB22" i="43"/>
  <c r="AB251" i="10"/>
  <c r="AB255" i="10" s="1"/>
  <c r="AB18" i="43"/>
  <c r="AB39" i="43"/>
  <c r="AB30" i="43"/>
  <c r="AB53" i="43"/>
  <c r="AB47" i="43"/>
  <c r="AB40" i="43"/>
  <c r="AB56" i="43"/>
  <c r="AB12" i="43"/>
  <c r="AB35" i="43"/>
  <c r="AB57" i="43"/>
  <c r="AB59" i="43"/>
  <c r="AB58" i="43"/>
  <c r="AB51" i="43"/>
  <c r="AB15" i="43"/>
  <c r="AB37" i="43"/>
  <c r="AB26" i="43"/>
  <c r="AB55" i="43"/>
  <c r="AB45" i="43"/>
  <c r="AB44" i="43"/>
  <c r="AB17" i="43"/>
  <c r="AB14" i="43"/>
  <c r="AB13" i="43"/>
  <c r="AB19" i="43"/>
  <c r="AB28" i="43"/>
  <c r="AB25" i="43"/>
  <c r="AB48" i="43"/>
  <c r="AB29" i="43"/>
  <c r="AB36" i="43"/>
  <c r="AB49" i="43"/>
  <c r="AB52" i="43"/>
  <c r="AB38" i="43"/>
  <c r="AB50" i="43"/>
  <c r="AB20" i="43"/>
  <c r="AB31" i="43"/>
  <c r="AB34" i="43"/>
  <c r="AB21" i="43"/>
  <c r="AB27" i="43"/>
  <c r="AB33" i="43"/>
  <c r="AB32" i="43"/>
  <c r="AB16" i="43"/>
  <c r="AB46" i="43"/>
  <c r="AB54" i="43"/>
  <c r="AK12" i="12"/>
  <c r="AB7" i="12"/>
  <c r="BA22" i="43"/>
  <c r="BA42" i="43"/>
  <c r="BA5" i="43"/>
  <c r="BA24" i="43"/>
  <c r="BA41" i="43"/>
  <c r="BA23" i="43"/>
  <c r="BA43" i="43"/>
  <c r="BA251" i="10"/>
  <c r="BA255" i="10" s="1"/>
  <c r="BA31" i="43"/>
  <c r="BA32" i="43"/>
  <c r="BA56" i="43"/>
  <c r="BA18" i="43"/>
  <c r="BA50" i="43"/>
  <c r="BA45" i="43"/>
  <c r="BA58" i="43"/>
  <c r="BA35" i="43"/>
  <c r="BA33" i="43"/>
  <c r="BA21" i="43"/>
  <c r="BA12" i="43"/>
  <c r="BA34" i="43"/>
  <c r="BA38" i="43"/>
  <c r="BA53" i="43"/>
  <c r="BA47" i="43"/>
  <c r="BA39" i="43"/>
  <c r="BA20" i="43"/>
  <c r="BA14" i="43"/>
  <c r="BA16" i="43"/>
  <c r="BA49" i="43"/>
  <c r="BA54" i="43"/>
  <c r="BA37" i="43"/>
  <c r="BA44" i="43"/>
  <c r="BA55" i="43"/>
  <c r="BA28" i="43"/>
  <c r="BA46" i="43"/>
  <c r="BA52" i="43"/>
  <c r="BA30" i="43"/>
  <c r="BA19" i="43"/>
  <c r="BA59" i="43"/>
  <c r="BA29" i="43"/>
  <c r="BA13" i="43"/>
  <c r="BA57" i="43"/>
  <c r="BA51" i="43"/>
  <c r="BA36" i="43"/>
  <c r="BA48" i="43"/>
  <c r="BA15" i="43"/>
  <c r="BA17" i="43"/>
  <c r="BA27" i="43"/>
  <c r="BA26" i="43"/>
  <c r="BA40" i="43"/>
  <c r="BA25" i="43"/>
  <c r="AQ7" i="43"/>
  <c r="AD7" i="43"/>
  <c r="AI22" i="43"/>
  <c r="AI5" i="43"/>
  <c r="AI41" i="43"/>
  <c r="AI24" i="43"/>
  <c r="AI43" i="43"/>
  <c r="AI23" i="43"/>
  <c r="AI42" i="43"/>
  <c r="AI251" i="10"/>
  <c r="AI255" i="10" s="1"/>
  <c r="AI47" i="43"/>
  <c r="AI34" i="43"/>
  <c r="AI46" i="43"/>
  <c r="AI56" i="43"/>
  <c r="AI35" i="43"/>
  <c r="AI55" i="43"/>
  <c r="AI40" i="43"/>
  <c r="AI59" i="43"/>
  <c r="AI54" i="43"/>
  <c r="AI26" i="43"/>
  <c r="AI39" i="43"/>
  <c r="AI20" i="43"/>
  <c r="AI53" i="43"/>
  <c r="AI17" i="43"/>
  <c r="AI32" i="43"/>
  <c r="AI45" i="43"/>
  <c r="AI37" i="43"/>
  <c r="AI12" i="43"/>
  <c r="AI14" i="43"/>
  <c r="AI49" i="43"/>
  <c r="AI31" i="43"/>
  <c r="AI25" i="43"/>
  <c r="AI52" i="43"/>
  <c r="AI21" i="43"/>
  <c r="AI19" i="43"/>
  <c r="AI58" i="43"/>
  <c r="AI13" i="43"/>
  <c r="AI33" i="43"/>
  <c r="AI29" i="43"/>
  <c r="AI28" i="43"/>
  <c r="AI30" i="43"/>
  <c r="AI18" i="43"/>
  <c r="AI16" i="43"/>
  <c r="AI44" i="43"/>
  <c r="AI57" i="43"/>
  <c r="AI15" i="43"/>
  <c r="AI51" i="43"/>
  <c r="AI38" i="43"/>
  <c r="AI48" i="43"/>
  <c r="AI27" i="43"/>
  <c r="AI36" i="43"/>
  <c r="AI50" i="43"/>
  <c r="R11" i="43"/>
  <c r="AV11" i="43"/>
  <c r="P9" i="43"/>
  <c r="U10" i="43"/>
  <c r="L7" i="43"/>
  <c r="Y6" i="43"/>
  <c r="AP14" i="12"/>
  <c r="AG9" i="12"/>
  <c r="AP9" i="12" s="1"/>
  <c r="AW8" i="43"/>
  <c r="H8" i="43"/>
  <c r="AF7" i="12"/>
  <c r="AI10" i="43"/>
  <c r="N6" i="43"/>
  <c r="BA10" i="43"/>
  <c r="AQ10" i="43"/>
  <c r="X6" i="43"/>
  <c r="E20" i="22" l="1"/>
  <c r="T10" i="23"/>
  <c r="U10" i="23" s="1"/>
  <c r="T11" i="23"/>
  <c r="U11" i="23" s="1"/>
  <c r="T12" i="23"/>
  <c r="U12" i="23" s="1"/>
  <c r="V12" i="23"/>
  <c r="W12" i="23" s="1"/>
  <c r="J13" i="23"/>
  <c r="K13" i="23" s="1"/>
  <c r="N11" i="23"/>
  <c r="O11" i="23" s="1"/>
  <c r="H13" i="23"/>
  <c r="I13" i="23" s="1"/>
  <c r="H11" i="23"/>
  <c r="I11" i="23" s="1"/>
  <c r="P13" i="23"/>
  <c r="Q13" i="23" s="1"/>
  <c r="J10" i="23"/>
  <c r="K10" i="23" s="1"/>
  <c r="V11" i="23"/>
  <c r="W11" i="23" s="1"/>
  <c r="H10" i="23"/>
  <c r="I10" i="23" s="1"/>
  <c r="P10" i="23"/>
  <c r="Q10" i="23" s="1"/>
  <c r="V13" i="23"/>
  <c r="W13" i="23" s="1"/>
  <c r="N10" i="23"/>
  <c r="O10" i="23" s="1"/>
  <c r="N13" i="23"/>
  <c r="O13" i="23" s="1"/>
  <c r="N12" i="23"/>
  <c r="O12" i="23" s="1"/>
  <c r="T13" i="23"/>
  <c r="U13" i="23" s="1"/>
  <c r="P11" i="23"/>
  <c r="Q11" i="23" s="1"/>
  <c r="J11" i="23"/>
  <c r="K11" i="23" s="1"/>
  <c r="P12" i="23"/>
  <c r="Q12" i="23" s="1"/>
  <c r="J12" i="23"/>
  <c r="K12" i="23" s="1"/>
  <c r="V10" i="23"/>
  <c r="W10" i="23" s="1"/>
  <c r="E21" i="22"/>
  <c r="E24" i="22"/>
  <c r="F24" i="22" s="1"/>
  <c r="F10" i="21" s="1"/>
  <c r="F20" i="22"/>
  <c r="C54" i="22"/>
  <c r="E54" i="22" s="1"/>
  <c r="E16" i="22"/>
  <c r="AF6" i="12"/>
  <c r="AO6" i="12" s="1"/>
  <c r="AF5" i="12"/>
  <c r="AO5" i="12" s="1"/>
  <c r="AO7" i="12"/>
  <c r="J9" i="23" s="1"/>
  <c r="AK7" i="12"/>
  <c r="AB6" i="12"/>
  <c r="AK6" i="12" s="1"/>
  <c r="AB5" i="12"/>
  <c r="AK5" i="12" s="1"/>
  <c r="F26" i="22"/>
  <c r="H10" i="21" s="1"/>
  <c r="F21" i="22"/>
  <c r="G9" i="21" s="1"/>
  <c r="E18" i="22"/>
  <c r="C56" i="22"/>
  <c r="E56" i="22" s="1"/>
  <c r="AJ7" i="12"/>
  <c r="AA6" i="12"/>
  <c r="AJ6" i="12" s="1"/>
  <c r="AA5" i="12"/>
  <c r="AJ5" i="12" s="1"/>
  <c r="AD6" i="12"/>
  <c r="AM6" i="12" s="1"/>
  <c r="AD5" i="12"/>
  <c r="AM5" i="12" s="1"/>
  <c r="AM7" i="12"/>
  <c r="V9" i="23" s="1"/>
  <c r="AC5" i="12"/>
  <c r="AL5" i="12" s="1"/>
  <c r="AC6" i="12"/>
  <c r="AL6" i="12" s="1"/>
  <c r="AL7" i="12"/>
  <c r="T9" i="23" s="1"/>
  <c r="AE6" i="12"/>
  <c r="AN6" i="12" s="1"/>
  <c r="AE5" i="12"/>
  <c r="AN5" i="12" s="1"/>
  <c r="AN7" i="12"/>
  <c r="H9" i="23" s="1"/>
  <c r="C9" i="22"/>
  <c r="J255" i="10"/>
  <c r="AG5" i="12"/>
  <c r="AP5" i="12" s="1"/>
  <c r="AG6" i="12"/>
  <c r="AP6" i="12" s="1"/>
  <c r="AP7" i="12"/>
  <c r="N9" i="23" s="1"/>
  <c r="F25" i="22"/>
  <c r="G10" i="21" s="1"/>
  <c r="E17" i="22"/>
  <c r="C55" i="22"/>
  <c r="E55" i="22" s="1"/>
  <c r="F22" i="22"/>
  <c r="H9" i="21" s="1"/>
  <c r="AH6" i="12"/>
  <c r="AQ6" i="12" s="1"/>
  <c r="AH5" i="12"/>
  <c r="AQ5" i="12" s="1"/>
  <c r="AQ7" i="12"/>
  <c r="P9" i="23" s="1"/>
  <c r="F9" i="21" l="1"/>
  <c r="N14" i="23"/>
  <c r="O14" i="23" s="1"/>
  <c r="N17" i="23"/>
  <c r="O9" i="23"/>
  <c r="N15" i="23" s="1"/>
  <c r="N18" i="23"/>
  <c r="F18" i="22"/>
  <c r="H8" i="21" s="1"/>
  <c r="F17" i="22"/>
  <c r="G8" i="21" s="1"/>
  <c r="D9" i="22"/>
  <c r="B17" i="21"/>
  <c r="B22" i="21" s="1"/>
  <c r="V14" i="23"/>
  <c r="W14" i="23" s="1"/>
  <c r="V17" i="23"/>
  <c r="D31" i="22" s="1"/>
  <c r="V18" i="23"/>
  <c r="D35" i="22" s="1"/>
  <c r="W9" i="23"/>
  <c r="V15" i="23" s="1"/>
  <c r="U9" i="23"/>
  <c r="T15" i="23" s="1"/>
  <c r="T18" i="23"/>
  <c r="T17" i="23"/>
  <c r="T14" i="23"/>
  <c r="U14" i="23" s="1"/>
  <c r="P18" i="23"/>
  <c r="D34" i="22" s="1"/>
  <c r="Q9" i="23"/>
  <c r="P15" i="23" s="1"/>
  <c r="P17" i="23"/>
  <c r="D30" i="22" s="1"/>
  <c r="P14" i="23"/>
  <c r="Q14" i="23" s="1"/>
  <c r="H14" i="23"/>
  <c r="I14" i="23" s="1"/>
  <c r="I9" i="23"/>
  <c r="H15" i="23" s="1"/>
  <c r="H17" i="23"/>
  <c r="H18" i="23"/>
  <c r="F56" i="22"/>
  <c r="G29" i="21" s="1"/>
  <c r="F16" i="22"/>
  <c r="F8" i="21" s="1"/>
  <c r="F55" i="22"/>
  <c r="G28" i="21" s="1"/>
  <c r="J18" i="23"/>
  <c r="D33" i="22" s="1"/>
  <c r="J14" i="23"/>
  <c r="K14" i="23" s="1"/>
  <c r="K9" i="23"/>
  <c r="J15" i="23" s="1"/>
  <c r="J17" i="23"/>
  <c r="D29" i="22" s="1"/>
  <c r="F54" i="22"/>
  <c r="G27" i="21" s="1"/>
  <c r="H16" i="23" l="1"/>
  <c r="C37" i="22"/>
  <c r="L15" i="23"/>
  <c r="M15" i="23" s="1"/>
  <c r="D38" i="22"/>
  <c r="P16" i="23"/>
  <c r="D42" i="22" s="1"/>
  <c r="C35" i="22"/>
  <c r="E35" i="22" s="1"/>
  <c r="X18" i="23"/>
  <c r="Y18" i="23" s="1"/>
  <c r="R18" i="23"/>
  <c r="S18" i="23" s="1"/>
  <c r="C34" i="22"/>
  <c r="E34" i="22" s="1"/>
  <c r="T16" i="23"/>
  <c r="C39" i="22"/>
  <c r="X15" i="23"/>
  <c r="Y15" i="23" s="1"/>
  <c r="D39" i="22"/>
  <c r="V16" i="23"/>
  <c r="D43" i="22" s="1"/>
  <c r="C30" i="22"/>
  <c r="E30" i="22" s="1"/>
  <c r="R17" i="23"/>
  <c r="S17" i="23" s="1"/>
  <c r="D37" i="22"/>
  <c r="J16" i="23"/>
  <c r="D41" i="22" s="1"/>
  <c r="C38" i="22"/>
  <c r="R15" i="23"/>
  <c r="S15" i="23" s="1"/>
  <c r="N16" i="23"/>
  <c r="C33" i="22"/>
  <c r="E33" i="22" s="1"/>
  <c r="L18" i="23"/>
  <c r="M18" i="23" s="1"/>
  <c r="C29" i="22"/>
  <c r="E29" i="22" s="1"/>
  <c r="L17" i="23"/>
  <c r="M17" i="23" s="1"/>
  <c r="C31" i="22"/>
  <c r="E31" i="22" s="1"/>
  <c r="X17" i="23"/>
  <c r="Y17" i="23" s="1"/>
  <c r="E39" i="22" l="1"/>
  <c r="E37" i="22"/>
  <c r="F31" i="22"/>
  <c r="F17" i="21" s="1"/>
  <c r="F29" i="22"/>
  <c r="F15" i="21" s="1"/>
  <c r="F34" i="22"/>
  <c r="G16" i="21" s="1"/>
  <c r="C42" i="22"/>
  <c r="E42" i="22" s="1"/>
  <c r="R16" i="23"/>
  <c r="S16" i="23" s="1"/>
  <c r="X16" i="23"/>
  <c r="Y16" i="23" s="1"/>
  <c r="C43" i="22"/>
  <c r="E43" i="22" s="1"/>
  <c r="F37" i="22"/>
  <c r="F39" i="22"/>
  <c r="F21" i="21" s="1"/>
  <c r="F30" i="22"/>
  <c r="F16" i="21" s="1"/>
  <c r="L16" i="23"/>
  <c r="M16" i="23" s="1"/>
  <c r="C41" i="22"/>
  <c r="E41" i="22" s="1"/>
  <c r="F33" i="22"/>
  <c r="G15" i="21" s="1"/>
  <c r="F35" i="22"/>
  <c r="G17" i="21" s="1"/>
  <c r="E38" i="22"/>
  <c r="F19" i="21" l="1"/>
  <c r="F42" i="22"/>
  <c r="F43" i="22"/>
  <c r="G21" i="21" s="1"/>
  <c r="F38" i="22"/>
  <c r="F20" i="21" s="1"/>
  <c r="F41" i="22"/>
  <c r="G19" i="21" s="1"/>
  <c r="G20" i="21" l="1"/>
</calcChain>
</file>

<file path=xl/sharedStrings.xml><?xml version="1.0" encoding="utf-8"?>
<sst xmlns="http://schemas.openxmlformats.org/spreadsheetml/2006/main" count="4591" uniqueCount="705">
  <si>
    <t>popS08000015</t>
  </si>
  <si>
    <t>popS08000016</t>
  </si>
  <si>
    <t>popS08000017</t>
  </si>
  <si>
    <t>popS08000018</t>
  </si>
  <si>
    <t>popS08000019</t>
  </si>
  <si>
    <t>popS08000020</t>
  </si>
  <si>
    <t>popS08000021</t>
  </si>
  <si>
    <t>popS08000022</t>
  </si>
  <si>
    <t>popS08000023</t>
  </si>
  <si>
    <t>popS08000024</t>
  </si>
  <si>
    <t>popS08000025</t>
  </si>
  <si>
    <t>popS08000026</t>
  </si>
  <si>
    <t>popS08000027</t>
  </si>
  <si>
    <t>popS08000028</t>
  </si>
  <si>
    <t>popS12000005</t>
  </si>
  <si>
    <t>popS12000006</t>
  </si>
  <si>
    <t>popS12000008</t>
  </si>
  <si>
    <t>popS12000010</t>
  </si>
  <si>
    <t>popS12000011</t>
  </si>
  <si>
    <t>popS12000013</t>
  </si>
  <si>
    <t>popS12000014</t>
  </si>
  <si>
    <t>popS12000015</t>
  </si>
  <si>
    <t>popS12000017</t>
  </si>
  <si>
    <t>popS12000018</t>
  </si>
  <si>
    <t>popS12000019</t>
  </si>
  <si>
    <t>popS12000020</t>
  </si>
  <si>
    <t>popS12000021</t>
  </si>
  <si>
    <t>popS12000023</t>
  </si>
  <si>
    <t>popS12000024</t>
  </si>
  <si>
    <t>popS12000026</t>
  </si>
  <si>
    <t>popS12000027</t>
  </si>
  <si>
    <t>popS12000028</t>
  </si>
  <si>
    <t>popS12000029</t>
  </si>
  <si>
    <t>popS12000030</t>
  </si>
  <si>
    <t>popS12000033</t>
  </si>
  <si>
    <t>popS12000034</t>
  </si>
  <si>
    <t>popS12000035</t>
  </si>
  <si>
    <t>popS12000036</t>
  </si>
  <si>
    <t>popS12000038</t>
  </si>
  <si>
    <t>popS12000039</t>
  </si>
  <si>
    <t>popS12000040</t>
  </si>
  <si>
    <t>popS12000041</t>
  </si>
  <si>
    <t>popS12000042</t>
  </si>
  <si>
    <t>popS12000044</t>
  </si>
  <si>
    <t>popS12000045</t>
  </si>
  <si>
    <t>popS12000046</t>
  </si>
  <si>
    <t>Male 5-9</t>
  </si>
  <si>
    <t>Male 16-19</t>
  </si>
  <si>
    <t>Male 20-24</t>
  </si>
  <si>
    <t>Male 25-29</t>
  </si>
  <si>
    <t>Male 30-34</t>
  </si>
  <si>
    <t>Male 35-39</t>
  </si>
  <si>
    <t>Male 40-44</t>
  </si>
  <si>
    <t>Male 45-49</t>
  </si>
  <si>
    <t>Male 50-54</t>
  </si>
  <si>
    <t>Male 55-59</t>
  </si>
  <si>
    <t>Male 60-64</t>
  </si>
  <si>
    <t>Male 65-69</t>
  </si>
  <si>
    <t>Male 70-74</t>
  </si>
  <si>
    <t>Male 75-79</t>
  </si>
  <si>
    <t>Male 80-84</t>
  </si>
  <si>
    <t>Female 5-9</t>
  </si>
  <si>
    <t>Female 16-19</t>
  </si>
  <si>
    <t>Female 20-24</t>
  </si>
  <si>
    <t>Female 25-29</t>
  </si>
  <si>
    <t>Female 30-34</t>
  </si>
  <si>
    <t>Female 35-39</t>
  </si>
  <si>
    <t>Female 40-44</t>
  </si>
  <si>
    <t>Female 45-49</t>
  </si>
  <si>
    <t>Female 50-54</t>
  </si>
  <si>
    <t>Female 55-59</t>
  </si>
  <si>
    <t>Female 60-64</t>
  </si>
  <si>
    <t>Female 65-69</t>
  </si>
  <si>
    <t>Female 70-74</t>
  </si>
  <si>
    <t>Female 75-79</t>
  </si>
  <si>
    <t>Female 80-84</t>
  </si>
  <si>
    <t>Male 0-4</t>
  </si>
  <si>
    <t>Male 10-15</t>
  </si>
  <si>
    <t>Female 10-15</t>
  </si>
  <si>
    <t>Male 90+</t>
  </si>
  <si>
    <t>Male 85-89</t>
  </si>
  <si>
    <t>Female 85-89</t>
  </si>
  <si>
    <t>Female 90+</t>
  </si>
  <si>
    <t>Female 0-4</t>
  </si>
  <si>
    <t>Scotland</t>
  </si>
  <si>
    <t>Ayrshire &amp; Arran Health Board</t>
  </si>
  <si>
    <t>Borders Health Board</t>
  </si>
  <si>
    <t>Dumfries &amp; Galloway Health Board</t>
  </si>
  <si>
    <t>Fife Health Board</t>
  </si>
  <si>
    <t>Forth Valley Health Board</t>
  </si>
  <si>
    <t>Grampian Health Board</t>
  </si>
  <si>
    <t>Greater Glasgow &amp; Clyde Health Board</t>
  </si>
  <si>
    <t>Highland Health Board</t>
  </si>
  <si>
    <t>Lanarkshire Health Board</t>
  </si>
  <si>
    <t>Lothian Health Board</t>
  </si>
  <si>
    <t>Orkney Health Board</t>
  </si>
  <si>
    <t>Shetland Health Board</t>
  </si>
  <si>
    <t>Tayside Health Board</t>
  </si>
  <si>
    <t>Western Isles Health Board</t>
  </si>
  <si>
    <t>Aberdeen City Local Authority</t>
  </si>
  <si>
    <t>Aberdeenshire Local Authority</t>
  </si>
  <si>
    <t>Angus Local Authority</t>
  </si>
  <si>
    <t>Argyll &amp; Bute Local Authority</t>
  </si>
  <si>
    <t>Clackmannanshire Local Authority</t>
  </si>
  <si>
    <t>Dumfries &amp; Galloway Local Authority</t>
  </si>
  <si>
    <t>Dundee City Local Authority</t>
  </si>
  <si>
    <t>East Ayrshire Local Authority</t>
  </si>
  <si>
    <t>East Dunbartonshire Local Authority</t>
  </si>
  <si>
    <t>East Lothian Local Authority</t>
  </si>
  <si>
    <t>East Renfrewshire Local Authority</t>
  </si>
  <si>
    <t>Edinburgh, City of Local Authority</t>
  </si>
  <si>
    <t>Eilean Siar Local Authority</t>
  </si>
  <si>
    <t>Falkirk Local Authority</t>
  </si>
  <si>
    <t>Fife Local Authority</t>
  </si>
  <si>
    <t>Glasgow City Local Authority</t>
  </si>
  <si>
    <t>Highland Local Authority</t>
  </si>
  <si>
    <t>Inverclyde Local Authority</t>
  </si>
  <si>
    <t>Midlothian Local Authority</t>
  </si>
  <si>
    <t>Moray Local Authority</t>
  </si>
  <si>
    <t>North Ayrshire Local Authority</t>
  </si>
  <si>
    <t>North Lanarkshire Local Authority</t>
  </si>
  <si>
    <t>Orkney Islands Local Authority</t>
  </si>
  <si>
    <t>Perth &amp; Kinross Local Authority</t>
  </si>
  <si>
    <t>Renfrewshire Local Authority</t>
  </si>
  <si>
    <t>Scottish Borders Local Authority</t>
  </si>
  <si>
    <t>Shetland Islands Local Authority</t>
  </si>
  <si>
    <t>South Ayrshire Local Authority</t>
  </si>
  <si>
    <t>South Lanarkshire Local Authority</t>
  </si>
  <si>
    <t>Stirling Local Authority</t>
  </si>
  <si>
    <t>West Dunbartonshire Local Authority</t>
  </si>
  <si>
    <t>West Lothian Local Authority</t>
  </si>
  <si>
    <t>SIMD</t>
  </si>
  <si>
    <t>group</t>
  </si>
  <si>
    <t>SIMD Q1 (most deprived)</t>
  </si>
  <si>
    <t>SIMD Q2</t>
  </si>
  <si>
    <t>SIMD Q3</t>
  </si>
  <si>
    <t>SIMD Q4</t>
  </si>
  <si>
    <t>SIMD Q5 (least deprived)</t>
  </si>
  <si>
    <t>popS00000001</t>
  </si>
  <si>
    <t>sex</t>
  </si>
  <si>
    <t>Female</t>
  </si>
  <si>
    <t>Male</t>
  </si>
  <si>
    <t>All quintiles</t>
  </si>
  <si>
    <t>Even distribution</t>
  </si>
  <si>
    <t>Proportionate to need</t>
  </si>
  <si>
    <t>BOTH</t>
  </si>
  <si>
    <t>ALL</t>
  </si>
  <si>
    <t>N/A</t>
  </si>
  <si>
    <t>prevalence exposure</t>
  </si>
  <si>
    <t>no. treated at base</t>
  </si>
  <si>
    <t>Q1</t>
  </si>
  <si>
    <t>Q2</t>
  </si>
  <si>
    <t>Q3</t>
  </si>
  <si>
    <t>Q4</t>
  </si>
  <si>
    <t>Crude weights</t>
  </si>
  <si>
    <t>n/a</t>
  </si>
  <si>
    <t>Total at risk</t>
  </si>
  <si>
    <t>Q1 only</t>
  </si>
  <si>
    <t>Q1 &amp; Q2</t>
  </si>
  <si>
    <t>Eligible at risk</t>
  </si>
  <si>
    <t>Choose the area to run the model for:</t>
  </si>
  <si>
    <t>Choose the targeting strategy:</t>
  </si>
  <si>
    <t>Whole population</t>
  </si>
  <si>
    <t>Q1 and Q2</t>
  </si>
  <si>
    <t>Q1&amp;2</t>
  </si>
  <si>
    <t xml:space="preserve">Population at Risk </t>
  </si>
  <si>
    <t>Baseline</t>
  </si>
  <si>
    <t>Policy</t>
  </si>
  <si>
    <t>YEARS OF LIFE LOST</t>
  </si>
  <si>
    <t>Difference</t>
  </si>
  <si>
    <t>HOSPITALISATIONS</t>
  </si>
  <si>
    <t>female</t>
  </si>
  <si>
    <t>male</t>
  </si>
  <si>
    <t>PREMATURE MORTALITY</t>
  </si>
  <si>
    <t>Area of interest:</t>
  </si>
  <si>
    <t>Targeting strategy:</t>
  </si>
  <si>
    <t>Calculate health impact after this many years:</t>
  </si>
  <si>
    <t>Total</t>
  </si>
  <si>
    <t>Health impact calculated after:</t>
  </si>
  <si>
    <t>Hospital stays</t>
  </si>
  <si>
    <t>Years of life lost</t>
  </si>
  <si>
    <t>Without intervention</t>
  </si>
  <si>
    <t>With intervention</t>
  </si>
  <si>
    <t>Premature deaths (&lt;75 years)</t>
  </si>
  <si>
    <t>Premature deaths prevented</t>
  </si>
  <si>
    <t>Y</t>
  </si>
  <si>
    <t>a</t>
  </si>
  <si>
    <t>b</t>
  </si>
  <si>
    <t>Cumulative proportion</t>
  </si>
  <si>
    <t>Relative rank</t>
  </si>
  <si>
    <t>Y*√a</t>
  </si>
  <si>
    <t>√a</t>
  </si>
  <si>
    <t>b*√a</t>
  </si>
  <si>
    <t xml:space="preserve"> </t>
  </si>
  <si>
    <t>Relative Index of Inequality calculation</t>
  </si>
  <si>
    <t>SIMD quintile</t>
  </si>
  <si>
    <t>Q1 (most dep)</t>
  </si>
  <si>
    <t>Q5 (least dep)</t>
  </si>
  <si>
    <t>Population</t>
  </si>
  <si>
    <t>Proportion of total population</t>
  </si>
  <si>
    <t>Slope Index of Inequality =</t>
  </si>
  <si>
    <t>Relative Index of Inequality =</t>
  </si>
  <si>
    <t>Years of Life Lost (YLL)</t>
  </si>
  <si>
    <t>Hospital Stays</t>
  </si>
  <si>
    <t>No. available for intervention</t>
  </si>
  <si>
    <t>Age group:</t>
  </si>
  <si>
    <t>Results summary:</t>
  </si>
  <si>
    <t>Calculating how many will be treated in each group, for each targeting strategy</t>
  </si>
  <si>
    <t>EdinSE_deal</t>
  </si>
  <si>
    <t>GClyde_deal</t>
  </si>
  <si>
    <t>Aber_deal</t>
  </si>
  <si>
    <t>Inver_deal</t>
  </si>
  <si>
    <t>ClacksStirIJB</t>
  </si>
  <si>
    <t>Tay_deal</t>
  </si>
  <si>
    <t>S00000001</t>
  </si>
  <si>
    <t>S08000015</t>
  </si>
  <si>
    <t>S08000016</t>
  </si>
  <si>
    <t>S08000017</t>
  </si>
  <si>
    <t>S08000018</t>
  </si>
  <si>
    <t>S08000019</t>
  </si>
  <si>
    <t>S08000020</t>
  </si>
  <si>
    <t>S08000021</t>
  </si>
  <si>
    <t>S08000022</t>
  </si>
  <si>
    <t>S08000023</t>
  </si>
  <si>
    <t>S08000024</t>
  </si>
  <si>
    <t>S08000025</t>
  </si>
  <si>
    <t>S08000026</t>
  </si>
  <si>
    <t>S08000027</t>
  </si>
  <si>
    <t>S08000028</t>
  </si>
  <si>
    <t>S12000005</t>
  </si>
  <si>
    <t>S12000006</t>
  </si>
  <si>
    <t>S12000008</t>
  </si>
  <si>
    <t>S12000010</t>
  </si>
  <si>
    <t>S12000011</t>
  </si>
  <si>
    <t>S12000013</t>
  </si>
  <si>
    <t>S12000014</t>
  </si>
  <si>
    <t>S12000015</t>
  </si>
  <si>
    <t>S12000017</t>
  </si>
  <si>
    <t>S12000018</t>
  </si>
  <si>
    <t>S12000019</t>
  </si>
  <si>
    <t>S12000020</t>
  </si>
  <si>
    <t>S12000021</t>
  </si>
  <si>
    <t>S12000023</t>
  </si>
  <si>
    <t>S12000024</t>
  </si>
  <si>
    <t>S12000026</t>
  </si>
  <si>
    <t>S12000027</t>
  </si>
  <si>
    <t>S12000028</t>
  </si>
  <si>
    <t>S12000029</t>
  </si>
  <si>
    <t>S12000030</t>
  </si>
  <si>
    <t>S12000033</t>
  </si>
  <si>
    <t>S12000034</t>
  </si>
  <si>
    <t>S12000035</t>
  </si>
  <si>
    <t>S12000036</t>
  </si>
  <si>
    <t>S12000038</t>
  </si>
  <si>
    <t>S12000039</t>
  </si>
  <si>
    <t>S12000040</t>
  </si>
  <si>
    <t>S12000041</t>
  </si>
  <si>
    <t>S12000042</t>
  </si>
  <si>
    <t>S12000044</t>
  </si>
  <si>
    <t>S12000045</t>
  </si>
  <si>
    <t>S12000046</t>
  </si>
  <si>
    <t>Edinburgh &amp; Southeast City Deal</t>
  </si>
  <si>
    <t>Glasgow &amp; Clyde City Deal</t>
  </si>
  <si>
    <t>Aberdeen City Deal</t>
  </si>
  <si>
    <t>Inverness City Deal</t>
  </si>
  <si>
    <t>Clacks &amp; Stirling IJB</t>
  </si>
  <si>
    <t xml:space="preserve">Tay Cities Deal </t>
  </si>
  <si>
    <t>ESP2013</t>
  </si>
  <si>
    <t>HOSP_BASE</t>
  </si>
  <si>
    <t>HOSP_POLICY</t>
  </si>
  <si>
    <t>PREM_BASE</t>
  </si>
  <si>
    <t>PREM_POLICY</t>
  </si>
  <si>
    <t>Relative (RII)</t>
  </si>
  <si>
    <t>Absolute (SII)</t>
  </si>
  <si>
    <t>Relative</t>
  </si>
  <si>
    <t>Absolute</t>
  </si>
  <si>
    <t>Premature Death</t>
  </si>
  <si>
    <t>YLL</t>
  </si>
  <si>
    <t>Relative Index of Inequality (RII)</t>
  </si>
  <si>
    <t>Slope Index of Inequality (SII)</t>
  </si>
  <si>
    <t>YLL_BASE</t>
  </si>
  <si>
    <t>YLL_POLICY</t>
  </si>
  <si>
    <t>CI_BASE</t>
  </si>
  <si>
    <t>CI_POLICY</t>
  </si>
  <si>
    <t>Options for changing the model:</t>
  </si>
  <si>
    <t>Check the Results tab for a detailed breakdown of the results</t>
  </si>
  <si>
    <t>HEALTH OUTCOMES</t>
  </si>
  <si>
    <t>Additional people to be treated:</t>
  </si>
  <si>
    <t>Population-wide inequalities slope</t>
  </si>
  <si>
    <t>Gap between most and least deprived</t>
  </si>
  <si>
    <t>Most deprived 20% (Q1)</t>
  </si>
  <si>
    <t>Most deprived 40% (Q1 &amp; Q2)</t>
  </si>
  <si>
    <t>% prevented</t>
  </si>
  <si>
    <t>n</t>
  </si>
  <si>
    <t xml:space="preserve">HEALTH INEQUALITIES </t>
  </si>
  <si>
    <t>%</t>
  </si>
  <si>
    <t>rate*</t>
  </si>
  <si>
    <t>* European age-standardised rate per 100,000</t>
  </si>
  <si>
    <t>COUNTS</t>
  </si>
  <si>
    <t>STANDARDISED RATES</t>
  </si>
  <si>
    <t>TARGETING OPTIONS</t>
  </si>
  <si>
    <t>AREA LOOK-UP</t>
  </si>
  <si>
    <t>AREA CODE LOOK-UP</t>
  </si>
  <si>
    <t>INTERVENTIONS</t>
  </si>
  <si>
    <t>life exp (2014-16)</t>
  </si>
  <si>
    <t>mean age (2016)</t>
  </si>
  <si>
    <t>Population 2016 (16+ only)</t>
  </si>
  <si>
    <t>Males</t>
  </si>
  <si>
    <t>16-24</t>
  </si>
  <si>
    <t>25-34</t>
  </si>
  <si>
    <t>35-44</t>
  </si>
  <si>
    <t>45-54</t>
  </si>
  <si>
    <t>55-64</t>
  </si>
  <si>
    <t>65-74</t>
  </si>
  <si>
    <t>75+</t>
  </si>
  <si>
    <t>Females</t>
  </si>
  <si>
    <t xml:space="preserve">SIMD 2016 quintile </t>
  </si>
  <si>
    <t>age group</t>
  </si>
  <si>
    <t>Overall prevalence</t>
  </si>
  <si>
    <t>Subgroup's fraction of area's 2016 population (16+ only)</t>
  </si>
  <si>
    <t>Q1 subgroup's fraction of area's 2016 Q1 population (16+ only)</t>
  </si>
  <si>
    <t>Q1 &amp; Q2 subgroup's fraction of area's 2016 Q1 + Q2 population (16+ only)</t>
  </si>
  <si>
    <t>Subgroup's fraction of area's 2016 Population-At-Risk (PAR) (16+ only)</t>
  </si>
  <si>
    <t>population (2016)</t>
  </si>
  <si>
    <t>Q1 (most deprived)</t>
  </si>
  <si>
    <t>Q5 (least deprived)</t>
  </si>
  <si>
    <t>Source</t>
  </si>
  <si>
    <t>Sources</t>
  </si>
  <si>
    <t>Proportion who seek help</t>
  </si>
  <si>
    <t>Intervention</t>
  </si>
  <si>
    <t>Outcome</t>
  </si>
  <si>
    <t>References</t>
  </si>
  <si>
    <t>All-cause hospitalisation</t>
  </si>
  <si>
    <t>All-cause mortality</t>
  </si>
  <si>
    <t xml:space="preserve">Calculating the deaths, years of life lost, hospital stays, and premature deaths for each group </t>
  </si>
  <si>
    <t>CUMULATIVE INCIDENCE (DEATHS)</t>
  </si>
  <si>
    <t>AGE STANDARDISED RATE (ASR)</t>
  </si>
  <si>
    <t>ASR*EUROPEAN STANDARD POPULATION (ESP2013)</t>
  </si>
  <si>
    <t>EUROPEAN AGE-STANDARDISED RATE (EASR) PER 100000</t>
  </si>
  <si>
    <t>additional no. treated under policy</t>
  </si>
  <si>
    <t>16+ Males and Females</t>
  </si>
  <si>
    <t>16+ Females</t>
  </si>
  <si>
    <t>16+ Males</t>
  </si>
  <si>
    <t>SCOTLAND</t>
  </si>
  <si>
    <t xml:space="preserve">Area </t>
  </si>
  <si>
    <t>Absolute difference (Q1-Q5) =</t>
  </si>
  <si>
    <t>Relative difference (Q1/Q5) =</t>
  </si>
  <si>
    <t>% Difference</t>
  </si>
  <si>
    <t>Interpretation</t>
  </si>
  <si>
    <t>No. all-cause hospital stays</t>
  </si>
  <si>
    <t>Detailed results for intervention:</t>
  </si>
  <si>
    <t>POLICY IMPACT ON HEALTH INEQUALITIES**</t>
  </si>
  <si>
    <t>POLICY IMPACT ON HEALTH*</t>
  </si>
  <si>
    <t>*N.B. a positive figure indicates an improvement in health outcomes.</t>
  </si>
  <si>
    <t>Change in the absolute gap</t>
  </si>
  <si>
    <t>(N.B. negative = narrower gap)</t>
  </si>
  <si>
    <t>(N.B. negative = decreased inequalities)</t>
  </si>
  <si>
    <t>Change in the relative gap</t>
  </si>
  <si>
    <t>Change in absolute inequalities</t>
  </si>
  <si>
    <t>Change in relative inequalities</t>
  </si>
  <si>
    <t>Years of life saved</t>
  </si>
  <si>
    <t>Gender</t>
  </si>
  <si>
    <t>Men</t>
  </si>
  <si>
    <t>Women</t>
  </si>
  <si>
    <t>All</t>
  </si>
  <si>
    <t>The intervention</t>
  </si>
  <si>
    <t>Hospitalisation</t>
  </si>
  <si>
    <t>Mortality</t>
  </si>
  <si>
    <t>Change in intervention effect over time</t>
  </si>
  <si>
    <t>Description</t>
  </si>
  <si>
    <t>Value</t>
  </si>
  <si>
    <t>Year</t>
  </si>
  <si>
    <t>European Standard Population (ESP 2013)</t>
  </si>
  <si>
    <t>sub group</t>
  </si>
  <si>
    <t>1 (intervention)</t>
  </si>
  <si>
    <t>0 (pre-intervention)</t>
  </si>
  <si>
    <t>All hospital admissions (16+)</t>
  </si>
  <si>
    <t>All hospital admissions (SIMD Q1, 16+)</t>
  </si>
  <si>
    <t>All hospital admissions (SIMD Q1 and Q2, 16+)</t>
  </si>
  <si>
    <t>All deaths (16+)</t>
  </si>
  <si>
    <t>All deaths (SIMD Q1, 16+)</t>
  </si>
  <si>
    <t>All deaths (SIMD Q1 and Q2, 16+)</t>
  </si>
  <si>
    <t>Premature deaths (16+)</t>
  </si>
  <si>
    <t>Premature deaths (SIMD Q1, 16+)</t>
  </si>
  <si>
    <t>Premature deaths (SIMD Q1 and Q2, 16+)</t>
  </si>
  <si>
    <t>Years of Life Lost (16+)</t>
  </si>
  <si>
    <t>Years of Life Lost (SIMD Q1, 16+)</t>
  </si>
  <si>
    <t>Years of Life Lost (SIMD Q1 and Q2, 16+)</t>
  </si>
  <si>
    <t>Health outcome totals, 2016</t>
  </si>
  <si>
    <t>No. all-cause deaths</t>
  </si>
  <si>
    <t>Baseline situation (2016):</t>
  </si>
  <si>
    <t>Health impact</t>
  </si>
  <si>
    <t xml:space="preserve">(N.B. positive difference = </t>
  </si>
  <si>
    <t>fewer stays)</t>
  </si>
  <si>
    <t>fewer premature deaths)</t>
  </si>
  <si>
    <t>(N.B. positive difference =</t>
  </si>
  <si>
    <t>years of life saved)</t>
  </si>
  <si>
    <t>(=prevalence*population in 2016)</t>
  </si>
  <si>
    <t>Demographic data</t>
  </si>
  <si>
    <t>life expectancy (2014-2016)</t>
  </si>
  <si>
    <t>ERR (relative to non-smokers)</t>
  </si>
  <si>
    <t>Lawder et al., 2007</t>
  </si>
  <si>
    <t>Gellert et al., 2012</t>
  </si>
  <si>
    <t>Sex</t>
  </si>
  <si>
    <t>Hart et al, 2013</t>
  </si>
  <si>
    <t>Lawder et al, 2007</t>
  </si>
  <si>
    <t>IRR for ex-smokers relative to current smokers</t>
  </si>
  <si>
    <t>Prevalence of smoking</t>
  </si>
  <si>
    <t>Proportion of smokers who want to give up smoking</t>
  </si>
  <si>
    <t xml:space="preserve">The proportion of smokers who want to give up smoking (69.1% male, 70.4% female) is taken from the Scottish Health Survey 2016.  </t>
  </si>
  <si>
    <t>NHS smoking cessation services in Scotland (5 year average 2009 - 2013)</t>
  </si>
  <si>
    <t>12 months</t>
  </si>
  <si>
    <t>Etter &amp; Stapleton 2006</t>
  </si>
  <si>
    <t>Hart et al., 2013</t>
  </si>
  <si>
    <t>The study included 17 cohort studies from 7 countries (including England) published before 2011.</t>
  </si>
  <si>
    <t xml:space="preserve">Age and sex were adjusted for in all studies that were not restricted to single age group or sex. </t>
  </si>
  <si>
    <t xml:space="preserve">Based on a systematic review and meta-analysis of association of smoking with all-cause mortality in people 60 years and older (Gellert et al 2012).  </t>
  </si>
  <si>
    <t>Other factors controlled for were systolic blood pressure, alcohol consumption, and physical activity.</t>
  </si>
  <si>
    <t>NHS Information Services Division (2014)</t>
  </si>
  <si>
    <t>We used averages for NHS-delivered smoking cessation services in Scotland (2009-2013).</t>
  </si>
  <si>
    <t>Measured at</t>
  </si>
  <si>
    <t>This was based on a meta-analysis of nicotine-replacement therapy (Etter and Stapleton, 2006).</t>
  </si>
  <si>
    <t>% smokers</t>
  </si>
  <si>
    <t>Treated group</t>
  </si>
  <si>
    <t>% non-smokers</t>
  </si>
  <si>
    <t>IRR for treated group (relative to untreated)</t>
  </si>
  <si>
    <t>Untreated</t>
  </si>
  <si>
    <t>This relapse rate was applied linearly (0.25% of the treated population per annum).</t>
  </si>
  <si>
    <t>Smoking prevalence</t>
  </si>
  <si>
    <t>Ex-smoker relative to current smoker:</t>
  </si>
  <si>
    <t>Current smoker relative to ex-smoker:</t>
  </si>
  <si>
    <t>Smoking cessation services</t>
  </si>
  <si>
    <t>● Brief interventions – opportunistic advice, discussion, negotiation or encouragement, and referral to more intensive treatment where appropriate.</t>
  </si>
  <si>
    <t xml:space="preserve">The intervention to be modelled is the NHS Smoking cessation services (Scotland) program (NHS Health Scotland et al 2017):  </t>
  </si>
  <si>
    <t>Quoted/calculated?</t>
  </si>
  <si>
    <t xml:space="preserve">Quoted </t>
  </si>
  <si>
    <t>Quoted</t>
  </si>
  <si>
    <t>Calculated</t>
  </si>
  <si>
    <t>Rate ratio (see above)</t>
  </si>
  <si>
    <t>Nicotine replacement therapy for long-term smoking cessation: a meta-analysis. Tobacco Control 15(4): 280-285. https://www.ncbi.nlm.nih.gov/pmc/articles/PMC2563611/</t>
  </si>
  <si>
    <t>Smoking and all-cause mortality in older people. Arch Intern Med 172(11): 837-844. https://jamanetwork.com/journals/jamainternalmedicine/fullarticle/1182214</t>
  </si>
  <si>
    <t>Does smoking reduction in midlife reduce mortality risk? Results of 2 long-term prospective cohort studies of men and women in Scotland. Am J Epidemiol 178(5): 770-779. http://doi.org/10.1093/aje/kwt038</t>
  </si>
  <si>
    <t>Using the linked Scottish Health Survey to predict hospitalisation and death: an analysis of the link between behavioural, biological and social risk factors and subsequent hospital admission and death in Scotland. http://www.scotpho.org.uk/publications/reports-and-papers/using-the-linked-scottish-health-survey-to-predict-hospitalisation-and-death/</t>
  </si>
  <si>
    <t>A guide to smoking cessation services in Scotland 2010. http://www.healthscotland.scot/media/1096/a-guide-to-smoking-cessation-in-scotland-2017.pdf</t>
  </si>
  <si>
    <t>NHS Smoking Cessation Service Statistics (Scotland) 1 January to 31 December 2014. https://www.isdscotland.org/Health-Topics/Public-Health/Publications/2015-06-30/2015-06-30-SmokingCessation-Tables.xlsx?34279579</t>
  </si>
  <si>
    <t>Supplementary Tables. Part 10: Smoking. http://www.gov.scot/Topics/Statistics/Browse/Health/scottish-health-survey/Publications/Supplementary2015/Supplementary2016</t>
  </si>
  <si>
    <t>Intervention costs</t>
  </si>
  <si>
    <t>Hospitalisation costs</t>
  </si>
  <si>
    <t xml:space="preserve">Cost of continuous Inpatient stay </t>
  </si>
  <si>
    <t>Cost of providing smoking cessation advice</t>
  </si>
  <si>
    <t>Economic impact</t>
  </si>
  <si>
    <t>£</t>
  </si>
  <si>
    <t>% saved</t>
  </si>
  <si>
    <t>Reduction in hospital stay costs</t>
  </si>
  <si>
    <t>money saved)</t>
  </si>
  <si>
    <t>Direct financial savings:</t>
  </si>
  <si>
    <t>Direct financial cost:</t>
  </si>
  <si>
    <t>Savings not estimated</t>
  </si>
  <si>
    <t>Of those being treated 5.80% reported successfully giving up smoking (within 12 months).</t>
  </si>
  <si>
    <t>After the intervention year we assumed that 30.00% of those who had successfully given up smoking relapsed over the next 8 years.</t>
  </si>
  <si>
    <t>Success rate (%)</t>
  </si>
  <si>
    <t>Direct financial cost of the intervention (£):</t>
  </si>
  <si>
    <t>Direct financial savings from reduced hospitalisations (£):</t>
  </si>
  <si>
    <t>SELECTED COSTS AND SAVINGS***</t>
  </si>
  <si>
    <t>Ormston et al 2012</t>
  </si>
  <si>
    <t>NHS Health Scotland et al 2017</t>
  </si>
  <si>
    <t>NHS Information Services Division 2014</t>
  </si>
  <si>
    <t>Scottish Health Survey 2016</t>
  </si>
  <si>
    <t>Evaluation of quit4u. Report to NHS Health Scotland. http://www.healthscotland.com/documents/5827.aspx</t>
  </si>
  <si>
    <t xml:space="preserve">The figure is based on the work of Ormston et al (2012), and inflated to financial year 2015/16 using the Hospital and Community Health Service (HCHS) inflation index.  </t>
  </si>
  <si>
    <t>Positive difference = net cost incurred</t>
  </si>
  <si>
    <t>Estimated number of smokers</t>
  </si>
  <si>
    <t>Estimated no. of smokers who want to quit (estimated at 69.8%)</t>
  </si>
  <si>
    <t>Area:</t>
  </si>
  <si>
    <t>No. smokers</t>
  </si>
  <si>
    <t>Absolute gap (Q1 minus Q5**)</t>
  </si>
  <si>
    <t>Relative gap Q1 to Q5**</t>
  </si>
  <si>
    <t>** or the most and least deprived quintiles in the area</t>
  </si>
  <si>
    <t>Inequalities</t>
  </si>
  <si>
    <t>N.B. Results may take a few seconds to change.</t>
  </si>
  <si>
    <t>Targeting to SIMD Q1</t>
  </si>
  <si>
    <t>Targeting to SIMD Q1 &amp; Q2</t>
  </si>
  <si>
    <t>SIMD Q1 &amp; Q2</t>
  </si>
  <si>
    <t>SIMD Q1</t>
  </si>
  <si>
    <t>AREA name</t>
  </si>
  <si>
    <t>Equivalent to</t>
  </si>
  <si>
    <t>Aberdeen City IJB</t>
  </si>
  <si>
    <t>Aberdeen City Region Deal</t>
  </si>
  <si>
    <t>Aberdeenshire IJB</t>
  </si>
  <si>
    <t>Angus IJB</t>
  </si>
  <si>
    <t>Argyll &amp; Bute IJB</t>
  </si>
  <si>
    <t>Clackmannanshire &amp; Stirling IJB</t>
  </si>
  <si>
    <t>Dumfries &amp; Galloway IJB</t>
  </si>
  <si>
    <t>Dundee City IJB</t>
  </si>
  <si>
    <t>East Ayrshire IJB</t>
  </si>
  <si>
    <t>East Dunbartonshire IJB</t>
  </si>
  <si>
    <t>East Lothian IJB</t>
  </si>
  <si>
    <t>East Renfrewshire IJB</t>
  </si>
  <si>
    <t>Edinburgh &amp; SE Scotland City Region Deal</t>
  </si>
  <si>
    <t>Edinburgh, City of, IJB</t>
  </si>
  <si>
    <t>Eilean Siar IJB</t>
  </si>
  <si>
    <t>Falkirk IJB</t>
  </si>
  <si>
    <t>Fife IJB</t>
  </si>
  <si>
    <t>Glasgow City IJB</t>
  </si>
  <si>
    <t>Glasgow City Region Deal</t>
  </si>
  <si>
    <t>Highland Partnership</t>
  </si>
  <si>
    <t>Inverclyde IJB</t>
  </si>
  <si>
    <t>Inverness &amp; Highland City Region Deal</t>
  </si>
  <si>
    <t>Midlothian IJB</t>
  </si>
  <si>
    <t>Stirling &amp; Clackmannanshire City Region Deal</t>
  </si>
  <si>
    <t xml:space="preserve">Tay Cities Region Deal </t>
  </si>
  <si>
    <t>Moray IJB</t>
  </si>
  <si>
    <t>North Ayrshire IJB</t>
  </si>
  <si>
    <t>North Lanarkshire IJB</t>
  </si>
  <si>
    <t>Orkney Islands IJB</t>
  </si>
  <si>
    <t>Perth &amp; Kinross IJB</t>
  </si>
  <si>
    <t>Renfrewshire IJB</t>
  </si>
  <si>
    <t>Scottish Borders IJB</t>
  </si>
  <si>
    <t>Shetland Islands IJB</t>
  </si>
  <si>
    <t>South Ayrshire IJB</t>
  </si>
  <si>
    <t>South Lanarkshire IJB</t>
  </si>
  <si>
    <t>West Dunbartonshire IJB</t>
  </si>
  <si>
    <t>West Lothian IJB</t>
  </si>
  <si>
    <t>It does this by modelling the potential impact of different interventions and policies on overall population health and health inequalities.</t>
  </si>
  <si>
    <t xml:space="preserve">Data and evidence have been updated where applicable, new interventions have been included, and presentation of the results has been improved.  </t>
  </si>
  <si>
    <t xml:space="preserve">Results are provided for three health outcomes: premature mortality, years of life lost, and hospital stays.  </t>
  </si>
  <si>
    <t>The interventions were chosen based on the highest quality and most generalisable evidence linking them to changes in all-cause mortality and hospital admissions.</t>
  </si>
  <si>
    <t>Tobacco taxation</t>
  </si>
  <si>
    <t>Income-based policies</t>
  </si>
  <si>
    <t>Smoking cessation</t>
  </si>
  <si>
    <t>Alcohol Brief Interventions (ABIs)</t>
  </si>
  <si>
    <t>Pages in this spreadsheet tool:</t>
  </si>
  <si>
    <t>&gt;&gt;</t>
  </si>
  <si>
    <t>Where users can change the model options, and see high-level results</t>
  </si>
  <si>
    <t>Full results for the chosen model options</t>
  </si>
  <si>
    <t>1. Health Boards:</t>
  </si>
  <si>
    <t>2. Local Authorities:</t>
  </si>
  <si>
    <t xml:space="preserve">The 32 elected councils that provide a range of services to local people, including education and care.  </t>
  </si>
  <si>
    <t xml:space="preserve">The Gaelic name of Eilean Siar is used for the local authority covering the Western Isles.  </t>
  </si>
  <si>
    <t>3. Integrated Joint Boards:</t>
  </si>
  <si>
    <t xml:space="preserve">4. City Region Deals: </t>
  </si>
  <si>
    <t>City Region Deals are agreements between the Scottish Government, the UK Government and local government.</t>
  </si>
  <si>
    <t>City Region:</t>
  </si>
  <si>
    <t xml:space="preserve">Local Authorities (LAs) included: </t>
  </si>
  <si>
    <t>Edinburgh &amp; Southeast Scotland City Region Deal</t>
  </si>
  <si>
    <t>Stirling and Clackmannanshire City Region Deal</t>
  </si>
  <si>
    <t>Abbreviations used</t>
  </si>
  <si>
    <t>IJB</t>
  </si>
  <si>
    <t>Integrated Joint Board</t>
  </si>
  <si>
    <t>LA</t>
  </si>
  <si>
    <t>Local Authority</t>
  </si>
  <si>
    <t>RII</t>
  </si>
  <si>
    <t>Relative Index of Inequality</t>
  </si>
  <si>
    <t>SII</t>
  </si>
  <si>
    <t>Slope Index of Inequality</t>
  </si>
  <si>
    <t>Scottish Index of Multiple Deprivation</t>
  </si>
  <si>
    <t>Q1 - Q5</t>
  </si>
  <si>
    <t>Quintiles of the SIMD: Q1 contains the 20% most deprived areas, and Q5 contains the 20% least deprived areas.</t>
  </si>
  <si>
    <t>Max no. people available to be treated:</t>
  </si>
  <si>
    <t>Hospital stays prevented</t>
  </si>
  <si>
    <t>Premature deaths</t>
  </si>
  <si>
    <t>AREA:</t>
  </si>
  <si>
    <t>EQUIVALENT AREA:</t>
  </si>
  <si>
    <t>16+ years</t>
  </si>
  <si>
    <t>The cost of a continuous inpatient stay was estimated to be £2,113 in 2006/07 (Geue et al 2012; based on healthcare resource groups and the English tariff).</t>
  </si>
  <si>
    <t>This was inflated to £2,512 for 2015/16 using the Hospital and Community Health Service (HCHS) inflation index.</t>
  </si>
  <si>
    <t>Geue et al 2012</t>
  </si>
  <si>
    <t>Spoilt for choice: implications of using alternative methods of costing hospital episode statistics. Health Economics 21: 1201-1216. https://onlinelibrary.wiley.com/doi/abs/10.1002/hec.1785</t>
  </si>
  <si>
    <t>Scottish Health Survey (SHeS) 2016</t>
  </si>
  <si>
    <t xml:space="preserve">We found no direct evidence for the effect of giving up smoking on hospitalisation risks.  </t>
  </si>
  <si>
    <t>For males this was 1.21/1.48 = 0.82 and for females it was 1.18/1.55 = 0.76.</t>
  </si>
  <si>
    <t>Exposure Rate Ratios (ERR): likelihood of outcomes for smokers compared to non-smokers</t>
  </si>
  <si>
    <t>Intervention Rate Ratios (IRR) likelihood of outcomes for those undergoing successful smoking cessation intervention</t>
  </si>
  <si>
    <t>***Costs/savings from changes to other health outcomes and to health inequalities have not been estimated.</t>
  </si>
  <si>
    <t>Prevalence by Area (proportion)</t>
  </si>
  <si>
    <t>Prevalence by deprivation quintile (proportion)</t>
  </si>
  <si>
    <t>Years:</t>
  </si>
  <si>
    <t>Informing Interventions to reduce health Inequalities ('Triple I'):</t>
  </si>
  <si>
    <r>
      <rPr>
        <b/>
        <sz val="12"/>
        <color theme="1"/>
        <rFont val="Arial"/>
        <family val="2"/>
      </rPr>
      <t>Informing Interventions to reduce health Inequalities ('Triple I')</t>
    </r>
    <r>
      <rPr>
        <sz val="12"/>
        <color theme="1"/>
        <rFont val="Arial"/>
        <family val="2"/>
      </rPr>
      <t xml:space="preserve"> is a collaboration between NHS Health Scotland and the Scottish Public Health Observatory (ScotPHO).</t>
    </r>
  </si>
  <si>
    <t>The interventions:</t>
  </si>
  <si>
    <t>The topics addressed by the interventions span the determinants of health (including ‘upstream’, ‘downstream’, individual-level and population-wide).</t>
  </si>
  <si>
    <t>There are 9 Triple I spreadsheet tools (corresponding to the topic areas below).</t>
  </si>
  <si>
    <t xml:space="preserve">Individual-level interventions: </t>
  </si>
  <si>
    <t>Population-wide interventions:</t>
  </si>
  <si>
    <t>(N.B. modelled as being implemented in year 1 only)</t>
  </si>
  <si>
    <t xml:space="preserve">(N.B. permanent: modelled as remaining </t>
  </si>
  <si>
    <t>Topic</t>
  </si>
  <si>
    <t xml:space="preserve">Intervention(s) </t>
  </si>
  <si>
    <t>in place after implementation in year 1)</t>
  </si>
  <si>
    <t>Mental Health</t>
  </si>
  <si>
    <t>Interventions for depression</t>
  </si>
  <si>
    <t>Obesity</t>
  </si>
  <si>
    <t>Weight management service</t>
  </si>
  <si>
    <t>Physical Environment</t>
  </si>
  <si>
    <t xml:space="preserve">20 mph speed limits </t>
  </si>
  <si>
    <t>Physical inactivity</t>
  </si>
  <si>
    <t>Physical activity interventions</t>
  </si>
  <si>
    <t>Smoking</t>
  </si>
  <si>
    <t>Income</t>
  </si>
  <si>
    <t>Alcohol consumption</t>
  </si>
  <si>
    <t>Unemployment</t>
  </si>
  <si>
    <t>Job provision</t>
  </si>
  <si>
    <t>Introduction</t>
  </si>
  <si>
    <t>Information about the Triple I project</t>
  </si>
  <si>
    <t>User guide</t>
  </si>
  <si>
    <t>How to use this spreadsheet tool</t>
  </si>
  <si>
    <t>Options</t>
  </si>
  <si>
    <t>Results</t>
  </si>
  <si>
    <t>Evidence</t>
  </si>
  <si>
    <t>Summary of the evidence underpinning the model, and definitions of the policies/interventions</t>
  </si>
  <si>
    <t>Interactive results browser</t>
  </si>
  <si>
    <t>National Overview Report</t>
  </si>
  <si>
    <t>Technical Report</t>
  </si>
  <si>
    <t>Frequently Asked Questions</t>
  </si>
  <si>
    <t>Email us for more information.</t>
  </si>
  <si>
    <t>User Guide</t>
  </si>
  <si>
    <t>How to do this in a recent version of Excel: File &gt; Options &gt; Trust Center &gt; Trust Center Settings &gt; Macro Settings &gt; "Enable all macros"</t>
  </si>
  <si>
    <t>How to do this in an older version of Excel: Tools &gt; Options &gt; Security &gt; Macro Security &gt; "Medium"</t>
  </si>
  <si>
    <t>Changing the intervention details:</t>
  </si>
  <si>
    <t>Intervention:</t>
  </si>
  <si>
    <t>Choose the intervention of interest (only relevant for tools covering more than one intervention: Mental health, Physical activity, and Income-based interventions)</t>
  </si>
  <si>
    <t xml:space="preserve">Choose the area to run the model for.  The available geographies are listed below. </t>
  </si>
  <si>
    <t xml:space="preserve">*Interventions delivered to individuals: mental health, weight management, physical activity, smoking cessation, alcohol brief interventions, and job provision. </t>
  </si>
  <si>
    <t>Four options are available:</t>
  </si>
  <si>
    <t>Number to treat:</t>
  </si>
  <si>
    <t>Number of years:</t>
  </si>
  <si>
    <t xml:space="preserve">The interventions are delivered in year 1.  </t>
  </si>
  <si>
    <t>Their effects can be modelled from year 2 (the first year of follow-up) to year 20.</t>
  </si>
  <si>
    <t xml:space="preserve">N.B. Individual-level interventions are delivered for a single year, while the population-level interventions are modelled as remaining in place after year 1. </t>
  </si>
  <si>
    <t>Viewing the results:</t>
  </si>
  <si>
    <t>Options tab</t>
  </si>
  <si>
    <t>A summary of the results is shown on the Options tab.</t>
  </si>
  <si>
    <t>Results tab</t>
  </si>
  <si>
    <t>More detailed results are shown on the Results tab.</t>
  </si>
  <si>
    <t xml:space="preserve">Further information about how the results are calculated, and how to interpret them, can be found in the Triple I Technical Report.  </t>
  </si>
  <si>
    <t>For advanced users: How to make more advanced changes to the model</t>
  </si>
  <si>
    <t>The inner workings of the Triple I tools are described in the Technical Report.  We recommend you consult the report before making any advanced changes.</t>
  </si>
  <si>
    <t>The model data and calculations can be found in a number of 'hidden' tabs.</t>
  </si>
  <si>
    <t xml:space="preserve">These are hidden to simplify the spreadsheet for users.  </t>
  </si>
  <si>
    <t xml:space="preserve">To see the hidden tabs, right-click on any tab, select 'Unhide', then select the tab you want to unhide. </t>
  </si>
  <si>
    <t>The hidden tabs include population data, prevalence data, targeting calculations, and result calculations.</t>
  </si>
  <si>
    <t xml:space="preserve">VBA (Visual Basic for Applications) code has been written to create bespoke functions for the calculations.   </t>
  </si>
  <si>
    <t>The code can be found from the Developer tab &gt; Visual Basic.</t>
  </si>
  <si>
    <t>If the Developer tab is not shown in your version of Excel go to File &gt; Options &gt; Customize Ribbon and switch on the Developer tab (recent Excel versions only).</t>
  </si>
  <si>
    <t>Smoking Cessation Services</t>
  </si>
  <si>
    <t>Baseline year (prevalence and population data):</t>
  </si>
  <si>
    <t>No. premature all-cause deaths</t>
  </si>
  <si>
    <t>Years of life lost (all causes)</t>
  </si>
  <si>
    <t>% increase</t>
  </si>
  <si>
    <t>Further information is available on the Triple I website:</t>
  </si>
  <si>
    <t>An online interactive results browser for comparing different interventions (April 2019)</t>
  </si>
  <si>
    <t>A summary report of the national-level findings (April 2019)</t>
  </si>
  <si>
    <t>Details of Triple I's methods and data sources (April 2019)</t>
  </si>
  <si>
    <t>Answers to frequently-asked questions about Triple I (April 2019)</t>
  </si>
  <si>
    <t>Report and Supplementary Information about the income-based policies work (October 2018)</t>
  </si>
  <si>
    <t>nhs.triple.i@nhs.net</t>
  </si>
  <si>
    <t>Triple I website</t>
  </si>
  <si>
    <t xml:space="preserve">This tool is part of a set of 9 spreadsheets and associated documentation, produced as an update and extension of our 2014 Triple I work.  </t>
  </si>
  <si>
    <t>The tool can be used to produce detailed results for different geographies (Scotland, Local Authorities, Health Boards, City Regions, or Integrated Joint Boards).</t>
  </si>
  <si>
    <t xml:space="preserve">Triple I provides national and local decision makers with practical tools and interpreted results about investing in interventions to reduce health inequalities in Scotland. </t>
  </si>
  <si>
    <r>
      <rPr>
        <b/>
        <sz val="12"/>
        <color theme="1"/>
        <rFont val="Arial"/>
        <family val="2"/>
      </rPr>
      <t xml:space="preserve">Please note: </t>
    </r>
    <r>
      <rPr>
        <sz val="12"/>
        <color theme="1"/>
        <rFont val="Arial"/>
        <family val="2"/>
      </rPr>
      <t>Macros need to be enabled for the tools to work properly.</t>
    </r>
  </si>
  <si>
    <r>
      <t xml:space="preserve">You can interact with the Triple I model from the </t>
    </r>
    <r>
      <rPr>
        <b/>
        <sz val="12"/>
        <color theme="1"/>
        <rFont val="Arial"/>
        <family val="2"/>
      </rPr>
      <t>Options</t>
    </r>
    <r>
      <rPr>
        <sz val="12"/>
        <color theme="1"/>
        <rFont val="Arial"/>
        <family val="2"/>
      </rPr>
      <t xml:space="preserve"> tab.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</si>
  <si>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Even distribution: treat the same proportion of the eligible population in each subgroup (i.e., age group, sex and SIMD 2016 quintile).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</si>
  <si>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Most deprived 20% only**: treat only those in SIMD quintile 1 (even distribution within this quintile).   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</si>
  <si>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Most deprived 40% only: treat only those in SIMD quintiles 1 and 2 (even distribution within these quintiles). 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</si>
  <si>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If a higher number is entered an error message will prevent the calculation from occurring.</t>
    </r>
  </si>
  <si>
    <t>The 14 territorial NHS health boards responsible for delivery of frontline healthcare services in Scotland (2014 boundaries). </t>
  </si>
  <si>
    <t xml:space="preserve">31 integration authorities were created by The Public Bodies (Joint Working) Act 2014, in order to integrate the health and </t>
  </si>
  <si>
    <t xml:space="preserve">social care functions of health boards and local authorities.  These Integrated Joint Boards (IJBs) or Partnerships </t>
  </si>
  <si>
    <t xml:space="preserve">correspond to local authority areas, with the exception of Clackmannanshire and Stirling IJB which combines two local </t>
  </si>
  <si>
    <t xml:space="preserve">authorities.  The Gaelic name of Eilean Siar is used for the IJB covering the Western Isles.  </t>
  </si>
  <si>
    <t xml:space="preserve">They have been designed to bring about long-term strategic approaches to improving regional economies.  </t>
  </si>
  <si>
    <t>The following 6 city regions are included:</t>
  </si>
  <si>
    <t xml:space="preserve">Aberdeen and Aberdeenshire </t>
  </si>
  <si>
    <t xml:space="preserve">Edinburgh, Fife, East Lothian, Midlothian, West Lothian, Borders </t>
  </si>
  <si>
    <t xml:space="preserve">Highland </t>
  </si>
  <si>
    <t xml:space="preserve">Stirling and Clackmannanshire </t>
  </si>
  <si>
    <t xml:space="preserve">Dundee, Perth &amp; Kinross, Angus, Fife </t>
  </si>
  <si>
    <t xml:space="preserve">East Dunbartonshire, East Renfrewshire, Glasgow City, Inverclyde, </t>
  </si>
  <si>
    <t xml:space="preserve">North Lanarkshire, Renfrewshire, South Lanarkshire, and West Dunbartonshire </t>
  </si>
  <si>
    <r>
      <t xml:space="preserve">The strategy for delivering the </t>
    </r>
    <r>
      <rPr>
        <b/>
        <sz val="12"/>
        <color theme="1"/>
        <rFont val="Arial"/>
        <family val="2"/>
      </rPr>
      <t>individual-level*</t>
    </r>
    <r>
      <rPr>
        <sz val="12"/>
        <color theme="1"/>
        <rFont val="Arial"/>
        <family val="2"/>
      </rPr>
      <t xml:space="preserve"> interventions can be altered by the user.  </t>
    </r>
  </si>
  <si>
    <r>
      <t xml:space="preserve">For </t>
    </r>
    <r>
      <rPr>
        <b/>
        <sz val="12"/>
        <color theme="1"/>
        <rFont val="Arial"/>
        <family val="2"/>
      </rPr>
      <t>individual-level</t>
    </r>
    <r>
      <rPr>
        <sz val="12"/>
        <color theme="1"/>
        <rFont val="Arial"/>
        <family val="2"/>
      </rPr>
      <t xml:space="preserve"> interventions you can choose the number of people to be treated.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</si>
  <si>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For information the maximum number of people who are eligible to be treated will be calculated in the preceding cell.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</si>
  <si>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Be aware that the model will run and produce results if changes to another cell mean that the number of people then exceeds the new maximum number.  </t>
    </r>
  </si>
  <si>
    <t xml:space="preserve">Any changes made to the shaded cells (blue) on this tab will cause Excel to recalculate the model and present new results.   </t>
  </si>
  <si>
    <t>Below are the options available (N.B. not every spreadsheet will have all of these options):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</si>
  <si>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Proportionate to need: the proportion of each subgroup treated is proportionate to the subgroup's prevalence of the exposure (e.g., smoking or depression).</t>
    </r>
  </si>
  <si>
    <t>**The Orkney Islands, Shetland Islands and the Western Isles do not have population in SIMD 2016 quintile 1, so targeting to quintile 1 will produce an error message.</t>
  </si>
  <si>
    <r>
      <t xml:space="preserve">Intervention: </t>
    </r>
    <r>
      <rPr>
        <sz val="12"/>
        <color theme="1"/>
        <rFont val="Arial"/>
        <family val="2"/>
      </rPr>
      <t>(defined on Evidence tab)</t>
    </r>
  </si>
  <si>
    <t>Change the shaded cells (blue) to recalculate.</t>
  </si>
  <si>
    <t>Choose the number of people to treat:</t>
  </si>
  <si>
    <t>(in addition to current number treated)</t>
  </si>
  <si>
    <t xml:space="preserve">Results shown as cumulative difference from baseline over the follow-up period (% difference in brackets).  </t>
  </si>
  <si>
    <t>**N.B. Based on rates per 100,000.  A negative figure indicates reduced inequalities / narrowing of the gap.</t>
  </si>
  <si>
    <t xml:space="preserve">● Specialist smoking services – NHS-supported services that provide an enhanced level of smoking cessation support from that provided through brief interventions, </t>
  </si>
  <si>
    <t xml:space="preserve">   to particular standards, and are staffed by specialists or advisers who have undertaken nationally recognised training to the appropriate national standards. </t>
  </si>
  <si>
    <t xml:space="preserve">These services provide intensive group and 1:1 support for a series of planned sessions throughout the quit attempt, in conjunction with pharmacotherapy, and </t>
  </si>
  <si>
    <t>follow up the client beyond the quit date.</t>
  </si>
  <si>
    <t xml:space="preserve">The relative risk of hospitalisation in current smokers compared with never smokers is 1.48 (Hazard Ratio, 'HR') for males and 1.55 (HR) for females as reported in the </t>
  </si>
  <si>
    <t xml:space="preserve">Linked Scottish Health Survey to Predict Hospitalization and Deaths (Lawder et al, 2007).  The hazard ratios are based on individuals who smoke 10-20 </t>
  </si>
  <si>
    <t>cigarettes per day.</t>
  </si>
  <si>
    <t xml:space="preserve">We therefore calculated these from the HRs given by Lawder et al (2007), for the risk of hospitalisation for former smokers and moderate smokers, relative to </t>
  </si>
  <si>
    <t xml:space="preserve">never smokers.  The hospitalisation IRR for was calculated as the HR for former smokers divided by the HR for moderate smokers.   </t>
  </si>
  <si>
    <t xml:space="preserve">The prevalence data (proportion of the population that smoke) were extracted from the Scottish Surveys Core Questions.  Prevalence for local areas (by sex) was </t>
  </si>
  <si>
    <t xml:space="preserve">taken from the 2015 dataset, and national prevalence (by age group, sex and SIMD) was taken from the 2012-2015 combined data.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</si>
</sst>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£&quot;#,##0;[Red]\-&quot;£&quot;#,##0"/>
    <numFmt numFmtId="43" formatCode="_-* #,##0.00_-;\-* #,##0.00_-;_-* &quot;-&quot;??_-;_-@_-"/>
    <numFmt numFmtId="164" formatCode="0.0"/>
    <numFmt numFmtId="165" formatCode="#,##0_ ;[Red]\-#,##0\ "/>
    <numFmt numFmtId="166" formatCode="&quot;£&quot;#,##0"/>
    <numFmt numFmtId="167" formatCode="0.0000"/>
    <numFmt numFmtId="168" formatCode="0.000"/>
    <numFmt numFmtId="169" formatCode="0.0%"/>
  </numFmts>
  <fonts count="39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2"/>
      <color theme="10"/>
      <name val="Arial"/>
      <family val="2"/>
    </font>
    <font>
      <sz val="10"/>
      <name val="Arial Narrow"/>
      <family val="2"/>
    </font>
    <font>
      <u/>
      <sz val="10"/>
      <color theme="10"/>
      <name val="Arial"/>
      <family val="2"/>
    </font>
    <font>
      <b/>
      <sz val="16"/>
      <color theme="1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sz val="16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2"/>
      <color theme="1"/>
      <name val="Arial"/>
      <family val="2"/>
    </font>
    <font>
      <sz val="12"/>
      <color rgb="FF0B0C0C"/>
      <name val="Arial"/>
      <family val="2"/>
    </font>
    <font>
      <sz val="12"/>
      <color theme="1"/>
      <name val="Symbol"/>
      <family val="1"/>
      <charset val="2"/>
    </font>
    <font>
      <sz val="7"/>
      <color theme="1"/>
      <name val="Times New Roman"/>
      <family val="1"/>
    </font>
    <font>
      <u/>
      <sz val="12"/>
      <color rgb="FF3399FF"/>
      <name val="Arial"/>
      <family val="2"/>
    </font>
    <font>
      <sz val="12"/>
      <color rgb="FF000000"/>
      <name val="Arial"/>
      <family val="2"/>
    </font>
    <font>
      <sz val="12"/>
      <color rgb="FF545454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5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FFFFF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22" fillId="0" borderId="0"/>
    <xf numFmtId="0" fontId="18" fillId="0" borderId="0"/>
    <xf numFmtId="0" fontId="23" fillId="0" borderId="0" applyNumberFormat="0" applyFill="0" applyBorder="0" applyAlignment="0" applyProtection="0"/>
    <xf numFmtId="0" fontId="29" fillId="0" borderId="0"/>
  </cellStyleXfs>
  <cellXfs count="485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6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6" fillId="0" borderId="13" xfId="0" applyFont="1" applyBorder="1" applyAlignment="1">
      <alignment wrapText="1"/>
    </xf>
    <xf numFmtId="0" fontId="19" fillId="0" borderId="13" xfId="0" applyFont="1" applyBorder="1" applyAlignment="1">
      <alignment wrapText="1"/>
    </xf>
    <xf numFmtId="0" fontId="16" fillId="0" borderId="0" xfId="0" applyFont="1"/>
    <xf numFmtId="164" fontId="19" fillId="0" borderId="0" xfId="0" applyNumberFormat="1" applyFont="1" applyAlignment="1">
      <alignment wrapText="1"/>
    </xf>
    <xf numFmtId="164" fontId="0" fillId="0" borderId="0" xfId="0" applyNumberFormat="1"/>
    <xf numFmtId="0" fontId="16" fillId="0" borderId="12" xfId="0" applyFont="1" applyBorder="1"/>
    <xf numFmtId="0" fontId="0" fillId="0" borderId="0" xfId="0" applyFont="1"/>
    <xf numFmtId="0" fontId="0" fillId="33" borderId="0" xfId="0" applyFill="1"/>
    <xf numFmtId="0" fontId="0" fillId="33" borderId="13" xfId="0" applyFill="1" applyBorder="1"/>
    <xf numFmtId="0" fontId="16" fillId="0" borderId="0" xfId="0" applyFont="1" applyBorder="1" applyAlignment="1">
      <alignment wrapText="1"/>
    </xf>
    <xf numFmtId="0" fontId="0" fillId="0" borderId="12" xfId="0" applyFill="1" applyBorder="1"/>
    <xf numFmtId="0" fontId="16" fillId="0" borderId="10" xfId="0" applyFont="1" applyBorder="1"/>
    <xf numFmtId="0" fontId="16" fillId="0" borderId="0" xfId="0" applyFont="1" applyFill="1" applyBorder="1"/>
    <xf numFmtId="0" fontId="16" fillId="0" borderId="0" xfId="0" applyFont="1" applyBorder="1"/>
    <xf numFmtId="0" fontId="16" fillId="0" borderId="11" xfId="0" applyFont="1" applyBorder="1"/>
    <xf numFmtId="0" fontId="16" fillId="35" borderId="0" xfId="0" applyFont="1" applyFill="1" applyBorder="1"/>
    <xf numFmtId="0" fontId="16" fillId="35" borderId="12" xfId="0" applyFont="1" applyFill="1" applyBorder="1"/>
    <xf numFmtId="0" fontId="0" fillId="35" borderId="0" xfId="0" applyFill="1" applyBorder="1"/>
    <xf numFmtId="0" fontId="0" fillId="35" borderId="12" xfId="0" applyFill="1" applyBorder="1"/>
    <xf numFmtId="0" fontId="16" fillId="36" borderId="0" xfId="0" applyFont="1" applyFill="1" applyBorder="1"/>
    <xf numFmtId="0" fontId="16" fillId="36" borderId="12" xfId="0" applyFont="1" applyFill="1" applyBorder="1"/>
    <xf numFmtId="0" fontId="0" fillId="36" borderId="0" xfId="0" applyFill="1" applyBorder="1"/>
    <xf numFmtId="0" fontId="0" fillId="36" borderId="12" xfId="0" applyFill="1" applyBorder="1"/>
    <xf numFmtId="0" fontId="16" fillId="35" borderId="10" xfId="0" applyFont="1" applyFill="1" applyBorder="1"/>
    <xf numFmtId="0" fontId="16" fillId="36" borderId="10" xfId="0" applyFont="1" applyFill="1" applyBorder="1"/>
    <xf numFmtId="0" fontId="0" fillId="0" borderId="0" xfId="0" applyFont="1" applyAlignment="1">
      <alignment wrapText="1"/>
    </xf>
    <xf numFmtId="0" fontId="25" fillId="0" borderId="0" xfId="0" applyFont="1"/>
    <xf numFmtId="3" fontId="26" fillId="0" borderId="0" xfId="0" applyNumberFormat="1" applyFont="1"/>
    <xf numFmtId="0" fontId="16" fillId="39" borderId="0" xfId="0" applyFont="1" applyFill="1" applyBorder="1"/>
    <xf numFmtId="0" fontId="16" fillId="39" borderId="12" xfId="0" applyFont="1" applyFill="1" applyBorder="1"/>
    <xf numFmtId="0" fontId="0" fillId="39" borderId="0" xfId="0" applyFill="1" applyBorder="1"/>
    <xf numFmtId="0" fontId="0" fillId="39" borderId="12" xfId="0" applyFill="1" applyBorder="1"/>
    <xf numFmtId="0" fontId="16" fillId="39" borderId="10" xfId="0" applyFont="1" applyFill="1" applyBorder="1"/>
    <xf numFmtId="2" fontId="0" fillId="0" borderId="0" xfId="0" applyNumberFormat="1"/>
    <xf numFmtId="0" fontId="24" fillId="37" borderId="0" xfId="0" applyFont="1" applyFill="1"/>
    <xf numFmtId="0" fontId="0" fillId="37" borderId="13" xfId="0" applyFill="1" applyBorder="1"/>
    <xf numFmtId="0" fontId="0" fillId="37" borderId="0" xfId="0" applyFill="1"/>
    <xf numFmtId="0" fontId="24" fillId="0" borderId="0" xfId="0" applyFont="1" applyFill="1"/>
    <xf numFmtId="0" fontId="0" fillId="40" borderId="0" xfId="0" applyFill="1"/>
    <xf numFmtId="0" fontId="0" fillId="40" borderId="12" xfId="0" applyFill="1" applyBorder="1"/>
    <xf numFmtId="0" fontId="0" fillId="40" borderId="13" xfId="0" applyFill="1" applyBorder="1"/>
    <xf numFmtId="0" fontId="0" fillId="40" borderId="16" xfId="0" applyFill="1" applyBorder="1"/>
    <xf numFmtId="0" fontId="0" fillId="40" borderId="10" xfId="0" applyFont="1" applyFill="1" applyBorder="1" applyAlignment="1"/>
    <xf numFmtId="0" fontId="0" fillId="40" borderId="14" xfId="0" applyFont="1" applyFill="1" applyBorder="1" applyAlignment="1"/>
    <xf numFmtId="0" fontId="16" fillId="0" borderId="0" xfId="0" applyFont="1" applyAlignment="1"/>
    <xf numFmtId="0" fontId="16" fillId="0" borderId="13" xfId="0" applyFont="1" applyBorder="1" applyAlignment="1"/>
    <xf numFmtId="0" fontId="16" fillId="40" borderId="0" xfId="0" applyFont="1" applyFill="1" applyAlignment="1"/>
    <xf numFmtId="0" fontId="0" fillId="0" borderId="0" xfId="0" applyAlignment="1"/>
    <xf numFmtId="0" fontId="19" fillId="0" borderId="0" xfId="0" applyFont="1" applyBorder="1" applyAlignment="1">
      <alignment wrapText="1"/>
    </xf>
    <xf numFmtId="0" fontId="0" fillId="0" borderId="33" xfId="0" applyBorder="1"/>
    <xf numFmtId="0" fontId="16" fillId="0" borderId="33" xfId="0" applyFont="1" applyBorder="1" applyAlignment="1">
      <alignment wrapText="1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16" fillId="0" borderId="37" xfId="0" applyFont="1" applyBorder="1"/>
    <xf numFmtId="0" fontId="16" fillId="0" borderId="37" xfId="0" applyFont="1" applyBorder="1" applyAlignment="1"/>
    <xf numFmtId="0" fontId="16" fillId="0" borderId="38" xfId="0" applyFont="1" applyBorder="1"/>
    <xf numFmtId="0" fontId="16" fillId="0" borderId="39" xfId="0" applyFont="1" applyBorder="1"/>
    <xf numFmtId="0" fontId="16" fillId="0" borderId="37" xfId="0" applyFont="1" applyFill="1" applyBorder="1"/>
    <xf numFmtId="0" fontId="16" fillId="0" borderId="38" xfId="0" applyFont="1" applyFill="1" applyBorder="1"/>
    <xf numFmtId="0" fontId="0" fillId="37" borderId="0" xfId="0" applyFill="1" applyBorder="1"/>
    <xf numFmtId="1" fontId="0" fillId="0" borderId="0" xfId="0" applyNumberFormat="1"/>
    <xf numFmtId="1" fontId="0" fillId="0" borderId="0" xfId="0" applyNumberFormat="1" applyFont="1"/>
    <xf numFmtId="1" fontId="0" fillId="0" borderId="11" xfId="0" applyNumberFormat="1" applyBorder="1"/>
    <xf numFmtId="1" fontId="0" fillId="0" borderId="0" xfId="0" applyNumberFormat="1" applyBorder="1"/>
    <xf numFmtId="11" fontId="0" fillId="0" borderId="0" xfId="0" applyNumberFormat="1" applyBorder="1"/>
    <xf numFmtId="164" fontId="0" fillId="0" borderId="10" xfId="0" applyNumberFormat="1" applyBorder="1"/>
    <xf numFmtId="164" fontId="0" fillId="0" borderId="12" xfId="0" applyNumberFormat="1" applyBorder="1"/>
    <xf numFmtId="1" fontId="0" fillId="0" borderId="10" xfId="0" applyNumberFormat="1" applyBorder="1"/>
    <xf numFmtId="1" fontId="0" fillId="0" borderId="12" xfId="0" applyNumberFormat="1" applyBorder="1"/>
    <xf numFmtId="11" fontId="0" fillId="0" borderId="10" xfId="0" applyNumberFormat="1" applyBorder="1"/>
    <xf numFmtId="11" fontId="0" fillId="0" borderId="12" xfId="0" applyNumberFormat="1" applyBorder="1"/>
    <xf numFmtId="1" fontId="0" fillId="0" borderId="33" xfId="0" applyNumberFormat="1" applyBorder="1"/>
    <xf numFmtId="1" fontId="0" fillId="0" borderId="13" xfId="0" applyNumberFormat="1" applyBorder="1"/>
    <xf numFmtId="1" fontId="0" fillId="0" borderId="35" xfId="0" applyNumberFormat="1" applyBorder="1"/>
    <xf numFmtId="1" fontId="0" fillId="0" borderId="14" xfId="0" applyNumberFormat="1" applyBorder="1"/>
    <xf numFmtId="1" fontId="0" fillId="0" borderId="34" xfId="0" applyNumberFormat="1" applyBorder="1"/>
    <xf numFmtId="1" fontId="0" fillId="0" borderId="16" xfId="0" applyNumberFormat="1" applyBorder="1"/>
    <xf numFmtId="1" fontId="0" fillId="41" borderId="33" xfId="0" applyNumberFormat="1" applyFill="1" applyBorder="1"/>
    <xf numFmtId="1" fontId="0" fillId="41" borderId="0" xfId="0" applyNumberFormat="1" applyFill="1" applyBorder="1"/>
    <xf numFmtId="1" fontId="0" fillId="41" borderId="35" xfId="0" applyNumberFormat="1" applyFill="1" applyBorder="1"/>
    <xf numFmtId="1" fontId="0" fillId="41" borderId="10" xfId="0" applyNumberFormat="1" applyFill="1" applyBorder="1"/>
    <xf numFmtId="1" fontId="0" fillId="41" borderId="34" xfId="0" applyNumberFormat="1" applyFill="1" applyBorder="1"/>
    <xf numFmtId="1" fontId="0" fillId="41" borderId="12" xfId="0" applyNumberFormat="1" applyFill="1" applyBorder="1"/>
    <xf numFmtId="1" fontId="16" fillId="41" borderId="35" xfId="0" applyNumberFormat="1" applyFont="1" applyFill="1" applyBorder="1"/>
    <xf numFmtId="1" fontId="16" fillId="41" borderId="10" xfId="0" applyNumberFormat="1" applyFont="1" applyFill="1" applyBorder="1"/>
    <xf numFmtId="1" fontId="16" fillId="0" borderId="10" xfId="0" applyNumberFormat="1" applyFont="1" applyBorder="1"/>
    <xf numFmtId="1" fontId="16" fillId="0" borderId="14" xfId="0" applyNumberFormat="1" applyFont="1" applyBorder="1"/>
    <xf numFmtId="1" fontId="16" fillId="0" borderId="35" xfId="0" applyNumberFormat="1" applyFont="1" applyBorder="1"/>
    <xf numFmtId="1" fontId="0" fillId="0" borderId="13" xfId="0" applyNumberFormat="1" applyFont="1" applyBorder="1"/>
    <xf numFmtId="11" fontId="0" fillId="0" borderId="35" xfId="0" applyNumberFormat="1" applyBorder="1"/>
    <xf numFmtId="11" fontId="0" fillId="0" borderId="33" xfId="0" applyNumberFormat="1" applyBorder="1"/>
    <xf numFmtId="11" fontId="0" fillId="0" borderId="34" xfId="0" applyNumberFormat="1" applyBorder="1"/>
    <xf numFmtId="1" fontId="0" fillId="0" borderId="0" xfId="0" applyNumberFormat="1" applyFont="1" applyBorder="1"/>
    <xf numFmtId="1" fontId="0" fillId="0" borderId="14" xfId="0" applyNumberFormat="1" applyFont="1" applyBorder="1"/>
    <xf numFmtId="1" fontId="16" fillId="41" borderId="33" xfId="0" applyNumberFormat="1" applyFont="1" applyFill="1" applyBorder="1" applyAlignment="1">
      <alignment wrapText="1"/>
    </xf>
    <xf numFmtId="1" fontId="16" fillId="41" borderId="0" xfId="0" applyNumberFormat="1" applyFont="1" applyFill="1" applyBorder="1" applyAlignment="1">
      <alignment wrapText="1"/>
    </xf>
    <xf numFmtId="1" fontId="16" fillId="0" borderId="33" xfId="0" applyNumberFormat="1" applyFont="1" applyBorder="1" applyAlignment="1">
      <alignment wrapText="1"/>
    </xf>
    <xf numFmtId="1" fontId="16" fillId="0" borderId="13" xfId="0" applyNumberFormat="1" applyFont="1" applyBorder="1" applyAlignment="1">
      <alignment wrapText="1"/>
    </xf>
    <xf numFmtId="1" fontId="16" fillId="0" borderId="0" xfId="0" applyNumberFormat="1" applyFont="1" applyBorder="1" applyAlignment="1">
      <alignment wrapText="1"/>
    </xf>
    <xf numFmtId="0" fontId="16" fillId="0" borderId="11" xfId="0" applyFont="1" applyBorder="1" applyAlignment="1">
      <alignment wrapText="1"/>
    </xf>
    <xf numFmtId="0" fontId="0" fillId="37" borderId="33" xfId="0" applyFill="1" applyBorder="1"/>
    <xf numFmtId="0" fontId="16" fillId="37" borderId="37" xfId="0" applyFont="1" applyFill="1" applyBorder="1"/>
    <xf numFmtId="0" fontId="16" fillId="0" borderId="0" xfId="0" applyFont="1" applyFill="1" applyAlignment="1">
      <alignment wrapText="1"/>
    </xf>
    <xf numFmtId="1" fontId="0" fillId="33" borderId="0" xfId="0" applyNumberFormat="1" applyFill="1"/>
    <xf numFmtId="1" fontId="0" fillId="33" borderId="13" xfId="0" applyNumberFormat="1" applyFill="1" applyBorder="1"/>
    <xf numFmtId="1" fontId="16" fillId="0" borderId="0" xfId="0" applyNumberFormat="1" applyFont="1" applyFill="1" applyAlignment="1">
      <alignment wrapText="1"/>
    </xf>
    <xf numFmtId="1" fontId="16" fillId="0" borderId="0" xfId="0" applyNumberFormat="1" applyFont="1" applyAlignment="1">
      <alignment wrapText="1"/>
    </xf>
    <xf numFmtId="1" fontId="0" fillId="0" borderId="12" xfId="0" applyNumberFormat="1" applyFill="1" applyBorder="1"/>
    <xf numFmtId="1" fontId="0" fillId="0" borderId="0" xfId="0" applyNumberFormat="1" applyFill="1" applyBorder="1"/>
    <xf numFmtId="1" fontId="0" fillId="0" borderId="15" xfId="0" applyNumberFormat="1" applyBorder="1"/>
    <xf numFmtId="1" fontId="16" fillId="0" borderId="11" xfId="0" applyNumberFormat="1" applyFont="1" applyBorder="1" applyAlignment="1">
      <alignment wrapText="1"/>
    </xf>
    <xf numFmtId="1" fontId="0" fillId="39" borderId="0" xfId="0" applyNumberFormat="1" applyFill="1" applyBorder="1"/>
    <xf numFmtId="1" fontId="0" fillId="35" borderId="0" xfId="0" applyNumberFormat="1" applyFill="1" applyBorder="1"/>
    <xf numFmtId="1" fontId="16" fillId="43" borderId="35" xfId="0" applyNumberFormat="1" applyFont="1" applyFill="1" applyBorder="1"/>
    <xf numFmtId="1" fontId="16" fillId="43" borderId="10" xfId="0" applyNumberFormat="1" applyFont="1" applyFill="1" applyBorder="1"/>
    <xf numFmtId="1" fontId="16" fillId="43" borderId="33" xfId="0" applyNumberFormat="1" applyFont="1" applyFill="1" applyBorder="1" applyAlignment="1">
      <alignment wrapText="1"/>
    </xf>
    <xf numFmtId="1" fontId="16" fillId="43" borderId="0" xfId="0" applyNumberFormat="1" applyFont="1" applyFill="1" applyBorder="1" applyAlignment="1">
      <alignment wrapText="1"/>
    </xf>
    <xf numFmtId="1" fontId="0" fillId="43" borderId="33" xfId="0" applyNumberFormat="1" applyFont="1" applyFill="1" applyBorder="1"/>
    <xf numFmtId="1" fontId="0" fillId="43" borderId="0" xfId="0" applyNumberFormat="1" applyFont="1" applyFill="1" applyBorder="1"/>
    <xf numFmtId="1" fontId="0" fillId="43" borderId="35" xfId="0" applyNumberFormat="1" applyFill="1" applyBorder="1"/>
    <xf numFmtId="1" fontId="0" fillId="43" borderId="10" xfId="0" applyNumberFormat="1" applyFill="1" applyBorder="1"/>
    <xf numFmtId="1" fontId="0" fillId="43" borderId="33" xfId="0" applyNumberFormat="1" applyFill="1" applyBorder="1"/>
    <xf numFmtId="1" fontId="0" fillId="43" borderId="0" xfId="0" applyNumberFormat="1" applyFill="1" applyBorder="1"/>
    <xf numFmtId="1" fontId="0" fillId="43" borderId="34" xfId="0" applyNumberFormat="1" applyFill="1" applyBorder="1"/>
    <xf numFmtId="1" fontId="0" fillId="43" borderId="12" xfId="0" applyNumberFormat="1" applyFill="1" applyBorder="1"/>
    <xf numFmtId="0" fontId="27" fillId="37" borderId="13" xfId="0" applyFont="1" applyFill="1" applyBorder="1"/>
    <xf numFmtId="164" fontId="27" fillId="37" borderId="0" xfId="0" applyNumberFormat="1" applyFont="1" applyFill="1"/>
    <xf numFmtId="0" fontId="27" fillId="37" borderId="0" xfId="0" applyFont="1" applyFill="1"/>
    <xf numFmtId="0" fontId="27" fillId="0" borderId="0" xfId="0" applyFont="1" applyFill="1"/>
    <xf numFmtId="1" fontId="24" fillId="40" borderId="35" xfId="0" applyNumberFormat="1" applyFont="1" applyFill="1" applyBorder="1"/>
    <xf numFmtId="1" fontId="27" fillId="40" borderId="10" xfId="0" applyNumberFormat="1" applyFont="1" applyFill="1" applyBorder="1"/>
    <xf numFmtId="1" fontId="27" fillId="40" borderId="14" xfId="0" applyNumberFormat="1" applyFont="1" applyFill="1" applyBorder="1"/>
    <xf numFmtId="1" fontId="27" fillId="0" borderId="0" xfId="0" applyNumberFormat="1" applyFont="1"/>
    <xf numFmtId="1" fontId="24" fillId="35" borderId="35" xfId="0" applyNumberFormat="1" applyFont="1" applyFill="1" applyBorder="1"/>
    <xf numFmtId="1" fontId="27" fillId="35" borderId="0" xfId="0" applyNumberFormat="1" applyFont="1" applyFill="1"/>
    <xf numFmtId="0" fontId="27" fillId="0" borderId="0" xfId="0" applyFont="1"/>
    <xf numFmtId="0" fontId="16" fillId="44" borderId="0" xfId="0" applyFont="1" applyFill="1"/>
    <xf numFmtId="0" fontId="0" fillId="44" borderId="0" xfId="0" applyFill="1"/>
    <xf numFmtId="0" fontId="16" fillId="35" borderId="11" xfId="0" applyFont="1" applyFill="1" applyBorder="1"/>
    <xf numFmtId="1" fontId="0" fillId="36" borderId="0" xfId="0" applyNumberFormat="1" applyFill="1" applyBorder="1"/>
    <xf numFmtId="0" fontId="0" fillId="0" borderId="0" xfId="0" applyFont="1" applyBorder="1"/>
    <xf numFmtId="3" fontId="26" fillId="43" borderId="10" xfId="0" applyNumberFormat="1" applyFont="1" applyFill="1" applyBorder="1"/>
    <xf numFmtId="3" fontId="26" fillId="43" borderId="10" xfId="0" applyNumberFormat="1" applyFont="1" applyFill="1" applyBorder="1" applyAlignment="1">
      <alignment wrapText="1"/>
    </xf>
    <xf numFmtId="0" fontId="16" fillId="40" borderId="0" xfId="0" applyFont="1" applyFill="1" applyBorder="1"/>
    <xf numFmtId="0" fontId="0" fillId="0" borderId="0" xfId="0" applyFill="1" applyBorder="1"/>
    <xf numFmtId="0" fontId="0" fillId="40" borderId="0" xfId="0" applyFont="1" applyFill="1"/>
    <xf numFmtId="0" fontId="0" fillId="40" borderId="0" xfId="0" applyFont="1" applyFill="1" applyBorder="1"/>
    <xf numFmtId="164" fontId="0" fillId="0" borderId="0" xfId="0" applyNumberFormat="1" applyBorder="1"/>
    <xf numFmtId="1" fontId="0" fillId="36" borderId="12" xfId="0" applyNumberFormat="1" applyFill="1" applyBorder="1"/>
    <xf numFmtId="1" fontId="0" fillId="39" borderId="12" xfId="0" applyNumberFormat="1" applyFill="1" applyBorder="1"/>
    <xf numFmtId="1" fontId="0" fillId="35" borderId="12" xfId="0" applyNumberFormat="1" applyFill="1" applyBorder="1"/>
    <xf numFmtId="0" fontId="0" fillId="0" borderId="0" xfId="0" applyFont="1" applyAlignment="1"/>
    <xf numFmtId="0" fontId="16" fillId="45" borderId="0" xfId="0" applyFont="1" applyFill="1"/>
    <xf numFmtId="0" fontId="16" fillId="45" borderId="13" xfId="0" applyFont="1" applyFill="1" applyBorder="1"/>
    <xf numFmtId="164" fontId="16" fillId="45" borderId="0" xfId="0" applyNumberFormat="1" applyFont="1" applyFill="1"/>
    <xf numFmtId="0" fontId="28" fillId="38" borderId="0" xfId="0" applyFont="1" applyFill="1" applyBorder="1"/>
    <xf numFmtId="0" fontId="28" fillId="38" borderId="0" xfId="0" applyFont="1" applyFill="1"/>
    <xf numFmtId="0" fontId="28" fillId="0" borderId="0" xfId="0" applyFont="1"/>
    <xf numFmtId="0" fontId="30" fillId="38" borderId="0" xfId="0" applyFont="1" applyFill="1" applyBorder="1"/>
    <xf numFmtId="0" fontId="31" fillId="37" borderId="0" xfId="0" applyFont="1" applyFill="1" applyBorder="1"/>
    <xf numFmtId="0" fontId="30" fillId="37" borderId="0" xfId="0" applyFont="1" applyFill="1" applyBorder="1"/>
    <xf numFmtId="0" fontId="30" fillId="38" borderId="0" xfId="0" applyFont="1" applyFill="1"/>
    <xf numFmtId="0" fontId="30" fillId="0" borderId="0" xfId="0" applyFont="1"/>
    <xf numFmtId="0" fontId="31" fillId="37" borderId="0" xfId="0" applyFont="1" applyFill="1"/>
    <xf numFmtId="0" fontId="0" fillId="0" borderId="19" xfId="0" applyBorder="1"/>
    <xf numFmtId="0" fontId="0" fillId="0" borderId="26" xfId="0" applyBorder="1"/>
    <xf numFmtId="0" fontId="0" fillId="0" borderId="20" xfId="0" applyBorder="1"/>
    <xf numFmtId="1" fontId="0" fillId="0" borderId="36" xfId="0" applyNumberFormat="1" applyBorder="1"/>
    <xf numFmtId="3" fontId="0" fillId="0" borderId="0" xfId="0" applyNumberFormat="1"/>
    <xf numFmtId="0" fontId="28" fillId="37" borderId="0" xfId="0" applyFont="1" applyFill="1"/>
    <xf numFmtId="0" fontId="0" fillId="38" borderId="0" xfId="0" applyFont="1" applyFill="1" applyBorder="1"/>
    <xf numFmtId="0" fontId="0" fillId="38" borderId="0" xfId="0" applyFont="1" applyFill="1"/>
    <xf numFmtId="0" fontId="16" fillId="38" borderId="0" xfId="0" applyFont="1" applyFill="1" applyBorder="1"/>
    <xf numFmtId="0" fontId="0" fillId="45" borderId="11" xfId="0" applyFont="1" applyFill="1" applyBorder="1"/>
    <xf numFmtId="0" fontId="0" fillId="45" borderId="15" xfId="0" applyFont="1" applyFill="1" applyBorder="1"/>
    <xf numFmtId="0" fontId="0" fillId="0" borderId="0" xfId="0" applyFont="1" applyFill="1" applyBorder="1"/>
    <xf numFmtId="0" fontId="0" fillId="45" borderId="0" xfId="0" applyFont="1" applyFill="1" applyBorder="1"/>
    <xf numFmtId="0" fontId="0" fillId="45" borderId="13" xfId="0" applyFont="1" applyFill="1" applyBorder="1"/>
    <xf numFmtId="0" fontId="0" fillId="45" borderId="34" xfId="0" applyFont="1" applyFill="1" applyBorder="1"/>
    <xf numFmtId="0" fontId="0" fillId="45" borderId="12" xfId="0" applyFont="1" applyFill="1" applyBorder="1"/>
    <xf numFmtId="0" fontId="0" fillId="38" borderId="33" xfId="0" applyFont="1" applyFill="1" applyBorder="1"/>
    <xf numFmtId="0" fontId="0" fillId="38" borderId="13" xfId="0" applyFont="1" applyFill="1" applyBorder="1"/>
    <xf numFmtId="0" fontId="0" fillId="45" borderId="16" xfId="0" applyFont="1" applyFill="1" applyBorder="1"/>
    <xf numFmtId="0" fontId="0" fillId="0" borderId="33" xfId="0" applyFont="1" applyBorder="1"/>
    <xf numFmtId="0" fontId="0" fillId="0" borderId="13" xfId="0" applyFont="1" applyBorder="1"/>
    <xf numFmtId="0" fontId="0" fillId="0" borderId="34" xfId="0" applyFont="1" applyBorder="1"/>
    <xf numFmtId="0" fontId="0" fillId="0" borderId="12" xfId="0" applyFont="1" applyBorder="1"/>
    <xf numFmtId="0" fontId="0" fillId="38" borderId="12" xfId="0" applyFont="1" applyFill="1" applyBorder="1"/>
    <xf numFmtId="0" fontId="0" fillId="0" borderId="16" xfId="0" applyFont="1" applyBorder="1"/>
    <xf numFmtId="0" fontId="0" fillId="38" borderId="34" xfId="0" applyFont="1" applyFill="1" applyBorder="1"/>
    <xf numFmtId="0" fontId="0" fillId="38" borderId="16" xfId="0" applyFont="1" applyFill="1" applyBorder="1"/>
    <xf numFmtId="0" fontId="32" fillId="38" borderId="0" xfId="0" applyFont="1" applyFill="1" applyBorder="1"/>
    <xf numFmtId="0" fontId="21" fillId="38" borderId="0" xfId="48" applyFill="1" applyBorder="1"/>
    <xf numFmtId="0" fontId="21" fillId="0" borderId="0" xfId="48" applyFill="1" applyBorder="1"/>
    <xf numFmtId="0" fontId="16" fillId="47" borderId="0" xfId="0" applyFont="1" applyFill="1" applyBorder="1"/>
    <xf numFmtId="0" fontId="0" fillId="47" borderId="0" xfId="0" applyFont="1" applyFill="1" applyBorder="1"/>
    <xf numFmtId="0" fontId="0" fillId="47" borderId="0" xfId="0" applyFont="1" applyFill="1"/>
    <xf numFmtId="0" fontId="0" fillId="45" borderId="0" xfId="0" applyFont="1" applyFill="1"/>
    <xf numFmtId="0" fontId="0" fillId="48" borderId="0" xfId="0" applyFont="1" applyFill="1"/>
    <xf numFmtId="0" fontId="16" fillId="48" borderId="0" xfId="0" applyFont="1" applyFill="1"/>
    <xf numFmtId="0" fontId="33" fillId="0" borderId="0" xfId="0" applyFont="1"/>
    <xf numFmtId="0" fontId="34" fillId="0" borderId="0" xfId="0" applyFont="1" applyAlignment="1">
      <alignment horizontal="left" vertical="center" indent="3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16" fillId="48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21" fillId="0" borderId="0" xfId="48"/>
    <xf numFmtId="0" fontId="1" fillId="0" borderId="0" xfId="48" applyFont="1" applyFill="1" applyBorder="1"/>
    <xf numFmtId="0" fontId="0" fillId="0" borderId="0" xfId="48" applyFont="1" applyFill="1" applyBorder="1"/>
    <xf numFmtId="0" fontId="16" fillId="45" borderId="36" xfId="0" applyFont="1" applyFill="1" applyBorder="1"/>
    <xf numFmtId="0" fontId="16" fillId="45" borderId="11" xfId="0" applyFont="1" applyFill="1" applyBorder="1"/>
    <xf numFmtId="0" fontId="16" fillId="45" borderId="15" xfId="0" applyFont="1" applyFill="1" applyBorder="1"/>
    <xf numFmtId="0" fontId="0" fillId="45" borderId="33" xfId="0" applyFont="1" applyFill="1" applyBorder="1"/>
    <xf numFmtId="0" fontId="16" fillId="45" borderId="34" xfId="0" applyFont="1" applyFill="1" applyBorder="1"/>
    <xf numFmtId="0" fontId="16" fillId="45" borderId="12" xfId="0" applyFont="1" applyFill="1" applyBorder="1"/>
    <xf numFmtId="0" fontId="21" fillId="0" borderId="0" xfId="48" applyFont="1" applyAlignment="1">
      <alignment horizontal="left"/>
    </xf>
    <xf numFmtId="0" fontId="21" fillId="0" borderId="0" xfId="48" applyFont="1" applyFill="1" applyAlignment="1">
      <alignment horizontal="left"/>
    </xf>
    <xf numFmtId="0" fontId="0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0" fillId="0" borderId="0" xfId="0" applyFont="1" applyFill="1"/>
    <xf numFmtId="0" fontId="0" fillId="42" borderId="0" xfId="0" applyFont="1" applyFill="1" applyAlignment="1">
      <alignment vertical="center"/>
    </xf>
    <xf numFmtId="0" fontId="16" fillId="42" borderId="0" xfId="0" applyFont="1" applyFill="1" applyAlignment="1">
      <alignment vertical="center"/>
    </xf>
    <xf numFmtId="0" fontId="16" fillId="37" borderId="0" xfId="0" applyFont="1" applyFill="1" applyAlignment="1">
      <alignment vertical="center"/>
    </xf>
    <xf numFmtId="0" fontId="36" fillId="0" borderId="0" xfId="48" applyFont="1" applyAlignment="1">
      <alignment vertical="center"/>
    </xf>
    <xf numFmtId="0" fontId="0" fillId="0" borderId="0" xfId="48" applyFont="1" applyAlignment="1">
      <alignment vertical="center"/>
    </xf>
    <xf numFmtId="1" fontId="16" fillId="0" borderId="21" xfId="0" applyNumberFormat="1" applyFont="1" applyFill="1" applyBorder="1" applyAlignment="1">
      <alignment vertical="center"/>
    </xf>
    <xf numFmtId="0" fontId="16" fillId="0" borderId="22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3" fontId="0" fillId="34" borderId="22" xfId="0" applyNumberFormat="1" applyFont="1" applyFill="1" applyBorder="1" applyAlignment="1">
      <alignment horizontal="center" vertical="center"/>
    </xf>
    <xf numFmtId="3" fontId="0" fillId="34" borderId="25" xfId="0" applyNumberFormat="1" applyFont="1" applyFill="1" applyBorder="1" applyAlignment="1">
      <alignment horizontal="center" vertical="center"/>
    </xf>
    <xf numFmtId="3" fontId="0" fillId="34" borderId="18" xfId="0" applyNumberFormat="1" applyFont="1" applyFill="1" applyBorder="1" applyAlignment="1">
      <alignment horizontal="center" vertical="center"/>
    </xf>
    <xf numFmtId="3" fontId="0" fillId="42" borderId="0" xfId="0" applyNumberFormat="1" applyFont="1" applyFill="1" applyBorder="1" applyAlignment="1">
      <alignment horizontal="left" vertical="center"/>
    </xf>
    <xf numFmtId="3" fontId="0" fillId="34" borderId="23" xfId="0" applyNumberFormat="1" applyFont="1" applyFill="1" applyBorder="1" applyAlignment="1">
      <alignment horizontal="center" vertical="center"/>
    </xf>
    <xf numFmtId="3" fontId="0" fillId="34" borderId="0" xfId="0" applyNumberFormat="1" applyFont="1" applyFill="1" applyBorder="1" applyAlignment="1">
      <alignment horizontal="center" vertical="center"/>
    </xf>
    <xf numFmtId="3" fontId="0" fillId="34" borderId="19" xfId="0" applyNumberFormat="1" applyFont="1" applyFill="1" applyBorder="1" applyAlignment="1">
      <alignment horizontal="center" vertical="center"/>
    </xf>
    <xf numFmtId="3" fontId="0" fillId="34" borderId="24" xfId="0" applyNumberFormat="1" applyFont="1" applyFill="1" applyBorder="1" applyAlignment="1">
      <alignment horizontal="center" vertical="center"/>
    </xf>
    <xf numFmtId="3" fontId="0" fillId="34" borderId="26" xfId="0" applyNumberFormat="1" applyFont="1" applyFill="1" applyBorder="1" applyAlignment="1">
      <alignment horizontal="center" vertical="center"/>
    </xf>
    <xf numFmtId="3" fontId="0" fillId="34" borderId="2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3" fontId="0" fillId="38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6" fillId="0" borderId="21" xfId="0" applyFont="1" applyFill="1" applyBorder="1" applyAlignment="1">
      <alignment vertical="center"/>
    </xf>
    <xf numFmtId="0" fontId="16" fillId="0" borderId="27" xfId="0" applyFont="1" applyFill="1" applyBorder="1" applyAlignment="1">
      <alignment vertical="center"/>
    </xf>
    <xf numFmtId="0" fontId="16" fillId="0" borderId="17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23" xfId="0" applyFont="1" applyFill="1" applyBorder="1" applyAlignment="1">
      <alignment vertical="center" wrapText="1"/>
    </xf>
    <xf numFmtId="0" fontId="16" fillId="0" borderId="2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0" fillId="42" borderId="0" xfId="0" applyFont="1" applyFill="1" applyAlignment="1">
      <alignment horizontal="left" vertical="center"/>
    </xf>
    <xf numFmtId="0" fontId="0" fillId="34" borderId="22" xfId="0" applyFont="1" applyFill="1" applyBorder="1" applyAlignment="1">
      <alignment horizontal="center" vertical="center"/>
    </xf>
    <xf numFmtId="0" fontId="0" fillId="34" borderId="18" xfId="0" applyFont="1" applyFill="1" applyBorder="1" applyAlignment="1">
      <alignment horizontal="center" vertical="center"/>
    </xf>
    <xf numFmtId="0" fontId="16" fillId="42" borderId="0" xfId="0" applyFont="1" applyFill="1" applyAlignment="1">
      <alignment vertical="center" wrapText="1"/>
    </xf>
    <xf numFmtId="0" fontId="16" fillId="0" borderId="23" xfId="0" applyFont="1" applyFill="1" applyBorder="1" applyAlignment="1">
      <alignment horizontal="left" vertical="center"/>
    </xf>
    <xf numFmtId="0" fontId="0" fillId="34" borderId="23" xfId="0" applyFont="1" applyFill="1" applyBorder="1" applyAlignment="1">
      <alignment horizontal="center" vertical="center"/>
    </xf>
    <xf numFmtId="0" fontId="0" fillId="34" borderId="19" xfId="0" applyFont="1" applyFill="1" applyBorder="1" applyAlignment="1">
      <alignment horizontal="center" vertical="center"/>
    </xf>
    <xf numFmtId="0" fontId="0" fillId="34" borderId="24" xfId="0" applyFont="1" applyFill="1" applyBorder="1" applyAlignment="1">
      <alignment horizontal="center" vertical="center"/>
    </xf>
    <xf numFmtId="0" fontId="0" fillId="34" borderId="20" xfId="0" applyFont="1" applyFill="1" applyBorder="1" applyAlignment="1">
      <alignment horizontal="center" vertical="center"/>
    </xf>
    <xf numFmtId="3" fontId="0" fillId="46" borderId="28" xfId="0" applyNumberFormat="1" applyFont="1" applyFill="1" applyBorder="1" applyAlignment="1">
      <alignment horizontal="left" vertical="center"/>
    </xf>
    <xf numFmtId="3" fontId="14" fillId="42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21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6" fillId="0" borderId="17" xfId="0" applyFont="1" applyFill="1" applyBorder="1" applyAlignment="1">
      <alignment horizontal="center" vertical="center"/>
    </xf>
    <xf numFmtId="165" fontId="0" fillId="34" borderId="30" xfId="0" applyNumberFormat="1" applyFont="1" applyFill="1" applyBorder="1" applyAlignment="1">
      <alignment horizontal="center" vertical="center"/>
    </xf>
    <xf numFmtId="0" fontId="16" fillId="34" borderId="31" xfId="0" applyFont="1" applyFill="1" applyBorder="1" applyAlignment="1">
      <alignment horizontal="center" vertical="center"/>
    </xf>
    <xf numFmtId="0" fontId="0" fillId="0" borderId="23" xfId="0" applyFont="1" applyBorder="1" applyAlignment="1">
      <alignment vertical="center"/>
    </xf>
    <xf numFmtId="166" fontId="0" fillId="34" borderId="31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166" fontId="0" fillId="34" borderId="32" xfId="0" applyNumberFormat="1" applyFont="1" applyFill="1" applyBorder="1" applyAlignment="1">
      <alignment horizontal="center" vertical="center"/>
    </xf>
    <xf numFmtId="0" fontId="16" fillId="37" borderId="21" xfId="0" applyFont="1" applyFill="1" applyBorder="1"/>
    <xf numFmtId="0" fontId="16" fillId="37" borderId="17" xfId="0" applyFont="1" applyFill="1" applyBorder="1"/>
    <xf numFmtId="0" fontId="16" fillId="0" borderId="27" xfId="0" applyFont="1" applyBorder="1" applyAlignment="1">
      <alignment horizontal="left"/>
    </xf>
    <xf numFmtId="0" fontId="0" fillId="0" borderId="17" xfId="0" applyFont="1" applyBorder="1"/>
    <xf numFmtId="0" fontId="0" fillId="37" borderId="30" xfId="0" applyFont="1" applyFill="1" applyBorder="1"/>
    <xf numFmtId="0" fontId="0" fillId="0" borderId="25" xfId="0" applyFont="1" applyBorder="1" applyAlignment="1">
      <alignment horizontal="left" wrapText="1"/>
    </xf>
    <xf numFmtId="0" fontId="0" fillId="0" borderId="18" xfId="0" applyFont="1" applyBorder="1" applyAlignment="1">
      <alignment horizontal="left" wrapText="1"/>
    </xf>
    <xf numFmtId="0" fontId="0" fillId="37" borderId="31" xfId="0" applyFont="1" applyFill="1" applyBorder="1"/>
    <xf numFmtId="0" fontId="0" fillId="0" borderId="0" xfId="0" applyFont="1" applyBorder="1" applyAlignment="1">
      <alignment horizontal="left"/>
    </xf>
    <xf numFmtId="3" fontId="0" fillId="0" borderId="19" xfId="0" applyNumberFormat="1" applyFont="1" applyBorder="1" applyAlignment="1">
      <alignment horizontal="left"/>
    </xf>
    <xf numFmtId="0" fontId="0" fillId="37" borderId="32" xfId="0" applyFont="1" applyFill="1" applyBorder="1" applyAlignment="1">
      <alignment wrapText="1"/>
    </xf>
    <xf numFmtId="0" fontId="0" fillId="0" borderId="26" xfId="0" applyNumberFormat="1" applyFont="1" applyBorder="1" applyAlignment="1">
      <alignment horizontal="left"/>
    </xf>
    <xf numFmtId="0" fontId="0" fillId="37" borderId="32" xfId="0" applyFont="1" applyFill="1" applyBorder="1"/>
    <xf numFmtId="0" fontId="0" fillId="0" borderId="20" xfId="0" applyFont="1" applyBorder="1" applyAlignment="1">
      <alignment horizontal="left"/>
    </xf>
    <xf numFmtId="0" fontId="16" fillId="37" borderId="41" xfId="0" applyFont="1" applyFill="1" applyBorder="1" applyAlignment="1">
      <alignment horizontal="left" wrapText="1"/>
    </xf>
    <xf numFmtId="0" fontId="16" fillId="37" borderId="27" xfId="0" applyFont="1" applyFill="1" applyBorder="1" applyAlignment="1">
      <alignment horizontal="center" wrapText="1"/>
    </xf>
    <xf numFmtId="0" fontId="16" fillId="37" borderId="17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left" wrapText="1"/>
    </xf>
    <xf numFmtId="165" fontId="0" fillId="0" borderId="25" xfId="0" applyNumberFormat="1" applyFont="1" applyBorder="1" applyAlignment="1">
      <alignment horizontal="center"/>
    </xf>
    <xf numFmtId="165" fontId="0" fillId="0" borderId="18" xfId="0" applyNumberFormat="1" applyFont="1" applyBorder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165" fontId="0" fillId="0" borderId="19" xfId="0" applyNumberFormat="1" applyFont="1" applyBorder="1" applyAlignment="1">
      <alignment horizontal="center"/>
    </xf>
    <xf numFmtId="165" fontId="0" fillId="0" borderId="26" xfId="0" applyNumberFormat="1" applyFont="1" applyBorder="1" applyAlignment="1">
      <alignment horizontal="center"/>
    </xf>
    <xf numFmtId="165" fontId="0" fillId="0" borderId="20" xfId="0" applyNumberFormat="1" applyFont="1" applyBorder="1" applyAlignment="1">
      <alignment horizontal="center"/>
    </xf>
    <xf numFmtId="165" fontId="0" fillId="0" borderId="0" xfId="0" applyNumberFormat="1" applyFont="1" applyAlignment="1">
      <alignment horizontal="left"/>
    </xf>
    <xf numFmtId="0" fontId="16" fillId="37" borderId="21" xfId="0" applyFont="1" applyFill="1" applyBorder="1" applyAlignment="1">
      <alignment horizontal="center"/>
    </xf>
    <xf numFmtId="0" fontId="16" fillId="37" borderId="17" xfId="0" applyFont="1" applyFill="1" applyBorder="1" applyAlignment="1">
      <alignment horizontal="center"/>
    </xf>
    <xf numFmtId="0" fontId="16" fillId="37" borderId="22" xfId="0" applyFont="1" applyFill="1" applyBorder="1" applyAlignment="1">
      <alignment horizontal="left"/>
    </xf>
    <xf numFmtId="0" fontId="16" fillId="37" borderId="18" xfId="0" applyFont="1" applyFill="1" applyBorder="1" applyAlignment="1">
      <alignment horizontal="left"/>
    </xf>
    <xf numFmtId="0" fontId="16" fillId="0" borderId="22" xfId="0" applyFont="1" applyBorder="1"/>
    <xf numFmtId="0" fontId="16" fillId="0" borderId="22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0" fillId="0" borderId="21" xfId="0" applyFont="1" applyBorder="1" applyAlignment="1">
      <alignment horizontal="left"/>
    </xf>
    <xf numFmtId="0" fontId="0" fillId="0" borderId="17" xfId="0" applyFont="1" applyBorder="1" applyAlignment="1">
      <alignment horizontal="left"/>
    </xf>
    <xf numFmtId="0" fontId="0" fillId="0" borderId="22" xfId="0" applyFont="1" applyBorder="1"/>
    <xf numFmtId="0" fontId="0" fillId="0" borderId="22" xfId="0" applyFont="1" applyBorder="1" applyAlignment="1">
      <alignment horizontal="left"/>
    </xf>
    <xf numFmtId="0" fontId="0" fillId="0" borderId="18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0" fontId="16" fillId="0" borderId="23" xfId="0" applyFont="1" applyBorder="1" applyAlignment="1">
      <alignment horizontal="left"/>
    </xf>
    <xf numFmtId="0" fontId="16" fillId="0" borderId="19" xfId="0" applyFont="1" applyBorder="1" applyAlignment="1">
      <alignment horizontal="left"/>
    </xf>
    <xf numFmtId="3" fontId="0" fillId="34" borderId="23" xfId="0" applyNumberFormat="1" applyFont="1" applyFill="1" applyBorder="1" applyAlignment="1">
      <alignment horizontal="center"/>
    </xf>
    <xf numFmtId="3" fontId="0" fillId="34" borderId="19" xfId="0" applyNumberFormat="1" applyFont="1" applyFill="1" applyBorder="1" applyAlignment="1">
      <alignment horizontal="center"/>
    </xf>
    <xf numFmtId="168" fontId="0" fillId="34" borderId="19" xfId="0" applyNumberFormat="1" applyFont="1" applyFill="1" applyBorder="1" applyAlignment="1">
      <alignment horizontal="center"/>
    </xf>
    <xf numFmtId="0" fontId="16" fillId="37" borderId="23" xfId="0" applyFont="1" applyFill="1" applyBorder="1" applyAlignment="1">
      <alignment horizontal="left"/>
    </xf>
    <xf numFmtId="0" fontId="16" fillId="37" borderId="19" xfId="0" applyFont="1" applyFill="1" applyBorder="1" applyAlignment="1">
      <alignment horizontal="left"/>
    </xf>
    <xf numFmtId="0" fontId="0" fillId="37" borderId="23" xfId="0" applyFont="1" applyFill="1" applyBorder="1" applyAlignment="1">
      <alignment horizontal="left"/>
    </xf>
    <xf numFmtId="0" fontId="0" fillId="37" borderId="19" xfId="0" applyFont="1" applyFill="1" applyBorder="1" applyAlignment="1">
      <alignment horizontal="left"/>
    </xf>
    <xf numFmtId="1" fontId="0" fillId="37" borderId="23" xfId="0" applyNumberFormat="1" applyFont="1" applyFill="1" applyBorder="1" applyAlignment="1">
      <alignment horizontal="left"/>
    </xf>
    <xf numFmtId="1" fontId="0" fillId="37" borderId="19" xfId="0" applyNumberFormat="1" applyFont="1" applyFill="1" applyBorder="1" applyAlignment="1">
      <alignment horizontal="left"/>
    </xf>
    <xf numFmtId="0" fontId="0" fillId="0" borderId="23" xfId="0" applyFont="1" applyBorder="1"/>
    <xf numFmtId="3" fontId="0" fillId="0" borderId="23" xfId="0" applyNumberFormat="1" applyFont="1" applyBorder="1" applyAlignment="1">
      <alignment horizontal="center"/>
    </xf>
    <xf numFmtId="3" fontId="0" fillId="0" borderId="19" xfId="0" applyNumberFormat="1" applyFont="1" applyBorder="1" applyAlignment="1">
      <alignment horizontal="center"/>
    </xf>
    <xf numFmtId="3" fontId="0" fillId="0" borderId="23" xfId="0" applyNumberFormat="1" applyFont="1" applyFill="1" applyBorder="1" applyAlignment="1">
      <alignment horizontal="center"/>
    </xf>
    <xf numFmtId="168" fontId="0" fillId="0" borderId="19" xfId="0" applyNumberFormat="1" applyFont="1" applyFill="1" applyBorder="1" applyAlignment="1">
      <alignment horizontal="center"/>
    </xf>
    <xf numFmtId="0" fontId="16" fillId="0" borderId="23" xfId="0" applyFont="1" applyFill="1" applyBorder="1" applyAlignment="1">
      <alignment horizontal="left"/>
    </xf>
    <xf numFmtId="0" fontId="16" fillId="0" borderId="19" xfId="0" applyFont="1" applyFill="1" applyBorder="1" applyAlignment="1">
      <alignment horizontal="left"/>
    </xf>
    <xf numFmtId="0" fontId="16" fillId="0" borderId="21" xfId="0" applyFont="1" applyFill="1" applyBorder="1" applyAlignment="1">
      <alignment horizontal="left"/>
    </xf>
    <xf numFmtId="0" fontId="16" fillId="0" borderId="22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168" fontId="16" fillId="0" borderId="17" xfId="0" applyNumberFormat="1" applyFont="1" applyFill="1" applyBorder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17" xfId="0" applyFont="1" applyFill="1" applyBorder="1" applyAlignment="1">
      <alignment horizontal="left"/>
    </xf>
    <xf numFmtId="0" fontId="0" fillId="0" borderId="22" xfId="0" applyFont="1" applyFill="1" applyBorder="1" applyAlignment="1">
      <alignment horizontal="left"/>
    </xf>
    <xf numFmtId="2" fontId="0" fillId="0" borderId="22" xfId="0" applyNumberFormat="1" applyFont="1" applyFill="1" applyBorder="1" applyAlignment="1">
      <alignment horizontal="center"/>
    </xf>
    <xf numFmtId="2" fontId="0" fillId="0" borderId="18" xfId="0" applyNumberFormat="1" applyFont="1" applyFill="1" applyBorder="1" applyAlignment="1">
      <alignment horizontal="center"/>
    </xf>
    <xf numFmtId="167" fontId="0" fillId="0" borderId="25" xfId="0" applyNumberFormat="1" applyFont="1" applyFill="1" applyBorder="1" applyAlignment="1">
      <alignment horizontal="center"/>
    </xf>
    <xf numFmtId="168" fontId="0" fillId="0" borderId="18" xfId="0" applyNumberFormat="1" applyFont="1" applyFill="1" applyBorder="1" applyAlignment="1">
      <alignment horizontal="center"/>
    </xf>
    <xf numFmtId="0" fontId="0" fillId="0" borderId="23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left"/>
    </xf>
    <xf numFmtId="2" fontId="0" fillId="34" borderId="23" xfId="0" applyNumberFormat="1" applyFont="1" applyFill="1" applyBorder="1" applyAlignment="1">
      <alignment horizontal="center"/>
    </xf>
    <xf numFmtId="2" fontId="0" fillId="34" borderId="19" xfId="0" applyNumberFormat="1" applyFont="1" applyFill="1" applyBorder="1" applyAlignment="1">
      <alignment horizontal="center"/>
    </xf>
    <xf numFmtId="167" fontId="0" fillId="34" borderId="0" xfId="0" applyNumberFormat="1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38" borderId="23" xfId="0" applyFont="1" applyFill="1" applyBorder="1" applyAlignment="1">
      <alignment horizontal="left"/>
    </xf>
    <xf numFmtId="2" fontId="0" fillId="38" borderId="23" xfId="0" applyNumberFormat="1" applyFont="1" applyFill="1" applyBorder="1" applyAlignment="1">
      <alignment horizontal="center"/>
    </xf>
    <xf numFmtId="2" fontId="0" fillId="38" borderId="19" xfId="0" applyNumberFormat="1" applyFont="1" applyFill="1" applyBorder="1" applyAlignment="1">
      <alignment horizontal="center"/>
    </xf>
    <xf numFmtId="167" fontId="0" fillId="38" borderId="0" xfId="0" applyNumberFormat="1" applyFont="1" applyFill="1" applyBorder="1" applyAlignment="1">
      <alignment horizontal="center"/>
    </xf>
    <xf numFmtId="0" fontId="0" fillId="38" borderId="19" xfId="0" applyFont="1" applyFill="1" applyBorder="1" applyAlignment="1">
      <alignment horizontal="left"/>
    </xf>
    <xf numFmtId="2" fontId="0" fillId="0" borderId="23" xfId="0" applyNumberFormat="1" applyFont="1" applyFill="1" applyBorder="1" applyAlignment="1">
      <alignment horizontal="center"/>
    </xf>
    <xf numFmtId="2" fontId="0" fillId="0" borderId="19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68" fontId="0" fillId="0" borderId="0" xfId="0" applyNumberFormat="1" applyFont="1"/>
    <xf numFmtId="0" fontId="0" fillId="0" borderId="24" xfId="0" applyFont="1" applyBorder="1"/>
    <xf numFmtId="0" fontId="0" fillId="0" borderId="24" xfId="0" applyFont="1" applyBorder="1" applyAlignment="1">
      <alignment horizontal="left"/>
    </xf>
    <xf numFmtId="0" fontId="0" fillId="0" borderId="20" xfId="0" applyFont="1" applyBorder="1"/>
    <xf numFmtId="0" fontId="0" fillId="0" borderId="26" xfId="0" applyFont="1" applyBorder="1"/>
    <xf numFmtId="6" fontId="0" fillId="0" borderId="0" xfId="0" applyNumberFormat="1" applyFont="1" applyAlignment="1">
      <alignment horizontal="left"/>
    </xf>
    <xf numFmtId="0" fontId="16" fillId="37" borderId="21" xfId="0" applyFont="1" applyFill="1" applyBorder="1" applyAlignment="1">
      <alignment horizontal="left"/>
    </xf>
    <xf numFmtId="0" fontId="0" fillId="0" borderId="25" xfId="0" applyFont="1" applyBorder="1" applyAlignment="1">
      <alignment horizontal="left"/>
    </xf>
    <xf numFmtId="0" fontId="0" fillId="34" borderId="21" xfId="0" applyFont="1" applyFill="1" applyBorder="1" applyAlignment="1">
      <alignment horizontal="center"/>
    </xf>
    <xf numFmtId="3" fontId="0" fillId="34" borderId="17" xfId="0" applyNumberFormat="1" applyFont="1" applyFill="1" applyBorder="1" applyAlignment="1">
      <alignment horizontal="center"/>
    </xf>
    <xf numFmtId="3" fontId="0" fillId="34" borderId="21" xfId="0" applyNumberFormat="1" applyFont="1" applyFill="1" applyBorder="1" applyAlignment="1">
      <alignment horizontal="center"/>
    </xf>
    <xf numFmtId="168" fontId="0" fillId="34" borderId="17" xfId="0" applyNumberFormat="1" applyFont="1" applyFill="1" applyBorder="1" applyAlignment="1">
      <alignment horizontal="center"/>
    </xf>
    <xf numFmtId="0" fontId="0" fillId="37" borderId="27" xfId="0" applyFont="1" applyFill="1" applyBorder="1" applyAlignment="1">
      <alignment horizontal="left"/>
    </xf>
    <xf numFmtId="0" fontId="0" fillId="37" borderId="17" xfId="0" applyFont="1" applyFill="1" applyBorder="1" applyAlignment="1">
      <alignment horizontal="left"/>
    </xf>
    <xf numFmtId="0" fontId="16" fillId="0" borderId="23" xfId="0" applyFont="1" applyBorder="1"/>
    <xf numFmtId="0" fontId="16" fillId="0" borderId="23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0" fillId="0" borderId="19" xfId="0" applyFont="1" applyBorder="1" applyAlignment="1">
      <alignment horizontal="left"/>
    </xf>
    <xf numFmtId="0" fontId="16" fillId="0" borderId="21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0" fillId="0" borderId="27" xfId="0" applyFont="1" applyBorder="1" applyAlignment="1">
      <alignment horizontal="left"/>
    </xf>
    <xf numFmtId="0" fontId="0" fillId="0" borderId="18" xfId="0" applyFont="1" applyBorder="1"/>
    <xf numFmtId="0" fontId="16" fillId="0" borderId="25" xfId="0" applyFont="1" applyBorder="1" applyAlignment="1">
      <alignment horizontal="left"/>
    </xf>
    <xf numFmtId="0" fontId="16" fillId="0" borderId="18" xfId="0" applyFont="1" applyBorder="1" applyAlignment="1">
      <alignment horizontal="left"/>
    </xf>
    <xf numFmtId="0" fontId="16" fillId="37" borderId="0" xfId="0" applyFont="1" applyFill="1" applyBorder="1" applyAlignment="1">
      <alignment horizontal="left"/>
    </xf>
    <xf numFmtId="0" fontId="0" fillId="37" borderId="0" xfId="0" applyFont="1" applyFill="1" applyBorder="1" applyAlignment="1">
      <alignment horizontal="left"/>
    </xf>
    <xf numFmtId="1" fontId="0" fillId="37" borderId="0" xfId="0" applyNumberFormat="1" applyFont="1" applyFill="1" applyBorder="1" applyAlignment="1">
      <alignment horizontal="left"/>
    </xf>
    <xf numFmtId="0" fontId="0" fillId="0" borderId="31" xfId="0" applyFont="1" applyBorder="1"/>
    <xf numFmtId="0" fontId="0" fillId="0" borderId="23" xfId="0" applyFont="1" applyBorder="1" applyAlignment="1">
      <alignment horizontal="left"/>
    </xf>
    <xf numFmtId="0" fontId="0" fillId="0" borderId="19" xfId="0" applyFont="1" applyBorder="1"/>
    <xf numFmtId="0" fontId="0" fillId="0" borderId="32" xfId="0" applyFont="1" applyBorder="1"/>
    <xf numFmtId="0" fontId="16" fillId="37" borderId="0" xfId="0" applyFont="1" applyFill="1"/>
    <xf numFmtId="0" fontId="0" fillId="37" borderId="0" xfId="0" applyFont="1" applyFill="1"/>
    <xf numFmtId="0" fontId="37" fillId="0" borderId="0" xfId="0" applyFont="1" applyFill="1"/>
    <xf numFmtId="0" fontId="37" fillId="0" borderId="0" xfId="0" applyFont="1"/>
    <xf numFmtId="2" fontId="0" fillId="0" borderId="0" xfId="0" applyNumberFormat="1" applyFont="1" applyBorder="1"/>
    <xf numFmtId="0" fontId="0" fillId="0" borderId="0" xfId="0" applyFont="1" applyBorder="1" applyAlignment="1">
      <alignment wrapText="1"/>
    </xf>
    <xf numFmtId="2" fontId="0" fillId="0" borderId="12" xfId="0" applyNumberFormat="1" applyFont="1" applyBorder="1"/>
    <xf numFmtId="0" fontId="0" fillId="0" borderId="12" xfId="0" applyFont="1" applyBorder="1" applyAlignment="1">
      <alignment wrapText="1"/>
    </xf>
    <xf numFmtId="0" fontId="0" fillId="0" borderId="34" xfId="0" applyFont="1" applyBorder="1" applyAlignment="1">
      <alignment wrapText="1"/>
    </xf>
    <xf numFmtId="2" fontId="0" fillId="0" borderId="12" xfId="0" applyNumberFormat="1" applyFont="1" applyBorder="1" applyAlignment="1">
      <alignment wrapText="1"/>
    </xf>
    <xf numFmtId="0" fontId="0" fillId="45" borderId="35" xfId="0" applyFont="1" applyFill="1" applyBorder="1"/>
    <xf numFmtId="0" fontId="0" fillId="45" borderId="10" xfId="0" applyFont="1" applyFill="1" applyBorder="1"/>
    <xf numFmtId="2" fontId="0" fillId="45" borderId="14" xfId="0" applyNumberFormat="1" applyFont="1" applyFill="1" applyBorder="1"/>
    <xf numFmtId="2" fontId="0" fillId="45" borderId="16" xfId="0" applyNumberFormat="1" applyFont="1" applyFill="1" applyBorder="1"/>
    <xf numFmtId="2" fontId="0" fillId="0" borderId="33" xfId="0" applyNumberFormat="1" applyFont="1" applyBorder="1"/>
    <xf numFmtId="2" fontId="0" fillId="0" borderId="13" xfId="0" applyNumberFormat="1" applyFont="1" applyBorder="1"/>
    <xf numFmtId="2" fontId="0" fillId="0" borderId="34" xfId="0" applyNumberFormat="1" applyFont="1" applyFill="1" applyBorder="1"/>
    <xf numFmtId="2" fontId="0" fillId="0" borderId="12" xfId="0" applyNumberFormat="1" applyFont="1" applyFill="1" applyBorder="1"/>
    <xf numFmtId="2" fontId="0" fillId="0" borderId="16" xfId="0" applyNumberFormat="1" applyFont="1" applyFill="1" applyBorder="1"/>
    <xf numFmtId="0" fontId="0" fillId="45" borderId="36" xfId="0" applyFont="1" applyFill="1" applyBorder="1"/>
    <xf numFmtId="0" fontId="0" fillId="45" borderId="14" xfId="0" applyFont="1" applyFill="1" applyBorder="1"/>
    <xf numFmtId="2" fontId="0" fillId="45" borderId="35" xfId="0" applyNumberFormat="1" applyFont="1" applyFill="1" applyBorder="1"/>
    <xf numFmtId="2" fontId="0" fillId="45" borderId="10" xfId="0" applyNumberFormat="1" applyFont="1" applyFill="1" applyBorder="1"/>
    <xf numFmtId="0" fontId="0" fillId="0" borderId="33" xfId="0" applyFont="1" applyBorder="1" applyAlignment="1">
      <alignment horizontal="left"/>
    </xf>
    <xf numFmtId="2" fontId="0" fillId="0" borderId="23" xfId="0" applyNumberFormat="1" applyFont="1" applyBorder="1"/>
    <xf numFmtId="167" fontId="0" fillId="0" borderId="23" xfId="0" applyNumberFormat="1" applyFont="1" applyBorder="1"/>
    <xf numFmtId="167" fontId="0" fillId="0" borderId="0" xfId="0" applyNumberFormat="1" applyFont="1" applyBorder="1"/>
    <xf numFmtId="167" fontId="0" fillId="0" borderId="13" xfId="0" applyNumberFormat="1" applyFont="1" applyBorder="1"/>
    <xf numFmtId="0" fontId="0" fillId="0" borderId="34" xfId="0" applyFont="1" applyBorder="1" applyAlignment="1">
      <alignment horizontal="left"/>
    </xf>
    <xf numFmtId="167" fontId="0" fillId="0" borderId="40" xfId="0" applyNumberFormat="1" applyFont="1" applyBorder="1"/>
    <xf numFmtId="167" fontId="0" fillId="0" borderId="12" xfId="0" applyNumberFormat="1" applyFont="1" applyBorder="1"/>
    <xf numFmtId="167" fontId="0" fillId="0" borderId="16" xfId="0" applyNumberFormat="1" applyFont="1" applyBorder="1"/>
    <xf numFmtId="0" fontId="16" fillId="37" borderId="0" xfId="0" applyFont="1" applyFill="1" applyBorder="1"/>
    <xf numFmtId="0" fontId="0" fillId="37" borderId="0" xfId="0" applyFont="1" applyFill="1" applyBorder="1"/>
    <xf numFmtId="0" fontId="0" fillId="0" borderId="39" xfId="0" applyFont="1" applyBorder="1"/>
    <xf numFmtId="167" fontId="0" fillId="0" borderId="10" xfId="0" applyNumberFormat="1" applyFont="1" applyBorder="1"/>
    <xf numFmtId="167" fontId="0" fillId="0" borderId="14" xfId="0" applyNumberFormat="1" applyFont="1" applyBorder="1"/>
    <xf numFmtId="167" fontId="0" fillId="0" borderId="0" xfId="0" applyNumberFormat="1" applyFont="1"/>
    <xf numFmtId="167" fontId="0" fillId="0" borderId="36" xfId="0" applyNumberFormat="1" applyFont="1" applyBorder="1"/>
    <xf numFmtId="167" fontId="0" fillId="0" borderId="11" xfId="0" applyNumberFormat="1" applyFont="1" applyBorder="1"/>
    <xf numFmtId="167" fontId="0" fillId="0" borderId="15" xfId="0" applyNumberFormat="1" applyFont="1" applyBorder="1"/>
    <xf numFmtId="0" fontId="0" fillId="0" borderId="42" xfId="0" applyFont="1" applyBorder="1"/>
    <xf numFmtId="167" fontId="0" fillId="0" borderId="33" xfId="0" applyNumberFormat="1" applyFont="1" applyBorder="1"/>
    <xf numFmtId="0" fontId="0" fillId="0" borderId="37" xfId="0" applyFont="1" applyBorder="1"/>
    <xf numFmtId="167" fontId="0" fillId="0" borderId="34" xfId="0" applyNumberFormat="1" applyFont="1" applyBorder="1"/>
    <xf numFmtId="0" fontId="0" fillId="0" borderId="38" xfId="0" applyFont="1" applyBorder="1"/>
    <xf numFmtId="2" fontId="0" fillId="0" borderId="42" xfId="0" applyNumberFormat="1" applyFont="1" applyBorder="1"/>
    <xf numFmtId="2" fontId="0" fillId="0" borderId="37" xfId="0" applyNumberFormat="1" applyFont="1" applyBorder="1"/>
    <xf numFmtId="2" fontId="0" fillId="0" borderId="38" xfId="0" applyNumberFormat="1" applyFont="1" applyBorder="1"/>
    <xf numFmtId="0" fontId="0" fillId="0" borderId="0" xfId="0" applyFont="1" applyFill="1" applyAlignment="1"/>
    <xf numFmtId="0" fontId="0" fillId="0" borderId="35" xfId="0" applyFont="1" applyFill="1" applyBorder="1" applyAlignment="1">
      <alignment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169" fontId="0" fillId="0" borderId="0" xfId="0" applyNumberFormat="1" applyFont="1" applyFill="1" applyAlignment="1"/>
    <xf numFmtId="2" fontId="0" fillId="0" borderId="0" xfId="0" applyNumberFormat="1" applyFont="1" applyFill="1"/>
    <xf numFmtId="166" fontId="0" fillId="45" borderId="39" xfId="0" applyNumberFormat="1" applyFont="1" applyFill="1" applyBorder="1"/>
    <xf numFmtId="0" fontId="14" fillId="0" borderId="0" xfId="0" applyFont="1"/>
    <xf numFmtId="0" fontId="38" fillId="0" borderId="0" xfId="0" applyFont="1"/>
    <xf numFmtId="6" fontId="0" fillId="45" borderId="39" xfId="0" applyNumberFormat="1" applyFont="1" applyFill="1" applyBorder="1" applyAlignment="1"/>
    <xf numFmtId="0" fontId="21" fillId="0" borderId="0" xfId="48" applyFont="1"/>
    <xf numFmtId="0" fontId="26" fillId="0" borderId="0" xfId="0" applyFont="1" applyAlignment="1"/>
    <xf numFmtId="0" fontId="26" fillId="0" borderId="0" xfId="0" applyFont="1" applyAlignment="1">
      <alignment horizontal="left" vertical="top"/>
    </xf>
    <xf numFmtId="0" fontId="21" fillId="0" borderId="0" xfId="48" applyFont="1" applyFill="1"/>
    <xf numFmtId="3" fontId="0" fillId="0" borderId="29" xfId="0" applyNumberFormat="1" applyFont="1" applyFill="1" applyBorder="1" applyAlignment="1">
      <alignment horizontal="left" vertical="center"/>
    </xf>
    <xf numFmtId="0" fontId="0" fillId="0" borderId="22" xfId="0" applyFont="1" applyFill="1" applyBorder="1" applyAlignment="1">
      <alignment vertical="center"/>
    </xf>
    <xf numFmtId="0" fontId="0" fillId="0" borderId="23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22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left" vertical="center"/>
    </xf>
    <xf numFmtId="0" fontId="0" fillId="0" borderId="24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0" fillId="37" borderId="23" xfId="0" applyFont="1" applyFill="1" applyBorder="1" applyAlignment="1">
      <alignment horizontal="right"/>
    </xf>
    <xf numFmtId="0" fontId="0" fillId="42" borderId="35" xfId="0" applyFont="1" applyFill="1" applyBorder="1"/>
    <xf numFmtId="0" fontId="0" fillId="42" borderId="10" xfId="0" applyFont="1" applyFill="1" applyBorder="1"/>
    <xf numFmtId="0" fontId="0" fillId="42" borderId="10" xfId="0" applyFont="1" applyFill="1" applyBorder="1" applyAlignment="1">
      <alignment wrapText="1"/>
    </xf>
    <xf numFmtId="0" fontId="0" fillId="42" borderId="14" xfId="0" applyFont="1" applyFill="1" applyBorder="1"/>
    <xf numFmtId="0" fontId="0" fillId="42" borderId="35" xfId="0" applyFont="1" applyFill="1" applyBorder="1" applyAlignment="1"/>
    <xf numFmtId="0" fontId="0" fillId="42" borderId="10" xfId="0" applyFont="1" applyFill="1" applyBorder="1" applyAlignment="1"/>
    <xf numFmtId="0" fontId="0" fillId="42" borderId="39" xfId="0" applyFont="1" applyFill="1" applyBorder="1"/>
    <xf numFmtId="0" fontId="0" fillId="42" borderId="10" xfId="0" applyFont="1" applyFill="1" applyBorder="1" applyAlignment="1">
      <alignment horizontal="left" wrapText="1"/>
    </xf>
    <xf numFmtId="2" fontId="0" fillId="0" borderId="0" xfId="0" applyNumberFormat="1" applyFont="1" applyBorder="1" applyAlignment="1">
      <alignment horizontal="left"/>
    </xf>
    <xf numFmtId="2" fontId="0" fillId="0" borderId="12" xfId="0" applyNumberFormat="1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9" fontId="0" fillId="0" borderId="10" xfId="0" applyNumberFormat="1" applyFont="1" applyFill="1" applyBorder="1" applyAlignment="1">
      <alignment horizontal="left"/>
    </xf>
  </cellXfs>
  <cellStyles count="5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/>
    <cellStyle name="Comma 2 2" xfId="47"/>
    <cellStyle name="Comma 3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builtinId="8"/>
    <cellStyle name="Hyperlink 2" xfId="52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2 2" xfId="46"/>
    <cellStyle name="Normal 2 3" xfId="50"/>
    <cellStyle name="Normal 3" xfId="42"/>
    <cellStyle name="Normal 3 2" xfId="51"/>
    <cellStyle name="Normal 3 3" xfId="53"/>
    <cellStyle name="Note" xfId="15" builtinId="10" customBuiltin="1"/>
    <cellStyle name="Output" xfId="10" builtinId="21" customBuiltin="1"/>
    <cellStyle name="Percent 2" xfId="49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D5FFFF"/>
      <color rgb="FF9FFFFF"/>
      <color rgb="FF3399FF"/>
      <color rgb="FF00A8A4"/>
      <color rgb="FF00CC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Spin" dx="31" fmlaLink="B24" max="20" min="2" page="10" val="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ealthscotland.scot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scotpho.org.uk/" TargetMode="Externa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582614</xdr:colOff>
      <xdr:row>0</xdr:row>
      <xdr:rowOff>133351</xdr:rowOff>
    </xdr:from>
    <xdr:to>
      <xdr:col>14</xdr:col>
      <xdr:colOff>411164</xdr:colOff>
      <xdr:row>5</xdr:row>
      <xdr:rowOff>53750</xdr:rowOff>
    </xdr:to>
    <xdr:pic>
      <xdr:nvPicPr>
        <xdr:cNvPr id="2" name="Picture 1" descr="Image result for scotpho log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264" y="133351"/>
          <a:ext cx="2114550" cy="93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182524</xdr:colOff>
      <xdr:row>1</xdr:row>
      <xdr:rowOff>7938</xdr:rowOff>
    </xdr:from>
    <xdr:to>
      <xdr:col>11</xdr:col>
      <xdr:colOff>217793</xdr:colOff>
      <xdr:row>5</xdr:row>
      <xdr:rowOff>37875</xdr:rowOff>
    </xdr:to>
    <xdr:pic>
      <xdr:nvPicPr>
        <xdr:cNvPr id="3" name="Picture 2" descr="Image result for health scotland logo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3974" y="166688"/>
          <a:ext cx="1000469" cy="880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2</xdr:col>
          <xdr:colOff>0</xdr:colOff>
          <xdr:row>11</xdr:row>
          <xdr:rowOff>0</xdr:rowOff>
        </xdr:to>
        <xdr:sp macro="" textlink="">
          <xdr:nvSpPr>
            <xdr:cNvPr id="36885" name="ComboBox1" descr="Drop-down menu of areas." hidden="1">
              <a:extLst>
                <a:ext uri="{63B3BB69-23CF-44E3-9099-C40C66FF867C}">
                  <a14:compatExt spid="_x0000_s3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2</xdr:col>
          <xdr:colOff>0</xdr:colOff>
          <xdr:row>14</xdr:row>
          <xdr:rowOff>0</xdr:rowOff>
        </xdr:to>
        <xdr:sp macro="" textlink="">
          <xdr:nvSpPr>
            <xdr:cNvPr id="36886" name="ComboBox2" descr="Drop down menu of targeting strategies." hidden="1">
              <a:extLst>
                <a:ext uri="{63B3BB69-23CF-44E3-9099-C40C66FF867C}">
                  <a14:compatExt spid="_x0000_s3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3549650</xdr:colOff>
          <xdr:row>23</xdr:row>
          <xdr:rowOff>0</xdr:rowOff>
        </xdr:from>
        <xdr:to>
          <xdr:col>2</xdr:col>
          <xdr:colOff>0</xdr:colOff>
          <xdr:row>24</xdr:row>
          <xdr:rowOff>0</xdr:rowOff>
        </xdr:to>
        <xdr:sp macro="" textlink="">
          <xdr:nvSpPr>
            <xdr:cNvPr id="36889" name="Spinner 25" descr="Click up or down to increase or decrease the number of years of follow up." hidden="1">
              <a:extLst>
                <a:ext uri="{63B3BB69-23CF-44E3-9099-C40C66FF867C}">
                  <a14:compatExt spid="_x0000_s3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healthscotland.scot/triplei" TargetMode="External"/><Relationship Id="rId1" Type="http://schemas.openxmlformats.org/officeDocument/2006/relationships/hyperlink" Target="mailto:nhs.triple.i@nhs.net?subject=Enquiry%20about%20Triple%20I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healthscotland.scot/reducing-health-inequalities/take-cost-effective-action/informing-interventions-to-reduce-health-inequalities-triple-i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67"/>
  <sheetViews>
    <sheetView showGridLines="0" showRowColHeaders="0" tabSelected="1" zoomScaleNormal="100" workbookViewId="0"/>
  </sheetViews>
  <sheetFormatPr defaultColWidth="9.23046875" defaultRowHeight="12.5" x14ac:dyDescent="0.25"/>
  <cols>
    <col min="1" max="1" width="3.15234375" style="169" customWidth="1"/>
    <col min="2" max="2" width="9.23046875" style="169" customWidth="1"/>
    <col min="3" max="3" width="19" style="169" customWidth="1"/>
    <col min="4" max="4" width="9.23046875" style="169"/>
    <col min="5" max="5" width="7.61328125" style="169" customWidth="1"/>
    <col min="6" max="6" width="13.765625" style="169" customWidth="1"/>
    <col min="7" max="7" width="2.765625" style="169" customWidth="1"/>
    <col min="8" max="8" width="11.15234375" style="169" customWidth="1"/>
    <col min="9" max="10" width="9.23046875" style="169"/>
    <col min="11" max="11" width="11.69140625" style="169" customWidth="1"/>
    <col min="12" max="21" width="9.23046875" style="169"/>
    <col min="22" max="33" width="9.23046875" style="168"/>
    <col min="34" max="16384" width="9.23046875" style="169"/>
  </cols>
  <sheetData>
    <row r="1" spans="1:33" x14ac:dyDescent="0.25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</row>
    <row r="2" spans="1:33" s="174" customFormat="1" ht="18" x14ac:dyDescent="0.4">
      <c r="A2" s="170"/>
      <c r="B2" s="171" t="s">
        <v>577</v>
      </c>
      <c r="C2" s="172"/>
      <c r="D2" s="172"/>
      <c r="E2" s="172"/>
      <c r="F2" s="172"/>
      <c r="G2" s="172"/>
      <c r="H2" s="172"/>
      <c r="I2" s="172"/>
      <c r="J2" s="172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</row>
    <row r="3" spans="1:33" customFormat="1" ht="18" x14ac:dyDescent="0.4">
      <c r="B3" s="175" t="s">
        <v>644</v>
      </c>
      <c r="C3" s="181"/>
      <c r="D3" s="175"/>
      <c r="E3" s="175"/>
      <c r="F3" s="175"/>
      <c r="G3" s="175"/>
      <c r="H3" s="175"/>
      <c r="I3" s="175"/>
      <c r="J3" s="175"/>
    </row>
    <row r="4" spans="1:33" customFormat="1" ht="15.5" x14ac:dyDescent="0.35"/>
    <row r="5" spans="1:33" customFormat="1" ht="15.5" x14ac:dyDescent="0.35"/>
    <row r="6" spans="1:33" x14ac:dyDescent="0.25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</row>
    <row r="7" spans="1:33" s="17" customFormat="1" ht="15.5" x14ac:dyDescent="0.35">
      <c r="A7" s="182"/>
      <c r="B7" s="182" t="s">
        <v>578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</row>
    <row r="8" spans="1:33" s="17" customFormat="1" ht="15.5" x14ac:dyDescent="0.35">
      <c r="A8" s="182"/>
      <c r="B8" s="182" t="s">
        <v>659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</row>
    <row r="9" spans="1:33" s="17" customFormat="1" ht="15.5" x14ac:dyDescent="0.35">
      <c r="A9" s="182"/>
      <c r="B9" s="182" t="s">
        <v>523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</row>
    <row r="10" spans="1:33" s="17" customFormat="1" ht="15.5" x14ac:dyDescent="0.35">
      <c r="A10" s="182"/>
      <c r="B10" s="182" t="s">
        <v>657</v>
      </c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</row>
    <row r="11" spans="1:33" s="17" customFormat="1" ht="15.5" x14ac:dyDescent="0.35">
      <c r="A11" s="182"/>
      <c r="B11" s="182" t="s">
        <v>524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</row>
    <row r="12" spans="1:33" s="17" customFormat="1" ht="15.5" x14ac:dyDescent="0.35">
      <c r="A12" s="182"/>
      <c r="B12" s="182" t="s">
        <v>658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</row>
    <row r="13" spans="1:33" s="17" customFormat="1" ht="15.5" x14ac:dyDescent="0.35">
      <c r="A13" s="182"/>
      <c r="B13" s="182" t="s">
        <v>525</v>
      </c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</row>
    <row r="14" spans="1:33" s="17" customFormat="1" ht="15.5" x14ac:dyDescent="0.35">
      <c r="A14" s="182"/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</row>
    <row r="15" spans="1:33" s="17" customFormat="1" ht="15.5" x14ac:dyDescent="0.35">
      <c r="A15" s="182"/>
      <c r="B15" s="184" t="s">
        <v>579</v>
      </c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</row>
    <row r="16" spans="1:33" s="17" customFormat="1" ht="15.5" x14ac:dyDescent="0.35">
      <c r="A16" s="182"/>
      <c r="B16" s="182" t="s">
        <v>526</v>
      </c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</row>
    <row r="17" spans="1:33" s="17" customFormat="1" ht="15.5" x14ac:dyDescent="0.35">
      <c r="A17" s="182"/>
      <c r="B17" s="182" t="s">
        <v>580</v>
      </c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</row>
    <row r="18" spans="1:33" s="17" customFormat="1" ht="15.5" x14ac:dyDescent="0.35">
      <c r="A18" s="182"/>
      <c r="B18" s="182" t="s">
        <v>581</v>
      </c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</row>
    <row r="19" spans="1:33" s="17" customFormat="1" ht="15.5" x14ac:dyDescent="0.35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</row>
    <row r="20" spans="1:33" s="17" customFormat="1" ht="15.5" x14ac:dyDescent="0.35">
      <c r="A20" s="182"/>
      <c r="B20" s="184"/>
      <c r="C20" s="221" t="s">
        <v>582</v>
      </c>
      <c r="D20" s="222"/>
      <c r="E20" s="222"/>
      <c r="F20" s="223"/>
      <c r="G20" s="184"/>
      <c r="H20" s="221" t="s">
        <v>583</v>
      </c>
      <c r="I20" s="185"/>
      <c r="J20" s="185"/>
      <c r="K20" s="186"/>
      <c r="L20" s="187"/>
      <c r="M20" s="187"/>
      <c r="N20" s="187"/>
      <c r="O20" s="182"/>
      <c r="P20" s="182"/>
      <c r="Q20" s="182"/>
      <c r="R20" s="182"/>
      <c r="S20" s="182"/>
      <c r="T20" s="182"/>
      <c r="U20" s="182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</row>
    <row r="21" spans="1:33" s="17" customFormat="1" ht="15.5" x14ac:dyDescent="0.35">
      <c r="A21" s="182"/>
      <c r="B21" s="184"/>
      <c r="C21" s="224" t="s">
        <v>584</v>
      </c>
      <c r="D21" s="188"/>
      <c r="E21" s="188"/>
      <c r="F21" s="189"/>
      <c r="G21" s="182"/>
      <c r="H21" s="224" t="s">
        <v>585</v>
      </c>
      <c r="I21" s="188"/>
      <c r="J21" s="188"/>
      <c r="K21" s="189"/>
      <c r="L21" s="187"/>
      <c r="M21" s="187"/>
      <c r="N21" s="187"/>
      <c r="O21" s="182"/>
      <c r="P21" s="182"/>
      <c r="Q21" s="182"/>
      <c r="R21" s="182"/>
      <c r="S21" s="182"/>
      <c r="T21" s="182"/>
      <c r="U21" s="182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</row>
    <row r="22" spans="1:33" s="17" customFormat="1" ht="15.5" x14ac:dyDescent="0.35">
      <c r="A22" s="182"/>
      <c r="B22" s="184"/>
      <c r="C22" s="225" t="s">
        <v>586</v>
      </c>
      <c r="D22" s="226" t="s">
        <v>587</v>
      </c>
      <c r="E22" s="226"/>
      <c r="F22" s="194"/>
      <c r="G22" s="182"/>
      <c r="H22" s="224" t="s">
        <v>588</v>
      </c>
      <c r="I22" s="188"/>
      <c r="J22" s="188"/>
      <c r="K22" s="189"/>
      <c r="L22" s="187"/>
      <c r="M22" s="187"/>
      <c r="N22" s="187"/>
      <c r="O22" s="182"/>
      <c r="P22" s="182"/>
      <c r="Q22" s="182"/>
      <c r="R22" s="182"/>
      <c r="S22" s="182"/>
      <c r="T22" s="182"/>
      <c r="U22" s="182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</row>
    <row r="23" spans="1:33" s="17" customFormat="1" ht="15.5" x14ac:dyDescent="0.35">
      <c r="A23" s="182"/>
      <c r="C23" s="192" t="s">
        <v>589</v>
      </c>
      <c r="D23" s="182" t="s">
        <v>590</v>
      </c>
      <c r="E23" s="182"/>
      <c r="F23" s="193"/>
      <c r="G23" s="182"/>
      <c r="H23" s="225" t="s">
        <v>586</v>
      </c>
      <c r="I23" s="226"/>
      <c r="J23" s="226" t="s">
        <v>587</v>
      </c>
      <c r="K23" s="194"/>
      <c r="L23" s="187"/>
      <c r="M23" s="187"/>
      <c r="N23" s="187"/>
      <c r="O23" s="182"/>
      <c r="P23" s="182"/>
      <c r="Q23" s="182"/>
      <c r="R23" s="182"/>
      <c r="S23" s="182"/>
      <c r="T23" s="182"/>
      <c r="U23" s="182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</row>
    <row r="24" spans="1:33" s="17" customFormat="1" ht="15.5" x14ac:dyDescent="0.35">
      <c r="A24" s="182"/>
      <c r="C24" s="192" t="s">
        <v>591</v>
      </c>
      <c r="D24" s="182" t="s">
        <v>592</v>
      </c>
      <c r="E24" s="182"/>
      <c r="F24" s="193"/>
      <c r="G24" s="182"/>
      <c r="H24" s="195" t="s">
        <v>593</v>
      </c>
      <c r="I24" s="152"/>
      <c r="J24" s="182" t="s">
        <v>594</v>
      </c>
      <c r="K24" s="196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</row>
    <row r="25" spans="1:33" s="17" customFormat="1" ht="15.5" x14ac:dyDescent="0.35">
      <c r="A25" s="182"/>
      <c r="C25" s="192" t="s">
        <v>595</v>
      </c>
      <c r="D25" s="182" t="s">
        <v>596</v>
      </c>
      <c r="E25" s="182"/>
      <c r="F25" s="193"/>
      <c r="G25" s="182"/>
      <c r="H25" s="195" t="s">
        <v>597</v>
      </c>
      <c r="I25" s="152"/>
      <c r="J25" s="182" t="s">
        <v>527</v>
      </c>
      <c r="K25" s="196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</row>
    <row r="26" spans="1:33" s="17" customFormat="1" ht="15.5" x14ac:dyDescent="0.35">
      <c r="A26" s="182"/>
      <c r="C26" s="192" t="s">
        <v>597</v>
      </c>
      <c r="D26" s="182" t="s">
        <v>529</v>
      </c>
      <c r="E26" s="182"/>
      <c r="F26" s="193"/>
      <c r="G26" s="182"/>
      <c r="H26" s="197" t="s">
        <v>598</v>
      </c>
      <c r="I26" s="198"/>
      <c r="J26" s="199" t="s">
        <v>528</v>
      </c>
      <c r="K26" s="200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</row>
    <row r="27" spans="1:33" s="17" customFormat="1" ht="15.5" x14ac:dyDescent="0.35">
      <c r="A27" s="182"/>
      <c r="C27" s="192" t="s">
        <v>599</v>
      </c>
      <c r="D27" s="182" t="s">
        <v>530</v>
      </c>
      <c r="E27" s="182"/>
      <c r="F27" s="193"/>
      <c r="G27" s="182"/>
      <c r="H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</row>
    <row r="28" spans="1:33" s="17" customFormat="1" ht="15.5" x14ac:dyDescent="0.35">
      <c r="A28" s="182"/>
      <c r="C28" s="201" t="s">
        <v>600</v>
      </c>
      <c r="D28" s="199" t="s">
        <v>601</v>
      </c>
      <c r="E28" s="199"/>
      <c r="F28" s="20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</row>
    <row r="29" spans="1:33" s="17" customFormat="1" ht="15.5" x14ac:dyDescent="0.35">
      <c r="A29" s="182"/>
      <c r="B29" s="184"/>
      <c r="C29" s="203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</row>
    <row r="30" spans="1:33" s="17" customFormat="1" ht="15.5" x14ac:dyDescent="0.35">
      <c r="A30" s="182"/>
      <c r="B30" s="184" t="s">
        <v>531</v>
      </c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</row>
    <row r="31" spans="1:33" s="17" customFormat="1" ht="15.5" x14ac:dyDescent="0.35">
      <c r="A31" s="182"/>
      <c r="B31" s="182"/>
      <c r="C31" s="204" t="s">
        <v>602</v>
      </c>
      <c r="D31" s="182"/>
      <c r="E31" s="182" t="s">
        <v>532</v>
      </c>
      <c r="F31" s="182" t="s">
        <v>603</v>
      </c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</row>
    <row r="32" spans="1:33" s="17" customFormat="1" ht="15.5" x14ac:dyDescent="0.35">
      <c r="A32" s="182"/>
      <c r="B32" s="182"/>
      <c r="C32" s="204" t="s">
        <v>604</v>
      </c>
      <c r="D32" s="182"/>
      <c r="E32" s="182" t="s">
        <v>532</v>
      </c>
      <c r="F32" s="182" t="s">
        <v>605</v>
      </c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</row>
    <row r="33" spans="1:33" s="17" customFormat="1" ht="15.5" x14ac:dyDescent="0.35">
      <c r="A33" s="182"/>
      <c r="B33" s="182"/>
      <c r="C33" s="204" t="s">
        <v>606</v>
      </c>
      <c r="D33" s="182"/>
      <c r="E33" s="182" t="s">
        <v>532</v>
      </c>
      <c r="F33" s="182" t="s">
        <v>533</v>
      </c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</row>
    <row r="34" spans="1:33" s="17" customFormat="1" ht="15.5" x14ac:dyDescent="0.35">
      <c r="A34" s="182"/>
      <c r="B34" s="182"/>
      <c r="C34" s="204" t="s">
        <v>607</v>
      </c>
      <c r="D34" s="182"/>
      <c r="E34" s="182" t="s">
        <v>532</v>
      </c>
      <c r="F34" s="182" t="s">
        <v>534</v>
      </c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</row>
    <row r="35" spans="1:33" s="17" customFormat="1" ht="15.5" x14ac:dyDescent="0.35">
      <c r="A35" s="182"/>
      <c r="B35" s="182"/>
      <c r="C35" s="204" t="s">
        <v>608</v>
      </c>
      <c r="D35" s="182"/>
      <c r="E35" s="182" t="s">
        <v>532</v>
      </c>
      <c r="F35" s="182" t="s">
        <v>609</v>
      </c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</row>
    <row r="36" spans="1:33" s="17" customFormat="1" ht="15.5" x14ac:dyDescent="0.35">
      <c r="A36" s="182"/>
      <c r="N36" s="182"/>
      <c r="O36" s="182"/>
      <c r="P36" s="182"/>
      <c r="Q36" s="182"/>
      <c r="R36" s="182"/>
      <c r="S36" s="182"/>
      <c r="T36" s="182"/>
      <c r="U36" s="182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</row>
    <row r="37" spans="1:33" s="17" customFormat="1" ht="15.5" x14ac:dyDescent="0.35">
      <c r="A37" s="182"/>
      <c r="B37" s="184" t="s">
        <v>649</v>
      </c>
      <c r="C37" s="182"/>
      <c r="D37" s="182"/>
      <c r="E37" s="182"/>
      <c r="F37" s="182"/>
      <c r="G37" s="218" t="s">
        <v>656</v>
      </c>
      <c r="H37" s="182"/>
      <c r="I37" s="182"/>
      <c r="J37" s="182"/>
      <c r="K37" s="182"/>
      <c r="P37" s="182"/>
      <c r="Q37" s="182"/>
      <c r="R37" s="182"/>
      <c r="S37" s="182"/>
      <c r="T37" s="182"/>
      <c r="U37" s="182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</row>
    <row r="38" spans="1:33" s="17" customFormat="1" ht="15.5" x14ac:dyDescent="0.35">
      <c r="A38" s="182"/>
      <c r="C38" t="s">
        <v>610</v>
      </c>
      <c r="D38" s="187"/>
      <c r="E38" s="182" t="s">
        <v>532</v>
      </c>
      <c r="F38" t="s">
        <v>650</v>
      </c>
      <c r="G38"/>
      <c r="H38"/>
      <c r="I38" s="182"/>
      <c r="J38" s="182"/>
      <c r="K38" s="182"/>
      <c r="P38" s="182"/>
      <c r="Q38" s="182"/>
      <c r="R38" s="182"/>
      <c r="S38" s="182"/>
      <c r="T38" s="182"/>
      <c r="U38" s="182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</row>
    <row r="39" spans="1:33" s="17" customFormat="1" ht="15.5" x14ac:dyDescent="0.35">
      <c r="A39" s="182"/>
      <c r="C39" t="s">
        <v>611</v>
      </c>
      <c r="D39" s="187"/>
      <c r="E39" s="182" t="s">
        <v>532</v>
      </c>
      <c r="F39" t="s">
        <v>651</v>
      </c>
      <c r="G39"/>
      <c r="H39"/>
      <c r="I39" s="182"/>
      <c r="J39" s="182"/>
      <c r="K39" s="182"/>
      <c r="P39" s="182"/>
      <c r="Q39" s="182"/>
      <c r="R39" s="182"/>
      <c r="S39" s="182"/>
      <c r="T39" s="182"/>
      <c r="U39" s="182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</row>
    <row r="40" spans="1:33" s="17" customFormat="1" ht="15.5" x14ac:dyDescent="0.35">
      <c r="A40" s="182"/>
      <c r="C40" t="s">
        <v>612</v>
      </c>
      <c r="D40" s="187"/>
      <c r="E40" s="182" t="s">
        <v>532</v>
      </c>
      <c r="F40" t="s">
        <v>652</v>
      </c>
      <c r="G40"/>
      <c r="H40"/>
      <c r="I40" s="182"/>
      <c r="J40" s="182"/>
      <c r="K40" s="182"/>
      <c r="P40" s="182"/>
      <c r="Q40" s="182"/>
      <c r="R40" s="182"/>
      <c r="S40" s="182"/>
      <c r="T40" s="182"/>
      <c r="U40" s="182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</row>
    <row r="41" spans="1:33" s="17" customFormat="1" ht="15.5" x14ac:dyDescent="0.35">
      <c r="A41" s="182"/>
      <c r="C41" s="219" t="s">
        <v>613</v>
      </c>
      <c r="D41" s="187"/>
      <c r="E41" s="182" t="s">
        <v>532</v>
      </c>
      <c r="F41" t="s">
        <v>653</v>
      </c>
      <c r="G41"/>
      <c r="H41"/>
      <c r="I41" s="182"/>
      <c r="J41" s="182"/>
      <c r="K41" s="182"/>
      <c r="P41" s="182"/>
      <c r="Q41" s="182"/>
      <c r="R41" s="182"/>
      <c r="S41" s="182"/>
      <c r="T41" s="182"/>
      <c r="U41" s="182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</row>
    <row r="42" spans="1:33" s="17" customFormat="1" ht="15.5" x14ac:dyDescent="0.35">
      <c r="A42" s="182"/>
      <c r="C42" s="220" t="s">
        <v>528</v>
      </c>
      <c r="D42" s="187"/>
      <c r="E42" s="182" t="s">
        <v>532</v>
      </c>
      <c r="F42" t="s">
        <v>654</v>
      </c>
      <c r="G42"/>
      <c r="H42"/>
      <c r="I42" s="182"/>
      <c r="J42" s="182"/>
      <c r="K42" s="182"/>
      <c r="N42" s="182"/>
      <c r="O42" s="182"/>
      <c r="P42" s="182"/>
      <c r="Q42" s="182"/>
      <c r="R42" s="182"/>
      <c r="S42" s="182"/>
      <c r="T42" s="182"/>
      <c r="U42" s="182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</row>
    <row r="43" spans="1:33" s="183" customFormat="1" ht="15.5" x14ac:dyDescent="0.35">
      <c r="A43" s="182"/>
      <c r="B43" s="17"/>
      <c r="C43" s="205" t="s">
        <v>655</v>
      </c>
      <c r="D43" s="187"/>
      <c r="E43" s="182" t="s">
        <v>532</v>
      </c>
      <c r="F43" t="s">
        <v>614</v>
      </c>
      <c r="G43"/>
      <c r="H43"/>
      <c r="I43" s="182"/>
      <c r="J43" s="182"/>
      <c r="K43" s="182"/>
      <c r="L43" s="182"/>
      <c r="M43" s="182"/>
      <c r="N43" s="182"/>
      <c r="O43" s="182"/>
      <c r="P43" s="182"/>
      <c r="Q43" s="182"/>
      <c r="R43" s="182"/>
    </row>
    <row r="44" spans="1:33" s="183" customFormat="1" ht="15.5" x14ac:dyDescent="0.35">
      <c r="A44" s="182"/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</row>
    <row r="45" spans="1:33" s="17" customFormat="1" ht="15.5" x14ac:dyDescent="0.35">
      <c r="A45" s="182"/>
      <c r="B45" s="184" t="s">
        <v>546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3"/>
      <c r="M45" s="183"/>
      <c r="N45" s="183"/>
      <c r="O45" s="183"/>
      <c r="P45" s="183"/>
      <c r="Q45" s="183"/>
      <c r="R45" s="183"/>
      <c r="S45" s="182"/>
      <c r="T45" s="182"/>
      <c r="U45" s="182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</row>
    <row r="46" spans="1:33" s="17" customFormat="1" ht="15.5" x14ac:dyDescent="0.35">
      <c r="A46" s="183"/>
      <c r="B46" s="183" t="s">
        <v>547</v>
      </c>
      <c r="C46" s="183" t="s">
        <v>548</v>
      </c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2"/>
      <c r="O46" s="182"/>
      <c r="P46" s="182"/>
      <c r="Q46" s="182"/>
      <c r="R46" s="182"/>
      <c r="S46" s="182"/>
      <c r="T46" s="182"/>
      <c r="U46" s="182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</row>
    <row r="47" spans="1:33" s="183" customFormat="1" ht="15.5" x14ac:dyDescent="0.35">
      <c r="B47" s="183" t="s">
        <v>549</v>
      </c>
      <c r="C47" s="183" t="s">
        <v>550</v>
      </c>
      <c r="L47" s="182"/>
      <c r="M47" s="182"/>
      <c r="N47" s="182"/>
      <c r="O47" s="182"/>
      <c r="P47" s="182"/>
      <c r="Q47" s="182"/>
      <c r="R47" s="182"/>
    </row>
    <row r="48" spans="1:33" s="183" customFormat="1" ht="15.5" x14ac:dyDescent="0.35">
      <c r="A48" s="182"/>
      <c r="B48" s="182" t="s">
        <v>551</v>
      </c>
      <c r="C48" s="182" t="s">
        <v>552</v>
      </c>
      <c r="D48" s="182"/>
      <c r="E48" s="182"/>
      <c r="F48" s="182"/>
      <c r="G48" s="182"/>
      <c r="H48" s="182"/>
      <c r="I48" s="182"/>
      <c r="J48" s="182"/>
      <c r="K48" s="182"/>
      <c r="L48" s="182"/>
      <c r="M48" s="182"/>
    </row>
    <row r="49" spans="1:33" s="17" customFormat="1" ht="15.5" x14ac:dyDescent="0.35">
      <c r="A49" s="182"/>
      <c r="B49" s="182" t="s">
        <v>553</v>
      </c>
      <c r="C49" s="182" t="s">
        <v>554</v>
      </c>
      <c r="D49" s="182"/>
      <c r="E49" s="182"/>
      <c r="F49" s="182"/>
      <c r="G49" s="182"/>
      <c r="H49" s="182"/>
      <c r="I49" s="182"/>
      <c r="J49" s="182"/>
      <c r="K49" s="182"/>
      <c r="L49" s="183"/>
      <c r="M49" s="183"/>
      <c r="N49" s="183"/>
      <c r="O49" s="183"/>
      <c r="P49" s="183"/>
      <c r="Q49" s="183"/>
      <c r="R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</row>
    <row r="50" spans="1:33" s="183" customFormat="1" ht="15.5" x14ac:dyDescent="0.35">
      <c r="B50" s="182" t="s">
        <v>131</v>
      </c>
      <c r="C50" s="182" t="s">
        <v>555</v>
      </c>
      <c r="N50" s="17"/>
      <c r="O50" s="17"/>
      <c r="P50" s="17"/>
      <c r="Q50" s="17"/>
      <c r="R50" s="17"/>
    </row>
    <row r="51" spans="1:33" s="183" customFormat="1" ht="15.5" x14ac:dyDescent="0.35">
      <c r="B51" s="182" t="s">
        <v>556</v>
      </c>
      <c r="C51" s="182" t="s">
        <v>557</v>
      </c>
      <c r="L51" s="17"/>
      <c r="M51" s="17"/>
    </row>
    <row r="52" spans="1:33" s="17" customFormat="1" ht="15.5" x14ac:dyDescent="0.35">
      <c r="L52" s="183"/>
      <c r="M52" s="183"/>
      <c r="N52" s="183"/>
      <c r="O52" s="183"/>
      <c r="P52" s="183"/>
      <c r="Q52" s="183"/>
      <c r="R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</row>
    <row r="53" spans="1:33" s="17" customFormat="1" ht="15.5" x14ac:dyDescent="0.35">
      <c r="A53" s="183"/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</row>
    <row r="54" spans="1:33" s="17" customFormat="1" ht="15.5" x14ac:dyDescent="0.35">
      <c r="A54" s="183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</row>
    <row r="55" spans="1:33" s="17" customFormat="1" ht="15.5" x14ac:dyDescent="0.35"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</row>
    <row r="56" spans="1:33" s="17" customFormat="1" ht="15.5" x14ac:dyDescent="0.35"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</row>
    <row r="57" spans="1:33" s="17" customFormat="1" ht="15.5" x14ac:dyDescent="0.35"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</row>
    <row r="58" spans="1:33" s="17" customFormat="1" ht="15.5" x14ac:dyDescent="0.35"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</row>
    <row r="59" spans="1:33" s="17" customFormat="1" ht="15.5" x14ac:dyDescent="0.35"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</row>
    <row r="60" spans="1:33" s="17" customFormat="1" ht="15.5" x14ac:dyDescent="0.35"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</row>
    <row r="61" spans="1:33" s="17" customFormat="1" ht="15.5" x14ac:dyDescent="0.35"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</row>
    <row r="62" spans="1:33" s="17" customFormat="1" ht="15.5" x14ac:dyDescent="0.35"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</row>
    <row r="63" spans="1:33" s="17" customFormat="1" ht="15.5" x14ac:dyDescent="0.35"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</row>
    <row r="64" spans="1:33" s="17" customFormat="1" ht="15.5" x14ac:dyDescent="0.35"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</row>
    <row r="65" spans="1:18" ht="15.5" x14ac:dyDescent="0.3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</row>
    <row r="66" spans="1:18" ht="15.5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</row>
    <row r="67" spans="1:18" ht="15.5" x14ac:dyDescent="0.3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</row>
  </sheetData>
  <hyperlinks>
    <hyperlink ref="C31" location="Introduction!A1" display="Introduction"/>
    <hyperlink ref="C33" location="Options!A1" display="Options"/>
    <hyperlink ref="C34" location="Results!A1" display="Results"/>
    <hyperlink ref="C35" location="Evidence!A1" display="Evidence"/>
    <hyperlink ref="C32" location="'User Guide'!A1" display="User guide"/>
    <hyperlink ref="C43" r:id="rId1"/>
    <hyperlink ref="G37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85"/>
  <sheetViews>
    <sheetView zoomScale="80" zoomScaleNormal="80" workbookViewId="0">
      <selection sqref="A1:E1048576"/>
    </sheetView>
  </sheetViews>
  <sheetFormatPr defaultColWidth="30.15234375" defaultRowHeight="15.5" x14ac:dyDescent="0.35"/>
  <cols>
    <col min="1" max="1" width="6.4609375" style="17" customWidth="1"/>
    <col min="2" max="2" width="38.921875" style="17" customWidth="1"/>
    <col min="3" max="3" width="6.69140625" customWidth="1"/>
    <col min="4" max="4" width="38.921875" style="17" customWidth="1"/>
    <col min="5" max="5" width="32.61328125" customWidth="1"/>
    <col min="6" max="6" width="38.921875" style="17" customWidth="1"/>
    <col min="7" max="7" width="37.23046875" style="17" customWidth="1"/>
    <col min="8" max="8" width="16.23046875" style="17" customWidth="1"/>
    <col min="9" max="9" width="7.15234375" customWidth="1"/>
    <col min="11" max="11" width="6.15234375" style="17" customWidth="1"/>
    <col min="12" max="12" width="18.4609375" style="17" customWidth="1"/>
    <col min="13" max="13" width="6.921875" style="17" customWidth="1"/>
    <col min="19" max="16384" width="30.15234375" style="17"/>
  </cols>
  <sheetData>
    <row r="1" spans="1:12" s="13" customFormat="1" x14ac:dyDescent="0.35">
      <c r="A1" s="13" t="s">
        <v>301</v>
      </c>
      <c r="D1" s="13" t="s">
        <v>484</v>
      </c>
      <c r="E1" s="13" t="s">
        <v>485</v>
      </c>
      <c r="G1" s="13" t="s">
        <v>302</v>
      </c>
      <c r="I1" s="13" t="s">
        <v>303</v>
      </c>
      <c r="K1" s="13" t="s">
        <v>300</v>
      </c>
    </row>
    <row r="2" spans="1:12" x14ac:dyDescent="0.35">
      <c r="A2" s="17">
        <v>1</v>
      </c>
      <c r="B2" s="17" t="s">
        <v>84</v>
      </c>
      <c r="C2" s="17"/>
      <c r="D2" s="163" t="s">
        <v>486</v>
      </c>
      <c r="E2" s="163" t="s">
        <v>99</v>
      </c>
      <c r="G2" s="36" t="s">
        <v>84</v>
      </c>
      <c r="H2" s="17" t="s">
        <v>214</v>
      </c>
      <c r="I2" s="17">
        <v>1</v>
      </c>
      <c r="J2" s="17" t="s">
        <v>431</v>
      </c>
      <c r="K2" s="17">
        <v>1</v>
      </c>
      <c r="L2" s="17" t="s">
        <v>143</v>
      </c>
    </row>
    <row r="3" spans="1:12" x14ac:dyDescent="0.35">
      <c r="A3" s="17">
        <v>2</v>
      </c>
      <c r="B3" s="17" t="s">
        <v>85</v>
      </c>
      <c r="C3" s="17"/>
      <c r="D3" s="163" t="s">
        <v>99</v>
      </c>
      <c r="E3" s="163" t="s">
        <v>99</v>
      </c>
      <c r="G3" s="36" t="s">
        <v>85</v>
      </c>
      <c r="H3" s="17" t="s">
        <v>215</v>
      </c>
      <c r="I3" s="17"/>
      <c r="J3" s="17"/>
      <c r="K3" s="17">
        <v>2</v>
      </c>
      <c r="L3" s="17" t="s">
        <v>480</v>
      </c>
    </row>
    <row r="4" spans="1:12" x14ac:dyDescent="0.35">
      <c r="A4" s="17">
        <v>3</v>
      </c>
      <c r="B4" s="17" t="s">
        <v>86</v>
      </c>
      <c r="C4" s="17"/>
      <c r="D4" s="163" t="s">
        <v>487</v>
      </c>
      <c r="E4" s="163" t="s">
        <v>487</v>
      </c>
      <c r="G4" s="36" t="s">
        <v>86</v>
      </c>
      <c r="H4" s="17" t="s">
        <v>216</v>
      </c>
      <c r="I4" s="17"/>
      <c r="J4" s="17"/>
      <c r="K4" s="17">
        <v>3</v>
      </c>
      <c r="L4" s="17" t="s">
        <v>481</v>
      </c>
    </row>
    <row r="5" spans="1:12" x14ac:dyDescent="0.35">
      <c r="A5" s="17">
        <v>4</v>
      </c>
      <c r="B5" s="17" t="s">
        <v>87</v>
      </c>
      <c r="C5" s="17"/>
      <c r="D5" s="163" t="s">
        <v>488</v>
      </c>
      <c r="E5" s="163" t="s">
        <v>100</v>
      </c>
      <c r="G5" s="36" t="s">
        <v>87</v>
      </c>
      <c r="H5" s="17" t="s">
        <v>217</v>
      </c>
      <c r="I5" s="17"/>
      <c r="J5" s="17"/>
      <c r="K5" s="17">
        <v>4</v>
      </c>
      <c r="L5" s="17" t="s">
        <v>144</v>
      </c>
    </row>
    <row r="6" spans="1:12" x14ac:dyDescent="0.35">
      <c r="A6" s="17">
        <v>5</v>
      </c>
      <c r="B6" s="17" t="s">
        <v>88</v>
      </c>
      <c r="C6" s="17"/>
      <c r="D6" s="163" t="s">
        <v>100</v>
      </c>
      <c r="E6" s="163" t="s">
        <v>100</v>
      </c>
      <c r="G6" s="36" t="s">
        <v>88</v>
      </c>
      <c r="H6" s="17" t="s">
        <v>218</v>
      </c>
      <c r="I6" s="17"/>
      <c r="J6" s="17"/>
    </row>
    <row r="7" spans="1:12" x14ac:dyDescent="0.35">
      <c r="A7" s="17">
        <v>6</v>
      </c>
      <c r="B7" s="17" t="s">
        <v>89</v>
      </c>
      <c r="C7" s="17"/>
      <c r="D7" s="163" t="s">
        <v>489</v>
      </c>
      <c r="E7" s="163" t="s">
        <v>101</v>
      </c>
      <c r="G7" s="36" t="s">
        <v>89</v>
      </c>
      <c r="H7" s="17" t="s">
        <v>219</v>
      </c>
      <c r="I7" s="17"/>
      <c r="J7" s="17"/>
    </row>
    <row r="8" spans="1:12" x14ac:dyDescent="0.35">
      <c r="A8" s="17">
        <v>7</v>
      </c>
      <c r="B8" s="17" t="s">
        <v>90</v>
      </c>
      <c r="C8" s="17"/>
      <c r="D8" s="163" t="s">
        <v>101</v>
      </c>
      <c r="E8" s="163" t="s">
        <v>101</v>
      </c>
      <c r="G8" s="36" t="s">
        <v>90</v>
      </c>
      <c r="H8" s="17" t="s">
        <v>220</v>
      </c>
      <c r="I8" s="17"/>
      <c r="J8" s="17"/>
    </row>
    <row r="9" spans="1:12" ht="15" customHeight="1" x14ac:dyDescent="0.35">
      <c r="A9" s="17">
        <v>8</v>
      </c>
      <c r="B9" s="17" t="s">
        <v>91</v>
      </c>
      <c r="C9" s="17"/>
      <c r="D9" s="163" t="s">
        <v>490</v>
      </c>
      <c r="E9" s="163" t="s">
        <v>102</v>
      </c>
      <c r="G9" s="36" t="s">
        <v>91</v>
      </c>
      <c r="H9" s="17" t="s">
        <v>221</v>
      </c>
      <c r="I9" s="17"/>
      <c r="J9" s="17"/>
    </row>
    <row r="10" spans="1:12" x14ac:dyDescent="0.35">
      <c r="A10" s="17">
        <v>9</v>
      </c>
      <c r="B10" s="17" t="s">
        <v>92</v>
      </c>
      <c r="C10" s="17"/>
      <c r="D10" s="163" t="s">
        <v>102</v>
      </c>
      <c r="E10" s="163" t="s">
        <v>102</v>
      </c>
      <c r="G10" s="36" t="s">
        <v>92</v>
      </c>
      <c r="H10" s="17" t="s">
        <v>222</v>
      </c>
      <c r="I10" s="17"/>
      <c r="J10" s="17"/>
    </row>
    <row r="11" spans="1:12" x14ac:dyDescent="0.35">
      <c r="A11" s="17">
        <v>10</v>
      </c>
      <c r="B11" s="17" t="s">
        <v>93</v>
      </c>
      <c r="C11" s="17"/>
      <c r="D11" s="17" t="s">
        <v>85</v>
      </c>
      <c r="E11" s="17" t="s">
        <v>85</v>
      </c>
      <c r="G11" s="36" t="s">
        <v>93</v>
      </c>
      <c r="H11" s="17" t="s">
        <v>223</v>
      </c>
      <c r="I11" s="17"/>
      <c r="J11" s="17"/>
    </row>
    <row r="12" spans="1:12" x14ac:dyDescent="0.35">
      <c r="A12" s="17">
        <v>11</v>
      </c>
      <c r="B12" s="17" t="s">
        <v>94</v>
      </c>
      <c r="C12" s="17"/>
      <c r="D12" s="17" t="s">
        <v>86</v>
      </c>
      <c r="E12" s="17" t="s">
        <v>86</v>
      </c>
      <c r="G12" s="36" t="s">
        <v>94</v>
      </c>
      <c r="H12" s="17" t="s">
        <v>224</v>
      </c>
      <c r="I12" s="17"/>
      <c r="J12" s="17"/>
    </row>
    <row r="13" spans="1:12" x14ac:dyDescent="0.35">
      <c r="A13" s="17">
        <v>12</v>
      </c>
      <c r="B13" s="17" t="s">
        <v>95</v>
      </c>
      <c r="C13" s="17"/>
      <c r="D13" s="163" t="s">
        <v>491</v>
      </c>
      <c r="E13" s="163" t="s">
        <v>491</v>
      </c>
      <c r="G13" s="36" t="s">
        <v>95</v>
      </c>
      <c r="H13" s="17" t="s">
        <v>225</v>
      </c>
      <c r="I13" s="17"/>
      <c r="J13" s="17"/>
    </row>
    <row r="14" spans="1:12" x14ac:dyDescent="0.35">
      <c r="A14" s="17">
        <v>13</v>
      </c>
      <c r="B14" s="17" t="s">
        <v>96</v>
      </c>
      <c r="C14" s="17"/>
      <c r="D14" s="163" t="s">
        <v>103</v>
      </c>
      <c r="E14" s="163" t="s">
        <v>103</v>
      </c>
      <c r="G14" s="36" t="s">
        <v>96</v>
      </c>
      <c r="H14" s="17" t="s">
        <v>226</v>
      </c>
      <c r="I14" s="17"/>
      <c r="J14" s="17"/>
    </row>
    <row r="15" spans="1:12" x14ac:dyDescent="0.35">
      <c r="A15" s="17">
        <v>14</v>
      </c>
      <c r="B15" s="17" t="s">
        <v>97</v>
      </c>
      <c r="C15" s="17"/>
      <c r="D15" s="17" t="s">
        <v>87</v>
      </c>
      <c r="E15" s="17" t="s">
        <v>87</v>
      </c>
      <c r="G15" s="36" t="s">
        <v>97</v>
      </c>
      <c r="H15" s="17" t="s">
        <v>227</v>
      </c>
      <c r="I15" s="17"/>
      <c r="J15" s="152"/>
    </row>
    <row r="16" spans="1:12" x14ac:dyDescent="0.35">
      <c r="A16" s="17">
        <v>15</v>
      </c>
      <c r="B16" s="17" t="s">
        <v>98</v>
      </c>
      <c r="C16" s="17"/>
      <c r="D16" s="163" t="s">
        <v>492</v>
      </c>
      <c r="E16" s="163" t="s">
        <v>104</v>
      </c>
      <c r="G16" s="36" t="s">
        <v>98</v>
      </c>
      <c r="H16" s="17" t="s">
        <v>228</v>
      </c>
      <c r="I16" s="17"/>
      <c r="J16" s="3"/>
    </row>
    <row r="17" spans="1:10" x14ac:dyDescent="0.35">
      <c r="A17" s="17">
        <v>16</v>
      </c>
      <c r="B17" s="163" t="s">
        <v>99</v>
      </c>
      <c r="C17" s="163"/>
      <c r="D17" s="163" t="s">
        <v>104</v>
      </c>
      <c r="E17" s="163" t="s">
        <v>104</v>
      </c>
      <c r="G17" s="36" t="s">
        <v>103</v>
      </c>
      <c r="H17" s="17" t="s">
        <v>229</v>
      </c>
      <c r="I17" s="17"/>
      <c r="J17" s="3"/>
    </row>
    <row r="18" spans="1:10" x14ac:dyDescent="0.35">
      <c r="A18" s="17">
        <v>17</v>
      </c>
      <c r="B18" s="163" t="s">
        <v>100</v>
      </c>
      <c r="C18" s="163"/>
      <c r="D18" s="163" t="s">
        <v>493</v>
      </c>
      <c r="E18" s="163" t="s">
        <v>105</v>
      </c>
      <c r="G18" s="36" t="s">
        <v>104</v>
      </c>
      <c r="H18" s="17" t="s">
        <v>230</v>
      </c>
      <c r="I18" s="17"/>
      <c r="J18" s="3"/>
    </row>
    <row r="19" spans="1:10" x14ac:dyDescent="0.35">
      <c r="A19" s="17">
        <v>18</v>
      </c>
      <c r="B19" s="163" t="s">
        <v>101</v>
      </c>
      <c r="C19" s="163"/>
      <c r="D19" s="163" t="s">
        <v>105</v>
      </c>
      <c r="E19" s="163" t="s">
        <v>105</v>
      </c>
      <c r="G19" s="36" t="s">
        <v>106</v>
      </c>
      <c r="H19" s="17" t="s">
        <v>231</v>
      </c>
      <c r="I19" s="17"/>
      <c r="J19" s="3"/>
    </row>
    <row r="20" spans="1:10" x14ac:dyDescent="0.35">
      <c r="A20" s="17">
        <v>19</v>
      </c>
      <c r="B20" s="163" t="s">
        <v>102</v>
      </c>
      <c r="C20" s="163"/>
      <c r="D20" s="163" t="s">
        <v>494</v>
      </c>
      <c r="E20" s="163" t="s">
        <v>106</v>
      </c>
      <c r="G20" s="36" t="s">
        <v>108</v>
      </c>
      <c r="H20" s="17" t="s">
        <v>232</v>
      </c>
      <c r="I20" s="17"/>
      <c r="J20" s="3"/>
    </row>
    <row r="21" spans="1:10" x14ac:dyDescent="0.35">
      <c r="A21" s="17">
        <v>20</v>
      </c>
      <c r="B21" s="163" t="s">
        <v>103</v>
      </c>
      <c r="C21" s="163"/>
      <c r="D21" s="163" t="s">
        <v>106</v>
      </c>
      <c r="E21" s="163" t="s">
        <v>106</v>
      </c>
      <c r="G21" s="36" t="s">
        <v>109</v>
      </c>
      <c r="H21" s="17" t="s">
        <v>233</v>
      </c>
      <c r="I21" s="17"/>
      <c r="J21" s="3"/>
    </row>
    <row r="22" spans="1:10" ht="15" customHeight="1" x14ac:dyDescent="0.35">
      <c r="A22" s="17">
        <v>21</v>
      </c>
      <c r="B22" s="163" t="s">
        <v>104</v>
      </c>
      <c r="C22" s="163"/>
      <c r="D22" s="163" t="s">
        <v>495</v>
      </c>
      <c r="E22" s="163" t="s">
        <v>107</v>
      </c>
      <c r="G22" s="36" t="s">
        <v>111</v>
      </c>
      <c r="H22" s="17" t="s">
        <v>234</v>
      </c>
      <c r="I22" s="17"/>
      <c r="J22" s="3"/>
    </row>
    <row r="23" spans="1:10" x14ac:dyDescent="0.35">
      <c r="A23" s="17">
        <v>22</v>
      </c>
      <c r="B23" s="163" t="s">
        <v>105</v>
      </c>
      <c r="C23" s="163"/>
      <c r="D23" s="163" t="s">
        <v>107</v>
      </c>
      <c r="E23" s="163" t="s">
        <v>107</v>
      </c>
      <c r="G23" s="36" t="s">
        <v>112</v>
      </c>
      <c r="H23" s="17" t="s">
        <v>235</v>
      </c>
      <c r="I23" s="17"/>
      <c r="J23" s="3"/>
    </row>
    <row r="24" spans="1:10" x14ac:dyDescent="0.35">
      <c r="A24" s="17">
        <v>23</v>
      </c>
      <c r="B24" s="163" t="s">
        <v>106</v>
      </c>
      <c r="C24" s="163"/>
      <c r="D24" s="163" t="s">
        <v>496</v>
      </c>
      <c r="E24" s="163" t="s">
        <v>108</v>
      </c>
      <c r="G24" s="36" t="s">
        <v>113</v>
      </c>
      <c r="H24" s="17" t="s">
        <v>236</v>
      </c>
      <c r="I24" s="17"/>
      <c r="J24" s="3"/>
    </row>
    <row r="25" spans="1:10" x14ac:dyDescent="0.35">
      <c r="A25" s="17">
        <v>24</v>
      </c>
      <c r="B25" s="163" t="s">
        <v>107</v>
      </c>
      <c r="C25" s="163"/>
      <c r="D25" s="163" t="s">
        <v>108</v>
      </c>
      <c r="E25" s="163" t="s">
        <v>108</v>
      </c>
      <c r="G25" s="36" t="s">
        <v>115</v>
      </c>
      <c r="H25" s="17" t="s">
        <v>237</v>
      </c>
      <c r="I25" s="17"/>
      <c r="J25" s="3"/>
    </row>
    <row r="26" spans="1:10" x14ac:dyDescent="0.35">
      <c r="A26" s="17">
        <v>25</v>
      </c>
      <c r="B26" s="163" t="s">
        <v>108</v>
      </c>
      <c r="C26" s="163"/>
      <c r="D26" s="163" t="s">
        <v>497</v>
      </c>
      <c r="E26" s="163" t="s">
        <v>109</v>
      </c>
      <c r="G26" s="36" t="s">
        <v>116</v>
      </c>
      <c r="H26" s="17" t="s">
        <v>238</v>
      </c>
      <c r="I26" s="17"/>
      <c r="J26" s="3"/>
    </row>
    <row r="27" spans="1:10" x14ac:dyDescent="0.35">
      <c r="A27" s="17">
        <v>26</v>
      </c>
      <c r="B27" s="163" t="s">
        <v>109</v>
      </c>
      <c r="C27" s="163"/>
      <c r="D27" s="163" t="s">
        <v>109</v>
      </c>
      <c r="E27" s="163" t="s">
        <v>109</v>
      </c>
      <c r="G27" s="36" t="s">
        <v>117</v>
      </c>
      <c r="H27" s="17" t="s">
        <v>239</v>
      </c>
      <c r="I27" s="17"/>
      <c r="J27" s="3"/>
    </row>
    <row r="28" spans="1:10" x14ac:dyDescent="0.35">
      <c r="A28" s="17">
        <v>27</v>
      </c>
      <c r="B28" s="163" t="s">
        <v>110</v>
      </c>
      <c r="C28" s="163"/>
      <c r="D28" s="163" t="s">
        <v>498</v>
      </c>
      <c r="E28" s="163" t="s">
        <v>498</v>
      </c>
      <c r="G28" s="36" t="s">
        <v>118</v>
      </c>
      <c r="H28" s="17" t="s">
        <v>240</v>
      </c>
      <c r="I28" s="17"/>
      <c r="J28" s="3"/>
    </row>
    <row r="29" spans="1:10" x14ac:dyDescent="0.35">
      <c r="A29" s="17">
        <v>28</v>
      </c>
      <c r="B29" s="163" t="s">
        <v>111</v>
      </c>
      <c r="C29" s="163"/>
      <c r="D29" s="163" t="s">
        <v>110</v>
      </c>
      <c r="E29" s="163" t="s">
        <v>110</v>
      </c>
      <c r="G29" s="36" t="s">
        <v>119</v>
      </c>
      <c r="H29" s="17" t="s">
        <v>241</v>
      </c>
      <c r="I29" s="17"/>
      <c r="J29" s="3"/>
    </row>
    <row r="30" spans="1:10" x14ac:dyDescent="0.35">
      <c r="A30" s="17">
        <v>29</v>
      </c>
      <c r="B30" s="163" t="s">
        <v>112</v>
      </c>
      <c r="C30" s="163"/>
      <c r="D30" s="163" t="s">
        <v>499</v>
      </c>
      <c r="E30" s="163" t="s">
        <v>110</v>
      </c>
      <c r="G30" s="36" t="s">
        <v>121</v>
      </c>
      <c r="H30" s="17" t="s">
        <v>242</v>
      </c>
      <c r="I30" s="17"/>
      <c r="J30" s="3"/>
    </row>
    <row r="31" spans="1:10" x14ac:dyDescent="0.35">
      <c r="A31" s="17">
        <v>30</v>
      </c>
      <c r="B31" s="163" t="s">
        <v>113</v>
      </c>
      <c r="C31" s="163"/>
      <c r="D31" s="163" t="s">
        <v>500</v>
      </c>
      <c r="E31" s="163" t="s">
        <v>111</v>
      </c>
      <c r="G31" s="36" t="s">
        <v>122</v>
      </c>
      <c r="H31" s="17" t="s">
        <v>243</v>
      </c>
      <c r="I31" s="17"/>
      <c r="J31" s="3"/>
    </row>
    <row r="32" spans="1:10" x14ac:dyDescent="0.35">
      <c r="A32" s="17">
        <v>31</v>
      </c>
      <c r="B32" s="163" t="s">
        <v>114</v>
      </c>
      <c r="C32" s="163"/>
      <c r="D32" s="163" t="s">
        <v>111</v>
      </c>
      <c r="E32" s="163" t="s">
        <v>111</v>
      </c>
      <c r="G32" s="36" t="s">
        <v>124</v>
      </c>
      <c r="H32" s="17" t="s">
        <v>244</v>
      </c>
      <c r="I32" s="17"/>
      <c r="J32" s="3"/>
    </row>
    <row r="33" spans="1:10" x14ac:dyDescent="0.35">
      <c r="A33" s="17">
        <v>32</v>
      </c>
      <c r="B33" s="163" t="s">
        <v>115</v>
      </c>
      <c r="C33" s="163"/>
      <c r="D33" s="163" t="s">
        <v>501</v>
      </c>
      <c r="E33" s="163" t="s">
        <v>112</v>
      </c>
      <c r="G33" s="36" t="s">
        <v>125</v>
      </c>
      <c r="H33" s="17" t="s">
        <v>245</v>
      </c>
      <c r="I33" s="17"/>
      <c r="J33" s="3"/>
    </row>
    <row r="34" spans="1:10" x14ac:dyDescent="0.35">
      <c r="A34" s="17">
        <v>33</v>
      </c>
      <c r="B34" s="163" t="s">
        <v>116</v>
      </c>
      <c r="C34" s="163"/>
      <c r="D34" s="163" t="s">
        <v>112</v>
      </c>
      <c r="E34" s="163" t="s">
        <v>112</v>
      </c>
      <c r="G34" s="36" t="s">
        <v>126</v>
      </c>
      <c r="H34" s="17" t="s">
        <v>246</v>
      </c>
      <c r="I34" s="17"/>
      <c r="J34" s="3"/>
    </row>
    <row r="35" spans="1:10" x14ac:dyDescent="0.35">
      <c r="A35" s="17">
        <v>34</v>
      </c>
      <c r="B35" s="163" t="s">
        <v>117</v>
      </c>
      <c r="C35" s="163"/>
      <c r="D35" s="17" t="s">
        <v>88</v>
      </c>
      <c r="E35" s="17" t="s">
        <v>88</v>
      </c>
      <c r="G35" s="36" t="s">
        <v>127</v>
      </c>
      <c r="H35" s="17" t="s">
        <v>247</v>
      </c>
      <c r="I35" s="17"/>
      <c r="J35" s="3"/>
    </row>
    <row r="36" spans="1:10" x14ac:dyDescent="0.35">
      <c r="A36" s="17">
        <v>35</v>
      </c>
      <c r="B36" s="163" t="s">
        <v>118</v>
      </c>
      <c r="C36" s="163"/>
      <c r="D36" s="163" t="s">
        <v>502</v>
      </c>
      <c r="E36" s="163" t="s">
        <v>113</v>
      </c>
      <c r="G36" s="36" t="s">
        <v>128</v>
      </c>
      <c r="H36" s="17" t="s">
        <v>248</v>
      </c>
      <c r="I36" s="17"/>
      <c r="J36" s="3"/>
    </row>
    <row r="37" spans="1:10" x14ac:dyDescent="0.35">
      <c r="A37" s="17">
        <v>36</v>
      </c>
      <c r="B37" s="163" t="s">
        <v>119</v>
      </c>
      <c r="C37" s="163"/>
      <c r="D37" s="163" t="s">
        <v>113</v>
      </c>
      <c r="E37" s="163" t="s">
        <v>113</v>
      </c>
      <c r="G37" s="36" t="s">
        <v>99</v>
      </c>
      <c r="H37" s="17" t="s">
        <v>249</v>
      </c>
      <c r="I37" s="17"/>
      <c r="J37" s="3"/>
    </row>
    <row r="38" spans="1:10" x14ac:dyDescent="0.35">
      <c r="A38" s="17">
        <v>37</v>
      </c>
      <c r="B38" s="163" t="s">
        <v>120</v>
      </c>
      <c r="C38" s="163"/>
      <c r="D38" s="17" t="s">
        <v>89</v>
      </c>
      <c r="E38" s="17" t="s">
        <v>89</v>
      </c>
      <c r="G38" s="36" t="s">
        <v>100</v>
      </c>
      <c r="H38" s="17" t="s">
        <v>250</v>
      </c>
      <c r="I38" s="17"/>
      <c r="J38" s="3"/>
    </row>
    <row r="39" spans="1:10" x14ac:dyDescent="0.35">
      <c r="A39" s="17">
        <v>38</v>
      </c>
      <c r="B39" s="163" t="s">
        <v>121</v>
      </c>
      <c r="C39" s="163"/>
      <c r="D39" s="163" t="s">
        <v>503</v>
      </c>
      <c r="E39" s="163" t="s">
        <v>114</v>
      </c>
      <c r="G39" s="36" t="s">
        <v>102</v>
      </c>
      <c r="H39" s="17" t="s">
        <v>251</v>
      </c>
      <c r="I39" s="17"/>
      <c r="J39" s="3"/>
    </row>
    <row r="40" spans="1:10" x14ac:dyDescent="0.35">
      <c r="A40" s="17">
        <v>39</v>
      </c>
      <c r="B40" s="163" t="s">
        <v>122</v>
      </c>
      <c r="C40" s="163"/>
      <c r="D40" s="163" t="s">
        <v>114</v>
      </c>
      <c r="E40" s="163" t="s">
        <v>114</v>
      </c>
      <c r="G40" s="36" t="s">
        <v>110</v>
      </c>
      <c r="H40" s="17" t="s">
        <v>252</v>
      </c>
      <c r="I40" s="17"/>
      <c r="J40" s="3"/>
    </row>
    <row r="41" spans="1:10" x14ac:dyDescent="0.35">
      <c r="A41" s="17">
        <v>40</v>
      </c>
      <c r="B41" s="163" t="s">
        <v>123</v>
      </c>
      <c r="C41" s="163"/>
      <c r="D41" s="163" t="s">
        <v>504</v>
      </c>
      <c r="E41" s="163" t="s">
        <v>504</v>
      </c>
      <c r="G41" s="36" t="s">
        <v>123</v>
      </c>
      <c r="H41" s="17" t="s">
        <v>253</v>
      </c>
      <c r="I41" s="17"/>
      <c r="J41" s="3"/>
    </row>
    <row r="42" spans="1:10" x14ac:dyDescent="0.35">
      <c r="A42" s="17">
        <v>41</v>
      </c>
      <c r="B42" s="163" t="s">
        <v>124</v>
      </c>
      <c r="C42" s="163"/>
      <c r="D42" s="17" t="s">
        <v>90</v>
      </c>
      <c r="E42" s="17" t="s">
        <v>90</v>
      </c>
      <c r="G42" s="36" t="s">
        <v>129</v>
      </c>
      <c r="H42" s="17" t="s">
        <v>254</v>
      </c>
      <c r="I42" s="17"/>
      <c r="J42" s="3"/>
    </row>
    <row r="43" spans="1:10" x14ac:dyDescent="0.35">
      <c r="A43" s="17">
        <v>42</v>
      </c>
      <c r="B43" s="163" t="s">
        <v>125</v>
      </c>
      <c r="C43" s="163"/>
      <c r="D43" s="17" t="s">
        <v>91</v>
      </c>
      <c r="E43" s="17" t="s">
        <v>91</v>
      </c>
      <c r="G43" s="36" t="s">
        <v>130</v>
      </c>
      <c r="H43" s="17" t="s">
        <v>255</v>
      </c>
      <c r="I43" s="17"/>
      <c r="J43" s="3"/>
    </row>
    <row r="44" spans="1:10" x14ac:dyDescent="0.35">
      <c r="A44" s="17">
        <v>43</v>
      </c>
      <c r="B44" s="163" t="s">
        <v>126</v>
      </c>
      <c r="C44" s="163"/>
      <c r="D44" s="17" t="s">
        <v>92</v>
      </c>
      <c r="E44" s="17" t="s">
        <v>92</v>
      </c>
      <c r="G44" s="36" t="s">
        <v>101</v>
      </c>
      <c r="H44" s="17" t="s">
        <v>256</v>
      </c>
      <c r="I44" s="17"/>
      <c r="J44" s="3"/>
    </row>
    <row r="45" spans="1:10" x14ac:dyDescent="0.35">
      <c r="A45" s="17">
        <v>44</v>
      </c>
      <c r="B45" s="163" t="s">
        <v>127</v>
      </c>
      <c r="C45" s="163"/>
      <c r="D45" s="163" t="s">
        <v>115</v>
      </c>
      <c r="E45" s="163" t="s">
        <v>115</v>
      </c>
      <c r="G45" s="36" t="s">
        <v>105</v>
      </c>
      <c r="H45" s="17" t="s">
        <v>257</v>
      </c>
      <c r="I45" s="17"/>
      <c r="J45" s="3"/>
    </row>
    <row r="46" spans="1:10" x14ac:dyDescent="0.35">
      <c r="A46" s="17">
        <v>45</v>
      </c>
      <c r="B46" s="163" t="s">
        <v>128</v>
      </c>
      <c r="C46" s="163"/>
      <c r="D46" s="163" t="s">
        <v>505</v>
      </c>
      <c r="E46" s="163" t="s">
        <v>115</v>
      </c>
      <c r="G46" s="36" t="s">
        <v>120</v>
      </c>
      <c r="H46" s="17" t="s">
        <v>258</v>
      </c>
      <c r="I46" s="17"/>
      <c r="J46" s="3"/>
    </row>
    <row r="47" spans="1:10" ht="15" customHeight="1" x14ac:dyDescent="0.35">
      <c r="A47" s="17">
        <v>46</v>
      </c>
      <c r="B47" s="163" t="s">
        <v>129</v>
      </c>
      <c r="C47" s="163"/>
      <c r="D47" s="163" t="s">
        <v>506</v>
      </c>
      <c r="E47" s="163" t="s">
        <v>116</v>
      </c>
      <c r="G47" s="36" t="s">
        <v>107</v>
      </c>
      <c r="H47" s="17" t="s">
        <v>259</v>
      </c>
      <c r="I47" s="17"/>
      <c r="J47" s="3"/>
    </row>
    <row r="48" spans="1:10" x14ac:dyDescent="0.35">
      <c r="A48" s="17">
        <v>47</v>
      </c>
      <c r="B48" s="163" t="s">
        <v>130</v>
      </c>
      <c r="C48" s="163"/>
      <c r="D48" s="163" t="s">
        <v>116</v>
      </c>
      <c r="E48" s="163" t="s">
        <v>116</v>
      </c>
      <c r="G48" s="36" t="s">
        <v>114</v>
      </c>
      <c r="H48" s="17" t="s">
        <v>260</v>
      </c>
      <c r="I48" s="17"/>
      <c r="J48" s="3"/>
    </row>
    <row r="49" spans="1:10" x14ac:dyDescent="0.35">
      <c r="A49" s="17">
        <v>48</v>
      </c>
      <c r="B49" s="163" t="s">
        <v>487</v>
      </c>
      <c r="C49" s="163"/>
      <c r="D49" s="163" t="s">
        <v>507</v>
      </c>
      <c r="E49" s="163" t="s">
        <v>507</v>
      </c>
      <c r="F49" s="36"/>
      <c r="I49" s="17"/>
      <c r="J49" s="3"/>
    </row>
    <row r="50" spans="1:10" x14ac:dyDescent="0.35">
      <c r="A50" s="17">
        <v>49</v>
      </c>
      <c r="B50" s="163" t="s">
        <v>498</v>
      </c>
      <c r="C50" s="163"/>
      <c r="D50" s="17" t="s">
        <v>93</v>
      </c>
      <c r="E50" s="17" t="s">
        <v>93</v>
      </c>
      <c r="F50" s="36"/>
      <c r="I50" s="17"/>
      <c r="J50" s="3"/>
    </row>
    <row r="51" spans="1:10" x14ac:dyDescent="0.35">
      <c r="A51" s="17">
        <v>50</v>
      </c>
      <c r="B51" s="163" t="s">
        <v>504</v>
      </c>
      <c r="C51" s="163"/>
      <c r="D51" s="17" t="s">
        <v>94</v>
      </c>
      <c r="E51" s="17" t="s">
        <v>94</v>
      </c>
      <c r="F51" s="36"/>
      <c r="I51" s="17"/>
      <c r="J51" s="3"/>
    </row>
    <row r="52" spans="1:10" x14ac:dyDescent="0.35">
      <c r="A52" s="17">
        <v>51</v>
      </c>
      <c r="B52" s="163" t="s">
        <v>507</v>
      </c>
      <c r="C52" s="163"/>
      <c r="D52" s="163" t="s">
        <v>508</v>
      </c>
      <c r="E52" s="163" t="s">
        <v>117</v>
      </c>
      <c r="F52" s="36"/>
      <c r="I52" s="17"/>
      <c r="J52" s="3"/>
    </row>
    <row r="53" spans="1:10" x14ac:dyDescent="0.35">
      <c r="A53" s="17">
        <v>52</v>
      </c>
      <c r="B53" s="163" t="s">
        <v>509</v>
      </c>
      <c r="C53" s="163"/>
      <c r="D53" s="163" t="s">
        <v>117</v>
      </c>
      <c r="E53" s="163" t="s">
        <v>117</v>
      </c>
      <c r="F53" s="36"/>
      <c r="I53" s="17"/>
      <c r="J53" s="4"/>
    </row>
    <row r="54" spans="1:10" x14ac:dyDescent="0.35">
      <c r="A54" s="17">
        <v>53</v>
      </c>
      <c r="B54" s="163" t="s">
        <v>510</v>
      </c>
      <c r="C54" s="163"/>
      <c r="D54" s="163" t="s">
        <v>511</v>
      </c>
      <c r="E54" s="163" t="s">
        <v>118</v>
      </c>
      <c r="F54" s="36"/>
      <c r="I54" s="17"/>
      <c r="J54" s="17"/>
    </row>
    <row r="55" spans="1:10" x14ac:dyDescent="0.35">
      <c r="A55" s="17">
        <v>54</v>
      </c>
      <c r="B55" s="163" t="s">
        <v>486</v>
      </c>
      <c r="C55" s="163"/>
      <c r="D55" s="163" t="s">
        <v>118</v>
      </c>
      <c r="E55" s="163" t="s">
        <v>118</v>
      </c>
      <c r="F55" s="36"/>
      <c r="I55" s="17"/>
      <c r="J55" s="17"/>
    </row>
    <row r="56" spans="1:10" x14ac:dyDescent="0.35">
      <c r="A56" s="17">
        <v>55</v>
      </c>
      <c r="B56" s="163" t="s">
        <v>488</v>
      </c>
      <c r="C56" s="163"/>
      <c r="D56" s="163" t="s">
        <v>512</v>
      </c>
      <c r="E56" s="163" t="s">
        <v>119</v>
      </c>
    </row>
    <row r="57" spans="1:10" x14ac:dyDescent="0.35">
      <c r="A57" s="17">
        <v>56</v>
      </c>
      <c r="B57" s="163" t="s">
        <v>489</v>
      </c>
      <c r="C57" s="163"/>
      <c r="D57" s="163" t="s">
        <v>119</v>
      </c>
      <c r="E57" s="163" t="s">
        <v>119</v>
      </c>
    </row>
    <row r="58" spans="1:10" x14ac:dyDescent="0.35">
      <c r="A58" s="17">
        <v>57</v>
      </c>
      <c r="B58" s="163" t="s">
        <v>490</v>
      </c>
      <c r="C58" s="163"/>
      <c r="D58" s="163" t="s">
        <v>513</v>
      </c>
      <c r="E58" s="163" t="s">
        <v>120</v>
      </c>
    </row>
    <row r="59" spans="1:10" x14ac:dyDescent="0.35">
      <c r="A59" s="17">
        <v>58</v>
      </c>
      <c r="B59" s="163" t="s">
        <v>491</v>
      </c>
      <c r="C59" s="163"/>
      <c r="D59" s="163" t="s">
        <v>120</v>
      </c>
      <c r="E59" s="163" t="s">
        <v>120</v>
      </c>
    </row>
    <row r="60" spans="1:10" x14ac:dyDescent="0.35">
      <c r="A60" s="17">
        <v>59</v>
      </c>
      <c r="B60" s="163" t="s">
        <v>492</v>
      </c>
      <c r="C60" s="163"/>
      <c r="D60" s="17" t="s">
        <v>95</v>
      </c>
      <c r="E60" s="17" t="s">
        <v>95</v>
      </c>
    </row>
    <row r="61" spans="1:10" x14ac:dyDescent="0.35">
      <c r="A61" s="17">
        <v>60</v>
      </c>
      <c r="B61" s="163" t="s">
        <v>493</v>
      </c>
      <c r="C61" s="163"/>
      <c r="D61" s="163" t="s">
        <v>514</v>
      </c>
      <c r="E61" s="163" t="s">
        <v>121</v>
      </c>
    </row>
    <row r="62" spans="1:10" x14ac:dyDescent="0.35">
      <c r="A62" s="17">
        <v>61</v>
      </c>
      <c r="B62" s="163" t="s">
        <v>494</v>
      </c>
      <c r="C62" s="163"/>
      <c r="D62" s="163" t="s">
        <v>121</v>
      </c>
      <c r="E62" s="163" t="s">
        <v>121</v>
      </c>
    </row>
    <row r="63" spans="1:10" x14ac:dyDescent="0.35">
      <c r="A63" s="17">
        <v>62</v>
      </c>
      <c r="B63" s="163" t="s">
        <v>495</v>
      </c>
      <c r="C63" s="163"/>
      <c r="D63" s="163" t="s">
        <v>515</v>
      </c>
      <c r="E63" s="163" t="s">
        <v>122</v>
      </c>
    </row>
    <row r="64" spans="1:10" x14ac:dyDescent="0.35">
      <c r="A64" s="17">
        <v>63</v>
      </c>
      <c r="B64" s="163" t="s">
        <v>496</v>
      </c>
      <c r="C64" s="163"/>
      <c r="D64" s="163" t="s">
        <v>122</v>
      </c>
      <c r="E64" s="163" t="s">
        <v>122</v>
      </c>
    </row>
    <row r="65" spans="1:5" x14ac:dyDescent="0.35">
      <c r="A65" s="17">
        <v>64</v>
      </c>
      <c r="B65" s="163" t="s">
        <v>497</v>
      </c>
      <c r="C65" s="163"/>
      <c r="D65" s="163" t="s">
        <v>516</v>
      </c>
      <c r="E65" s="163" t="s">
        <v>123</v>
      </c>
    </row>
    <row r="66" spans="1:5" x14ac:dyDescent="0.35">
      <c r="A66" s="17">
        <v>65</v>
      </c>
      <c r="B66" s="163" t="s">
        <v>499</v>
      </c>
      <c r="C66" s="163"/>
      <c r="D66" s="163" t="s">
        <v>123</v>
      </c>
      <c r="E66" s="163" t="s">
        <v>123</v>
      </c>
    </row>
    <row r="67" spans="1:5" x14ac:dyDescent="0.35">
      <c r="A67" s="17">
        <v>66</v>
      </c>
      <c r="B67" s="163" t="s">
        <v>500</v>
      </c>
      <c r="C67" s="163"/>
      <c r="D67" s="17" t="s">
        <v>84</v>
      </c>
      <c r="E67" s="17" t="s">
        <v>84</v>
      </c>
    </row>
    <row r="68" spans="1:5" x14ac:dyDescent="0.35">
      <c r="A68" s="17">
        <v>67</v>
      </c>
      <c r="B68" s="163" t="s">
        <v>501</v>
      </c>
      <c r="C68" s="163"/>
      <c r="D68" s="163" t="s">
        <v>517</v>
      </c>
      <c r="E68" s="163" t="s">
        <v>124</v>
      </c>
    </row>
    <row r="69" spans="1:5" x14ac:dyDescent="0.35">
      <c r="A69" s="17">
        <v>68</v>
      </c>
      <c r="B69" s="163" t="s">
        <v>502</v>
      </c>
      <c r="C69" s="163"/>
      <c r="D69" s="163" t="s">
        <v>124</v>
      </c>
      <c r="E69" s="163" t="s">
        <v>124</v>
      </c>
    </row>
    <row r="70" spans="1:5" x14ac:dyDescent="0.35">
      <c r="A70" s="17">
        <v>69</v>
      </c>
      <c r="B70" s="163" t="s">
        <v>503</v>
      </c>
      <c r="C70" s="163"/>
      <c r="D70" s="17" t="s">
        <v>96</v>
      </c>
      <c r="E70" s="17" t="s">
        <v>96</v>
      </c>
    </row>
    <row r="71" spans="1:5" x14ac:dyDescent="0.35">
      <c r="A71" s="17">
        <v>70</v>
      </c>
      <c r="B71" s="163" t="s">
        <v>505</v>
      </c>
      <c r="C71" s="163"/>
      <c r="D71" s="163" t="s">
        <v>518</v>
      </c>
      <c r="E71" s="163" t="s">
        <v>125</v>
      </c>
    </row>
    <row r="72" spans="1:5" x14ac:dyDescent="0.35">
      <c r="A72" s="17">
        <v>71</v>
      </c>
      <c r="B72" s="163" t="s">
        <v>506</v>
      </c>
      <c r="C72" s="163"/>
      <c r="D72" s="163" t="s">
        <v>125</v>
      </c>
      <c r="E72" s="163" t="s">
        <v>125</v>
      </c>
    </row>
    <row r="73" spans="1:5" x14ac:dyDescent="0.35">
      <c r="A73" s="17">
        <v>72</v>
      </c>
      <c r="B73" s="163" t="s">
        <v>508</v>
      </c>
      <c r="C73" s="163"/>
      <c r="D73" s="163" t="s">
        <v>519</v>
      </c>
      <c r="E73" s="163" t="s">
        <v>126</v>
      </c>
    </row>
    <row r="74" spans="1:5" x14ac:dyDescent="0.35">
      <c r="A74" s="17">
        <v>73</v>
      </c>
      <c r="B74" s="163" t="s">
        <v>511</v>
      </c>
      <c r="C74" s="163"/>
      <c r="D74" s="163" t="s">
        <v>126</v>
      </c>
      <c r="E74" s="163" t="s">
        <v>126</v>
      </c>
    </row>
    <row r="75" spans="1:5" x14ac:dyDescent="0.35">
      <c r="A75" s="17">
        <v>74</v>
      </c>
      <c r="B75" s="163" t="s">
        <v>512</v>
      </c>
      <c r="C75" s="163"/>
      <c r="D75" s="163" t="s">
        <v>520</v>
      </c>
      <c r="E75" s="163" t="s">
        <v>127</v>
      </c>
    </row>
    <row r="76" spans="1:5" x14ac:dyDescent="0.35">
      <c r="A76" s="17">
        <v>75</v>
      </c>
      <c r="B76" s="163" t="s">
        <v>513</v>
      </c>
      <c r="C76" s="163"/>
      <c r="D76" s="163" t="s">
        <v>127</v>
      </c>
      <c r="E76" s="163" t="s">
        <v>127</v>
      </c>
    </row>
    <row r="77" spans="1:5" x14ac:dyDescent="0.35">
      <c r="A77" s="17">
        <v>76</v>
      </c>
      <c r="B77" s="163" t="s">
        <v>514</v>
      </c>
      <c r="C77" s="163"/>
      <c r="D77" s="163" t="s">
        <v>509</v>
      </c>
      <c r="E77" s="163" t="s">
        <v>491</v>
      </c>
    </row>
    <row r="78" spans="1:5" x14ac:dyDescent="0.35">
      <c r="A78" s="17">
        <v>77</v>
      </c>
      <c r="B78" s="163" t="s">
        <v>515</v>
      </c>
      <c r="C78" s="163"/>
      <c r="D78" s="163" t="s">
        <v>128</v>
      </c>
      <c r="E78" s="163" t="s">
        <v>128</v>
      </c>
    </row>
    <row r="79" spans="1:5" x14ac:dyDescent="0.35">
      <c r="A79" s="17">
        <v>78</v>
      </c>
      <c r="B79" s="163" t="s">
        <v>516</v>
      </c>
      <c r="C79" s="163"/>
      <c r="D79" s="163" t="s">
        <v>510</v>
      </c>
      <c r="E79" s="163" t="s">
        <v>510</v>
      </c>
    </row>
    <row r="80" spans="1:5" x14ac:dyDescent="0.35">
      <c r="A80" s="17">
        <v>79</v>
      </c>
      <c r="B80" s="163" t="s">
        <v>517</v>
      </c>
      <c r="C80" s="163"/>
      <c r="D80" s="17" t="s">
        <v>97</v>
      </c>
      <c r="E80" s="17" t="s">
        <v>97</v>
      </c>
    </row>
    <row r="81" spans="1:5" x14ac:dyDescent="0.35">
      <c r="A81" s="17">
        <v>80</v>
      </c>
      <c r="B81" s="163" t="s">
        <v>518</v>
      </c>
      <c r="C81" s="163"/>
      <c r="D81" s="163" t="s">
        <v>521</v>
      </c>
      <c r="E81" s="163" t="s">
        <v>129</v>
      </c>
    </row>
    <row r="82" spans="1:5" x14ac:dyDescent="0.35">
      <c r="A82" s="17">
        <v>81</v>
      </c>
      <c r="B82" s="163" t="s">
        <v>519</v>
      </c>
      <c r="C82" s="163"/>
      <c r="D82" s="163" t="s">
        <v>129</v>
      </c>
      <c r="E82" s="163" t="s">
        <v>129</v>
      </c>
    </row>
    <row r="83" spans="1:5" x14ac:dyDescent="0.35">
      <c r="A83" s="17">
        <v>82</v>
      </c>
      <c r="B83" s="163" t="s">
        <v>520</v>
      </c>
      <c r="C83" s="163"/>
      <c r="D83" s="163" t="s">
        <v>522</v>
      </c>
      <c r="E83" s="163" t="s">
        <v>130</v>
      </c>
    </row>
    <row r="84" spans="1:5" x14ac:dyDescent="0.35">
      <c r="A84" s="17">
        <v>83</v>
      </c>
      <c r="B84" s="163" t="s">
        <v>521</v>
      </c>
      <c r="C84" s="163"/>
      <c r="D84" s="163" t="s">
        <v>130</v>
      </c>
      <c r="E84" s="163" t="s">
        <v>130</v>
      </c>
    </row>
    <row r="85" spans="1:5" x14ac:dyDescent="0.35">
      <c r="A85" s="17">
        <v>84</v>
      </c>
      <c r="B85" s="163" t="s">
        <v>522</v>
      </c>
      <c r="C85" s="163"/>
      <c r="D85" s="17" t="s">
        <v>98</v>
      </c>
      <c r="E85" s="17" t="s">
        <v>98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41"/>
  <sheetViews>
    <sheetView zoomScale="80" zoomScaleNormal="80" workbookViewId="0">
      <selection activeCell="I20" sqref="I20"/>
    </sheetView>
  </sheetViews>
  <sheetFormatPr defaultColWidth="9.23046875" defaultRowHeight="15.5" x14ac:dyDescent="0.35"/>
  <cols>
    <col min="1" max="1" width="14.84375" style="17" customWidth="1"/>
    <col min="2" max="2" width="26.3828125" style="17" customWidth="1"/>
    <col min="3" max="3" width="16.23046875" style="17" customWidth="1"/>
    <col min="4" max="4" width="24.23046875" style="17" customWidth="1"/>
    <col min="5" max="16384" width="9.23046875" style="17"/>
  </cols>
  <sheetData>
    <row r="1" spans="1:4" customFormat="1" ht="20" x14ac:dyDescent="0.4">
      <c r="A1" s="45" t="s">
        <v>398</v>
      </c>
      <c r="B1" s="47"/>
      <c r="C1" s="47"/>
    </row>
    <row r="2" spans="1:4" x14ac:dyDescent="0.35">
      <c r="A2" s="13"/>
    </row>
    <row r="3" spans="1:4" ht="32" customHeight="1" x14ac:dyDescent="0.35">
      <c r="A3" s="153" t="s">
        <v>373</v>
      </c>
      <c r="B3" s="154" t="s">
        <v>372</v>
      </c>
      <c r="C3" s="153" t="s">
        <v>305</v>
      </c>
      <c r="D3" s="153" t="s">
        <v>399</v>
      </c>
    </row>
    <row r="4" spans="1:4" x14ac:dyDescent="0.35">
      <c r="A4" s="152" t="s">
        <v>83</v>
      </c>
      <c r="B4" s="38">
        <v>5000</v>
      </c>
      <c r="C4" s="152">
        <v>2.0384009999999999</v>
      </c>
      <c r="D4" s="152">
        <v>81.468401</v>
      </c>
    </row>
    <row r="5" spans="1:4" x14ac:dyDescent="0.35">
      <c r="A5" s="152" t="s">
        <v>61</v>
      </c>
      <c r="B5" s="38">
        <v>5500</v>
      </c>
      <c r="C5" s="152">
        <v>6.9792800000000002</v>
      </c>
      <c r="D5" s="152">
        <v>81.439279999999997</v>
      </c>
    </row>
    <row r="6" spans="1:4" x14ac:dyDescent="0.35">
      <c r="A6" s="152" t="s">
        <v>78</v>
      </c>
      <c r="B6" s="38">
        <v>6600</v>
      </c>
      <c r="C6" s="152">
        <v>12.47831</v>
      </c>
      <c r="D6" s="152">
        <v>81.948309999999992</v>
      </c>
    </row>
    <row r="7" spans="1:4" x14ac:dyDescent="0.35">
      <c r="A7" s="152" t="s">
        <v>62</v>
      </c>
      <c r="B7" s="38">
        <v>4400</v>
      </c>
      <c r="C7" s="152">
        <v>17.570049999999998</v>
      </c>
      <c r="D7" s="152">
        <v>81.100049999999996</v>
      </c>
    </row>
    <row r="8" spans="1:4" x14ac:dyDescent="0.35">
      <c r="A8" s="152" t="s">
        <v>63</v>
      </c>
      <c r="B8" s="38">
        <v>6000</v>
      </c>
      <c r="C8" s="152">
        <v>22.077059999999999</v>
      </c>
      <c r="D8" s="152">
        <v>81.667060000000006</v>
      </c>
    </row>
    <row r="9" spans="1:4" x14ac:dyDescent="0.35">
      <c r="A9" s="152" t="s">
        <v>64</v>
      </c>
      <c r="B9" s="38">
        <v>6000</v>
      </c>
      <c r="C9" s="152">
        <v>26.975190000000001</v>
      </c>
      <c r="D9" s="152">
        <v>81.645189999999999</v>
      </c>
    </row>
    <row r="10" spans="1:4" x14ac:dyDescent="0.35">
      <c r="A10" s="152" t="s">
        <v>65</v>
      </c>
      <c r="B10" s="38">
        <v>6500</v>
      </c>
      <c r="C10" s="152">
        <v>31.9999</v>
      </c>
      <c r="D10" s="152">
        <v>81.799899999999994</v>
      </c>
    </row>
    <row r="11" spans="1:4" x14ac:dyDescent="0.35">
      <c r="A11" s="152" t="s">
        <v>66</v>
      </c>
      <c r="B11" s="38">
        <v>7000</v>
      </c>
      <c r="C11" s="152">
        <v>36.918120000000002</v>
      </c>
      <c r="D11" s="152">
        <v>81.898120000000006</v>
      </c>
    </row>
    <row r="12" spans="1:4" x14ac:dyDescent="0.35">
      <c r="A12" s="152" t="s">
        <v>67</v>
      </c>
      <c r="B12" s="38">
        <v>7000</v>
      </c>
      <c r="C12" s="152">
        <v>42.077440000000003</v>
      </c>
      <c r="D12" s="152">
        <v>82.30744</v>
      </c>
    </row>
    <row r="13" spans="1:4" x14ac:dyDescent="0.35">
      <c r="A13" s="152" t="s">
        <v>68</v>
      </c>
      <c r="B13" s="38">
        <v>7000</v>
      </c>
      <c r="C13" s="152">
        <v>47.025770000000001</v>
      </c>
      <c r="D13" s="152">
        <v>82.585769999999997</v>
      </c>
    </row>
    <row r="14" spans="1:4" x14ac:dyDescent="0.35">
      <c r="A14" s="152" t="s">
        <v>69</v>
      </c>
      <c r="B14" s="38">
        <v>7000</v>
      </c>
      <c r="C14" s="152">
        <v>51.990830000000003</v>
      </c>
      <c r="D14" s="152">
        <v>82.980829999999997</v>
      </c>
    </row>
    <row r="15" spans="1:4" x14ac:dyDescent="0.35">
      <c r="A15" s="152" t="s">
        <v>70</v>
      </c>
      <c r="B15" s="38">
        <v>6500</v>
      </c>
      <c r="C15" s="152">
        <v>56.953040000000001</v>
      </c>
      <c r="D15" s="152">
        <v>83.473039999999997</v>
      </c>
    </row>
    <row r="16" spans="1:4" x14ac:dyDescent="0.35">
      <c r="A16" s="152" t="s">
        <v>71</v>
      </c>
      <c r="B16" s="38">
        <v>6000</v>
      </c>
      <c r="C16" s="152">
        <v>61.947389999999999</v>
      </c>
      <c r="D16" s="152">
        <v>84.167389999999997</v>
      </c>
    </row>
    <row r="17" spans="1:4" x14ac:dyDescent="0.35">
      <c r="A17" s="152" t="s">
        <v>72</v>
      </c>
      <c r="B17" s="38">
        <v>5500</v>
      </c>
      <c r="C17" s="152">
        <v>67.063929999999999</v>
      </c>
      <c r="D17" s="152">
        <v>85.193929999999995</v>
      </c>
    </row>
    <row r="18" spans="1:4" x14ac:dyDescent="0.35">
      <c r="A18" s="152" t="s">
        <v>73</v>
      </c>
      <c r="B18" s="38">
        <v>5000</v>
      </c>
      <c r="C18" s="152">
        <v>71.938159999999996</v>
      </c>
      <c r="D18" s="152">
        <v>86.248159999999999</v>
      </c>
    </row>
    <row r="19" spans="1:4" x14ac:dyDescent="0.35">
      <c r="A19" s="152" t="s">
        <v>74</v>
      </c>
      <c r="B19" s="38">
        <v>4000</v>
      </c>
      <c r="C19" s="152">
        <v>76.942830000000001</v>
      </c>
      <c r="D19" s="152">
        <v>87.812830000000005</v>
      </c>
    </row>
    <row r="20" spans="1:4" x14ac:dyDescent="0.35">
      <c r="A20" s="152" t="s">
        <v>75</v>
      </c>
      <c r="B20" s="38">
        <v>2500</v>
      </c>
      <c r="C20" s="152">
        <v>81.856710000000007</v>
      </c>
      <c r="D20" s="152">
        <v>89.736710000000002</v>
      </c>
    </row>
    <row r="21" spans="1:4" x14ac:dyDescent="0.35">
      <c r="A21" s="152" t="s">
        <v>81</v>
      </c>
      <c r="B21" s="38">
        <v>1500</v>
      </c>
      <c r="C21" s="152">
        <v>86.730819999999994</v>
      </c>
      <c r="D21" s="152">
        <v>92.220819999999989</v>
      </c>
    </row>
    <row r="22" spans="1:4" x14ac:dyDescent="0.35">
      <c r="A22" s="152" t="s">
        <v>82</v>
      </c>
      <c r="B22" s="38">
        <v>1000</v>
      </c>
      <c r="C22" s="152">
        <v>92.779340000000005</v>
      </c>
      <c r="D22" s="152">
        <v>96.279340000000005</v>
      </c>
    </row>
    <row r="23" spans="1:4" x14ac:dyDescent="0.35">
      <c r="A23" s="152" t="s">
        <v>76</v>
      </c>
      <c r="B23" s="38">
        <v>5000</v>
      </c>
      <c r="C23" s="152">
        <v>2.0320819999999999</v>
      </c>
      <c r="D23" s="152">
        <v>77.402082000000007</v>
      </c>
    </row>
    <row r="24" spans="1:4" x14ac:dyDescent="0.35">
      <c r="A24" s="152" t="s">
        <v>46</v>
      </c>
      <c r="B24" s="38">
        <v>5500</v>
      </c>
      <c r="C24" s="152">
        <v>6.9784759999999997</v>
      </c>
      <c r="D24" s="152">
        <v>77.398476000000002</v>
      </c>
    </row>
    <row r="25" spans="1:4" x14ac:dyDescent="0.35">
      <c r="A25" s="152" t="s">
        <v>77</v>
      </c>
      <c r="B25" s="38">
        <v>6600</v>
      </c>
      <c r="C25" s="152">
        <v>12.47114</v>
      </c>
      <c r="D25" s="152">
        <v>77.921140000000008</v>
      </c>
    </row>
    <row r="26" spans="1:4" x14ac:dyDescent="0.35">
      <c r="A26" s="152" t="s">
        <v>47</v>
      </c>
      <c r="B26" s="38">
        <v>4400</v>
      </c>
      <c r="C26" s="152">
        <v>17.556319999999999</v>
      </c>
      <c r="D26" s="152">
        <v>77.07632000000001</v>
      </c>
    </row>
    <row r="27" spans="1:4" x14ac:dyDescent="0.35">
      <c r="A27" s="152" t="s">
        <v>48</v>
      </c>
      <c r="B27" s="38">
        <v>6000</v>
      </c>
      <c r="C27" s="152">
        <v>22.05463</v>
      </c>
      <c r="D27" s="152">
        <v>77.704629999999995</v>
      </c>
    </row>
    <row r="28" spans="1:4" x14ac:dyDescent="0.35">
      <c r="A28" s="152" t="s">
        <v>49</v>
      </c>
      <c r="B28" s="38">
        <v>6000</v>
      </c>
      <c r="C28" s="152">
        <v>26.959759999999999</v>
      </c>
      <c r="D28" s="152">
        <v>77.789760000000001</v>
      </c>
    </row>
    <row r="29" spans="1:4" x14ac:dyDescent="0.35">
      <c r="A29" s="152" t="s">
        <v>50</v>
      </c>
      <c r="B29" s="38">
        <v>6500</v>
      </c>
      <c r="C29" s="152">
        <v>31.98152</v>
      </c>
      <c r="D29" s="152">
        <v>78.061520000000002</v>
      </c>
    </row>
    <row r="30" spans="1:4" x14ac:dyDescent="0.35">
      <c r="A30" s="152" t="s">
        <v>51</v>
      </c>
      <c r="B30" s="38">
        <v>7000</v>
      </c>
      <c r="C30" s="152">
        <v>36.926009999999998</v>
      </c>
      <c r="D30" s="152">
        <v>78.336009999999987</v>
      </c>
    </row>
    <row r="31" spans="1:4" x14ac:dyDescent="0.35">
      <c r="A31" s="152" t="s">
        <v>52</v>
      </c>
      <c r="B31" s="38">
        <v>7000</v>
      </c>
      <c r="C31" s="152">
        <v>42.067700000000002</v>
      </c>
      <c r="D31" s="152">
        <v>78.907700000000006</v>
      </c>
    </row>
    <row r="32" spans="1:4" x14ac:dyDescent="0.35">
      <c r="A32" s="152" t="s">
        <v>53</v>
      </c>
      <c r="B32" s="38">
        <v>7000</v>
      </c>
      <c r="C32" s="152">
        <v>47.038150000000002</v>
      </c>
      <c r="D32" s="152">
        <v>79.418149999999997</v>
      </c>
    </row>
    <row r="33" spans="1:4" x14ac:dyDescent="0.35">
      <c r="A33" s="152" t="s">
        <v>54</v>
      </c>
      <c r="B33" s="38">
        <v>7000</v>
      </c>
      <c r="C33" s="152">
        <v>51.998649999999998</v>
      </c>
      <c r="D33" s="152">
        <v>79.988649999999993</v>
      </c>
    </row>
    <row r="34" spans="1:4" x14ac:dyDescent="0.35">
      <c r="A34" s="152" t="s">
        <v>55</v>
      </c>
      <c r="B34" s="38">
        <v>6500</v>
      </c>
      <c r="C34" s="152">
        <v>56.950870000000002</v>
      </c>
      <c r="D34" s="152">
        <v>80.660870000000003</v>
      </c>
    </row>
    <row r="35" spans="1:4" x14ac:dyDescent="0.35">
      <c r="A35" s="152" t="s">
        <v>56</v>
      </c>
      <c r="B35" s="38">
        <v>6000</v>
      </c>
      <c r="C35" s="152">
        <v>61.942990000000002</v>
      </c>
      <c r="D35" s="152">
        <v>81.612989999999996</v>
      </c>
    </row>
    <row r="36" spans="1:4" x14ac:dyDescent="0.35">
      <c r="A36" s="152" t="s">
        <v>57</v>
      </c>
      <c r="B36" s="38">
        <v>5500</v>
      </c>
      <c r="C36" s="152">
        <v>67.054419999999993</v>
      </c>
      <c r="D36" s="152">
        <v>82.954419999999999</v>
      </c>
    </row>
    <row r="37" spans="1:4" x14ac:dyDescent="0.35">
      <c r="A37" s="152" t="s">
        <v>58</v>
      </c>
      <c r="B37" s="38">
        <v>5000</v>
      </c>
      <c r="C37" s="152">
        <v>71.891099999999994</v>
      </c>
      <c r="D37" s="152">
        <v>84.341099999999997</v>
      </c>
    </row>
    <row r="38" spans="1:4" x14ac:dyDescent="0.35">
      <c r="A38" s="152" t="s">
        <v>59</v>
      </c>
      <c r="B38" s="38">
        <v>4000</v>
      </c>
      <c r="C38" s="152">
        <v>76.907700000000006</v>
      </c>
      <c r="D38" s="152">
        <v>86.357700000000008</v>
      </c>
    </row>
    <row r="39" spans="1:4" x14ac:dyDescent="0.35">
      <c r="A39" s="152" t="s">
        <v>60</v>
      </c>
      <c r="B39" s="38">
        <v>2500</v>
      </c>
      <c r="C39" s="152">
        <v>81.797089999999997</v>
      </c>
      <c r="D39" s="152">
        <v>88.627089999999995</v>
      </c>
    </row>
    <row r="40" spans="1:4" x14ac:dyDescent="0.35">
      <c r="A40" s="152" t="s">
        <v>80</v>
      </c>
      <c r="B40" s="38">
        <v>1500</v>
      </c>
      <c r="C40" s="152">
        <v>86.630750000000006</v>
      </c>
      <c r="D40" s="152">
        <v>91.420750000000012</v>
      </c>
    </row>
    <row r="41" spans="1:4" x14ac:dyDescent="0.35">
      <c r="A41" s="152" t="s">
        <v>79</v>
      </c>
      <c r="B41" s="38">
        <v>1000</v>
      </c>
      <c r="C41" s="152">
        <v>92.215479999999999</v>
      </c>
      <c r="D41" s="152">
        <v>95.515479999999997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256"/>
  <sheetViews>
    <sheetView topLeftCell="AG231" zoomScale="80" zoomScaleNormal="80" workbookViewId="0">
      <selection activeCell="AZ257" sqref="AZ257"/>
    </sheetView>
  </sheetViews>
  <sheetFormatPr defaultRowHeight="15.5" x14ac:dyDescent="0.35"/>
  <cols>
    <col min="1" max="1" width="22.15234375" customWidth="1"/>
    <col min="2" max="2" width="19.84375" style="5" customWidth="1"/>
    <col min="3" max="3" width="8.69140625" style="49"/>
    <col min="56" max="56" width="8.69140625" style="13"/>
  </cols>
  <sheetData>
    <row r="1" spans="1:56" ht="20" x14ac:dyDescent="0.4">
      <c r="A1" s="45" t="s">
        <v>407</v>
      </c>
      <c r="B1" s="46"/>
      <c r="C1"/>
      <c r="H1" s="47"/>
      <c r="I1" s="47"/>
      <c r="W1" s="17"/>
      <c r="AR1" s="49"/>
    </row>
    <row r="2" spans="1:56" x14ac:dyDescent="0.35">
      <c r="A2" s="37"/>
      <c r="C2"/>
      <c r="AR2" s="49"/>
    </row>
    <row r="3" spans="1:56" s="58" customFormat="1" ht="93" x14ac:dyDescent="0.35">
      <c r="A3" s="55" t="s">
        <v>131</v>
      </c>
      <c r="B3" s="56" t="s">
        <v>132</v>
      </c>
      <c r="C3" s="55" t="s">
        <v>99</v>
      </c>
      <c r="D3" s="9" t="s">
        <v>487</v>
      </c>
      <c r="E3" s="55" t="s">
        <v>100</v>
      </c>
      <c r="F3" s="55" t="s">
        <v>101</v>
      </c>
      <c r="G3" s="55" t="s">
        <v>102</v>
      </c>
      <c r="H3" s="55" t="s">
        <v>85</v>
      </c>
      <c r="I3" s="55" t="s">
        <v>86</v>
      </c>
      <c r="J3" s="9" t="s">
        <v>491</v>
      </c>
      <c r="K3" s="55" t="s">
        <v>103</v>
      </c>
      <c r="L3" s="55" t="s">
        <v>87</v>
      </c>
      <c r="M3" s="55" t="s">
        <v>104</v>
      </c>
      <c r="N3" s="55" t="s">
        <v>105</v>
      </c>
      <c r="O3" s="55" t="s">
        <v>106</v>
      </c>
      <c r="P3" s="55" t="s">
        <v>107</v>
      </c>
      <c r="Q3" s="55" t="s">
        <v>108</v>
      </c>
      <c r="R3" s="55" t="s">
        <v>109</v>
      </c>
      <c r="S3" s="9" t="s">
        <v>498</v>
      </c>
      <c r="T3" s="55" t="s">
        <v>110</v>
      </c>
      <c r="U3" s="55" t="s">
        <v>111</v>
      </c>
      <c r="V3" s="55" t="s">
        <v>112</v>
      </c>
      <c r="W3" s="55" t="s">
        <v>88</v>
      </c>
      <c r="X3" s="55" t="s">
        <v>113</v>
      </c>
      <c r="Y3" s="55" t="s">
        <v>89</v>
      </c>
      <c r="Z3" s="55" t="s">
        <v>114</v>
      </c>
      <c r="AA3" s="9" t="s">
        <v>504</v>
      </c>
      <c r="AB3" s="55" t="s">
        <v>90</v>
      </c>
      <c r="AC3" s="55" t="s">
        <v>91</v>
      </c>
      <c r="AD3" s="55" t="s">
        <v>92</v>
      </c>
      <c r="AE3" s="55" t="s">
        <v>115</v>
      </c>
      <c r="AF3" s="55" t="s">
        <v>116</v>
      </c>
      <c r="AG3" s="9" t="s">
        <v>507</v>
      </c>
      <c r="AH3" s="55" t="s">
        <v>93</v>
      </c>
      <c r="AI3" s="55" t="s">
        <v>94</v>
      </c>
      <c r="AJ3" s="55" t="s">
        <v>117</v>
      </c>
      <c r="AK3" s="55" t="s">
        <v>118</v>
      </c>
      <c r="AL3" s="55" t="s">
        <v>119</v>
      </c>
      <c r="AM3" s="55" t="s">
        <v>120</v>
      </c>
      <c r="AN3" s="55" t="s">
        <v>95</v>
      </c>
      <c r="AO3" s="55" t="s">
        <v>121</v>
      </c>
      <c r="AP3" s="55" t="s">
        <v>122</v>
      </c>
      <c r="AQ3" s="55" t="s">
        <v>123</v>
      </c>
      <c r="AR3" s="57" t="s">
        <v>84</v>
      </c>
      <c r="AS3" s="55" t="s">
        <v>124</v>
      </c>
      <c r="AT3" s="55" t="s">
        <v>96</v>
      </c>
      <c r="AU3" s="55" t="s">
        <v>125</v>
      </c>
      <c r="AV3" s="55" t="s">
        <v>126</v>
      </c>
      <c r="AW3" s="55" t="s">
        <v>127</v>
      </c>
      <c r="AX3" s="55" t="s">
        <v>128</v>
      </c>
      <c r="AY3" s="9" t="s">
        <v>510</v>
      </c>
      <c r="AZ3" s="55" t="s">
        <v>97</v>
      </c>
      <c r="BA3" s="55" t="s">
        <v>129</v>
      </c>
      <c r="BB3" s="55" t="s">
        <v>130</v>
      </c>
      <c r="BC3" s="55" t="s">
        <v>98</v>
      </c>
      <c r="BD3" s="55">
        <v>1</v>
      </c>
    </row>
    <row r="4" spans="1:56" s="4" customFormat="1" x14ac:dyDescent="0.35">
      <c r="B4" s="8"/>
      <c r="AR4" s="50"/>
      <c r="BD4" s="16">
        <v>2</v>
      </c>
    </row>
    <row r="5" spans="1:56" hidden="1" x14ac:dyDescent="0.35">
      <c r="A5" s="4" t="s">
        <v>142</v>
      </c>
      <c r="B5" s="6" t="s">
        <v>340</v>
      </c>
      <c r="C5"/>
      <c r="AR5" s="49"/>
      <c r="BD5" s="16">
        <v>3</v>
      </c>
    </row>
    <row r="6" spans="1:56" hidden="1" x14ac:dyDescent="0.35">
      <c r="A6" s="21" t="s">
        <v>163</v>
      </c>
      <c r="B6" s="6" t="s">
        <v>340</v>
      </c>
      <c r="C6"/>
      <c r="AR6" s="49"/>
      <c r="BD6" s="22">
        <v>4</v>
      </c>
    </row>
    <row r="7" spans="1:56" hidden="1" x14ac:dyDescent="0.35">
      <c r="A7" t="s">
        <v>133</v>
      </c>
      <c r="B7" s="5" t="s">
        <v>340</v>
      </c>
      <c r="C7"/>
      <c r="AR7" s="49"/>
      <c r="BD7" s="22">
        <v>5</v>
      </c>
    </row>
    <row r="8" spans="1:56" hidden="1" x14ac:dyDescent="0.35">
      <c r="A8" t="s">
        <v>134</v>
      </c>
      <c r="C8"/>
      <c r="AR8" s="49"/>
      <c r="BD8" s="16">
        <v>6</v>
      </c>
    </row>
    <row r="9" spans="1:56" hidden="1" x14ac:dyDescent="0.35">
      <c r="A9" t="s">
        <v>135</v>
      </c>
      <c r="C9"/>
      <c r="AR9" s="49"/>
      <c r="BD9" s="23">
        <v>7</v>
      </c>
    </row>
    <row r="10" spans="1:56" hidden="1" x14ac:dyDescent="0.35">
      <c r="A10" t="s">
        <v>136</v>
      </c>
      <c r="C10"/>
      <c r="H10" s="17"/>
      <c r="AR10" s="157"/>
      <c r="BD10" s="23">
        <v>8</v>
      </c>
    </row>
    <row r="11" spans="1:56" hidden="1" x14ac:dyDescent="0.35">
      <c r="A11" t="s">
        <v>137</v>
      </c>
      <c r="B11" s="8"/>
      <c r="C11"/>
      <c r="H11" s="17"/>
      <c r="AR11" s="157"/>
      <c r="BD11" s="23">
        <v>9</v>
      </c>
    </row>
    <row r="12" spans="1:56" hidden="1" x14ac:dyDescent="0.35">
      <c r="A12" s="2" t="s">
        <v>133</v>
      </c>
      <c r="B12" s="5" t="s">
        <v>341</v>
      </c>
      <c r="C12"/>
      <c r="H12" s="17"/>
      <c r="AR12" s="157"/>
      <c r="BD12" s="23">
        <v>10</v>
      </c>
    </row>
    <row r="13" spans="1:56" hidden="1" x14ac:dyDescent="0.35">
      <c r="A13" s="3" t="s">
        <v>134</v>
      </c>
      <c r="C13"/>
      <c r="H13" s="17"/>
      <c r="AR13" s="157"/>
      <c r="BD13" s="23">
        <v>11</v>
      </c>
    </row>
    <row r="14" spans="1:56" hidden="1" x14ac:dyDescent="0.35">
      <c r="A14" s="3" t="s">
        <v>135</v>
      </c>
      <c r="C14"/>
      <c r="H14" s="17"/>
      <c r="AR14" s="157"/>
      <c r="BD14" s="23">
        <v>12</v>
      </c>
    </row>
    <row r="15" spans="1:56" hidden="1" x14ac:dyDescent="0.35">
      <c r="A15" s="3" t="s">
        <v>136</v>
      </c>
      <c r="C15"/>
      <c r="H15" s="17"/>
      <c r="AR15" s="157"/>
      <c r="BD15" s="23">
        <v>13</v>
      </c>
    </row>
    <row r="16" spans="1:56" hidden="1" x14ac:dyDescent="0.35">
      <c r="A16" s="4" t="s">
        <v>137</v>
      </c>
      <c r="B16" s="8"/>
      <c r="C16"/>
      <c r="H16" s="17"/>
      <c r="AR16" s="157"/>
      <c r="BD16" s="23">
        <v>14</v>
      </c>
    </row>
    <row r="17" spans="1:56" hidden="1" x14ac:dyDescent="0.35">
      <c r="A17" t="s">
        <v>133</v>
      </c>
      <c r="B17" s="5" t="s">
        <v>342</v>
      </c>
      <c r="C17"/>
      <c r="H17" s="17"/>
      <c r="AR17" s="157"/>
      <c r="BD17" s="23">
        <v>15</v>
      </c>
    </row>
    <row r="18" spans="1:56" hidden="1" x14ac:dyDescent="0.35">
      <c r="A18" t="s">
        <v>134</v>
      </c>
      <c r="C18"/>
      <c r="H18" s="17"/>
      <c r="AR18" s="157"/>
      <c r="BD18" s="23">
        <v>16</v>
      </c>
    </row>
    <row r="19" spans="1:56" hidden="1" x14ac:dyDescent="0.35">
      <c r="A19" t="s">
        <v>135</v>
      </c>
      <c r="C19"/>
      <c r="H19" s="17"/>
      <c r="AR19" s="157"/>
      <c r="BD19" s="23">
        <v>17</v>
      </c>
    </row>
    <row r="20" spans="1:56" hidden="1" x14ac:dyDescent="0.35">
      <c r="A20" t="s">
        <v>136</v>
      </c>
      <c r="C20"/>
      <c r="H20" s="17"/>
      <c r="AR20" s="157"/>
      <c r="BD20" s="23">
        <v>18</v>
      </c>
    </row>
    <row r="21" spans="1:56" hidden="1" x14ac:dyDescent="0.35">
      <c r="A21" t="s">
        <v>137</v>
      </c>
      <c r="C21"/>
      <c r="H21" s="17"/>
      <c r="AR21" s="157"/>
      <c r="BD21" s="23">
        <v>19</v>
      </c>
    </row>
    <row r="22" spans="1:56" hidden="1" x14ac:dyDescent="0.35">
      <c r="A22" s="2" t="s">
        <v>142</v>
      </c>
      <c r="B22" s="7" t="s">
        <v>83</v>
      </c>
      <c r="C22"/>
      <c r="H22" s="17"/>
      <c r="AR22" s="157"/>
      <c r="BD22" s="23">
        <v>20</v>
      </c>
    </row>
    <row r="23" spans="1:56" hidden="1" x14ac:dyDescent="0.35">
      <c r="A23" s="3"/>
      <c r="B23" s="5" t="s">
        <v>61</v>
      </c>
      <c r="C23"/>
      <c r="H23" s="17"/>
      <c r="AR23" s="157"/>
      <c r="BD23" s="23">
        <v>21</v>
      </c>
    </row>
    <row r="24" spans="1:56" hidden="1" x14ac:dyDescent="0.35">
      <c r="A24" s="3"/>
      <c r="B24" s="5" t="s">
        <v>78</v>
      </c>
      <c r="C24"/>
      <c r="AR24" s="157"/>
      <c r="BD24" s="23">
        <v>22</v>
      </c>
    </row>
    <row r="25" spans="1:56" hidden="1" x14ac:dyDescent="0.35">
      <c r="A25" s="3"/>
      <c r="B25" s="5" t="s">
        <v>62</v>
      </c>
      <c r="C25"/>
      <c r="AR25" s="157"/>
      <c r="BD25" s="23">
        <v>23</v>
      </c>
    </row>
    <row r="26" spans="1:56" hidden="1" x14ac:dyDescent="0.35">
      <c r="A26" s="3"/>
      <c r="B26" s="5" t="s">
        <v>63</v>
      </c>
      <c r="C26"/>
      <c r="AR26" s="157"/>
      <c r="BD26" s="23">
        <v>24</v>
      </c>
    </row>
    <row r="27" spans="1:56" hidden="1" x14ac:dyDescent="0.35">
      <c r="A27" s="3"/>
      <c r="B27" s="5" t="s">
        <v>64</v>
      </c>
      <c r="C27"/>
      <c r="AR27" s="157"/>
      <c r="BD27" s="23">
        <v>25</v>
      </c>
    </row>
    <row r="28" spans="1:56" hidden="1" x14ac:dyDescent="0.35">
      <c r="A28" s="3"/>
      <c r="B28" s="5" t="s">
        <v>65</v>
      </c>
      <c r="C28"/>
      <c r="AR28" s="157"/>
      <c r="BD28" s="23">
        <v>26</v>
      </c>
    </row>
    <row r="29" spans="1:56" hidden="1" x14ac:dyDescent="0.35">
      <c r="A29" s="3"/>
      <c r="B29" s="5" t="s">
        <v>66</v>
      </c>
      <c r="C29"/>
      <c r="AR29" s="157"/>
      <c r="BD29" s="23">
        <v>27</v>
      </c>
    </row>
    <row r="30" spans="1:56" hidden="1" x14ac:dyDescent="0.35">
      <c r="A30" s="3"/>
      <c r="B30" s="5" t="s">
        <v>67</v>
      </c>
      <c r="C30"/>
      <c r="AR30" s="157"/>
      <c r="BD30" s="23">
        <v>28</v>
      </c>
    </row>
    <row r="31" spans="1:56" hidden="1" x14ac:dyDescent="0.35">
      <c r="A31" s="3"/>
      <c r="B31" s="5" t="s">
        <v>68</v>
      </c>
      <c r="C31"/>
      <c r="AR31" s="157"/>
      <c r="BD31" s="23">
        <v>29</v>
      </c>
    </row>
    <row r="32" spans="1:56" hidden="1" x14ac:dyDescent="0.35">
      <c r="A32" s="3"/>
      <c r="B32" s="5" t="s">
        <v>69</v>
      </c>
      <c r="C32"/>
      <c r="AR32" s="157"/>
      <c r="BD32" s="23">
        <v>30</v>
      </c>
    </row>
    <row r="33" spans="1:56" hidden="1" x14ac:dyDescent="0.35">
      <c r="A33" s="3"/>
      <c r="B33" s="5" t="s">
        <v>70</v>
      </c>
      <c r="C33"/>
      <c r="AR33" s="157"/>
      <c r="BD33" s="23">
        <v>31</v>
      </c>
    </row>
    <row r="34" spans="1:56" hidden="1" x14ac:dyDescent="0.35">
      <c r="A34" s="3"/>
      <c r="B34" s="5" t="s">
        <v>71</v>
      </c>
      <c r="C34"/>
      <c r="AR34" s="157"/>
      <c r="BD34" s="23">
        <v>32</v>
      </c>
    </row>
    <row r="35" spans="1:56" hidden="1" x14ac:dyDescent="0.35">
      <c r="A35" s="3"/>
      <c r="B35" s="5" t="s">
        <v>72</v>
      </c>
      <c r="C35"/>
      <c r="AR35" s="157"/>
      <c r="BD35" s="23">
        <v>33</v>
      </c>
    </row>
    <row r="36" spans="1:56" hidden="1" x14ac:dyDescent="0.35">
      <c r="A36" s="3"/>
      <c r="B36" s="5" t="s">
        <v>73</v>
      </c>
      <c r="C36"/>
      <c r="AR36" s="157"/>
      <c r="BD36" s="23">
        <v>34</v>
      </c>
    </row>
    <row r="37" spans="1:56" hidden="1" x14ac:dyDescent="0.35">
      <c r="A37" s="3"/>
      <c r="B37" s="5" t="s">
        <v>74</v>
      </c>
      <c r="C37"/>
      <c r="AR37" s="157"/>
      <c r="BD37" s="23">
        <v>35</v>
      </c>
    </row>
    <row r="38" spans="1:56" hidden="1" x14ac:dyDescent="0.35">
      <c r="A38" s="3"/>
      <c r="B38" s="5" t="s">
        <v>75</v>
      </c>
      <c r="C38"/>
      <c r="AR38" s="157"/>
      <c r="BD38" s="23">
        <v>36</v>
      </c>
    </row>
    <row r="39" spans="1:56" hidden="1" x14ac:dyDescent="0.35">
      <c r="A39" s="3"/>
      <c r="B39" s="5" t="s">
        <v>81</v>
      </c>
      <c r="C39"/>
      <c r="AR39" s="157"/>
      <c r="BD39" s="23">
        <v>37</v>
      </c>
    </row>
    <row r="40" spans="1:56" hidden="1" x14ac:dyDescent="0.35">
      <c r="A40" s="3"/>
      <c r="B40" s="5" t="s">
        <v>82</v>
      </c>
      <c r="C40"/>
      <c r="AR40" s="157"/>
      <c r="BD40" s="23">
        <v>38</v>
      </c>
    </row>
    <row r="41" spans="1:56" hidden="1" x14ac:dyDescent="0.35">
      <c r="A41" s="3"/>
      <c r="B41" s="5" t="s">
        <v>76</v>
      </c>
      <c r="C41"/>
      <c r="AR41" s="157"/>
      <c r="BD41" s="23">
        <v>39</v>
      </c>
    </row>
    <row r="42" spans="1:56" hidden="1" x14ac:dyDescent="0.35">
      <c r="A42" s="3"/>
      <c r="B42" s="5" t="s">
        <v>46</v>
      </c>
      <c r="C42"/>
      <c r="AR42" s="157"/>
      <c r="BD42" s="23">
        <v>40</v>
      </c>
    </row>
    <row r="43" spans="1:56" hidden="1" x14ac:dyDescent="0.35">
      <c r="A43" s="3"/>
      <c r="B43" s="5" t="s">
        <v>77</v>
      </c>
      <c r="C43"/>
      <c r="AR43" s="157"/>
      <c r="BD43" s="23">
        <v>41</v>
      </c>
    </row>
    <row r="44" spans="1:56" hidden="1" x14ac:dyDescent="0.35">
      <c r="A44" s="3"/>
      <c r="B44" s="5" t="s">
        <v>47</v>
      </c>
      <c r="C44"/>
      <c r="AR44" s="157"/>
      <c r="BD44" s="23">
        <v>42</v>
      </c>
    </row>
    <row r="45" spans="1:56" hidden="1" x14ac:dyDescent="0.35">
      <c r="A45" s="3"/>
      <c r="B45" s="5" t="s">
        <v>48</v>
      </c>
      <c r="C45"/>
      <c r="AR45" s="157"/>
      <c r="BD45" s="23">
        <v>43</v>
      </c>
    </row>
    <row r="46" spans="1:56" hidden="1" x14ac:dyDescent="0.35">
      <c r="A46" s="3"/>
      <c r="B46" s="5" t="s">
        <v>49</v>
      </c>
      <c r="C46"/>
      <c r="AR46" s="157"/>
      <c r="BD46" s="23">
        <v>44</v>
      </c>
    </row>
    <row r="47" spans="1:56" hidden="1" x14ac:dyDescent="0.35">
      <c r="A47" s="3"/>
      <c r="B47" s="5" t="s">
        <v>50</v>
      </c>
      <c r="C47"/>
      <c r="AR47" s="157"/>
      <c r="BD47" s="23">
        <v>45</v>
      </c>
    </row>
    <row r="48" spans="1:56" hidden="1" x14ac:dyDescent="0.35">
      <c r="A48" s="3"/>
      <c r="B48" s="5" t="s">
        <v>51</v>
      </c>
      <c r="C48"/>
      <c r="AR48" s="157"/>
      <c r="BD48" s="23">
        <v>46</v>
      </c>
    </row>
    <row r="49" spans="1:56" hidden="1" x14ac:dyDescent="0.35">
      <c r="A49" s="3"/>
      <c r="B49" s="5" t="s">
        <v>52</v>
      </c>
      <c r="C49"/>
      <c r="AR49" s="157"/>
      <c r="BD49" s="23">
        <v>47</v>
      </c>
    </row>
    <row r="50" spans="1:56" hidden="1" x14ac:dyDescent="0.35">
      <c r="A50" s="3"/>
      <c r="B50" s="5" t="s">
        <v>53</v>
      </c>
      <c r="C50"/>
      <c r="AR50" s="157"/>
      <c r="BD50" s="23">
        <v>48</v>
      </c>
    </row>
    <row r="51" spans="1:56" hidden="1" x14ac:dyDescent="0.35">
      <c r="A51" s="3"/>
      <c r="B51" s="5" t="s">
        <v>54</v>
      </c>
      <c r="C51"/>
      <c r="AR51" s="157"/>
      <c r="BD51" s="23">
        <v>49</v>
      </c>
    </row>
    <row r="52" spans="1:56" hidden="1" x14ac:dyDescent="0.35">
      <c r="A52" s="3"/>
      <c r="B52" s="5" t="s">
        <v>55</v>
      </c>
      <c r="C52"/>
      <c r="AR52" s="157"/>
      <c r="BD52" s="23">
        <v>50</v>
      </c>
    </row>
    <row r="53" spans="1:56" hidden="1" x14ac:dyDescent="0.35">
      <c r="A53" s="3"/>
      <c r="B53" s="5" t="s">
        <v>56</v>
      </c>
      <c r="C53"/>
      <c r="AR53" s="157"/>
      <c r="BD53" s="23">
        <v>51</v>
      </c>
    </row>
    <row r="54" spans="1:56" hidden="1" x14ac:dyDescent="0.35">
      <c r="A54" s="3"/>
      <c r="B54" s="5" t="s">
        <v>57</v>
      </c>
      <c r="C54"/>
      <c r="AR54" s="157"/>
      <c r="BD54" s="23">
        <v>52</v>
      </c>
    </row>
    <row r="55" spans="1:56" hidden="1" x14ac:dyDescent="0.35">
      <c r="A55" s="3"/>
      <c r="B55" s="5" t="s">
        <v>58</v>
      </c>
      <c r="C55"/>
      <c r="AR55" s="157"/>
      <c r="BD55" s="23">
        <v>53</v>
      </c>
    </row>
    <row r="56" spans="1:56" hidden="1" x14ac:dyDescent="0.35">
      <c r="A56" s="3"/>
      <c r="B56" s="5" t="s">
        <v>59</v>
      </c>
      <c r="C56"/>
      <c r="AR56" s="157"/>
      <c r="BD56" s="23">
        <v>54</v>
      </c>
    </row>
    <row r="57" spans="1:56" hidden="1" x14ac:dyDescent="0.35">
      <c r="A57" s="3"/>
      <c r="B57" s="5" t="s">
        <v>60</v>
      </c>
      <c r="C57"/>
      <c r="AR57" s="157"/>
      <c r="BD57" s="23">
        <v>55</v>
      </c>
    </row>
    <row r="58" spans="1:56" hidden="1" x14ac:dyDescent="0.35">
      <c r="A58" s="3"/>
      <c r="B58" s="5" t="s">
        <v>80</v>
      </c>
      <c r="C58"/>
      <c r="AR58" s="157"/>
      <c r="BD58" s="23">
        <v>56</v>
      </c>
    </row>
    <row r="59" spans="1:56" hidden="1" x14ac:dyDescent="0.35">
      <c r="A59" s="4"/>
      <c r="B59" s="8" t="s">
        <v>79</v>
      </c>
      <c r="C59"/>
      <c r="AR59" s="157"/>
      <c r="BD59" s="23">
        <v>57</v>
      </c>
    </row>
    <row r="60" spans="1:56" x14ac:dyDescent="0.35">
      <c r="A60" t="s">
        <v>133</v>
      </c>
      <c r="B60" s="5" t="s">
        <v>83</v>
      </c>
      <c r="C60"/>
      <c r="AR60" s="157"/>
      <c r="BD60" s="23">
        <v>58</v>
      </c>
    </row>
    <row r="61" spans="1:56" x14ac:dyDescent="0.35">
      <c r="B61" s="5" t="s">
        <v>61</v>
      </c>
      <c r="C61"/>
      <c r="AR61" s="157"/>
      <c r="BD61" s="23">
        <v>59</v>
      </c>
    </row>
    <row r="62" spans="1:56" x14ac:dyDescent="0.35">
      <c r="B62" s="5" t="s">
        <v>78</v>
      </c>
      <c r="C62"/>
      <c r="AR62" s="157"/>
      <c r="BD62" s="23">
        <v>60</v>
      </c>
    </row>
    <row r="63" spans="1:56" x14ac:dyDescent="0.35">
      <c r="B63" s="5" t="s">
        <v>62</v>
      </c>
      <c r="C63">
        <f t="shared" ref="C63:L72" si="0">$AR63*C$253</f>
        <v>0.24529191489361701</v>
      </c>
      <c r="D63">
        <f t="shared" si="0"/>
        <v>0.1327531674763941</v>
      </c>
      <c r="E63">
        <f t="shared" si="0"/>
        <v>0.20833617021276596</v>
      </c>
      <c r="F63">
        <f t="shared" si="0"/>
        <v>0.14473106382978723</v>
      </c>
      <c r="G63">
        <f t="shared" si="0"/>
        <v>0.27679999999999999</v>
      </c>
      <c r="H63">
        <f t="shared" si="0"/>
        <v>0.27989191489361709</v>
      </c>
      <c r="I63">
        <f t="shared" si="0"/>
        <v>0.28283659574468084</v>
      </c>
      <c r="J63">
        <f t="shared" si="0"/>
        <v>0.27679999999999999</v>
      </c>
      <c r="K63">
        <f t="shared" si="0"/>
        <v>0.27679999999999999</v>
      </c>
      <c r="L63">
        <f t="shared" si="0"/>
        <v>0.32921531914893615</v>
      </c>
      <c r="M63">
        <f t="shared" ref="M63:V72" si="1">$AR63*M$253</f>
        <v>0.32921531914893615</v>
      </c>
      <c r="N63">
        <f t="shared" si="1"/>
        <v>0.35969276595744676</v>
      </c>
      <c r="O63">
        <f t="shared" si="1"/>
        <v>0.28254212765957448</v>
      </c>
      <c r="P63">
        <f t="shared" si="1"/>
        <v>0.20980851063829783</v>
      </c>
      <c r="Q63">
        <f t="shared" si="1"/>
        <v>0.31169446808510642</v>
      </c>
      <c r="R63">
        <f t="shared" si="1"/>
        <v>0.11999574468085106</v>
      </c>
      <c r="S63">
        <f t="shared" si="1"/>
        <v>0.1970074912320991</v>
      </c>
      <c r="T63">
        <f t="shared" si="1"/>
        <v>0.21025021276595743</v>
      </c>
      <c r="U63">
        <f t="shared" si="1"/>
        <v>0.27679999999999999</v>
      </c>
      <c r="V63">
        <f t="shared" si="1"/>
        <v>0.18374808510638299</v>
      </c>
      <c r="W63">
        <f t="shared" ref="W63:AF72" si="2">$AR63*W$253</f>
        <v>0.28533957446808511</v>
      </c>
      <c r="X63">
        <f t="shared" si="2"/>
        <v>0.28533957446808511</v>
      </c>
      <c r="Y63">
        <f t="shared" si="2"/>
        <v>0.20391914893617019</v>
      </c>
      <c r="Z63">
        <f t="shared" si="2"/>
        <v>0.33584085106382977</v>
      </c>
      <c r="AA63">
        <f t="shared" si="2"/>
        <v>0.11654390305767216</v>
      </c>
      <c r="AB63">
        <f t="shared" si="2"/>
        <v>0.24440851063829785</v>
      </c>
      <c r="AC63">
        <f t="shared" si="2"/>
        <v>0.3091914893617021</v>
      </c>
      <c r="AD63">
        <f t="shared" si="2"/>
        <v>0.26310723404255315</v>
      </c>
      <c r="AE63">
        <f t="shared" si="2"/>
        <v>0.26001531914893616</v>
      </c>
      <c r="AF63">
        <f t="shared" si="2"/>
        <v>0.27679999999999999</v>
      </c>
      <c r="AG63">
        <f t="shared" ref="AG63:AQ72" si="3">$AR63*AG$253</f>
        <v>0.13891211840888068</v>
      </c>
      <c r="AH63">
        <f t="shared" si="3"/>
        <v>0.32273702127659576</v>
      </c>
      <c r="AI63">
        <f t="shared" si="3"/>
        <v>0.25162297872340422</v>
      </c>
      <c r="AJ63">
        <f t="shared" si="3"/>
        <v>0.27679999999999999</v>
      </c>
      <c r="AK63">
        <f t="shared" si="3"/>
        <v>0.33907999999999999</v>
      </c>
      <c r="AL63">
        <f t="shared" si="3"/>
        <v>0.27046893617021278</v>
      </c>
      <c r="AM63">
        <f t="shared" si="3"/>
        <v>0.38074723404255317</v>
      </c>
      <c r="AN63">
        <f t="shared" si="3"/>
        <v>0.27679999999999999</v>
      </c>
      <c r="AO63">
        <f t="shared" si="3"/>
        <v>0.27679999999999999</v>
      </c>
      <c r="AP63">
        <f t="shared" si="3"/>
        <v>0.21658127659574467</v>
      </c>
      <c r="AQ63">
        <f t="shared" si="3"/>
        <v>0.32008680851063825</v>
      </c>
      <c r="AR63" s="158">
        <v>0.27679999999999999</v>
      </c>
      <c r="AS63">
        <f t="shared" ref="AS63:BC72" si="4">$AR63*AS$253</f>
        <v>0.28283659574468084</v>
      </c>
      <c r="AT63">
        <f t="shared" si="4"/>
        <v>0.27679999999999999</v>
      </c>
      <c r="AU63">
        <f t="shared" si="4"/>
        <v>0.27679999999999999</v>
      </c>
      <c r="AV63">
        <f t="shared" si="4"/>
        <v>0.28828425531914886</v>
      </c>
      <c r="AW63">
        <f t="shared" si="4"/>
        <v>0.26178212765957448</v>
      </c>
      <c r="AX63">
        <f t="shared" si="4"/>
        <v>0.27679999999999999</v>
      </c>
      <c r="AY63">
        <f t="shared" si="4"/>
        <v>0.15781875994950301</v>
      </c>
      <c r="AZ63">
        <f t="shared" si="4"/>
        <v>0.24823659574468085</v>
      </c>
      <c r="BA63">
        <f t="shared" si="4"/>
        <v>0.36911574468085107</v>
      </c>
      <c r="BB63">
        <f t="shared" si="4"/>
        <v>0.29800170212765953</v>
      </c>
      <c r="BC63">
        <f t="shared" si="4"/>
        <v>0.27679999999999999</v>
      </c>
      <c r="BD63" s="23">
        <v>61</v>
      </c>
    </row>
    <row r="64" spans="1:56" x14ac:dyDescent="0.35">
      <c r="B64" s="5" t="s">
        <v>63</v>
      </c>
      <c r="C64">
        <f t="shared" si="0"/>
        <v>0.24529191489361701</v>
      </c>
      <c r="D64">
        <f t="shared" si="0"/>
        <v>0.1327531674763941</v>
      </c>
      <c r="E64">
        <f t="shared" si="0"/>
        <v>0.20833617021276596</v>
      </c>
      <c r="F64">
        <f t="shared" si="0"/>
        <v>0.14473106382978723</v>
      </c>
      <c r="G64">
        <f t="shared" si="0"/>
        <v>0.27679999999999999</v>
      </c>
      <c r="H64">
        <f t="shared" si="0"/>
        <v>0.27989191489361709</v>
      </c>
      <c r="I64">
        <f t="shared" si="0"/>
        <v>0.28283659574468084</v>
      </c>
      <c r="J64">
        <f t="shared" si="0"/>
        <v>0.27679999999999999</v>
      </c>
      <c r="K64">
        <f t="shared" si="0"/>
        <v>0.27679999999999999</v>
      </c>
      <c r="L64">
        <f t="shared" si="0"/>
        <v>0.32921531914893615</v>
      </c>
      <c r="M64">
        <f t="shared" si="1"/>
        <v>0.32921531914893615</v>
      </c>
      <c r="N64">
        <f t="shared" si="1"/>
        <v>0.35969276595744676</v>
      </c>
      <c r="O64">
        <f t="shared" si="1"/>
        <v>0.28254212765957448</v>
      </c>
      <c r="P64">
        <f t="shared" si="1"/>
        <v>0.20980851063829783</v>
      </c>
      <c r="Q64">
        <f t="shared" si="1"/>
        <v>0.31169446808510642</v>
      </c>
      <c r="R64">
        <f t="shared" si="1"/>
        <v>0.11999574468085106</v>
      </c>
      <c r="S64">
        <f t="shared" si="1"/>
        <v>0.1970074912320991</v>
      </c>
      <c r="T64">
        <f t="shared" si="1"/>
        <v>0.21025021276595743</v>
      </c>
      <c r="U64">
        <f t="shared" si="1"/>
        <v>0.27679999999999999</v>
      </c>
      <c r="V64">
        <f t="shared" si="1"/>
        <v>0.18374808510638299</v>
      </c>
      <c r="W64">
        <f t="shared" si="2"/>
        <v>0.28533957446808511</v>
      </c>
      <c r="X64">
        <f t="shared" si="2"/>
        <v>0.28533957446808511</v>
      </c>
      <c r="Y64">
        <f t="shared" si="2"/>
        <v>0.20391914893617019</v>
      </c>
      <c r="Z64">
        <f t="shared" si="2"/>
        <v>0.33584085106382977</v>
      </c>
      <c r="AA64">
        <f t="shared" si="2"/>
        <v>0.11654390305767216</v>
      </c>
      <c r="AB64">
        <f t="shared" si="2"/>
        <v>0.24440851063829785</v>
      </c>
      <c r="AC64">
        <f t="shared" si="2"/>
        <v>0.3091914893617021</v>
      </c>
      <c r="AD64">
        <f t="shared" si="2"/>
        <v>0.26310723404255315</v>
      </c>
      <c r="AE64">
        <f t="shared" si="2"/>
        <v>0.26001531914893616</v>
      </c>
      <c r="AF64">
        <f t="shared" si="2"/>
        <v>0.27679999999999999</v>
      </c>
      <c r="AG64">
        <f t="shared" si="3"/>
        <v>0.13891211840888068</v>
      </c>
      <c r="AH64">
        <f t="shared" si="3"/>
        <v>0.32273702127659576</v>
      </c>
      <c r="AI64">
        <f t="shared" si="3"/>
        <v>0.25162297872340422</v>
      </c>
      <c r="AJ64">
        <f t="shared" si="3"/>
        <v>0.27679999999999999</v>
      </c>
      <c r="AK64">
        <f t="shared" si="3"/>
        <v>0.33907999999999999</v>
      </c>
      <c r="AL64">
        <f t="shared" si="3"/>
        <v>0.27046893617021278</v>
      </c>
      <c r="AM64">
        <f t="shared" si="3"/>
        <v>0.38074723404255317</v>
      </c>
      <c r="AN64">
        <f t="shared" si="3"/>
        <v>0.27679999999999999</v>
      </c>
      <c r="AO64">
        <f t="shared" si="3"/>
        <v>0.27679999999999999</v>
      </c>
      <c r="AP64">
        <f t="shared" si="3"/>
        <v>0.21658127659574467</v>
      </c>
      <c r="AQ64">
        <f t="shared" si="3"/>
        <v>0.32008680851063825</v>
      </c>
      <c r="AR64" s="158">
        <v>0.27679999999999999</v>
      </c>
      <c r="AS64">
        <f t="shared" si="4"/>
        <v>0.28283659574468084</v>
      </c>
      <c r="AT64">
        <f t="shared" si="4"/>
        <v>0.27679999999999999</v>
      </c>
      <c r="AU64">
        <f t="shared" si="4"/>
        <v>0.27679999999999999</v>
      </c>
      <c r="AV64">
        <f t="shared" si="4"/>
        <v>0.28828425531914886</v>
      </c>
      <c r="AW64">
        <f t="shared" si="4"/>
        <v>0.26178212765957448</v>
      </c>
      <c r="AX64">
        <f t="shared" si="4"/>
        <v>0.27679999999999999</v>
      </c>
      <c r="AY64">
        <f t="shared" si="4"/>
        <v>0.15781875994950301</v>
      </c>
      <c r="AZ64">
        <f t="shared" si="4"/>
        <v>0.24823659574468085</v>
      </c>
      <c r="BA64">
        <f t="shared" si="4"/>
        <v>0.36911574468085107</v>
      </c>
      <c r="BB64">
        <f t="shared" si="4"/>
        <v>0.29800170212765953</v>
      </c>
      <c r="BC64">
        <f t="shared" si="4"/>
        <v>0.27679999999999999</v>
      </c>
      <c r="BD64" s="23">
        <v>62</v>
      </c>
    </row>
    <row r="65" spans="2:56" x14ac:dyDescent="0.35">
      <c r="B65" s="5" t="s">
        <v>64</v>
      </c>
      <c r="C65">
        <f t="shared" si="0"/>
        <v>0.31786925531914895</v>
      </c>
      <c r="D65">
        <f t="shared" si="0"/>
        <v>0.17203237418274051</v>
      </c>
      <c r="E65">
        <f t="shared" si="0"/>
        <v>0.26997898936170217</v>
      </c>
      <c r="F65">
        <f t="shared" si="0"/>
        <v>0.18755430851063828</v>
      </c>
      <c r="G65">
        <f t="shared" si="0"/>
        <v>0.35870000000000002</v>
      </c>
      <c r="H65">
        <f t="shared" si="0"/>
        <v>0.36270675531914903</v>
      </c>
      <c r="I65">
        <f t="shared" si="0"/>
        <v>0.36652271276595749</v>
      </c>
      <c r="J65">
        <f t="shared" si="0"/>
        <v>0.35870000000000002</v>
      </c>
      <c r="K65">
        <f t="shared" si="0"/>
        <v>0.35870000000000002</v>
      </c>
      <c r="L65">
        <f t="shared" si="0"/>
        <v>0.42662404255319147</v>
      </c>
      <c r="M65">
        <f t="shared" si="1"/>
        <v>0.42662404255319147</v>
      </c>
      <c r="N65">
        <f t="shared" si="1"/>
        <v>0.46611920212765956</v>
      </c>
      <c r="O65">
        <f t="shared" si="1"/>
        <v>0.36614111702127661</v>
      </c>
      <c r="P65">
        <f t="shared" si="1"/>
        <v>0.27188696808510637</v>
      </c>
      <c r="Q65">
        <f t="shared" si="1"/>
        <v>0.40391909574468099</v>
      </c>
      <c r="R65">
        <f t="shared" si="1"/>
        <v>0.15550026595744681</v>
      </c>
      <c r="S65">
        <f t="shared" si="1"/>
        <v>0.25529836381847526</v>
      </c>
      <c r="T65">
        <f t="shared" si="1"/>
        <v>0.27245936170212764</v>
      </c>
      <c r="U65">
        <f t="shared" si="1"/>
        <v>0.35870000000000002</v>
      </c>
      <c r="V65">
        <f t="shared" si="1"/>
        <v>0.23811574468085109</v>
      </c>
      <c r="W65">
        <f t="shared" si="2"/>
        <v>0.36976627659574468</v>
      </c>
      <c r="X65">
        <f t="shared" si="2"/>
        <v>0.36976627659574468</v>
      </c>
      <c r="Y65">
        <f t="shared" si="2"/>
        <v>0.26425505319148934</v>
      </c>
      <c r="Z65">
        <f t="shared" si="2"/>
        <v>0.43520994680851066</v>
      </c>
      <c r="AA65">
        <f t="shared" si="2"/>
        <v>0.1510270882470629</v>
      </c>
      <c r="AB65">
        <f t="shared" si="2"/>
        <v>0.3167244680851064</v>
      </c>
      <c r="AC65">
        <f t="shared" si="2"/>
        <v>0.40067553191489358</v>
      </c>
      <c r="AD65">
        <f t="shared" si="2"/>
        <v>0.34095579787234043</v>
      </c>
      <c r="AE65">
        <f t="shared" si="2"/>
        <v>0.33694904255319152</v>
      </c>
      <c r="AF65">
        <f t="shared" si="2"/>
        <v>0.35870000000000002</v>
      </c>
      <c r="AG65">
        <f t="shared" si="3"/>
        <v>0.18001364477335802</v>
      </c>
      <c r="AH65">
        <f t="shared" si="3"/>
        <v>0.41822893617021284</v>
      </c>
      <c r="AI65">
        <f t="shared" si="3"/>
        <v>0.32607356382978725</v>
      </c>
      <c r="AJ65">
        <f t="shared" si="3"/>
        <v>0.35870000000000002</v>
      </c>
      <c r="AK65">
        <f t="shared" si="3"/>
        <v>0.43940750000000006</v>
      </c>
      <c r="AL65">
        <f t="shared" si="3"/>
        <v>0.35049569148936172</v>
      </c>
      <c r="AM65">
        <f t="shared" si="3"/>
        <v>0.49340329787234044</v>
      </c>
      <c r="AN65">
        <f t="shared" si="3"/>
        <v>0.35870000000000002</v>
      </c>
      <c r="AO65">
        <f t="shared" si="3"/>
        <v>0.35870000000000002</v>
      </c>
      <c r="AP65">
        <f t="shared" si="3"/>
        <v>0.28066367021276595</v>
      </c>
      <c r="AQ65">
        <f t="shared" si="3"/>
        <v>0.4147945744680851</v>
      </c>
      <c r="AR65" s="158">
        <v>0.35870000000000002</v>
      </c>
      <c r="AS65">
        <f t="shared" si="4"/>
        <v>0.36652271276595749</v>
      </c>
      <c r="AT65">
        <f t="shared" si="4"/>
        <v>0.35870000000000002</v>
      </c>
      <c r="AU65">
        <f t="shared" si="4"/>
        <v>0.35870000000000002</v>
      </c>
      <c r="AV65">
        <f t="shared" si="4"/>
        <v>0.37358223404255314</v>
      </c>
      <c r="AW65">
        <f t="shared" si="4"/>
        <v>0.33923861702127661</v>
      </c>
      <c r="AX65">
        <f t="shared" si="4"/>
        <v>0.35870000000000002</v>
      </c>
      <c r="AY65">
        <f t="shared" si="4"/>
        <v>0.20451441182762548</v>
      </c>
      <c r="AZ65">
        <f t="shared" si="4"/>
        <v>0.32168521276595746</v>
      </c>
      <c r="BA65">
        <f t="shared" si="4"/>
        <v>0.47833026595744682</v>
      </c>
      <c r="BB65">
        <f t="shared" si="4"/>
        <v>0.38617489361702123</v>
      </c>
      <c r="BC65">
        <f t="shared" si="4"/>
        <v>0.35870000000000002</v>
      </c>
      <c r="BD65" s="23">
        <v>63</v>
      </c>
    </row>
    <row r="66" spans="2:56" x14ac:dyDescent="0.35">
      <c r="B66" s="5" t="s">
        <v>65</v>
      </c>
      <c r="C66">
        <f t="shared" si="0"/>
        <v>0.31786925531914895</v>
      </c>
      <c r="D66">
        <f t="shared" si="0"/>
        <v>0.17203237418274051</v>
      </c>
      <c r="E66">
        <f t="shared" si="0"/>
        <v>0.26997898936170217</v>
      </c>
      <c r="F66">
        <f t="shared" si="0"/>
        <v>0.18755430851063828</v>
      </c>
      <c r="G66">
        <f t="shared" si="0"/>
        <v>0.35870000000000002</v>
      </c>
      <c r="H66">
        <f t="shared" si="0"/>
        <v>0.36270675531914903</v>
      </c>
      <c r="I66">
        <f t="shared" si="0"/>
        <v>0.36652271276595749</v>
      </c>
      <c r="J66">
        <f t="shared" si="0"/>
        <v>0.35870000000000002</v>
      </c>
      <c r="K66">
        <f t="shared" si="0"/>
        <v>0.35870000000000002</v>
      </c>
      <c r="L66">
        <f t="shared" si="0"/>
        <v>0.42662404255319147</v>
      </c>
      <c r="M66">
        <f t="shared" si="1"/>
        <v>0.42662404255319147</v>
      </c>
      <c r="N66">
        <f t="shared" si="1"/>
        <v>0.46611920212765956</v>
      </c>
      <c r="O66">
        <f t="shared" si="1"/>
        <v>0.36614111702127661</v>
      </c>
      <c r="P66">
        <f t="shared" si="1"/>
        <v>0.27188696808510637</v>
      </c>
      <c r="Q66">
        <f t="shared" si="1"/>
        <v>0.40391909574468099</v>
      </c>
      <c r="R66">
        <f t="shared" si="1"/>
        <v>0.15550026595744681</v>
      </c>
      <c r="S66">
        <f t="shared" si="1"/>
        <v>0.25529836381847526</v>
      </c>
      <c r="T66">
        <f t="shared" si="1"/>
        <v>0.27245936170212764</v>
      </c>
      <c r="U66">
        <f t="shared" si="1"/>
        <v>0.35870000000000002</v>
      </c>
      <c r="V66">
        <f t="shared" si="1"/>
        <v>0.23811574468085109</v>
      </c>
      <c r="W66">
        <f t="shared" si="2"/>
        <v>0.36976627659574468</v>
      </c>
      <c r="X66">
        <f t="shared" si="2"/>
        <v>0.36976627659574468</v>
      </c>
      <c r="Y66">
        <f t="shared" si="2"/>
        <v>0.26425505319148934</v>
      </c>
      <c r="Z66">
        <f t="shared" si="2"/>
        <v>0.43520994680851066</v>
      </c>
      <c r="AA66">
        <f t="shared" si="2"/>
        <v>0.1510270882470629</v>
      </c>
      <c r="AB66">
        <f t="shared" si="2"/>
        <v>0.3167244680851064</v>
      </c>
      <c r="AC66">
        <f t="shared" si="2"/>
        <v>0.40067553191489358</v>
      </c>
      <c r="AD66">
        <f t="shared" si="2"/>
        <v>0.34095579787234043</v>
      </c>
      <c r="AE66">
        <f t="shared" si="2"/>
        <v>0.33694904255319152</v>
      </c>
      <c r="AF66">
        <f t="shared" si="2"/>
        <v>0.35870000000000002</v>
      </c>
      <c r="AG66">
        <f t="shared" si="3"/>
        <v>0.18001364477335802</v>
      </c>
      <c r="AH66">
        <f t="shared" si="3"/>
        <v>0.41822893617021284</v>
      </c>
      <c r="AI66">
        <f t="shared" si="3"/>
        <v>0.32607356382978725</v>
      </c>
      <c r="AJ66">
        <f t="shared" si="3"/>
        <v>0.35870000000000002</v>
      </c>
      <c r="AK66">
        <f t="shared" si="3"/>
        <v>0.43940750000000006</v>
      </c>
      <c r="AL66">
        <f t="shared" si="3"/>
        <v>0.35049569148936172</v>
      </c>
      <c r="AM66">
        <f t="shared" si="3"/>
        <v>0.49340329787234044</v>
      </c>
      <c r="AN66">
        <f t="shared" si="3"/>
        <v>0.35870000000000002</v>
      </c>
      <c r="AO66">
        <f t="shared" si="3"/>
        <v>0.35870000000000002</v>
      </c>
      <c r="AP66">
        <f t="shared" si="3"/>
        <v>0.28066367021276595</v>
      </c>
      <c r="AQ66">
        <f t="shared" si="3"/>
        <v>0.4147945744680851</v>
      </c>
      <c r="AR66" s="158">
        <v>0.35870000000000002</v>
      </c>
      <c r="AS66">
        <f t="shared" si="4"/>
        <v>0.36652271276595749</v>
      </c>
      <c r="AT66">
        <f t="shared" si="4"/>
        <v>0.35870000000000002</v>
      </c>
      <c r="AU66">
        <f t="shared" si="4"/>
        <v>0.35870000000000002</v>
      </c>
      <c r="AV66">
        <f t="shared" si="4"/>
        <v>0.37358223404255314</v>
      </c>
      <c r="AW66">
        <f t="shared" si="4"/>
        <v>0.33923861702127661</v>
      </c>
      <c r="AX66">
        <f t="shared" si="4"/>
        <v>0.35870000000000002</v>
      </c>
      <c r="AY66">
        <f t="shared" si="4"/>
        <v>0.20451441182762548</v>
      </c>
      <c r="AZ66">
        <f t="shared" si="4"/>
        <v>0.32168521276595746</v>
      </c>
      <c r="BA66">
        <f t="shared" si="4"/>
        <v>0.47833026595744682</v>
      </c>
      <c r="BB66">
        <f t="shared" si="4"/>
        <v>0.38617489361702123</v>
      </c>
      <c r="BC66">
        <f t="shared" si="4"/>
        <v>0.35870000000000002</v>
      </c>
      <c r="BD66" s="23">
        <v>64</v>
      </c>
    </row>
    <row r="67" spans="2:56" x14ac:dyDescent="0.35">
      <c r="B67" s="5" t="s">
        <v>66</v>
      </c>
      <c r="C67">
        <f t="shared" si="0"/>
        <v>0.34817627659574468</v>
      </c>
      <c r="D67">
        <f t="shared" si="0"/>
        <v>0.18843468027989613</v>
      </c>
      <c r="E67">
        <f t="shared" si="0"/>
        <v>0.29571994680851071</v>
      </c>
      <c r="F67">
        <f t="shared" si="0"/>
        <v>0.20543654255319149</v>
      </c>
      <c r="G67">
        <f t="shared" si="0"/>
        <v>0.39290000000000003</v>
      </c>
      <c r="H67">
        <f t="shared" si="0"/>
        <v>0.3972887765957448</v>
      </c>
      <c r="I67">
        <f t="shared" si="0"/>
        <v>0.40146856382978729</v>
      </c>
      <c r="J67">
        <f t="shared" si="0"/>
        <v>0.39290000000000003</v>
      </c>
      <c r="K67">
        <f t="shared" si="0"/>
        <v>0.39290000000000003</v>
      </c>
      <c r="L67">
        <f t="shared" si="0"/>
        <v>0.46730021276595746</v>
      </c>
      <c r="M67">
        <f t="shared" si="1"/>
        <v>0.46730021276595746</v>
      </c>
      <c r="N67">
        <f t="shared" si="1"/>
        <v>0.51056101063829784</v>
      </c>
      <c r="O67">
        <f t="shared" si="1"/>
        <v>0.40105058510638303</v>
      </c>
      <c r="P67">
        <f t="shared" si="1"/>
        <v>0.29780984042553188</v>
      </c>
      <c r="Q67">
        <f t="shared" si="1"/>
        <v>0.44243047872340441</v>
      </c>
      <c r="R67">
        <f t="shared" si="1"/>
        <v>0.17032632978723405</v>
      </c>
      <c r="S67">
        <f t="shared" si="1"/>
        <v>0.27963960731608289</v>
      </c>
      <c r="T67">
        <f t="shared" si="1"/>
        <v>0.29843680851063831</v>
      </c>
      <c r="U67">
        <f t="shared" si="1"/>
        <v>0.39290000000000003</v>
      </c>
      <c r="V67">
        <f t="shared" si="1"/>
        <v>0.26081872340425538</v>
      </c>
      <c r="W67">
        <f t="shared" si="2"/>
        <v>0.40502138297872342</v>
      </c>
      <c r="X67">
        <f t="shared" si="2"/>
        <v>0.40502138297872342</v>
      </c>
      <c r="Y67">
        <f t="shared" si="2"/>
        <v>0.28945026595744683</v>
      </c>
      <c r="Z67">
        <f t="shared" si="2"/>
        <v>0.4767047340425532</v>
      </c>
      <c r="AA67">
        <f t="shared" si="2"/>
        <v>0.16542666008439089</v>
      </c>
      <c r="AB67">
        <f t="shared" si="2"/>
        <v>0.34692234042553194</v>
      </c>
      <c r="AC67">
        <f t="shared" si="2"/>
        <v>0.43887765957446806</v>
      </c>
      <c r="AD67">
        <f t="shared" si="2"/>
        <v>0.37346398936170216</v>
      </c>
      <c r="AE67">
        <f t="shared" si="2"/>
        <v>0.36907521276595745</v>
      </c>
      <c r="AF67">
        <f t="shared" si="2"/>
        <v>0.39290000000000003</v>
      </c>
      <c r="AG67">
        <f t="shared" si="3"/>
        <v>0.19717691951896396</v>
      </c>
      <c r="AH67">
        <f t="shared" si="3"/>
        <v>0.45810468085106393</v>
      </c>
      <c r="AI67">
        <f t="shared" si="3"/>
        <v>0.35716281914893616</v>
      </c>
      <c r="AJ67">
        <f t="shared" si="3"/>
        <v>0.39290000000000003</v>
      </c>
      <c r="AK67">
        <f t="shared" si="3"/>
        <v>0.48130250000000008</v>
      </c>
      <c r="AL67">
        <f t="shared" si="3"/>
        <v>0.38391345744680855</v>
      </c>
      <c r="AM67">
        <f t="shared" si="3"/>
        <v>0.54044648936170214</v>
      </c>
      <c r="AN67">
        <f t="shared" si="3"/>
        <v>0.39290000000000003</v>
      </c>
      <c r="AO67">
        <f t="shared" si="3"/>
        <v>0.39290000000000003</v>
      </c>
      <c r="AP67">
        <f t="shared" si="3"/>
        <v>0.30742335106382979</v>
      </c>
      <c r="AQ67">
        <f t="shared" si="3"/>
        <v>0.45434287234042553</v>
      </c>
      <c r="AR67" s="158">
        <v>0.39290000000000003</v>
      </c>
      <c r="AS67">
        <f t="shared" si="4"/>
        <v>0.40146856382978729</v>
      </c>
      <c r="AT67">
        <f t="shared" si="4"/>
        <v>0.39290000000000003</v>
      </c>
      <c r="AU67">
        <f t="shared" si="4"/>
        <v>0.39290000000000003</v>
      </c>
      <c r="AV67">
        <f t="shared" si="4"/>
        <v>0.40920117021276592</v>
      </c>
      <c r="AW67">
        <f t="shared" si="4"/>
        <v>0.37158308510638305</v>
      </c>
      <c r="AX67">
        <f t="shared" si="4"/>
        <v>0.39290000000000003</v>
      </c>
      <c r="AY67">
        <f t="shared" si="4"/>
        <v>0.22401369502947882</v>
      </c>
      <c r="AZ67">
        <f t="shared" si="4"/>
        <v>0.35235606382978729</v>
      </c>
      <c r="BA67">
        <f t="shared" si="4"/>
        <v>0.52393632978723403</v>
      </c>
      <c r="BB67">
        <f t="shared" si="4"/>
        <v>0.42299446808510638</v>
      </c>
      <c r="BC67">
        <f t="shared" si="4"/>
        <v>0.39290000000000003</v>
      </c>
      <c r="BD67" s="23">
        <v>65</v>
      </c>
    </row>
    <row r="68" spans="2:56" x14ac:dyDescent="0.35">
      <c r="B68" s="5" t="s">
        <v>67</v>
      </c>
      <c r="C68">
        <f t="shared" si="0"/>
        <v>0.34817627659574468</v>
      </c>
      <c r="D68">
        <f t="shared" si="0"/>
        <v>0.18843468027989613</v>
      </c>
      <c r="E68">
        <f t="shared" si="0"/>
        <v>0.29571994680851071</v>
      </c>
      <c r="F68">
        <f t="shared" si="0"/>
        <v>0.20543654255319149</v>
      </c>
      <c r="G68">
        <f t="shared" si="0"/>
        <v>0.39290000000000003</v>
      </c>
      <c r="H68">
        <f t="shared" si="0"/>
        <v>0.3972887765957448</v>
      </c>
      <c r="I68">
        <f t="shared" si="0"/>
        <v>0.40146856382978729</v>
      </c>
      <c r="J68">
        <f t="shared" si="0"/>
        <v>0.39290000000000003</v>
      </c>
      <c r="K68">
        <f t="shared" si="0"/>
        <v>0.39290000000000003</v>
      </c>
      <c r="L68">
        <f t="shared" si="0"/>
        <v>0.46730021276595746</v>
      </c>
      <c r="M68">
        <f t="shared" si="1"/>
        <v>0.46730021276595746</v>
      </c>
      <c r="N68">
        <f t="shared" si="1"/>
        <v>0.51056101063829784</v>
      </c>
      <c r="O68">
        <f t="shared" si="1"/>
        <v>0.40105058510638303</v>
      </c>
      <c r="P68">
        <f t="shared" si="1"/>
        <v>0.29780984042553188</v>
      </c>
      <c r="Q68">
        <f t="shared" si="1"/>
        <v>0.44243047872340441</v>
      </c>
      <c r="R68">
        <f t="shared" si="1"/>
        <v>0.17032632978723405</v>
      </c>
      <c r="S68">
        <f t="shared" si="1"/>
        <v>0.27963960731608289</v>
      </c>
      <c r="T68">
        <f t="shared" si="1"/>
        <v>0.29843680851063831</v>
      </c>
      <c r="U68">
        <f t="shared" si="1"/>
        <v>0.39290000000000003</v>
      </c>
      <c r="V68">
        <f t="shared" si="1"/>
        <v>0.26081872340425538</v>
      </c>
      <c r="W68">
        <f t="shared" si="2"/>
        <v>0.40502138297872342</v>
      </c>
      <c r="X68">
        <f t="shared" si="2"/>
        <v>0.40502138297872342</v>
      </c>
      <c r="Y68">
        <f t="shared" si="2"/>
        <v>0.28945026595744683</v>
      </c>
      <c r="Z68">
        <f t="shared" si="2"/>
        <v>0.4767047340425532</v>
      </c>
      <c r="AA68">
        <f t="shared" si="2"/>
        <v>0.16542666008439089</v>
      </c>
      <c r="AB68">
        <f t="shared" si="2"/>
        <v>0.34692234042553194</v>
      </c>
      <c r="AC68">
        <f t="shared" si="2"/>
        <v>0.43887765957446806</v>
      </c>
      <c r="AD68">
        <f t="shared" si="2"/>
        <v>0.37346398936170216</v>
      </c>
      <c r="AE68">
        <f t="shared" si="2"/>
        <v>0.36907521276595745</v>
      </c>
      <c r="AF68">
        <f t="shared" si="2"/>
        <v>0.39290000000000003</v>
      </c>
      <c r="AG68">
        <f t="shared" si="3"/>
        <v>0.19717691951896396</v>
      </c>
      <c r="AH68">
        <f t="shared" si="3"/>
        <v>0.45810468085106393</v>
      </c>
      <c r="AI68">
        <f t="shared" si="3"/>
        <v>0.35716281914893616</v>
      </c>
      <c r="AJ68">
        <f t="shared" si="3"/>
        <v>0.39290000000000003</v>
      </c>
      <c r="AK68">
        <f t="shared" si="3"/>
        <v>0.48130250000000008</v>
      </c>
      <c r="AL68">
        <f t="shared" si="3"/>
        <v>0.38391345744680855</v>
      </c>
      <c r="AM68">
        <f t="shared" si="3"/>
        <v>0.54044648936170214</v>
      </c>
      <c r="AN68">
        <f t="shared" si="3"/>
        <v>0.39290000000000003</v>
      </c>
      <c r="AO68">
        <f t="shared" si="3"/>
        <v>0.39290000000000003</v>
      </c>
      <c r="AP68">
        <f t="shared" si="3"/>
        <v>0.30742335106382979</v>
      </c>
      <c r="AQ68">
        <f t="shared" si="3"/>
        <v>0.45434287234042553</v>
      </c>
      <c r="AR68" s="158">
        <v>0.39290000000000003</v>
      </c>
      <c r="AS68">
        <f t="shared" si="4"/>
        <v>0.40146856382978729</v>
      </c>
      <c r="AT68">
        <f t="shared" si="4"/>
        <v>0.39290000000000003</v>
      </c>
      <c r="AU68">
        <f t="shared" si="4"/>
        <v>0.39290000000000003</v>
      </c>
      <c r="AV68">
        <f t="shared" si="4"/>
        <v>0.40920117021276592</v>
      </c>
      <c r="AW68">
        <f t="shared" si="4"/>
        <v>0.37158308510638305</v>
      </c>
      <c r="AX68">
        <f t="shared" si="4"/>
        <v>0.39290000000000003</v>
      </c>
      <c r="AY68">
        <f t="shared" si="4"/>
        <v>0.22401369502947882</v>
      </c>
      <c r="AZ68">
        <f t="shared" si="4"/>
        <v>0.35235606382978729</v>
      </c>
      <c r="BA68">
        <f t="shared" si="4"/>
        <v>0.52393632978723403</v>
      </c>
      <c r="BB68">
        <f t="shared" si="4"/>
        <v>0.42299446808510638</v>
      </c>
      <c r="BC68">
        <f t="shared" si="4"/>
        <v>0.39290000000000003</v>
      </c>
      <c r="BD68" s="23">
        <v>66</v>
      </c>
    </row>
    <row r="69" spans="2:56" x14ac:dyDescent="0.35">
      <c r="B69" s="5" t="s">
        <v>68</v>
      </c>
      <c r="C69">
        <f t="shared" si="0"/>
        <v>0.38238244680851063</v>
      </c>
      <c r="D69">
        <f t="shared" si="0"/>
        <v>0.20694722458838172</v>
      </c>
      <c r="E69">
        <f t="shared" si="0"/>
        <v>0.32477260638297872</v>
      </c>
      <c r="F69">
        <f t="shared" si="0"/>
        <v>0.225619414893617</v>
      </c>
      <c r="G69">
        <f t="shared" si="0"/>
        <v>0.43149999999999999</v>
      </c>
      <c r="H69">
        <f t="shared" si="0"/>
        <v>0.43631994680851072</v>
      </c>
      <c r="I69">
        <f t="shared" si="0"/>
        <v>0.44091037234042557</v>
      </c>
      <c r="J69">
        <f t="shared" si="0"/>
        <v>0.43149999999999999</v>
      </c>
      <c r="K69">
        <f t="shared" si="0"/>
        <v>0.43149999999999999</v>
      </c>
      <c r="L69">
        <f t="shared" si="0"/>
        <v>0.51320957446808502</v>
      </c>
      <c r="M69">
        <f t="shared" si="1"/>
        <v>0.51320957446808502</v>
      </c>
      <c r="N69">
        <f t="shared" si="1"/>
        <v>0.56072047872340425</v>
      </c>
      <c r="O69">
        <f t="shared" si="1"/>
        <v>0.44045132978723406</v>
      </c>
      <c r="P69">
        <f t="shared" si="1"/>
        <v>0.32706781914893612</v>
      </c>
      <c r="Q69">
        <f t="shared" si="1"/>
        <v>0.48589654255319159</v>
      </c>
      <c r="R69">
        <f t="shared" si="1"/>
        <v>0.18705984042553192</v>
      </c>
      <c r="S69">
        <f t="shared" si="1"/>
        <v>0.30711247278414294</v>
      </c>
      <c r="T69">
        <f t="shared" si="1"/>
        <v>0.32775638297872339</v>
      </c>
      <c r="U69">
        <f t="shared" si="1"/>
        <v>0.43149999999999999</v>
      </c>
      <c r="V69">
        <f t="shared" si="1"/>
        <v>0.28644255319148937</v>
      </c>
      <c r="W69">
        <f t="shared" si="2"/>
        <v>0.44481223404255316</v>
      </c>
      <c r="X69">
        <f t="shared" si="2"/>
        <v>0.44481223404255316</v>
      </c>
      <c r="Y69">
        <f t="shared" si="2"/>
        <v>0.31788696808510636</v>
      </c>
      <c r="Z69">
        <f t="shared" si="2"/>
        <v>0.52353803191489356</v>
      </c>
      <c r="AA69">
        <f t="shared" si="2"/>
        <v>0.1816788084154102</v>
      </c>
      <c r="AB69">
        <f t="shared" si="2"/>
        <v>0.38100531914893615</v>
      </c>
      <c r="AC69">
        <f t="shared" si="2"/>
        <v>0.48199468085106378</v>
      </c>
      <c r="AD69">
        <f t="shared" si="2"/>
        <v>0.41015452127659574</v>
      </c>
      <c r="AE69">
        <f t="shared" si="2"/>
        <v>0.40533457446808507</v>
      </c>
      <c r="AF69">
        <f t="shared" si="2"/>
        <v>0.43149999999999999</v>
      </c>
      <c r="AG69">
        <f t="shared" si="3"/>
        <v>0.21654833487511566</v>
      </c>
      <c r="AH69">
        <f t="shared" si="3"/>
        <v>0.50311063829787239</v>
      </c>
      <c r="AI69">
        <f t="shared" si="3"/>
        <v>0.39225186170212761</v>
      </c>
      <c r="AJ69">
        <f t="shared" si="3"/>
        <v>0.43149999999999999</v>
      </c>
      <c r="AK69">
        <f t="shared" si="3"/>
        <v>0.52858749999999999</v>
      </c>
      <c r="AL69">
        <f t="shared" si="3"/>
        <v>0.42163058510638302</v>
      </c>
      <c r="AM69">
        <f t="shared" si="3"/>
        <v>0.59354202127659572</v>
      </c>
      <c r="AN69">
        <f t="shared" si="3"/>
        <v>0.43149999999999999</v>
      </c>
      <c r="AO69">
        <f t="shared" si="3"/>
        <v>0.43149999999999999</v>
      </c>
      <c r="AP69">
        <f t="shared" si="3"/>
        <v>0.33762579787234043</v>
      </c>
      <c r="AQ69">
        <f t="shared" si="3"/>
        <v>0.49897925531914888</v>
      </c>
      <c r="AR69" s="158">
        <v>0.43149999999999999</v>
      </c>
      <c r="AS69">
        <f t="shared" si="4"/>
        <v>0.44091037234042557</v>
      </c>
      <c r="AT69">
        <f t="shared" si="4"/>
        <v>0.43149999999999999</v>
      </c>
      <c r="AU69">
        <f t="shared" si="4"/>
        <v>0.43149999999999999</v>
      </c>
      <c r="AV69">
        <f t="shared" si="4"/>
        <v>0.44940265957446801</v>
      </c>
      <c r="AW69">
        <f t="shared" si="4"/>
        <v>0.40808882978723404</v>
      </c>
      <c r="AX69">
        <f t="shared" si="4"/>
        <v>0.43149999999999999</v>
      </c>
      <c r="AY69">
        <f t="shared" si="4"/>
        <v>0.2460216579415121</v>
      </c>
      <c r="AZ69">
        <f t="shared" si="4"/>
        <v>0.38697287234042554</v>
      </c>
      <c r="BA69">
        <f t="shared" si="4"/>
        <v>0.57540984042553189</v>
      </c>
      <c r="BB69">
        <f t="shared" si="4"/>
        <v>0.46455106382978717</v>
      </c>
      <c r="BC69">
        <f t="shared" si="4"/>
        <v>0.43149999999999999</v>
      </c>
      <c r="BD69" s="23">
        <v>67</v>
      </c>
    </row>
    <row r="70" spans="2:56" x14ac:dyDescent="0.35">
      <c r="B70" s="5" t="s">
        <v>69</v>
      </c>
      <c r="C70">
        <f t="shared" si="0"/>
        <v>0.38238244680851063</v>
      </c>
      <c r="D70">
        <f t="shared" si="0"/>
        <v>0.20694722458838172</v>
      </c>
      <c r="E70">
        <f t="shared" si="0"/>
        <v>0.32477260638297872</v>
      </c>
      <c r="F70">
        <f t="shared" si="0"/>
        <v>0.225619414893617</v>
      </c>
      <c r="G70">
        <f t="shared" si="0"/>
        <v>0.43149999999999999</v>
      </c>
      <c r="H70">
        <f t="shared" si="0"/>
        <v>0.43631994680851072</v>
      </c>
      <c r="I70">
        <f t="shared" si="0"/>
        <v>0.44091037234042557</v>
      </c>
      <c r="J70">
        <f t="shared" si="0"/>
        <v>0.43149999999999999</v>
      </c>
      <c r="K70">
        <f t="shared" si="0"/>
        <v>0.43149999999999999</v>
      </c>
      <c r="L70">
        <f t="shared" si="0"/>
        <v>0.51320957446808502</v>
      </c>
      <c r="M70">
        <f t="shared" si="1"/>
        <v>0.51320957446808502</v>
      </c>
      <c r="N70">
        <f t="shared" si="1"/>
        <v>0.56072047872340425</v>
      </c>
      <c r="O70">
        <f t="shared" si="1"/>
        <v>0.44045132978723406</v>
      </c>
      <c r="P70">
        <f t="shared" si="1"/>
        <v>0.32706781914893612</v>
      </c>
      <c r="Q70">
        <f t="shared" si="1"/>
        <v>0.48589654255319159</v>
      </c>
      <c r="R70">
        <f t="shared" si="1"/>
        <v>0.18705984042553192</v>
      </c>
      <c r="S70">
        <f t="shared" si="1"/>
        <v>0.30711247278414294</v>
      </c>
      <c r="T70">
        <f t="shared" si="1"/>
        <v>0.32775638297872339</v>
      </c>
      <c r="U70">
        <f t="shared" si="1"/>
        <v>0.43149999999999999</v>
      </c>
      <c r="V70">
        <f t="shared" si="1"/>
        <v>0.28644255319148937</v>
      </c>
      <c r="W70">
        <f t="shared" si="2"/>
        <v>0.44481223404255316</v>
      </c>
      <c r="X70">
        <f t="shared" si="2"/>
        <v>0.44481223404255316</v>
      </c>
      <c r="Y70">
        <f t="shared" si="2"/>
        <v>0.31788696808510636</v>
      </c>
      <c r="Z70">
        <f t="shared" si="2"/>
        <v>0.52353803191489356</v>
      </c>
      <c r="AA70">
        <f t="shared" si="2"/>
        <v>0.1816788084154102</v>
      </c>
      <c r="AB70">
        <f t="shared" si="2"/>
        <v>0.38100531914893615</v>
      </c>
      <c r="AC70">
        <f t="shared" si="2"/>
        <v>0.48199468085106378</v>
      </c>
      <c r="AD70">
        <f t="shared" si="2"/>
        <v>0.41015452127659574</v>
      </c>
      <c r="AE70">
        <f t="shared" si="2"/>
        <v>0.40533457446808507</v>
      </c>
      <c r="AF70">
        <f t="shared" si="2"/>
        <v>0.43149999999999999</v>
      </c>
      <c r="AG70">
        <f t="shared" si="3"/>
        <v>0.21654833487511566</v>
      </c>
      <c r="AH70">
        <f t="shared" si="3"/>
        <v>0.50311063829787239</v>
      </c>
      <c r="AI70">
        <f t="shared" si="3"/>
        <v>0.39225186170212761</v>
      </c>
      <c r="AJ70">
        <f t="shared" si="3"/>
        <v>0.43149999999999999</v>
      </c>
      <c r="AK70">
        <f t="shared" si="3"/>
        <v>0.52858749999999999</v>
      </c>
      <c r="AL70">
        <f t="shared" si="3"/>
        <v>0.42163058510638302</v>
      </c>
      <c r="AM70">
        <f t="shared" si="3"/>
        <v>0.59354202127659572</v>
      </c>
      <c r="AN70">
        <f t="shared" si="3"/>
        <v>0.43149999999999999</v>
      </c>
      <c r="AO70">
        <f t="shared" si="3"/>
        <v>0.43149999999999999</v>
      </c>
      <c r="AP70">
        <f t="shared" si="3"/>
        <v>0.33762579787234043</v>
      </c>
      <c r="AQ70">
        <f t="shared" si="3"/>
        <v>0.49897925531914888</v>
      </c>
      <c r="AR70" s="158">
        <v>0.43149999999999999</v>
      </c>
      <c r="AS70">
        <f t="shared" si="4"/>
        <v>0.44091037234042557</v>
      </c>
      <c r="AT70">
        <f t="shared" si="4"/>
        <v>0.43149999999999999</v>
      </c>
      <c r="AU70">
        <f t="shared" si="4"/>
        <v>0.43149999999999999</v>
      </c>
      <c r="AV70">
        <f t="shared" si="4"/>
        <v>0.44940265957446801</v>
      </c>
      <c r="AW70">
        <f t="shared" si="4"/>
        <v>0.40808882978723404</v>
      </c>
      <c r="AX70">
        <f t="shared" si="4"/>
        <v>0.43149999999999999</v>
      </c>
      <c r="AY70">
        <f t="shared" si="4"/>
        <v>0.2460216579415121</v>
      </c>
      <c r="AZ70">
        <f t="shared" si="4"/>
        <v>0.38697287234042554</v>
      </c>
      <c r="BA70">
        <f t="shared" si="4"/>
        <v>0.57540984042553189</v>
      </c>
      <c r="BB70">
        <f t="shared" si="4"/>
        <v>0.46455106382978717</v>
      </c>
      <c r="BC70">
        <f t="shared" si="4"/>
        <v>0.43149999999999999</v>
      </c>
      <c r="BD70" s="23">
        <v>68</v>
      </c>
    </row>
    <row r="71" spans="2:56" x14ac:dyDescent="0.35">
      <c r="B71" s="5" t="s">
        <v>70</v>
      </c>
      <c r="C71">
        <f t="shared" si="0"/>
        <v>0.35030308510638303</v>
      </c>
      <c r="D71">
        <f t="shared" si="0"/>
        <v>0.18958571930425794</v>
      </c>
      <c r="E71">
        <f t="shared" si="0"/>
        <v>0.29752632978723409</v>
      </c>
      <c r="F71">
        <f t="shared" si="0"/>
        <v>0.20669143617021277</v>
      </c>
      <c r="G71">
        <f t="shared" si="0"/>
        <v>0.39530000000000004</v>
      </c>
      <c r="H71">
        <f t="shared" si="0"/>
        <v>0.39971558510638311</v>
      </c>
      <c r="I71">
        <f t="shared" si="0"/>
        <v>0.40392090425531924</v>
      </c>
      <c r="J71">
        <f t="shared" si="0"/>
        <v>0.39530000000000004</v>
      </c>
      <c r="K71">
        <f t="shared" si="0"/>
        <v>0.39530000000000004</v>
      </c>
      <c r="L71">
        <f t="shared" si="0"/>
        <v>0.47015468085106382</v>
      </c>
      <c r="M71">
        <f t="shared" si="1"/>
        <v>0.47015468085106382</v>
      </c>
      <c r="N71">
        <f t="shared" si="1"/>
        <v>0.51367973404255318</v>
      </c>
      <c r="O71">
        <f t="shared" si="1"/>
        <v>0.40350037234042557</v>
      </c>
      <c r="P71">
        <f t="shared" si="1"/>
        <v>0.29962898936170212</v>
      </c>
      <c r="Q71">
        <f t="shared" si="1"/>
        <v>0.44513303191489378</v>
      </c>
      <c r="R71">
        <f t="shared" si="1"/>
        <v>0.17136675531914897</v>
      </c>
      <c r="S71">
        <f t="shared" si="1"/>
        <v>0.28134776475451151</v>
      </c>
      <c r="T71">
        <f t="shared" si="1"/>
        <v>0.30025978723404256</v>
      </c>
      <c r="U71">
        <f t="shared" si="1"/>
        <v>0.39530000000000004</v>
      </c>
      <c r="V71">
        <f t="shared" si="1"/>
        <v>0.26241191489361709</v>
      </c>
      <c r="W71">
        <f t="shared" si="2"/>
        <v>0.40749542553191492</v>
      </c>
      <c r="X71">
        <f t="shared" si="2"/>
        <v>0.40749542553191492</v>
      </c>
      <c r="Y71">
        <f t="shared" si="2"/>
        <v>0.29121835106382982</v>
      </c>
      <c r="Z71">
        <f t="shared" si="2"/>
        <v>0.47961664893617023</v>
      </c>
      <c r="AA71">
        <f t="shared" si="2"/>
        <v>0.16643715635367706</v>
      </c>
      <c r="AB71">
        <f t="shared" si="2"/>
        <v>0.34904148936170215</v>
      </c>
      <c r="AC71">
        <f t="shared" si="2"/>
        <v>0.44155851063829787</v>
      </c>
      <c r="AD71">
        <f t="shared" si="2"/>
        <v>0.37574526595744684</v>
      </c>
      <c r="AE71">
        <f t="shared" si="2"/>
        <v>0.37132968085106388</v>
      </c>
      <c r="AF71">
        <f t="shared" si="2"/>
        <v>0.39530000000000004</v>
      </c>
      <c r="AG71">
        <f t="shared" si="3"/>
        <v>0.19838135985198893</v>
      </c>
      <c r="AH71">
        <f t="shared" si="3"/>
        <v>0.46090297872340436</v>
      </c>
      <c r="AI71">
        <f t="shared" si="3"/>
        <v>0.35934452127659577</v>
      </c>
      <c r="AJ71">
        <f t="shared" si="3"/>
        <v>0.39530000000000004</v>
      </c>
      <c r="AK71">
        <f t="shared" si="3"/>
        <v>0.48424250000000008</v>
      </c>
      <c r="AL71">
        <f t="shared" si="3"/>
        <v>0.38625856382978729</v>
      </c>
      <c r="AM71">
        <f t="shared" si="3"/>
        <v>0.54374776595744678</v>
      </c>
      <c r="AN71">
        <f t="shared" si="3"/>
        <v>0.39530000000000004</v>
      </c>
      <c r="AO71">
        <f t="shared" si="3"/>
        <v>0.39530000000000004</v>
      </c>
      <c r="AP71">
        <f t="shared" si="3"/>
        <v>0.30930122340425537</v>
      </c>
      <c r="AQ71">
        <f t="shared" si="3"/>
        <v>0.45711819148936167</v>
      </c>
      <c r="AR71" s="158">
        <v>0.39530000000000004</v>
      </c>
      <c r="AS71">
        <f t="shared" si="4"/>
        <v>0.40392090425531924</v>
      </c>
      <c r="AT71">
        <f t="shared" si="4"/>
        <v>0.39530000000000004</v>
      </c>
      <c r="AU71">
        <f t="shared" si="4"/>
        <v>0.39530000000000004</v>
      </c>
      <c r="AV71">
        <f t="shared" si="4"/>
        <v>0.41170074468085105</v>
      </c>
      <c r="AW71">
        <f t="shared" si="4"/>
        <v>0.37385287234042558</v>
      </c>
      <c r="AX71">
        <f t="shared" si="4"/>
        <v>0.39530000000000004</v>
      </c>
      <c r="AY71">
        <f t="shared" si="4"/>
        <v>0.22538206578048608</v>
      </c>
      <c r="AZ71">
        <f t="shared" si="4"/>
        <v>0.35450840425531921</v>
      </c>
      <c r="BA71">
        <f t="shared" si="4"/>
        <v>0.52713675531914894</v>
      </c>
      <c r="BB71">
        <f t="shared" si="4"/>
        <v>0.42557829787234042</v>
      </c>
      <c r="BC71">
        <f t="shared" si="4"/>
        <v>0.39530000000000004</v>
      </c>
      <c r="BD71" s="23">
        <v>69</v>
      </c>
    </row>
    <row r="72" spans="2:56" x14ac:dyDescent="0.35">
      <c r="B72" s="5" t="s">
        <v>71</v>
      </c>
      <c r="C72">
        <f t="shared" si="0"/>
        <v>0.35030308510638303</v>
      </c>
      <c r="D72">
        <f t="shared" si="0"/>
        <v>0.18958571930425794</v>
      </c>
      <c r="E72">
        <f t="shared" si="0"/>
        <v>0.29752632978723409</v>
      </c>
      <c r="F72">
        <f t="shared" si="0"/>
        <v>0.20669143617021277</v>
      </c>
      <c r="G72">
        <f t="shared" si="0"/>
        <v>0.39530000000000004</v>
      </c>
      <c r="H72">
        <f t="shared" si="0"/>
        <v>0.39971558510638311</v>
      </c>
      <c r="I72">
        <f t="shared" si="0"/>
        <v>0.40392090425531924</v>
      </c>
      <c r="J72">
        <f t="shared" si="0"/>
        <v>0.39530000000000004</v>
      </c>
      <c r="K72">
        <f t="shared" si="0"/>
        <v>0.39530000000000004</v>
      </c>
      <c r="L72">
        <f t="shared" si="0"/>
        <v>0.47015468085106382</v>
      </c>
      <c r="M72">
        <f t="shared" si="1"/>
        <v>0.47015468085106382</v>
      </c>
      <c r="N72">
        <f t="shared" si="1"/>
        <v>0.51367973404255318</v>
      </c>
      <c r="O72">
        <f t="shared" si="1"/>
        <v>0.40350037234042557</v>
      </c>
      <c r="P72">
        <f t="shared" si="1"/>
        <v>0.29962898936170212</v>
      </c>
      <c r="Q72">
        <f t="shared" si="1"/>
        <v>0.44513303191489378</v>
      </c>
      <c r="R72">
        <f t="shared" si="1"/>
        <v>0.17136675531914897</v>
      </c>
      <c r="S72">
        <f t="shared" si="1"/>
        <v>0.28134776475451151</v>
      </c>
      <c r="T72">
        <f t="shared" si="1"/>
        <v>0.30025978723404256</v>
      </c>
      <c r="U72">
        <f t="shared" si="1"/>
        <v>0.39530000000000004</v>
      </c>
      <c r="V72">
        <f t="shared" si="1"/>
        <v>0.26241191489361709</v>
      </c>
      <c r="W72">
        <f t="shared" si="2"/>
        <v>0.40749542553191492</v>
      </c>
      <c r="X72">
        <f t="shared" si="2"/>
        <v>0.40749542553191492</v>
      </c>
      <c r="Y72">
        <f t="shared" si="2"/>
        <v>0.29121835106382982</v>
      </c>
      <c r="Z72">
        <f t="shared" si="2"/>
        <v>0.47961664893617023</v>
      </c>
      <c r="AA72">
        <f t="shared" si="2"/>
        <v>0.16643715635367706</v>
      </c>
      <c r="AB72">
        <f t="shared" si="2"/>
        <v>0.34904148936170215</v>
      </c>
      <c r="AC72">
        <f t="shared" si="2"/>
        <v>0.44155851063829787</v>
      </c>
      <c r="AD72">
        <f t="shared" si="2"/>
        <v>0.37574526595744684</v>
      </c>
      <c r="AE72">
        <f t="shared" si="2"/>
        <v>0.37132968085106388</v>
      </c>
      <c r="AF72">
        <f t="shared" si="2"/>
        <v>0.39530000000000004</v>
      </c>
      <c r="AG72">
        <f t="shared" si="3"/>
        <v>0.19838135985198893</v>
      </c>
      <c r="AH72">
        <f t="shared" si="3"/>
        <v>0.46090297872340436</v>
      </c>
      <c r="AI72">
        <f t="shared" si="3"/>
        <v>0.35934452127659577</v>
      </c>
      <c r="AJ72">
        <f t="shared" si="3"/>
        <v>0.39530000000000004</v>
      </c>
      <c r="AK72">
        <f t="shared" si="3"/>
        <v>0.48424250000000008</v>
      </c>
      <c r="AL72">
        <f t="shared" si="3"/>
        <v>0.38625856382978729</v>
      </c>
      <c r="AM72">
        <f t="shared" si="3"/>
        <v>0.54374776595744678</v>
      </c>
      <c r="AN72">
        <f t="shared" si="3"/>
        <v>0.39530000000000004</v>
      </c>
      <c r="AO72">
        <f t="shared" si="3"/>
        <v>0.39530000000000004</v>
      </c>
      <c r="AP72">
        <f t="shared" si="3"/>
        <v>0.30930122340425537</v>
      </c>
      <c r="AQ72">
        <f t="shared" si="3"/>
        <v>0.45711819148936167</v>
      </c>
      <c r="AR72" s="158">
        <v>0.39530000000000004</v>
      </c>
      <c r="AS72">
        <f t="shared" si="4"/>
        <v>0.40392090425531924</v>
      </c>
      <c r="AT72">
        <f t="shared" si="4"/>
        <v>0.39530000000000004</v>
      </c>
      <c r="AU72">
        <f t="shared" si="4"/>
        <v>0.39530000000000004</v>
      </c>
      <c r="AV72">
        <f t="shared" si="4"/>
        <v>0.41170074468085105</v>
      </c>
      <c r="AW72">
        <f t="shared" si="4"/>
        <v>0.37385287234042558</v>
      </c>
      <c r="AX72">
        <f t="shared" si="4"/>
        <v>0.39530000000000004</v>
      </c>
      <c r="AY72">
        <f t="shared" si="4"/>
        <v>0.22538206578048608</v>
      </c>
      <c r="AZ72">
        <f t="shared" si="4"/>
        <v>0.35450840425531921</v>
      </c>
      <c r="BA72">
        <f t="shared" si="4"/>
        <v>0.52713675531914894</v>
      </c>
      <c r="BB72">
        <f t="shared" si="4"/>
        <v>0.42557829787234042</v>
      </c>
      <c r="BC72">
        <f t="shared" si="4"/>
        <v>0.39530000000000004</v>
      </c>
      <c r="BD72" s="23">
        <v>70</v>
      </c>
    </row>
    <row r="73" spans="2:56" x14ac:dyDescent="0.35">
      <c r="B73" s="5" t="s">
        <v>72</v>
      </c>
      <c r="C73">
        <f t="shared" ref="C73:L78" si="5">$AR73*C$253</f>
        <v>0.24254478723404255</v>
      </c>
      <c r="D73">
        <f t="shared" si="5"/>
        <v>0.13126640873659345</v>
      </c>
      <c r="E73">
        <f t="shared" si="5"/>
        <v>0.2060029255319149</v>
      </c>
      <c r="F73">
        <f t="shared" si="5"/>
        <v>0.14311015957446807</v>
      </c>
      <c r="G73">
        <f t="shared" si="5"/>
        <v>0.2737</v>
      </c>
      <c r="H73">
        <f t="shared" si="5"/>
        <v>0.27675728723404258</v>
      </c>
      <c r="I73">
        <f t="shared" si="5"/>
        <v>0.27966898936170215</v>
      </c>
      <c r="J73">
        <f t="shared" si="5"/>
        <v>0.2737</v>
      </c>
      <c r="K73">
        <f t="shared" si="5"/>
        <v>0.2737</v>
      </c>
      <c r="L73">
        <f t="shared" si="5"/>
        <v>0.32552829787234039</v>
      </c>
      <c r="M73">
        <f t="shared" ref="M73:V78" si="6">$AR73*M$253</f>
        <v>0.32552829787234039</v>
      </c>
      <c r="N73">
        <f t="shared" si="6"/>
        <v>0.355664414893617</v>
      </c>
      <c r="O73">
        <f t="shared" si="6"/>
        <v>0.27937781914893617</v>
      </c>
      <c r="P73">
        <f t="shared" si="6"/>
        <v>0.20745877659574466</v>
      </c>
      <c r="Q73">
        <f t="shared" si="6"/>
        <v>0.30820367021276601</v>
      </c>
      <c r="R73">
        <f t="shared" si="6"/>
        <v>0.11865186170212766</v>
      </c>
      <c r="S73">
        <f t="shared" si="6"/>
        <v>0.19480112120746215</v>
      </c>
      <c r="T73">
        <f t="shared" si="6"/>
        <v>0.2078955319148936</v>
      </c>
      <c r="U73">
        <f t="shared" si="6"/>
        <v>0.2737</v>
      </c>
      <c r="V73">
        <f t="shared" si="6"/>
        <v>0.18169021276595745</v>
      </c>
      <c r="W73">
        <f t="shared" ref="W73:AF78" si="7">$AR73*W$253</f>
        <v>0.28214393617021277</v>
      </c>
      <c r="X73">
        <f t="shared" si="7"/>
        <v>0.28214393617021277</v>
      </c>
      <c r="Y73">
        <f t="shared" si="7"/>
        <v>0.20163537234042553</v>
      </c>
      <c r="Z73">
        <f t="shared" si="7"/>
        <v>0.33207962765957444</v>
      </c>
      <c r="AA73">
        <f t="shared" si="7"/>
        <v>0.11523867870984419</v>
      </c>
      <c r="AB73">
        <f t="shared" si="7"/>
        <v>0.24167127659574467</v>
      </c>
      <c r="AC73">
        <f t="shared" si="7"/>
        <v>0.30572872340425528</v>
      </c>
      <c r="AD73">
        <f t="shared" si="7"/>
        <v>0.26016058510638296</v>
      </c>
      <c r="AE73">
        <f t="shared" si="7"/>
        <v>0.25710329787234043</v>
      </c>
      <c r="AF73">
        <f t="shared" si="7"/>
        <v>0.2737</v>
      </c>
      <c r="AG73">
        <f t="shared" ref="AG73:AQ78" si="8">$AR73*AG$253</f>
        <v>0.13735638297872341</v>
      </c>
      <c r="AH73">
        <f t="shared" si="8"/>
        <v>0.31912255319148941</v>
      </c>
      <c r="AI73">
        <f t="shared" si="8"/>
        <v>0.24880494680851062</v>
      </c>
      <c r="AJ73">
        <f t="shared" si="8"/>
        <v>0.2737</v>
      </c>
      <c r="AK73">
        <f t="shared" si="8"/>
        <v>0.33528250000000004</v>
      </c>
      <c r="AL73">
        <f t="shared" si="8"/>
        <v>0.26743984042553193</v>
      </c>
      <c r="AM73">
        <f t="shared" si="8"/>
        <v>0.37648308510638295</v>
      </c>
      <c r="AN73">
        <f t="shared" si="8"/>
        <v>0.2737</v>
      </c>
      <c r="AO73">
        <f t="shared" si="8"/>
        <v>0.2737</v>
      </c>
      <c r="AP73">
        <f t="shared" si="8"/>
        <v>0.2141556914893617</v>
      </c>
      <c r="AQ73">
        <f t="shared" si="8"/>
        <v>0.31650202127659571</v>
      </c>
      <c r="AR73" s="158">
        <v>0.2737</v>
      </c>
      <c r="AS73">
        <f t="shared" ref="AS73:BC78" si="9">$AR73*AS$253</f>
        <v>0.27966898936170215</v>
      </c>
      <c r="AT73">
        <f t="shared" si="9"/>
        <v>0.2737</v>
      </c>
      <c r="AU73">
        <f t="shared" si="9"/>
        <v>0.2737</v>
      </c>
      <c r="AV73">
        <f t="shared" si="9"/>
        <v>0.28505563829787228</v>
      </c>
      <c r="AW73">
        <f t="shared" si="9"/>
        <v>0.25885031914893619</v>
      </c>
      <c r="AX73">
        <f t="shared" si="9"/>
        <v>0.2737</v>
      </c>
      <c r="AY73">
        <f t="shared" si="9"/>
        <v>0.15605128106278532</v>
      </c>
      <c r="AZ73">
        <f t="shared" si="9"/>
        <v>0.24545648936170214</v>
      </c>
      <c r="BA73">
        <f t="shared" si="9"/>
        <v>0.36498186170212765</v>
      </c>
      <c r="BB73">
        <f t="shared" si="9"/>
        <v>0.29466425531914892</v>
      </c>
      <c r="BC73">
        <f t="shared" si="9"/>
        <v>0.2737</v>
      </c>
      <c r="BD73" s="23">
        <v>71</v>
      </c>
    </row>
    <row r="74" spans="2:56" x14ac:dyDescent="0.35">
      <c r="B74" s="5" t="s">
        <v>73</v>
      </c>
      <c r="C74">
        <f t="shared" si="5"/>
        <v>0.24254478723404255</v>
      </c>
      <c r="D74">
        <f t="shared" si="5"/>
        <v>0.13126640873659345</v>
      </c>
      <c r="E74">
        <f t="shared" si="5"/>
        <v>0.2060029255319149</v>
      </c>
      <c r="F74">
        <f t="shared" si="5"/>
        <v>0.14311015957446807</v>
      </c>
      <c r="G74">
        <f t="shared" si="5"/>
        <v>0.2737</v>
      </c>
      <c r="H74">
        <f t="shared" si="5"/>
        <v>0.27675728723404258</v>
      </c>
      <c r="I74">
        <f t="shared" si="5"/>
        <v>0.27966898936170215</v>
      </c>
      <c r="J74">
        <f t="shared" si="5"/>
        <v>0.2737</v>
      </c>
      <c r="K74">
        <f t="shared" si="5"/>
        <v>0.2737</v>
      </c>
      <c r="L74">
        <f t="shared" si="5"/>
        <v>0.32552829787234039</v>
      </c>
      <c r="M74">
        <f t="shared" si="6"/>
        <v>0.32552829787234039</v>
      </c>
      <c r="N74">
        <f t="shared" si="6"/>
        <v>0.355664414893617</v>
      </c>
      <c r="O74">
        <f t="shared" si="6"/>
        <v>0.27937781914893617</v>
      </c>
      <c r="P74">
        <f t="shared" si="6"/>
        <v>0.20745877659574466</v>
      </c>
      <c r="Q74">
        <f t="shared" si="6"/>
        <v>0.30820367021276601</v>
      </c>
      <c r="R74">
        <f t="shared" si="6"/>
        <v>0.11865186170212766</v>
      </c>
      <c r="S74">
        <f t="shared" si="6"/>
        <v>0.19480112120746215</v>
      </c>
      <c r="T74">
        <f t="shared" si="6"/>
        <v>0.2078955319148936</v>
      </c>
      <c r="U74">
        <f t="shared" si="6"/>
        <v>0.2737</v>
      </c>
      <c r="V74">
        <f t="shared" si="6"/>
        <v>0.18169021276595745</v>
      </c>
      <c r="W74">
        <f t="shared" si="7"/>
        <v>0.28214393617021277</v>
      </c>
      <c r="X74">
        <f t="shared" si="7"/>
        <v>0.28214393617021277</v>
      </c>
      <c r="Y74">
        <f t="shared" si="7"/>
        <v>0.20163537234042553</v>
      </c>
      <c r="Z74">
        <f t="shared" si="7"/>
        <v>0.33207962765957444</v>
      </c>
      <c r="AA74">
        <f t="shared" si="7"/>
        <v>0.11523867870984419</v>
      </c>
      <c r="AB74">
        <f t="shared" si="7"/>
        <v>0.24167127659574467</v>
      </c>
      <c r="AC74">
        <f t="shared" si="7"/>
        <v>0.30572872340425528</v>
      </c>
      <c r="AD74">
        <f t="shared" si="7"/>
        <v>0.26016058510638296</v>
      </c>
      <c r="AE74">
        <f t="shared" si="7"/>
        <v>0.25710329787234043</v>
      </c>
      <c r="AF74">
        <f t="shared" si="7"/>
        <v>0.2737</v>
      </c>
      <c r="AG74">
        <f t="shared" si="8"/>
        <v>0.13735638297872341</v>
      </c>
      <c r="AH74">
        <f t="shared" si="8"/>
        <v>0.31912255319148941</v>
      </c>
      <c r="AI74">
        <f t="shared" si="8"/>
        <v>0.24880494680851062</v>
      </c>
      <c r="AJ74">
        <f t="shared" si="8"/>
        <v>0.2737</v>
      </c>
      <c r="AK74">
        <f t="shared" si="8"/>
        <v>0.33528250000000004</v>
      </c>
      <c r="AL74">
        <f t="shared" si="8"/>
        <v>0.26743984042553193</v>
      </c>
      <c r="AM74">
        <f t="shared" si="8"/>
        <v>0.37648308510638295</v>
      </c>
      <c r="AN74">
        <f t="shared" si="8"/>
        <v>0.2737</v>
      </c>
      <c r="AO74">
        <f t="shared" si="8"/>
        <v>0.2737</v>
      </c>
      <c r="AP74">
        <f t="shared" si="8"/>
        <v>0.2141556914893617</v>
      </c>
      <c r="AQ74">
        <f t="shared" si="8"/>
        <v>0.31650202127659571</v>
      </c>
      <c r="AR74" s="158">
        <v>0.2737</v>
      </c>
      <c r="AS74">
        <f t="shared" si="9"/>
        <v>0.27966898936170215</v>
      </c>
      <c r="AT74">
        <f t="shared" si="9"/>
        <v>0.2737</v>
      </c>
      <c r="AU74">
        <f t="shared" si="9"/>
        <v>0.2737</v>
      </c>
      <c r="AV74">
        <f t="shared" si="9"/>
        <v>0.28505563829787228</v>
      </c>
      <c r="AW74">
        <f t="shared" si="9"/>
        <v>0.25885031914893619</v>
      </c>
      <c r="AX74">
        <f t="shared" si="9"/>
        <v>0.2737</v>
      </c>
      <c r="AY74">
        <f t="shared" si="9"/>
        <v>0.15605128106278532</v>
      </c>
      <c r="AZ74">
        <f t="shared" si="9"/>
        <v>0.24545648936170214</v>
      </c>
      <c r="BA74">
        <f t="shared" si="9"/>
        <v>0.36498186170212765</v>
      </c>
      <c r="BB74">
        <f t="shared" si="9"/>
        <v>0.29466425531914892</v>
      </c>
      <c r="BC74">
        <f t="shared" si="9"/>
        <v>0.2737</v>
      </c>
      <c r="BD74" s="23">
        <v>72</v>
      </c>
    </row>
    <row r="75" spans="2:56" x14ac:dyDescent="0.35">
      <c r="B75" s="5" t="s">
        <v>74</v>
      </c>
      <c r="C75">
        <f t="shared" si="5"/>
        <v>0.13203936170212766</v>
      </c>
      <c r="D75">
        <f t="shared" si="5"/>
        <v>7.1460339429128328E-2</v>
      </c>
      <c r="E75">
        <f t="shared" si="5"/>
        <v>0.11214627659574469</v>
      </c>
      <c r="F75">
        <f t="shared" si="5"/>
        <v>7.7907978723404242E-2</v>
      </c>
      <c r="G75">
        <f t="shared" si="5"/>
        <v>0.14899999999999999</v>
      </c>
      <c r="H75">
        <f t="shared" si="5"/>
        <v>0.15066436170212769</v>
      </c>
      <c r="I75">
        <f t="shared" si="5"/>
        <v>0.15224946808510639</v>
      </c>
      <c r="J75">
        <f t="shared" si="5"/>
        <v>0.14899999999999999</v>
      </c>
      <c r="K75">
        <f t="shared" si="5"/>
        <v>0.14899999999999999</v>
      </c>
      <c r="L75">
        <f t="shared" si="5"/>
        <v>0.17721489361702125</v>
      </c>
      <c r="M75">
        <f t="shared" si="6"/>
        <v>0.17721489361702125</v>
      </c>
      <c r="N75">
        <f t="shared" si="6"/>
        <v>0.19362074468085105</v>
      </c>
      <c r="O75">
        <f t="shared" si="6"/>
        <v>0.15209095744680851</v>
      </c>
      <c r="P75">
        <f t="shared" si="6"/>
        <v>0.11293882978723402</v>
      </c>
      <c r="Q75">
        <f t="shared" si="6"/>
        <v>0.16778351063829791</v>
      </c>
      <c r="R75">
        <f t="shared" si="6"/>
        <v>6.459308510638298E-2</v>
      </c>
      <c r="S75">
        <f t="shared" si="6"/>
        <v>0.10604810763577589</v>
      </c>
      <c r="T75">
        <f t="shared" si="6"/>
        <v>0.11317659574468084</v>
      </c>
      <c r="U75">
        <f t="shared" si="6"/>
        <v>0.14899999999999999</v>
      </c>
      <c r="V75">
        <f t="shared" si="6"/>
        <v>9.8910638297872347E-2</v>
      </c>
      <c r="W75">
        <f t="shared" si="7"/>
        <v>0.15359680851063828</v>
      </c>
      <c r="X75">
        <f t="shared" si="7"/>
        <v>0.15359680851063828</v>
      </c>
      <c r="Y75">
        <f t="shared" si="7"/>
        <v>0.10976861702127659</v>
      </c>
      <c r="Z75">
        <f t="shared" si="7"/>
        <v>0.1807813829787234</v>
      </c>
      <c r="AA75">
        <f t="shared" si="7"/>
        <v>6.2734976718183358E-2</v>
      </c>
      <c r="AB75">
        <f t="shared" si="7"/>
        <v>0.13156382978723405</v>
      </c>
      <c r="AC75">
        <f t="shared" si="7"/>
        <v>0.16643617021276594</v>
      </c>
      <c r="AD75">
        <f t="shared" si="7"/>
        <v>0.14162925531914894</v>
      </c>
      <c r="AE75">
        <f t="shared" si="7"/>
        <v>0.13996489361702127</v>
      </c>
      <c r="AF75">
        <f t="shared" si="7"/>
        <v>0.14899999999999999</v>
      </c>
      <c r="AG75">
        <f t="shared" si="8"/>
        <v>7.4775670675300651E-2</v>
      </c>
      <c r="AH75">
        <f t="shared" si="8"/>
        <v>0.17372765957446809</v>
      </c>
      <c r="AI75">
        <f t="shared" si="8"/>
        <v>0.13544734042553189</v>
      </c>
      <c r="AJ75">
        <f t="shared" si="8"/>
        <v>0.14899999999999999</v>
      </c>
      <c r="AK75">
        <f t="shared" si="8"/>
        <v>0.18252499999999999</v>
      </c>
      <c r="AL75">
        <f t="shared" si="8"/>
        <v>0.14559202127659573</v>
      </c>
      <c r="AM75">
        <f t="shared" si="8"/>
        <v>0.2049542553191489</v>
      </c>
      <c r="AN75">
        <f t="shared" si="8"/>
        <v>0.14899999999999999</v>
      </c>
      <c r="AO75">
        <f t="shared" si="8"/>
        <v>0.14899999999999999</v>
      </c>
      <c r="AP75">
        <f t="shared" si="8"/>
        <v>0.11658457446808511</v>
      </c>
      <c r="AQ75">
        <f t="shared" si="8"/>
        <v>0.17230106382978722</v>
      </c>
      <c r="AR75" s="158">
        <v>0.14899999999999999</v>
      </c>
      <c r="AS75">
        <f t="shared" si="9"/>
        <v>0.15224946808510639</v>
      </c>
      <c r="AT75">
        <f t="shared" si="9"/>
        <v>0.14899999999999999</v>
      </c>
      <c r="AU75">
        <f t="shared" si="9"/>
        <v>0.14899999999999999</v>
      </c>
      <c r="AV75">
        <f t="shared" si="9"/>
        <v>0.15518191489361699</v>
      </c>
      <c r="AW75">
        <f t="shared" si="9"/>
        <v>0.14091595744680852</v>
      </c>
      <c r="AX75">
        <f t="shared" si="9"/>
        <v>0.14899999999999999</v>
      </c>
      <c r="AY75">
        <f t="shared" si="9"/>
        <v>8.4953017458366864E-2</v>
      </c>
      <c r="AZ75">
        <f t="shared" si="9"/>
        <v>0.13362446808510639</v>
      </c>
      <c r="BA75">
        <f t="shared" si="9"/>
        <v>0.19869308510638298</v>
      </c>
      <c r="BB75">
        <f t="shared" si="9"/>
        <v>0.16041276595744677</v>
      </c>
      <c r="BC75">
        <f t="shared" si="9"/>
        <v>0.14899999999999999</v>
      </c>
      <c r="BD75" s="23">
        <v>73</v>
      </c>
    </row>
    <row r="76" spans="2:56" x14ac:dyDescent="0.35">
      <c r="B76" s="5" t="s">
        <v>75</v>
      </c>
      <c r="C76">
        <f t="shared" si="5"/>
        <v>0.13203936170212766</v>
      </c>
      <c r="D76">
        <f t="shared" si="5"/>
        <v>7.1460339429128328E-2</v>
      </c>
      <c r="E76">
        <f t="shared" si="5"/>
        <v>0.11214627659574469</v>
      </c>
      <c r="F76">
        <f t="shared" si="5"/>
        <v>7.7907978723404242E-2</v>
      </c>
      <c r="G76">
        <f t="shared" si="5"/>
        <v>0.14899999999999999</v>
      </c>
      <c r="H76">
        <f t="shared" si="5"/>
        <v>0.15066436170212769</v>
      </c>
      <c r="I76">
        <f t="shared" si="5"/>
        <v>0.15224946808510639</v>
      </c>
      <c r="J76">
        <f t="shared" si="5"/>
        <v>0.14899999999999999</v>
      </c>
      <c r="K76">
        <f t="shared" si="5"/>
        <v>0.14899999999999999</v>
      </c>
      <c r="L76">
        <f t="shared" si="5"/>
        <v>0.17721489361702125</v>
      </c>
      <c r="M76">
        <f t="shared" si="6"/>
        <v>0.17721489361702125</v>
      </c>
      <c r="N76">
        <f t="shared" si="6"/>
        <v>0.19362074468085105</v>
      </c>
      <c r="O76">
        <f t="shared" si="6"/>
        <v>0.15209095744680851</v>
      </c>
      <c r="P76">
        <f t="shared" si="6"/>
        <v>0.11293882978723402</v>
      </c>
      <c r="Q76">
        <f t="shared" si="6"/>
        <v>0.16778351063829791</v>
      </c>
      <c r="R76">
        <f t="shared" si="6"/>
        <v>6.459308510638298E-2</v>
      </c>
      <c r="S76">
        <f t="shared" si="6"/>
        <v>0.10604810763577589</v>
      </c>
      <c r="T76">
        <f t="shared" si="6"/>
        <v>0.11317659574468084</v>
      </c>
      <c r="U76">
        <f t="shared" si="6"/>
        <v>0.14899999999999999</v>
      </c>
      <c r="V76">
        <f t="shared" si="6"/>
        <v>9.8910638297872347E-2</v>
      </c>
      <c r="W76">
        <f t="shared" si="7"/>
        <v>0.15359680851063828</v>
      </c>
      <c r="X76">
        <f t="shared" si="7"/>
        <v>0.15359680851063828</v>
      </c>
      <c r="Y76">
        <f t="shared" si="7"/>
        <v>0.10976861702127659</v>
      </c>
      <c r="Z76">
        <f t="shared" si="7"/>
        <v>0.1807813829787234</v>
      </c>
      <c r="AA76">
        <f t="shared" si="7"/>
        <v>6.2734976718183358E-2</v>
      </c>
      <c r="AB76">
        <f t="shared" si="7"/>
        <v>0.13156382978723405</v>
      </c>
      <c r="AC76">
        <f t="shared" si="7"/>
        <v>0.16643617021276594</v>
      </c>
      <c r="AD76">
        <f t="shared" si="7"/>
        <v>0.14162925531914894</v>
      </c>
      <c r="AE76">
        <f t="shared" si="7"/>
        <v>0.13996489361702127</v>
      </c>
      <c r="AF76">
        <f t="shared" si="7"/>
        <v>0.14899999999999999</v>
      </c>
      <c r="AG76">
        <f t="shared" si="8"/>
        <v>7.4775670675300651E-2</v>
      </c>
      <c r="AH76">
        <f t="shared" si="8"/>
        <v>0.17372765957446809</v>
      </c>
      <c r="AI76">
        <f t="shared" si="8"/>
        <v>0.13544734042553189</v>
      </c>
      <c r="AJ76">
        <f t="shared" si="8"/>
        <v>0.14899999999999999</v>
      </c>
      <c r="AK76">
        <f t="shared" si="8"/>
        <v>0.18252499999999999</v>
      </c>
      <c r="AL76">
        <f t="shared" si="8"/>
        <v>0.14559202127659573</v>
      </c>
      <c r="AM76">
        <f t="shared" si="8"/>
        <v>0.2049542553191489</v>
      </c>
      <c r="AN76">
        <f t="shared" si="8"/>
        <v>0.14899999999999999</v>
      </c>
      <c r="AO76">
        <f t="shared" si="8"/>
        <v>0.14899999999999999</v>
      </c>
      <c r="AP76">
        <f t="shared" si="8"/>
        <v>0.11658457446808511</v>
      </c>
      <c r="AQ76">
        <f t="shared" si="8"/>
        <v>0.17230106382978722</v>
      </c>
      <c r="AR76" s="158">
        <v>0.14899999999999999</v>
      </c>
      <c r="AS76">
        <f t="shared" si="9"/>
        <v>0.15224946808510639</v>
      </c>
      <c r="AT76">
        <f t="shared" si="9"/>
        <v>0.14899999999999999</v>
      </c>
      <c r="AU76">
        <f t="shared" si="9"/>
        <v>0.14899999999999999</v>
      </c>
      <c r="AV76">
        <f t="shared" si="9"/>
        <v>0.15518191489361699</v>
      </c>
      <c r="AW76">
        <f t="shared" si="9"/>
        <v>0.14091595744680852</v>
      </c>
      <c r="AX76">
        <f t="shared" si="9"/>
        <v>0.14899999999999999</v>
      </c>
      <c r="AY76">
        <f t="shared" si="9"/>
        <v>8.4953017458366864E-2</v>
      </c>
      <c r="AZ76">
        <f t="shared" si="9"/>
        <v>0.13362446808510639</v>
      </c>
      <c r="BA76">
        <f t="shared" si="9"/>
        <v>0.19869308510638298</v>
      </c>
      <c r="BB76">
        <f t="shared" si="9"/>
        <v>0.16041276595744677</v>
      </c>
      <c r="BC76">
        <f t="shared" si="9"/>
        <v>0.14899999999999999</v>
      </c>
      <c r="BD76" s="23">
        <v>74</v>
      </c>
    </row>
    <row r="77" spans="2:56" x14ac:dyDescent="0.35">
      <c r="B77" s="5" t="s">
        <v>81</v>
      </c>
      <c r="C77">
        <f t="shared" si="5"/>
        <v>0.13203936170212766</v>
      </c>
      <c r="D77">
        <f t="shared" si="5"/>
        <v>7.1460339429128328E-2</v>
      </c>
      <c r="E77">
        <f t="shared" si="5"/>
        <v>0.11214627659574469</v>
      </c>
      <c r="F77">
        <f t="shared" si="5"/>
        <v>7.7907978723404242E-2</v>
      </c>
      <c r="G77">
        <f t="shared" si="5"/>
        <v>0.14899999999999999</v>
      </c>
      <c r="H77">
        <f t="shared" si="5"/>
        <v>0.15066436170212769</v>
      </c>
      <c r="I77">
        <f t="shared" si="5"/>
        <v>0.15224946808510639</v>
      </c>
      <c r="J77">
        <f t="shared" si="5"/>
        <v>0.14899999999999999</v>
      </c>
      <c r="K77">
        <f t="shared" si="5"/>
        <v>0.14899999999999999</v>
      </c>
      <c r="L77">
        <f t="shared" si="5"/>
        <v>0.17721489361702125</v>
      </c>
      <c r="M77">
        <f t="shared" si="6"/>
        <v>0.17721489361702125</v>
      </c>
      <c r="N77">
        <f t="shared" si="6"/>
        <v>0.19362074468085105</v>
      </c>
      <c r="O77">
        <f t="shared" si="6"/>
        <v>0.15209095744680851</v>
      </c>
      <c r="P77">
        <f t="shared" si="6"/>
        <v>0.11293882978723402</v>
      </c>
      <c r="Q77">
        <f t="shared" si="6"/>
        <v>0.16778351063829791</v>
      </c>
      <c r="R77">
        <f t="shared" si="6"/>
        <v>6.459308510638298E-2</v>
      </c>
      <c r="S77">
        <f t="shared" si="6"/>
        <v>0.10604810763577589</v>
      </c>
      <c r="T77">
        <f t="shared" si="6"/>
        <v>0.11317659574468084</v>
      </c>
      <c r="U77">
        <f t="shared" si="6"/>
        <v>0.14899999999999999</v>
      </c>
      <c r="V77">
        <f t="shared" si="6"/>
        <v>9.8910638297872347E-2</v>
      </c>
      <c r="W77">
        <f t="shared" si="7"/>
        <v>0.15359680851063828</v>
      </c>
      <c r="X77">
        <f t="shared" si="7"/>
        <v>0.15359680851063828</v>
      </c>
      <c r="Y77">
        <f t="shared" si="7"/>
        <v>0.10976861702127659</v>
      </c>
      <c r="Z77">
        <f t="shared" si="7"/>
        <v>0.1807813829787234</v>
      </c>
      <c r="AA77">
        <f t="shared" si="7"/>
        <v>6.2734976718183358E-2</v>
      </c>
      <c r="AB77">
        <f t="shared" si="7"/>
        <v>0.13156382978723405</v>
      </c>
      <c r="AC77">
        <f t="shared" si="7"/>
        <v>0.16643617021276594</v>
      </c>
      <c r="AD77">
        <f t="shared" si="7"/>
        <v>0.14162925531914894</v>
      </c>
      <c r="AE77">
        <f t="shared" si="7"/>
        <v>0.13996489361702127</v>
      </c>
      <c r="AF77">
        <f t="shared" si="7"/>
        <v>0.14899999999999999</v>
      </c>
      <c r="AG77">
        <f t="shared" si="8"/>
        <v>7.4775670675300651E-2</v>
      </c>
      <c r="AH77">
        <f t="shared" si="8"/>
        <v>0.17372765957446809</v>
      </c>
      <c r="AI77">
        <f t="shared" si="8"/>
        <v>0.13544734042553189</v>
      </c>
      <c r="AJ77">
        <f t="shared" si="8"/>
        <v>0.14899999999999999</v>
      </c>
      <c r="AK77">
        <f t="shared" si="8"/>
        <v>0.18252499999999999</v>
      </c>
      <c r="AL77">
        <f t="shared" si="8"/>
        <v>0.14559202127659573</v>
      </c>
      <c r="AM77">
        <f t="shared" si="8"/>
        <v>0.2049542553191489</v>
      </c>
      <c r="AN77">
        <f t="shared" si="8"/>
        <v>0.14899999999999999</v>
      </c>
      <c r="AO77">
        <f t="shared" si="8"/>
        <v>0.14899999999999999</v>
      </c>
      <c r="AP77">
        <f t="shared" si="8"/>
        <v>0.11658457446808511</v>
      </c>
      <c r="AQ77">
        <f t="shared" si="8"/>
        <v>0.17230106382978722</v>
      </c>
      <c r="AR77" s="158">
        <v>0.14899999999999999</v>
      </c>
      <c r="AS77">
        <f t="shared" si="9"/>
        <v>0.15224946808510639</v>
      </c>
      <c r="AT77">
        <f t="shared" si="9"/>
        <v>0.14899999999999999</v>
      </c>
      <c r="AU77">
        <f t="shared" si="9"/>
        <v>0.14899999999999999</v>
      </c>
      <c r="AV77">
        <f t="shared" si="9"/>
        <v>0.15518191489361699</v>
      </c>
      <c r="AW77">
        <f t="shared" si="9"/>
        <v>0.14091595744680852</v>
      </c>
      <c r="AX77">
        <f t="shared" si="9"/>
        <v>0.14899999999999999</v>
      </c>
      <c r="AY77">
        <f t="shared" si="9"/>
        <v>8.4953017458366864E-2</v>
      </c>
      <c r="AZ77">
        <f t="shared" si="9"/>
        <v>0.13362446808510639</v>
      </c>
      <c r="BA77">
        <f t="shared" si="9"/>
        <v>0.19869308510638298</v>
      </c>
      <c r="BB77">
        <f t="shared" si="9"/>
        <v>0.16041276595744677</v>
      </c>
      <c r="BC77">
        <f t="shared" si="9"/>
        <v>0.14899999999999999</v>
      </c>
      <c r="BD77" s="23">
        <v>75</v>
      </c>
    </row>
    <row r="78" spans="2:56" x14ac:dyDescent="0.35">
      <c r="B78" s="5" t="s">
        <v>82</v>
      </c>
      <c r="C78">
        <f t="shared" si="5"/>
        <v>0.13203936170212766</v>
      </c>
      <c r="D78">
        <f t="shared" si="5"/>
        <v>7.1460339429128328E-2</v>
      </c>
      <c r="E78">
        <f t="shared" si="5"/>
        <v>0.11214627659574469</v>
      </c>
      <c r="F78">
        <f t="shared" si="5"/>
        <v>7.7907978723404242E-2</v>
      </c>
      <c r="G78">
        <f t="shared" si="5"/>
        <v>0.14899999999999999</v>
      </c>
      <c r="H78">
        <f t="shared" si="5"/>
        <v>0.15066436170212769</v>
      </c>
      <c r="I78">
        <f t="shared" si="5"/>
        <v>0.15224946808510639</v>
      </c>
      <c r="J78">
        <f t="shared" si="5"/>
        <v>0.14899999999999999</v>
      </c>
      <c r="K78">
        <f t="shared" si="5"/>
        <v>0.14899999999999999</v>
      </c>
      <c r="L78">
        <f t="shared" si="5"/>
        <v>0.17721489361702125</v>
      </c>
      <c r="M78">
        <f t="shared" si="6"/>
        <v>0.17721489361702125</v>
      </c>
      <c r="N78">
        <f t="shared" si="6"/>
        <v>0.19362074468085105</v>
      </c>
      <c r="O78">
        <f t="shared" si="6"/>
        <v>0.15209095744680851</v>
      </c>
      <c r="P78">
        <f t="shared" si="6"/>
        <v>0.11293882978723402</v>
      </c>
      <c r="Q78">
        <f t="shared" si="6"/>
        <v>0.16778351063829791</v>
      </c>
      <c r="R78">
        <f t="shared" si="6"/>
        <v>6.459308510638298E-2</v>
      </c>
      <c r="S78">
        <f t="shared" si="6"/>
        <v>0.10604810763577589</v>
      </c>
      <c r="T78">
        <f t="shared" si="6"/>
        <v>0.11317659574468084</v>
      </c>
      <c r="U78">
        <f t="shared" si="6"/>
        <v>0.14899999999999999</v>
      </c>
      <c r="V78">
        <f t="shared" si="6"/>
        <v>9.8910638297872347E-2</v>
      </c>
      <c r="W78">
        <f t="shared" si="7"/>
        <v>0.15359680851063828</v>
      </c>
      <c r="X78">
        <f t="shared" si="7"/>
        <v>0.15359680851063828</v>
      </c>
      <c r="Y78">
        <f t="shared" si="7"/>
        <v>0.10976861702127659</v>
      </c>
      <c r="Z78">
        <f t="shared" si="7"/>
        <v>0.1807813829787234</v>
      </c>
      <c r="AA78">
        <f t="shared" si="7"/>
        <v>6.2734976718183358E-2</v>
      </c>
      <c r="AB78">
        <f t="shared" si="7"/>
        <v>0.13156382978723405</v>
      </c>
      <c r="AC78">
        <f t="shared" si="7"/>
        <v>0.16643617021276594</v>
      </c>
      <c r="AD78">
        <f t="shared" si="7"/>
        <v>0.14162925531914894</v>
      </c>
      <c r="AE78">
        <f t="shared" si="7"/>
        <v>0.13996489361702127</v>
      </c>
      <c r="AF78">
        <f t="shared" si="7"/>
        <v>0.14899999999999999</v>
      </c>
      <c r="AG78">
        <f t="shared" si="8"/>
        <v>7.4775670675300651E-2</v>
      </c>
      <c r="AH78">
        <f t="shared" si="8"/>
        <v>0.17372765957446809</v>
      </c>
      <c r="AI78">
        <f t="shared" si="8"/>
        <v>0.13544734042553189</v>
      </c>
      <c r="AJ78">
        <f t="shared" si="8"/>
        <v>0.14899999999999999</v>
      </c>
      <c r="AK78">
        <f t="shared" si="8"/>
        <v>0.18252499999999999</v>
      </c>
      <c r="AL78">
        <f t="shared" si="8"/>
        <v>0.14559202127659573</v>
      </c>
      <c r="AM78">
        <f t="shared" si="8"/>
        <v>0.2049542553191489</v>
      </c>
      <c r="AN78">
        <f t="shared" si="8"/>
        <v>0.14899999999999999</v>
      </c>
      <c r="AO78">
        <f t="shared" si="8"/>
        <v>0.14899999999999999</v>
      </c>
      <c r="AP78">
        <f t="shared" si="8"/>
        <v>0.11658457446808511</v>
      </c>
      <c r="AQ78">
        <f t="shared" si="8"/>
        <v>0.17230106382978722</v>
      </c>
      <c r="AR78" s="158">
        <v>0.14899999999999999</v>
      </c>
      <c r="AS78">
        <f t="shared" si="9"/>
        <v>0.15224946808510639</v>
      </c>
      <c r="AT78">
        <f t="shared" si="9"/>
        <v>0.14899999999999999</v>
      </c>
      <c r="AU78">
        <f t="shared" si="9"/>
        <v>0.14899999999999999</v>
      </c>
      <c r="AV78">
        <f t="shared" si="9"/>
        <v>0.15518191489361699</v>
      </c>
      <c r="AW78">
        <f t="shared" si="9"/>
        <v>0.14091595744680852</v>
      </c>
      <c r="AX78">
        <f t="shared" si="9"/>
        <v>0.14899999999999999</v>
      </c>
      <c r="AY78">
        <f t="shared" si="9"/>
        <v>8.4953017458366864E-2</v>
      </c>
      <c r="AZ78">
        <f t="shared" si="9"/>
        <v>0.13362446808510639</v>
      </c>
      <c r="BA78">
        <f t="shared" si="9"/>
        <v>0.19869308510638298</v>
      </c>
      <c r="BB78">
        <f t="shared" si="9"/>
        <v>0.16041276595744677</v>
      </c>
      <c r="BC78">
        <f t="shared" si="9"/>
        <v>0.14899999999999999</v>
      </c>
      <c r="BD78" s="23">
        <v>76</v>
      </c>
    </row>
    <row r="79" spans="2:56" x14ac:dyDescent="0.35">
      <c r="B79" s="5" t="s">
        <v>76</v>
      </c>
      <c r="C79"/>
      <c r="AR79" s="158"/>
      <c r="BD79" s="23">
        <v>77</v>
      </c>
    </row>
    <row r="80" spans="2:56" x14ac:dyDescent="0.35">
      <c r="B80" s="5" t="s">
        <v>46</v>
      </c>
      <c r="C80"/>
      <c r="AR80" s="158"/>
      <c r="BD80" s="23">
        <v>78</v>
      </c>
    </row>
    <row r="81" spans="2:56" x14ac:dyDescent="0.35">
      <c r="B81" s="5" t="s">
        <v>77</v>
      </c>
      <c r="C81"/>
      <c r="AR81" s="158"/>
      <c r="BD81" s="23">
        <v>79</v>
      </c>
    </row>
    <row r="82" spans="2:56" x14ac:dyDescent="0.35">
      <c r="B82" s="5" t="s">
        <v>47</v>
      </c>
      <c r="C82" s="176">
        <f t="shared" ref="C82:L91" si="10">$AR82*C$254</f>
        <v>0.37619320388349514</v>
      </c>
      <c r="D82">
        <f t="shared" si="10"/>
        <v>0.13234239656243388</v>
      </c>
      <c r="E82">
        <f t="shared" si="10"/>
        <v>0.3195367166813769</v>
      </c>
      <c r="F82">
        <f t="shared" si="10"/>
        <v>0.38411924095322164</v>
      </c>
      <c r="G82">
        <f t="shared" si="10"/>
        <v>0.33260000000000001</v>
      </c>
      <c r="H82">
        <f t="shared" si="10"/>
        <v>0.34595684024713153</v>
      </c>
      <c r="I82">
        <f t="shared" si="10"/>
        <v>0.24497325684024715</v>
      </c>
      <c r="J82">
        <f t="shared" si="10"/>
        <v>0.33260000000000001</v>
      </c>
      <c r="K82">
        <f t="shared" si="10"/>
        <v>0.33260000000000001</v>
      </c>
      <c r="L82">
        <f t="shared" si="10"/>
        <v>0.34360838481906447</v>
      </c>
      <c r="M82">
        <f t="shared" ref="M82:V91" si="11">$AR82*M$254</f>
        <v>0.34360838481906447</v>
      </c>
      <c r="N82">
        <f t="shared" si="11"/>
        <v>0.37824810238305384</v>
      </c>
      <c r="O82">
        <f t="shared" si="11"/>
        <v>0.3384711385701677</v>
      </c>
      <c r="P82">
        <f t="shared" si="11"/>
        <v>0.28651156222418356</v>
      </c>
      <c r="Q82">
        <f t="shared" si="11"/>
        <v>0.31836248896734337</v>
      </c>
      <c r="R82">
        <f t="shared" si="11"/>
        <v>0.19169267431597531</v>
      </c>
      <c r="S82">
        <f t="shared" si="11"/>
        <v>0.19639790165492524</v>
      </c>
      <c r="T82">
        <f t="shared" si="11"/>
        <v>0.2840163283318623</v>
      </c>
      <c r="U82">
        <f t="shared" si="11"/>
        <v>0.33260000000000001</v>
      </c>
      <c r="V82">
        <f t="shared" si="11"/>
        <v>0.30984933804060016</v>
      </c>
      <c r="W82">
        <f t="shared" ref="W82:AF91" si="12">$AR82*W$254</f>
        <v>0.36415736981465141</v>
      </c>
      <c r="X82">
        <f t="shared" si="12"/>
        <v>0.36415736981465141</v>
      </c>
      <c r="Y82">
        <f t="shared" si="12"/>
        <v>0.2840163283318623</v>
      </c>
      <c r="Z82">
        <f t="shared" si="12"/>
        <v>0.39013715798764342</v>
      </c>
      <c r="AA82">
        <f t="shared" si="12"/>
        <v>0.11618328758999223</v>
      </c>
      <c r="AB82">
        <f t="shared" si="12"/>
        <v>0.34874563106796119</v>
      </c>
      <c r="AC82">
        <f t="shared" si="12"/>
        <v>0.35696522506619593</v>
      </c>
      <c r="AD82">
        <f t="shared" si="12"/>
        <v>0.35256187113857018</v>
      </c>
      <c r="AE82">
        <f t="shared" si="12"/>
        <v>0.3596072374227714</v>
      </c>
      <c r="AF82">
        <f t="shared" si="12"/>
        <v>0.33260000000000001</v>
      </c>
      <c r="AG82">
        <f t="shared" ref="AG82:AQ91" si="13">$AR82*AG$254</f>
        <v>0.1384822901876511</v>
      </c>
      <c r="AH82">
        <f t="shared" si="13"/>
        <v>0.3176285966460724</v>
      </c>
      <c r="AI82">
        <f t="shared" si="13"/>
        <v>0.29517149161518097</v>
      </c>
      <c r="AJ82">
        <f t="shared" si="13"/>
        <v>0.33260000000000001</v>
      </c>
      <c r="AK82">
        <f t="shared" si="13"/>
        <v>0.35902012356575469</v>
      </c>
      <c r="AL82">
        <f t="shared" si="13"/>
        <v>0.42301553398058256</v>
      </c>
      <c r="AM82">
        <f t="shared" si="13"/>
        <v>0.32129805825242719</v>
      </c>
      <c r="AN82">
        <f t="shared" si="13"/>
        <v>0.33260000000000001</v>
      </c>
      <c r="AO82">
        <f t="shared" si="13"/>
        <v>0.33260000000000001</v>
      </c>
      <c r="AP82">
        <f t="shared" si="13"/>
        <v>0.29458437775816415</v>
      </c>
      <c r="AQ82">
        <f t="shared" si="13"/>
        <v>0.3490391879964696</v>
      </c>
      <c r="AR82" s="158">
        <v>0.33260000000000001</v>
      </c>
      <c r="AS82">
        <f t="shared" ref="AS82:BC91" si="14">$AR82*AS$254</f>
        <v>0.24497325684024715</v>
      </c>
      <c r="AT82">
        <f t="shared" si="14"/>
        <v>0.33260000000000001</v>
      </c>
      <c r="AU82">
        <f t="shared" si="14"/>
        <v>0.33260000000000001</v>
      </c>
      <c r="AV82">
        <f t="shared" si="14"/>
        <v>0.26273345101500439</v>
      </c>
      <c r="AW82">
        <f t="shared" si="14"/>
        <v>0.31381235657546336</v>
      </c>
      <c r="AX82">
        <f t="shared" si="14"/>
        <v>0.33260000000000001</v>
      </c>
      <c r="AY82">
        <f t="shared" si="14"/>
        <v>0.15733042993450688</v>
      </c>
      <c r="AZ82">
        <f t="shared" si="14"/>
        <v>0.34947952338923211</v>
      </c>
      <c r="BA82">
        <f t="shared" si="14"/>
        <v>0.38309179170344221</v>
      </c>
      <c r="BB82">
        <f t="shared" si="14"/>
        <v>0.2690449249779347</v>
      </c>
      <c r="BC82">
        <f t="shared" si="14"/>
        <v>0.33260000000000001</v>
      </c>
      <c r="BD82" s="23">
        <v>80</v>
      </c>
    </row>
    <row r="83" spans="2:56" x14ac:dyDescent="0.35">
      <c r="B83" s="5" t="s">
        <v>48</v>
      </c>
      <c r="C83" s="176">
        <f t="shared" si="10"/>
        <v>0.37619320388349514</v>
      </c>
      <c r="D83">
        <f t="shared" si="10"/>
        <v>0.13234239656243388</v>
      </c>
      <c r="E83">
        <f t="shared" si="10"/>
        <v>0.3195367166813769</v>
      </c>
      <c r="F83">
        <f t="shared" si="10"/>
        <v>0.38411924095322164</v>
      </c>
      <c r="G83">
        <f t="shared" si="10"/>
        <v>0.33260000000000001</v>
      </c>
      <c r="H83">
        <f t="shared" si="10"/>
        <v>0.34595684024713153</v>
      </c>
      <c r="I83">
        <f t="shared" si="10"/>
        <v>0.24497325684024715</v>
      </c>
      <c r="J83">
        <f t="shared" si="10"/>
        <v>0.33260000000000001</v>
      </c>
      <c r="K83">
        <f t="shared" si="10"/>
        <v>0.33260000000000001</v>
      </c>
      <c r="L83">
        <f t="shared" si="10"/>
        <v>0.34360838481906447</v>
      </c>
      <c r="M83">
        <f t="shared" si="11"/>
        <v>0.34360838481906447</v>
      </c>
      <c r="N83">
        <f t="shared" si="11"/>
        <v>0.37824810238305384</v>
      </c>
      <c r="O83">
        <f t="shared" si="11"/>
        <v>0.3384711385701677</v>
      </c>
      <c r="P83">
        <f t="shared" si="11"/>
        <v>0.28651156222418356</v>
      </c>
      <c r="Q83">
        <f t="shared" si="11"/>
        <v>0.31836248896734337</v>
      </c>
      <c r="R83">
        <f t="shared" si="11"/>
        <v>0.19169267431597531</v>
      </c>
      <c r="S83">
        <f t="shared" si="11"/>
        <v>0.19639790165492524</v>
      </c>
      <c r="T83">
        <f t="shared" si="11"/>
        <v>0.2840163283318623</v>
      </c>
      <c r="U83">
        <f t="shared" si="11"/>
        <v>0.33260000000000001</v>
      </c>
      <c r="V83">
        <f t="shared" si="11"/>
        <v>0.30984933804060016</v>
      </c>
      <c r="W83">
        <f t="shared" si="12"/>
        <v>0.36415736981465141</v>
      </c>
      <c r="X83">
        <f t="shared" si="12"/>
        <v>0.36415736981465141</v>
      </c>
      <c r="Y83">
        <f t="shared" si="12"/>
        <v>0.2840163283318623</v>
      </c>
      <c r="Z83">
        <f t="shared" si="12"/>
        <v>0.39013715798764342</v>
      </c>
      <c r="AA83">
        <f t="shared" si="12"/>
        <v>0.11618328758999223</v>
      </c>
      <c r="AB83">
        <f t="shared" si="12"/>
        <v>0.34874563106796119</v>
      </c>
      <c r="AC83">
        <f t="shared" si="12"/>
        <v>0.35696522506619593</v>
      </c>
      <c r="AD83">
        <f t="shared" si="12"/>
        <v>0.35256187113857018</v>
      </c>
      <c r="AE83">
        <f t="shared" si="12"/>
        <v>0.3596072374227714</v>
      </c>
      <c r="AF83">
        <f t="shared" si="12"/>
        <v>0.33260000000000001</v>
      </c>
      <c r="AG83">
        <f t="shared" si="13"/>
        <v>0.1384822901876511</v>
      </c>
      <c r="AH83">
        <f t="shared" si="13"/>
        <v>0.3176285966460724</v>
      </c>
      <c r="AI83">
        <f t="shared" si="13"/>
        <v>0.29517149161518097</v>
      </c>
      <c r="AJ83">
        <f t="shared" si="13"/>
        <v>0.33260000000000001</v>
      </c>
      <c r="AK83">
        <f t="shared" si="13"/>
        <v>0.35902012356575469</v>
      </c>
      <c r="AL83">
        <f t="shared" si="13"/>
        <v>0.42301553398058256</v>
      </c>
      <c r="AM83">
        <f t="shared" si="13"/>
        <v>0.32129805825242719</v>
      </c>
      <c r="AN83">
        <f t="shared" si="13"/>
        <v>0.33260000000000001</v>
      </c>
      <c r="AO83">
        <f t="shared" si="13"/>
        <v>0.33260000000000001</v>
      </c>
      <c r="AP83">
        <f t="shared" si="13"/>
        <v>0.29458437775816415</v>
      </c>
      <c r="AQ83">
        <f t="shared" si="13"/>
        <v>0.3490391879964696</v>
      </c>
      <c r="AR83" s="158">
        <v>0.33260000000000001</v>
      </c>
      <c r="AS83">
        <f t="shared" si="14"/>
        <v>0.24497325684024715</v>
      </c>
      <c r="AT83">
        <f t="shared" si="14"/>
        <v>0.33260000000000001</v>
      </c>
      <c r="AU83">
        <f t="shared" si="14"/>
        <v>0.33260000000000001</v>
      </c>
      <c r="AV83">
        <f t="shared" si="14"/>
        <v>0.26273345101500439</v>
      </c>
      <c r="AW83">
        <f t="shared" si="14"/>
        <v>0.31381235657546336</v>
      </c>
      <c r="AX83">
        <f t="shared" si="14"/>
        <v>0.33260000000000001</v>
      </c>
      <c r="AY83">
        <f t="shared" si="14"/>
        <v>0.15733042993450688</v>
      </c>
      <c r="AZ83">
        <f t="shared" si="14"/>
        <v>0.34947952338923211</v>
      </c>
      <c r="BA83">
        <f t="shared" si="14"/>
        <v>0.38309179170344221</v>
      </c>
      <c r="BB83">
        <f t="shared" si="14"/>
        <v>0.2690449249779347</v>
      </c>
      <c r="BC83">
        <f t="shared" si="14"/>
        <v>0.33260000000000001</v>
      </c>
      <c r="BD83" s="23">
        <v>81</v>
      </c>
    </row>
    <row r="84" spans="2:56" x14ac:dyDescent="0.35">
      <c r="B84" s="5" t="s">
        <v>49</v>
      </c>
      <c r="C84" s="176">
        <f t="shared" si="10"/>
        <v>0.46328543689320389</v>
      </c>
      <c r="D84">
        <f t="shared" si="10"/>
        <v>0.16298089486462092</v>
      </c>
      <c r="E84">
        <f t="shared" si="10"/>
        <v>0.39351244483671671</v>
      </c>
      <c r="F84">
        <f t="shared" si="10"/>
        <v>0.47304642541924108</v>
      </c>
      <c r="G84">
        <f t="shared" si="10"/>
        <v>0.40960000000000002</v>
      </c>
      <c r="H84">
        <f t="shared" si="10"/>
        <v>0.42604907325684027</v>
      </c>
      <c r="I84">
        <f t="shared" si="10"/>
        <v>0.30168684907325688</v>
      </c>
      <c r="J84">
        <f t="shared" si="10"/>
        <v>0.40960000000000002</v>
      </c>
      <c r="K84">
        <f t="shared" si="10"/>
        <v>0.40960000000000002</v>
      </c>
      <c r="L84">
        <f t="shared" si="10"/>
        <v>0.42315692850838488</v>
      </c>
      <c r="M84">
        <f t="shared" si="11"/>
        <v>0.42315692850838488</v>
      </c>
      <c r="N84">
        <f t="shared" si="11"/>
        <v>0.4658160635481024</v>
      </c>
      <c r="O84">
        <f t="shared" si="11"/>
        <v>0.41683036187113859</v>
      </c>
      <c r="P84">
        <f t="shared" si="11"/>
        <v>0.35284165931156225</v>
      </c>
      <c r="Q84">
        <f t="shared" si="11"/>
        <v>0.39206637246248899</v>
      </c>
      <c r="R84">
        <f t="shared" si="11"/>
        <v>0.23607131509267434</v>
      </c>
      <c r="S84">
        <f t="shared" si="11"/>
        <v>0.24186584641568667</v>
      </c>
      <c r="T84">
        <f t="shared" si="11"/>
        <v>0.34976875551632836</v>
      </c>
      <c r="U84">
        <f t="shared" si="11"/>
        <v>0.40960000000000002</v>
      </c>
      <c r="V84">
        <f t="shared" si="11"/>
        <v>0.38158234774933802</v>
      </c>
      <c r="W84">
        <f t="shared" si="12"/>
        <v>0.44846319505736987</v>
      </c>
      <c r="X84">
        <f t="shared" si="12"/>
        <v>0.44846319505736987</v>
      </c>
      <c r="Y84">
        <f t="shared" si="12"/>
        <v>0.34976875551632836</v>
      </c>
      <c r="Z84">
        <f t="shared" si="12"/>
        <v>0.48045754633715798</v>
      </c>
      <c r="AA84">
        <f t="shared" si="12"/>
        <v>0.14308080155400127</v>
      </c>
      <c r="AB84">
        <f t="shared" si="12"/>
        <v>0.42948349514563106</v>
      </c>
      <c r="AC84">
        <f t="shared" si="12"/>
        <v>0.43960600176522507</v>
      </c>
      <c r="AD84">
        <f t="shared" si="12"/>
        <v>0.43418323036187112</v>
      </c>
      <c r="AE84">
        <f t="shared" si="12"/>
        <v>0.44285966460723741</v>
      </c>
      <c r="AF84">
        <f t="shared" si="12"/>
        <v>0.40960000000000002</v>
      </c>
      <c r="AG84">
        <f t="shared" si="13"/>
        <v>0.17054223109098585</v>
      </c>
      <c r="AH84">
        <f t="shared" si="13"/>
        <v>0.39116257722859671</v>
      </c>
      <c r="AI84">
        <f t="shared" si="13"/>
        <v>0.36350644307149166</v>
      </c>
      <c r="AJ84">
        <f t="shared" si="13"/>
        <v>0.40960000000000002</v>
      </c>
      <c r="AK84">
        <f t="shared" si="13"/>
        <v>0.44213662842012363</v>
      </c>
      <c r="AL84">
        <f t="shared" si="13"/>
        <v>0.52094757281553405</v>
      </c>
      <c r="AM84">
        <f t="shared" si="13"/>
        <v>0.39568155339805827</v>
      </c>
      <c r="AN84">
        <f t="shared" si="13"/>
        <v>0.40960000000000002</v>
      </c>
      <c r="AO84">
        <f t="shared" si="13"/>
        <v>0.40960000000000002</v>
      </c>
      <c r="AP84">
        <f t="shared" si="13"/>
        <v>0.36278340688437777</v>
      </c>
      <c r="AQ84">
        <f t="shared" si="13"/>
        <v>0.42984501323918806</v>
      </c>
      <c r="AR84" s="158">
        <v>0.40960000000000002</v>
      </c>
      <c r="AS84">
        <f t="shared" si="14"/>
        <v>0.30168684907325688</v>
      </c>
      <c r="AT84">
        <f t="shared" si="14"/>
        <v>0.40960000000000002</v>
      </c>
      <c r="AU84">
        <f t="shared" si="14"/>
        <v>0.40960000000000002</v>
      </c>
      <c r="AV84">
        <f t="shared" si="14"/>
        <v>0.32355869373345103</v>
      </c>
      <c r="AW84">
        <f t="shared" si="14"/>
        <v>0.38646284201235659</v>
      </c>
      <c r="AX84">
        <f t="shared" si="14"/>
        <v>0.40960000000000002</v>
      </c>
      <c r="AY84">
        <f t="shared" si="14"/>
        <v>0.1937538908634216</v>
      </c>
      <c r="AZ84">
        <f t="shared" si="14"/>
        <v>0.43038729037952339</v>
      </c>
      <c r="BA84">
        <f t="shared" si="14"/>
        <v>0.47178111209179169</v>
      </c>
      <c r="BB84">
        <f t="shared" si="14"/>
        <v>0.33133133274492499</v>
      </c>
      <c r="BC84">
        <f t="shared" si="14"/>
        <v>0.40960000000000002</v>
      </c>
      <c r="BD84" s="23">
        <v>82</v>
      </c>
    </row>
    <row r="85" spans="2:56" x14ac:dyDescent="0.35">
      <c r="B85" s="5" t="s">
        <v>50</v>
      </c>
      <c r="C85" s="176">
        <f t="shared" si="10"/>
        <v>0.46328543689320389</v>
      </c>
      <c r="D85">
        <f t="shared" si="10"/>
        <v>0.16298089486462092</v>
      </c>
      <c r="E85">
        <f t="shared" si="10"/>
        <v>0.39351244483671671</v>
      </c>
      <c r="F85">
        <f t="shared" si="10"/>
        <v>0.47304642541924108</v>
      </c>
      <c r="G85">
        <f t="shared" si="10"/>
        <v>0.40960000000000002</v>
      </c>
      <c r="H85">
        <f t="shared" si="10"/>
        <v>0.42604907325684027</v>
      </c>
      <c r="I85">
        <f t="shared" si="10"/>
        <v>0.30168684907325688</v>
      </c>
      <c r="J85">
        <f t="shared" si="10"/>
        <v>0.40960000000000002</v>
      </c>
      <c r="K85">
        <f t="shared" si="10"/>
        <v>0.40960000000000002</v>
      </c>
      <c r="L85">
        <f t="shared" si="10"/>
        <v>0.42315692850838488</v>
      </c>
      <c r="M85">
        <f t="shared" si="11"/>
        <v>0.42315692850838488</v>
      </c>
      <c r="N85">
        <f t="shared" si="11"/>
        <v>0.4658160635481024</v>
      </c>
      <c r="O85">
        <f t="shared" si="11"/>
        <v>0.41683036187113859</v>
      </c>
      <c r="P85">
        <f t="shared" si="11"/>
        <v>0.35284165931156225</v>
      </c>
      <c r="Q85">
        <f t="shared" si="11"/>
        <v>0.39206637246248899</v>
      </c>
      <c r="R85">
        <f t="shared" si="11"/>
        <v>0.23607131509267434</v>
      </c>
      <c r="S85">
        <f t="shared" si="11"/>
        <v>0.24186584641568667</v>
      </c>
      <c r="T85">
        <f t="shared" si="11"/>
        <v>0.34976875551632836</v>
      </c>
      <c r="U85">
        <f t="shared" si="11"/>
        <v>0.40960000000000002</v>
      </c>
      <c r="V85">
        <f t="shared" si="11"/>
        <v>0.38158234774933802</v>
      </c>
      <c r="W85">
        <f t="shared" si="12"/>
        <v>0.44846319505736987</v>
      </c>
      <c r="X85">
        <f t="shared" si="12"/>
        <v>0.44846319505736987</v>
      </c>
      <c r="Y85">
        <f t="shared" si="12"/>
        <v>0.34976875551632836</v>
      </c>
      <c r="Z85">
        <f t="shared" si="12"/>
        <v>0.48045754633715798</v>
      </c>
      <c r="AA85">
        <f t="shared" si="12"/>
        <v>0.14308080155400127</v>
      </c>
      <c r="AB85">
        <f t="shared" si="12"/>
        <v>0.42948349514563106</v>
      </c>
      <c r="AC85">
        <f t="shared" si="12"/>
        <v>0.43960600176522507</v>
      </c>
      <c r="AD85">
        <f t="shared" si="12"/>
        <v>0.43418323036187112</v>
      </c>
      <c r="AE85">
        <f t="shared" si="12"/>
        <v>0.44285966460723741</v>
      </c>
      <c r="AF85">
        <f t="shared" si="12"/>
        <v>0.40960000000000002</v>
      </c>
      <c r="AG85">
        <f t="shared" si="13"/>
        <v>0.17054223109098585</v>
      </c>
      <c r="AH85">
        <f t="shared" si="13"/>
        <v>0.39116257722859671</v>
      </c>
      <c r="AI85">
        <f t="shared" si="13"/>
        <v>0.36350644307149166</v>
      </c>
      <c r="AJ85">
        <f t="shared" si="13"/>
        <v>0.40960000000000002</v>
      </c>
      <c r="AK85">
        <f t="shared" si="13"/>
        <v>0.44213662842012363</v>
      </c>
      <c r="AL85">
        <f t="shared" si="13"/>
        <v>0.52094757281553405</v>
      </c>
      <c r="AM85">
        <f t="shared" si="13"/>
        <v>0.39568155339805827</v>
      </c>
      <c r="AN85">
        <f t="shared" si="13"/>
        <v>0.40960000000000002</v>
      </c>
      <c r="AO85">
        <f t="shared" si="13"/>
        <v>0.40960000000000002</v>
      </c>
      <c r="AP85">
        <f t="shared" si="13"/>
        <v>0.36278340688437777</v>
      </c>
      <c r="AQ85">
        <f t="shared" si="13"/>
        <v>0.42984501323918806</v>
      </c>
      <c r="AR85" s="158">
        <v>0.40960000000000002</v>
      </c>
      <c r="AS85">
        <f t="shared" si="14"/>
        <v>0.30168684907325688</v>
      </c>
      <c r="AT85">
        <f t="shared" si="14"/>
        <v>0.40960000000000002</v>
      </c>
      <c r="AU85">
        <f t="shared" si="14"/>
        <v>0.40960000000000002</v>
      </c>
      <c r="AV85">
        <f t="shared" si="14"/>
        <v>0.32355869373345103</v>
      </c>
      <c r="AW85">
        <f t="shared" si="14"/>
        <v>0.38646284201235659</v>
      </c>
      <c r="AX85">
        <f t="shared" si="14"/>
        <v>0.40960000000000002</v>
      </c>
      <c r="AY85">
        <f t="shared" si="14"/>
        <v>0.1937538908634216</v>
      </c>
      <c r="AZ85">
        <f t="shared" si="14"/>
        <v>0.43038729037952339</v>
      </c>
      <c r="BA85">
        <f t="shared" si="14"/>
        <v>0.47178111209179169</v>
      </c>
      <c r="BB85">
        <f t="shared" si="14"/>
        <v>0.33133133274492499</v>
      </c>
      <c r="BC85">
        <f t="shared" si="14"/>
        <v>0.40960000000000002</v>
      </c>
      <c r="BD85" s="23">
        <v>83</v>
      </c>
    </row>
    <row r="86" spans="2:56" x14ac:dyDescent="0.35">
      <c r="B86" s="5" t="s">
        <v>51</v>
      </c>
      <c r="C86" s="176">
        <f t="shared" si="10"/>
        <v>0.53623932038834954</v>
      </c>
      <c r="D86">
        <f t="shared" si="10"/>
        <v>0.18864561097489446</v>
      </c>
      <c r="E86">
        <f t="shared" si="10"/>
        <v>0.45547912621359227</v>
      </c>
      <c r="F86">
        <f t="shared" si="10"/>
        <v>0.54753737864077678</v>
      </c>
      <c r="G86">
        <f t="shared" si="10"/>
        <v>0.47410000000000002</v>
      </c>
      <c r="H86">
        <f t="shared" si="10"/>
        <v>0.49313932038834957</v>
      </c>
      <c r="I86">
        <f t="shared" si="10"/>
        <v>0.34919368932038841</v>
      </c>
      <c r="J86">
        <f t="shared" si="10"/>
        <v>0.47410000000000002</v>
      </c>
      <c r="K86">
        <f t="shared" si="10"/>
        <v>0.47410000000000002</v>
      </c>
      <c r="L86">
        <f t="shared" si="10"/>
        <v>0.48979174757281563</v>
      </c>
      <c r="M86">
        <f t="shared" si="11"/>
        <v>0.48979174757281563</v>
      </c>
      <c r="N86">
        <f t="shared" si="11"/>
        <v>0.53916844660194174</v>
      </c>
      <c r="O86">
        <f t="shared" si="11"/>
        <v>0.48246893203883495</v>
      </c>
      <c r="P86">
        <f t="shared" si="11"/>
        <v>0.40840388349514561</v>
      </c>
      <c r="Q86">
        <f t="shared" si="11"/>
        <v>0.45380533980582527</v>
      </c>
      <c r="R86">
        <f t="shared" si="11"/>
        <v>0.27324563106796118</v>
      </c>
      <c r="S86">
        <f t="shared" si="11"/>
        <v>0.2799526313126881</v>
      </c>
      <c r="T86">
        <f t="shared" si="11"/>
        <v>0.40484708737864078</v>
      </c>
      <c r="U86">
        <f t="shared" si="11"/>
        <v>0.47410000000000002</v>
      </c>
      <c r="V86">
        <f t="shared" si="11"/>
        <v>0.44167038834951455</v>
      </c>
      <c r="W86">
        <f t="shared" si="12"/>
        <v>0.51908300970873789</v>
      </c>
      <c r="X86">
        <f t="shared" si="12"/>
        <v>0.51908300970873789</v>
      </c>
      <c r="Y86">
        <f t="shared" si="12"/>
        <v>0.40484708737864078</v>
      </c>
      <c r="Z86">
        <f t="shared" si="12"/>
        <v>0.55611553398058255</v>
      </c>
      <c r="AA86">
        <f t="shared" si="12"/>
        <v>0.16561183597839843</v>
      </c>
      <c r="AB86">
        <f t="shared" si="12"/>
        <v>0.49711456310679614</v>
      </c>
      <c r="AC86">
        <f t="shared" si="12"/>
        <v>0.50883106796116506</v>
      </c>
      <c r="AD86">
        <f t="shared" si="12"/>
        <v>0.50255436893203886</v>
      </c>
      <c r="AE86">
        <f t="shared" si="12"/>
        <v>0.51259708737864074</v>
      </c>
      <c r="AF86">
        <f t="shared" si="12"/>
        <v>0.47410000000000002</v>
      </c>
      <c r="AG86">
        <f t="shared" si="13"/>
        <v>0.19739763613338962</v>
      </c>
      <c r="AH86">
        <f t="shared" si="13"/>
        <v>0.45275922330097096</v>
      </c>
      <c r="AI86">
        <f t="shared" si="13"/>
        <v>0.42074805825242723</v>
      </c>
      <c r="AJ86">
        <f t="shared" si="13"/>
        <v>0.47410000000000002</v>
      </c>
      <c r="AK86">
        <f t="shared" si="13"/>
        <v>0.51176019417475738</v>
      </c>
      <c r="AL86">
        <f t="shared" si="13"/>
        <v>0.60298155339805837</v>
      </c>
      <c r="AM86">
        <f t="shared" si="13"/>
        <v>0.45798980582524274</v>
      </c>
      <c r="AN86">
        <f t="shared" si="13"/>
        <v>0.47410000000000002</v>
      </c>
      <c r="AO86">
        <f t="shared" si="13"/>
        <v>0.47410000000000002</v>
      </c>
      <c r="AP86">
        <f t="shared" si="13"/>
        <v>0.4199111650485437</v>
      </c>
      <c r="AQ86">
        <f t="shared" si="13"/>
        <v>0.49753300970873793</v>
      </c>
      <c r="AR86" s="158">
        <v>0.47410000000000002</v>
      </c>
      <c r="AS86">
        <f t="shared" si="14"/>
        <v>0.34919368932038841</v>
      </c>
      <c r="AT86">
        <f t="shared" si="14"/>
        <v>0.47410000000000002</v>
      </c>
      <c r="AU86">
        <f t="shared" si="14"/>
        <v>0.47410000000000002</v>
      </c>
      <c r="AV86">
        <f t="shared" si="14"/>
        <v>0.37450970873786404</v>
      </c>
      <c r="AW86">
        <f t="shared" si="14"/>
        <v>0.44731941747572818</v>
      </c>
      <c r="AX86">
        <f t="shared" si="14"/>
        <v>0.47410000000000002</v>
      </c>
      <c r="AY86">
        <f t="shared" si="14"/>
        <v>0.22426445229088912</v>
      </c>
      <c r="AZ86">
        <f t="shared" si="14"/>
        <v>0.49816067961165045</v>
      </c>
      <c r="BA86">
        <f t="shared" si="14"/>
        <v>0.54607281553398057</v>
      </c>
      <c r="BB86">
        <f t="shared" si="14"/>
        <v>0.38350631067961166</v>
      </c>
      <c r="BC86">
        <f t="shared" si="14"/>
        <v>0.47410000000000002</v>
      </c>
      <c r="BD86" s="23">
        <v>84</v>
      </c>
    </row>
    <row r="87" spans="2:56" x14ac:dyDescent="0.35">
      <c r="B87" s="5" t="s">
        <v>52</v>
      </c>
      <c r="C87" s="176">
        <f t="shared" si="10"/>
        <v>0.53623932038834954</v>
      </c>
      <c r="D87">
        <f t="shared" si="10"/>
        <v>0.18864561097489446</v>
      </c>
      <c r="E87">
        <f t="shared" si="10"/>
        <v>0.45547912621359227</v>
      </c>
      <c r="F87">
        <f t="shared" si="10"/>
        <v>0.54753737864077678</v>
      </c>
      <c r="G87">
        <f t="shared" si="10"/>
        <v>0.47410000000000002</v>
      </c>
      <c r="H87">
        <f t="shared" si="10"/>
        <v>0.49313932038834957</v>
      </c>
      <c r="I87">
        <f t="shared" si="10"/>
        <v>0.34919368932038841</v>
      </c>
      <c r="J87">
        <f t="shared" si="10"/>
        <v>0.47410000000000002</v>
      </c>
      <c r="K87">
        <f t="shared" si="10"/>
        <v>0.47410000000000002</v>
      </c>
      <c r="L87">
        <f t="shared" si="10"/>
        <v>0.48979174757281563</v>
      </c>
      <c r="M87">
        <f t="shared" si="11"/>
        <v>0.48979174757281563</v>
      </c>
      <c r="N87">
        <f t="shared" si="11"/>
        <v>0.53916844660194174</v>
      </c>
      <c r="O87">
        <f t="shared" si="11"/>
        <v>0.48246893203883495</v>
      </c>
      <c r="P87">
        <f t="shared" si="11"/>
        <v>0.40840388349514561</v>
      </c>
      <c r="Q87">
        <f t="shared" si="11"/>
        <v>0.45380533980582527</v>
      </c>
      <c r="R87">
        <f t="shared" si="11"/>
        <v>0.27324563106796118</v>
      </c>
      <c r="S87">
        <f t="shared" si="11"/>
        <v>0.2799526313126881</v>
      </c>
      <c r="T87">
        <f t="shared" si="11"/>
        <v>0.40484708737864078</v>
      </c>
      <c r="U87">
        <f t="shared" si="11"/>
        <v>0.47410000000000002</v>
      </c>
      <c r="V87">
        <f t="shared" si="11"/>
        <v>0.44167038834951455</v>
      </c>
      <c r="W87">
        <f t="shared" si="12"/>
        <v>0.51908300970873789</v>
      </c>
      <c r="X87">
        <f t="shared" si="12"/>
        <v>0.51908300970873789</v>
      </c>
      <c r="Y87">
        <f t="shared" si="12"/>
        <v>0.40484708737864078</v>
      </c>
      <c r="Z87">
        <f t="shared" si="12"/>
        <v>0.55611553398058255</v>
      </c>
      <c r="AA87">
        <f t="shared" si="12"/>
        <v>0.16561183597839843</v>
      </c>
      <c r="AB87">
        <f t="shared" si="12"/>
        <v>0.49711456310679614</v>
      </c>
      <c r="AC87">
        <f t="shared" si="12"/>
        <v>0.50883106796116506</v>
      </c>
      <c r="AD87">
        <f t="shared" si="12"/>
        <v>0.50255436893203886</v>
      </c>
      <c r="AE87">
        <f t="shared" si="12"/>
        <v>0.51259708737864074</v>
      </c>
      <c r="AF87">
        <f t="shared" si="12"/>
        <v>0.47410000000000002</v>
      </c>
      <c r="AG87">
        <f t="shared" si="13"/>
        <v>0.19739763613338962</v>
      </c>
      <c r="AH87">
        <f t="shared" si="13"/>
        <v>0.45275922330097096</v>
      </c>
      <c r="AI87">
        <f t="shared" si="13"/>
        <v>0.42074805825242723</v>
      </c>
      <c r="AJ87">
        <f t="shared" si="13"/>
        <v>0.47410000000000002</v>
      </c>
      <c r="AK87">
        <f t="shared" si="13"/>
        <v>0.51176019417475738</v>
      </c>
      <c r="AL87">
        <f t="shared" si="13"/>
        <v>0.60298155339805837</v>
      </c>
      <c r="AM87">
        <f t="shared" si="13"/>
        <v>0.45798980582524274</v>
      </c>
      <c r="AN87">
        <f t="shared" si="13"/>
        <v>0.47410000000000002</v>
      </c>
      <c r="AO87">
        <f t="shared" si="13"/>
        <v>0.47410000000000002</v>
      </c>
      <c r="AP87">
        <f t="shared" si="13"/>
        <v>0.4199111650485437</v>
      </c>
      <c r="AQ87">
        <f t="shared" si="13"/>
        <v>0.49753300970873793</v>
      </c>
      <c r="AR87" s="158">
        <v>0.47410000000000002</v>
      </c>
      <c r="AS87">
        <f t="shared" si="14"/>
        <v>0.34919368932038841</v>
      </c>
      <c r="AT87">
        <f t="shared" si="14"/>
        <v>0.47410000000000002</v>
      </c>
      <c r="AU87">
        <f t="shared" si="14"/>
        <v>0.47410000000000002</v>
      </c>
      <c r="AV87">
        <f t="shared" si="14"/>
        <v>0.37450970873786404</v>
      </c>
      <c r="AW87">
        <f t="shared" si="14"/>
        <v>0.44731941747572818</v>
      </c>
      <c r="AX87">
        <f t="shared" si="14"/>
        <v>0.47410000000000002</v>
      </c>
      <c r="AY87">
        <f t="shared" si="14"/>
        <v>0.22426445229088912</v>
      </c>
      <c r="AZ87">
        <f t="shared" si="14"/>
        <v>0.49816067961165045</v>
      </c>
      <c r="BA87">
        <f t="shared" si="14"/>
        <v>0.54607281553398057</v>
      </c>
      <c r="BB87">
        <f t="shared" si="14"/>
        <v>0.38350631067961166</v>
      </c>
      <c r="BC87">
        <f t="shared" si="14"/>
        <v>0.47410000000000002</v>
      </c>
      <c r="BD87" s="23">
        <v>85</v>
      </c>
    </row>
    <row r="88" spans="2:56" x14ac:dyDescent="0.35">
      <c r="B88" s="5" t="s">
        <v>53</v>
      </c>
      <c r="C88" s="176">
        <f t="shared" si="10"/>
        <v>0.49167524271844659</v>
      </c>
      <c r="D88">
        <f t="shared" si="10"/>
        <v>0.17296824950598319</v>
      </c>
      <c r="E88">
        <f t="shared" si="10"/>
        <v>0.41762661076787294</v>
      </c>
      <c r="F88">
        <f t="shared" si="10"/>
        <v>0.50203437775816429</v>
      </c>
      <c r="G88">
        <f t="shared" si="10"/>
        <v>0.43470000000000003</v>
      </c>
      <c r="H88">
        <f t="shared" si="10"/>
        <v>0.45215706090026481</v>
      </c>
      <c r="I88">
        <f t="shared" si="10"/>
        <v>0.32017400706090032</v>
      </c>
      <c r="J88">
        <f t="shared" si="10"/>
        <v>0.43470000000000003</v>
      </c>
      <c r="K88">
        <f t="shared" si="10"/>
        <v>0.43470000000000003</v>
      </c>
      <c r="L88">
        <f t="shared" si="10"/>
        <v>0.44908768755516337</v>
      </c>
      <c r="M88">
        <f t="shared" si="11"/>
        <v>0.44908768755516337</v>
      </c>
      <c r="N88">
        <f t="shared" si="11"/>
        <v>0.49436094439541045</v>
      </c>
      <c r="O88">
        <f t="shared" si="11"/>
        <v>0.44237343336275381</v>
      </c>
      <c r="P88">
        <f t="shared" si="11"/>
        <v>0.37446354810238308</v>
      </c>
      <c r="Q88">
        <f t="shared" si="11"/>
        <v>0.4160919240953222</v>
      </c>
      <c r="R88">
        <f t="shared" si="11"/>
        <v>0.25053759929391001</v>
      </c>
      <c r="S88">
        <f t="shared" si="11"/>
        <v>0.2566872154221167</v>
      </c>
      <c r="T88">
        <f t="shared" si="11"/>
        <v>0.37120233892321275</v>
      </c>
      <c r="U88">
        <f t="shared" si="11"/>
        <v>0.43470000000000003</v>
      </c>
      <c r="V88">
        <f t="shared" si="11"/>
        <v>0.40496544571932924</v>
      </c>
      <c r="W88">
        <f t="shared" si="12"/>
        <v>0.47594470432480146</v>
      </c>
      <c r="X88">
        <f t="shared" si="12"/>
        <v>0.47594470432480146</v>
      </c>
      <c r="Y88">
        <f t="shared" si="12"/>
        <v>0.37120233892321275</v>
      </c>
      <c r="Z88">
        <f t="shared" si="12"/>
        <v>0.5098996469549868</v>
      </c>
      <c r="AA88">
        <f t="shared" si="12"/>
        <v>0.15184869246954186</v>
      </c>
      <c r="AB88">
        <f t="shared" si="12"/>
        <v>0.45580194174757283</v>
      </c>
      <c r="AC88">
        <f t="shared" si="12"/>
        <v>0.46654474845542804</v>
      </c>
      <c r="AD88">
        <f t="shared" si="12"/>
        <v>0.46078967343336275</v>
      </c>
      <c r="AE88">
        <f t="shared" si="12"/>
        <v>0.46999779346866727</v>
      </c>
      <c r="AF88">
        <f t="shared" si="12"/>
        <v>0.43470000000000003</v>
      </c>
      <c r="AG88">
        <f t="shared" si="13"/>
        <v>0.18099293909973524</v>
      </c>
      <c r="AH88">
        <f t="shared" si="13"/>
        <v>0.41513274492497798</v>
      </c>
      <c r="AI88">
        <f t="shared" si="13"/>
        <v>0.38578186231244488</v>
      </c>
      <c r="AJ88">
        <f t="shared" si="13"/>
        <v>0.43470000000000003</v>
      </c>
      <c r="AK88">
        <f t="shared" si="13"/>
        <v>0.46923045013239201</v>
      </c>
      <c r="AL88">
        <f t="shared" si="13"/>
        <v>0.55287087378640787</v>
      </c>
      <c r="AM88">
        <f t="shared" si="13"/>
        <v>0.41992864077669906</v>
      </c>
      <c r="AN88">
        <f t="shared" si="13"/>
        <v>0.43470000000000003</v>
      </c>
      <c r="AO88">
        <f t="shared" si="13"/>
        <v>0.43470000000000003</v>
      </c>
      <c r="AP88">
        <f t="shared" si="13"/>
        <v>0.38501451897616945</v>
      </c>
      <c r="AQ88">
        <f t="shared" si="13"/>
        <v>0.45618561341571057</v>
      </c>
      <c r="AR88" s="158">
        <v>0.43470000000000003</v>
      </c>
      <c r="AS88">
        <f t="shared" si="14"/>
        <v>0.32017400706090032</v>
      </c>
      <c r="AT88">
        <f t="shared" si="14"/>
        <v>0.43470000000000003</v>
      </c>
      <c r="AU88">
        <f t="shared" si="14"/>
        <v>0.43470000000000003</v>
      </c>
      <c r="AV88">
        <f t="shared" si="14"/>
        <v>0.34338614298323034</v>
      </c>
      <c r="AW88">
        <f t="shared" si="14"/>
        <v>0.41014501323918801</v>
      </c>
      <c r="AX88">
        <f t="shared" si="14"/>
        <v>0.43470000000000003</v>
      </c>
      <c r="AY88">
        <f t="shared" si="14"/>
        <v>0.20562699306232757</v>
      </c>
      <c r="AZ88">
        <f t="shared" si="14"/>
        <v>0.45676112091791704</v>
      </c>
      <c r="BA88">
        <f t="shared" si="14"/>
        <v>0.50069152691968233</v>
      </c>
      <c r="BB88">
        <f t="shared" si="14"/>
        <v>0.35163508384819064</v>
      </c>
      <c r="BC88">
        <f t="shared" si="14"/>
        <v>0.43470000000000003</v>
      </c>
      <c r="BD88" s="23">
        <v>86</v>
      </c>
    </row>
    <row r="89" spans="2:56" x14ac:dyDescent="0.35">
      <c r="B89" s="5" t="s">
        <v>54</v>
      </c>
      <c r="C89" s="176">
        <f t="shared" si="10"/>
        <v>0.49167524271844659</v>
      </c>
      <c r="D89">
        <f t="shared" si="10"/>
        <v>0.17296824950598319</v>
      </c>
      <c r="E89">
        <f t="shared" si="10"/>
        <v>0.41762661076787294</v>
      </c>
      <c r="F89">
        <f t="shared" si="10"/>
        <v>0.50203437775816429</v>
      </c>
      <c r="G89">
        <f t="shared" si="10"/>
        <v>0.43470000000000003</v>
      </c>
      <c r="H89">
        <f t="shared" si="10"/>
        <v>0.45215706090026481</v>
      </c>
      <c r="I89">
        <f t="shared" si="10"/>
        <v>0.32017400706090032</v>
      </c>
      <c r="J89">
        <f t="shared" si="10"/>
        <v>0.43470000000000003</v>
      </c>
      <c r="K89">
        <f t="shared" si="10"/>
        <v>0.43470000000000003</v>
      </c>
      <c r="L89">
        <f t="shared" si="10"/>
        <v>0.44908768755516337</v>
      </c>
      <c r="M89">
        <f t="shared" si="11"/>
        <v>0.44908768755516337</v>
      </c>
      <c r="N89">
        <f t="shared" si="11"/>
        <v>0.49436094439541045</v>
      </c>
      <c r="O89">
        <f t="shared" si="11"/>
        <v>0.44237343336275381</v>
      </c>
      <c r="P89">
        <f t="shared" si="11"/>
        <v>0.37446354810238308</v>
      </c>
      <c r="Q89">
        <f t="shared" si="11"/>
        <v>0.4160919240953222</v>
      </c>
      <c r="R89">
        <f t="shared" si="11"/>
        <v>0.25053759929391001</v>
      </c>
      <c r="S89">
        <f t="shared" si="11"/>
        <v>0.2566872154221167</v>
      </c>
      <c r="T89">
        <f t="shared" si="11"/>
        <v>0.37120233892321275</v>
      </c>
      <c r="U89">
        <f t="shared" si="11"/>
        <v>0.43470000000000003</v>
      </c>
      <c r="V89">
        <f t="shared" si="11"/>
        <v>0.40496544571932924</v>
      </c>
      <c r="W89">
        <f t="shared" si="12"/>
        <v>0.47594470432480146</v>
      </c>
      <c r="X89">
        <f t="shared" si="12"/>
        <v>0.47594470432480146</v>
      </c>
      <c r="Y89">
        <f t="shared" si="12"/>
        <v>0.37120233892321275</v>
      </c>
      <c r="Z89">
        <f t="shared" si="12"/>
        <v>0.5098996469549868</v>
      </c>
      <c r="AA89">
        <f t="shared" si="12"/>
        <v>0.15184869246954186</v>
      </c>
      <c r="AB89">
        <f t="shared" si="12"/>
        <v>0.45580194174757283</v>
      </c>
      <c r="AC89">
        <f t="shared" si="12"/>
        <v>0.46654474845542804</v>
      </c>
      <c r="AD89">
        <f t="shared" si="12"/>
        <v>0.46078967343336275</v>
      </c>
      <c r="AE89">
        <f t="shared" si="12"/>
        <v>0.46999779346866727</v>
      </c>
      <c r="AF89">
        <f t="shared" si="12"/>
        <v>0.43470000000000003</v>
      </c>
      <c r="AG89">
        <f t="shared" si="13"/>
        <v>0.18099293909973524</v>
      </c>
      <c r="AH89">
        <f t="shared" si="13"/>
        <v>0.41513274492497798</v>
      </c>
      <c r="AI89">
        <f t="shared" si="13"/>
        <v>0.38578186231244488</v>
      </c>
      <c r="AJ89">
        <f t="shared" si="13"/>
        <v>0.43470000000000003</v>
      </c>
      <c r="AK89">
        <f t="shared" si="13"/>
        <v>0.46923045013239201</v>
      </c>
      <c r="AL89">
        <f t="shared" si="13"/>
        <v>0.55287087378640787</v>
      </c>
      <c r="AM89">
        <f t="shared" si="13"/>
        <v>0.41992864077669906</v>
      </c>
      <c r="AN89">
        <f t="shared" si="13"/>
        <v>0.43470000000000003</v>
      </c>
      <c r="AO89">
        <f t="shared" si="13"/>
        <v>0.43470000000000003</v>
      </c>
      <c r="AP89">
        <f t="shared" si="13"/>
        <v>0.38501451897616945</v>
      </c>
      <c r="AQ89">
        <f t="shared" si="13"/>
        <v>0.45618561341571057</v>
      </c>
      <c r="AR89" s="158">
        <v>0.43470000000000003</v>
      </c>
      <c r="AS89">
        <f t="shared" si="14"/>
        <v>0.32017400706090032</v>
      </c>
      <c r="AT89">
        <f t="shared" si="14"/>
        <v>0.43470000000000003</v>
      </c>
      <c r="AU89">
        <f t="shared" si="14"/>
        <v>0.43470000000000003</v>
      </c>
      <c r="AV89">
        <f t="shared" si="14"/>
        <v>0.34338614298323034</v>
      </c>
      <c r="AW89">
        <f t="shared" si="14"/>
        <v>0.41014501323918801</v>
      </c>
      <c r="AX89">
        <f t="shared" si="14"/>
        <v>0.43470000000000003</v>
      </c>
      <c r="AY89">
        <f t="shared" si="14"/>
        <v>0.20562699306232757</v>
      </c>
      <c r="AZ89">
        <f t="shared" si="14"/>
        <v>0.45676112091791704</v>
      </c>
      <c r="BA89">
        <f t="shared" si="14"/>
        <v>0.50069152691968233</v>
      </c>
      <c r="BB89">
        <f t="shared" si="14"/>
        <v>0.35163508384819064</v>
      </c>
      <c r="BC89">
        <f t="shared" si="14"/>
        <v>0.43470000000000003</v>
      </c>
      <c r="BD89" s="23">
        <v>87</v>
      </c>
    </row>
    <row r="90" spans="2:56" x14ac:dyDescent="0.35">
      <c r="B90" s="5" t="s">
        <v>55</v>
      </c>
      <c r="C90" s="176">
        <f t="shared" si="10"/>
        <v>0.48930000000000001</v>
      </c>
      <c r="D90">
        <f t="shared" si="10"/>
        <v>0.17213265409774173</v>
      </c>
      <c r="E90">
        <f t="shared" si="10"/>
        <v>0.41560909090909098</v>
      </c>
      <c r="F90">
        <f t="shared" si="10"/>
        <v>0.49960909090909106</v>
      </c>
      <c r="G90">
        <f t="shared" si="10"/>
        <v>0.43260000000000004</v>
      </c>
      <c r="H90">
        <f t="shared" si="10"/>
        <v>0.4499727272727273</v>
      </c>
      <c r="I90">
        <f t="shared" si="10"/>
        <v>0.31862727272727281</v>
      </c>
      <c r="J90">
        <f t="shared" si="10"/>
        <v>0.43260000000000004</v>
      </c>
      <c r="K90">
        <f t="shared" si="10"/>
        <v>0.43260000000000004</v>
      </c>
      <c r="L90">
        <f t="shared" si="10"/>
        <v>0.44691818181818188</v>
      </c>
      <c r="M90">
        <f t="shared" si="11"/>
        <v>0.44691818181818188</v>
      </c>
      <c r="N90">
        <f t="shared" si="11"/>
        <v>0.49197272727272728</v>
      </c>
      <c r="O90">
        <f t="shared" si="11"/>
        <v>0.4402363636363637</v>
      </c>
      <c r="P90">
        <f t="shared" si="11"/>
        <v>0.37265454545454546</v>
      </c>
      <c r="Q90">
        <f t="shared" si="11"/>
        <v>0.41408181818181822</v>
      </c>
      <c r="R90">
        <f t="shared" si="11"/>
        <v>0.24932727272727276</v>
      </c>
      <c r="S90">
        <f t="shared" si="11"/>
        <v>0.25544718056500504</v>
      </c>
      <c r="T90">
        <f t="shared" si="11"/>
        <v>0.36940909090909096</v>
      </c>
      <c r="U90">
        <f t="shared" si="11"/>
        <v>0.43260000000000004</v>
      </c>
      <c r="V90">
        <f t="shared" si="11"/>
        <v>0.40300909090909093</v>
      </c>
      <c r="W90">
        <f t="shared" si="12"/>
        <v>0.47364545454545459</v>
      </c>
      <c r="X90">
        <f t="shared" si="12"/>
        <v>0.47364545454545459</v>
      </c>
      <c r="Y90">
        <f t="shared" si="12"/>
        <v>0.36940909090909096</v>
      </c>
      <c r="Z90">
        <f t="shared" si="12"/>
        <v>0.50743636363636369</v>
      </c>
      <c r="AA90">
        <f t="shared" si="12"/>
        <v>0.15111512390688708</v>
      </c>
      <c r="AB90">
        <f t="shared" si="12"/>
        <v>0.45360000000000006</v>
      </c>
      <c r="AC90">
        <f t="shared" si="12"/>
        <v>0.46429090909090909</v>
      </c>
      <c r="AD90">
        <f t="shared" si="12"/>
        <v>0.4585636363636364</v>
      </c>
      <c r="AE90">
        <f t="shared" si="12"/>
        <v>0.46772727272727271</v>
      </c>
      <c r="AF90">
        <f t="shared" si="12"/>
        <v>0.43260000000000004</v>
      </c>
      <c r="AG90">
        <f t="shared" si="13"/>
        <v>0.18011857707509885</v>
      </c>
      <c r="AH90">
        <f t="shared" si="13"/>
        <v>0.41312727272727279</v>
      </c>
      <c r="AI90">
        <f t="shared" si="13"/>
        <v>0.38391818181818188</v>
      </c>
      <c r="AJ90">
        <f t="shared" si="13"/>
        <v>0.43260000000000004</v>
      </c>
      <c r="AK90">
        <f t="shared" si="13"/>
        <v>0.46696363636363647</v>
      </c>
      <c r="AL90">
        <f t="shared" si="13"/>
        <v>0.55020000000000013</v>
      </c>
      <c r="AM90">
        <f t="shared" si="13"/>
        <v>0.41790000000000005</v>
      </c>
      <c r="AN90">
        <f t="shared" si="13"/>
        <v>0.43260000000000004</v>
      </c>
      <c r="AO90">
        <f t="shared" si="13"/>
        <v>0.43260000000000004</v>
      </c>
      <c r="AP90">
        <f t="shared" si="13"/>
        <v>0.38315454545454547</v>
      </c>
      <c r="AQ90">
        <f t="shared" si="13"/>
        <v>0.45398181818181826</v>
      </c>
      <c r="AR90" s="158">
        <v>0.43260000000000004</v>
      </c>
      <c r="AS90">
        <f t="shared" si="14"/>
        <v>0.31862727272727281</v>
      </c>
      <c r="AT90">
        <f t="shared" si="14"/>
        <v>0.43260000000000004</v>
      </c>
      <c r="AU90">
        <f t="shared" si="14"/>
        <v>0.43260000000000004</v>
      </c>
      <c r="AV90">
        <f t="shared" si="14"/>
        <v>0.34172727272727271</v>
      </c>
      <c r="AW90">
        <f t="shared" si="14"/>
        <v>0.4081636363636364</v>
      </c>
      <c r="AX90">
        <f t="shared" si="14"/>
        <v>0.43260000000000004</v>
      </c>
      <c r="AY90">
        <f t="shared" si="14"/>
        <v>0.20463362594608445</v>
      </c>
      <c r="AZ90">
        <f t="shared" si="14"/>
        <v>0.45455454545454543</v>
      </c>
      <c r="BA90">
        <f t="shared" si="14"/>
        <v>0.49827272727272731</v>
      </c>
      <c r="BB90">
        <f t="shared" si="14"/>
        <v>0.34993636363636366</v>
      </c>
      <c r="BC90">
        <f t="shared" si="14"/>
        <v>0.43260000000000004</v>
      </c>
      <c r="BD90" s="23">
        <v>88</v>
      </c>
    </row>
    <row r="91" spans="2:56" x14ac:dyDescent="0.35">
      <c r="B91" s="5" t="s">
        <v>56</v>
      </c>
      <c r="C91" s="176">
        <f t="shared" si="10"/>
        <v>0.48930000000000001</v>
      </c>
      <c r="D91">
        <f t="shared" si="10"/>
        <v>0.17213265409774173</v>
      </c>
      <c r="E91">
        <f t="shared" si="10"/>
        <v>0.41560909090909098</v>
      </c>
      <c r="F91">
        <f t="shared" si="10"/>
        <v>0.49960909090909106</v>
      </c>
      <c r="G91">
        <f t="shared" si="10"/>
        <v>0.43260000000000004</v>
      </c>
      <c r="H91">
        <f t="shared" si="10"/>
        <v>0.4499727272727273</v>
      </c>
      <c r="I91">
        <f t="shared" si="10"/>
        <v>0.31862727272727281</v>
      </c>
      <c r="J91">
        <f t="shared" si="10"/>
        <v>0.43260000000000004</v>
      </c>
      <c r="K91">
        <f t="shared" si="10"/>
        <v>0.43260000000000004</v>
      </c>
      <c r="L91">
        <f t="shared" si="10"/>
        <v>0.44691818181818188</v>
      </c>
      <c r="M91">
        <f t="shared" si="11"/>
        <v>0.44691818181818188</v>
      </c>
      <c r="N91">
        <f t="shared" si="11"/>
        <v>0.49197272727272728</v>
      </c>
      <c r="O91">
        <f t="shared" si="11"/>
        <v>0.4402363636363637</v>
      </c>
      <c r="P91">
        <f t="shared" si="11"/>
        <v>0.37265454545454546</v>
      </c>
      <c r="Q91">
        <f t="shared" si="11"/>
        <v>0.41408181818181822</v>
      </c>
      <c r="R91">
        <f t="shared" si="11"/>
        <v>0.24932727272727276</v>
      </c>
      <c r="S91">
        <f t="shared" si="11"/>
        <v>0.25544718056500504</v>
      </c>
      <c r="T91">
        <f t="shared" si="11"/>
        <v>0.36940909090909096</v>
      </c>
      <c r="U91">
        <f t="shared" si="11"/>
        <v>0.43260000000000004</v>
      </c>
      <c r="V91">
        <f t="shared" si="11"/>
        <v>0.40300909090909093</v>
      </c>
      <c r="W91">
        <f t="shared" si="12"/>
        <v>0.47364545454545459</v>
      </c>
      <c r="X91">
        <f t="shared" si="12"/>
        <v>0.47364545454545459</v>
      </c>
      <c r="Y91">
        <f t="shared" si="12"/>
        <v>0.36940909090909096</v>
      </c>
      <c r="Z91">
        <f t="shared" si="12"/>
        <v>0.50743636363636369</v>
      </c>
      <c r="AA91">
        <f t="shared" si="12"/>
        <v>0.15111512390688708</v>
      </c>
      <c r="AB91">
        <f t="shared" si="12"/>
        <v>0.45360000000000006</v>
      </c>
      <c r="AC91">
        <f t="shared" si="12"/>
        <v>0.46429090909090909</v>
      </c>
      <c r="AD91">
        <f t="shared" si="12"/>
        <v>0.4585636363636364</v>
      </c>
      <c r="AE91">
        <f t="shared" si="12"/>
        <v>0.46772727272727271</v>
      </c>
      <c r="AF91">
        <f t="shared" si="12"/>
        <v>0.43260000000000004</v>
      </c>
      <c r="AG91">
        <f t="shared" si="13"/>
        <v>0.18011857707509885</v>
      </c>
      <c r="AH91">
        <f t="shared" si="13"/>
        <v>0.41312727272727279</v>
      </c>
      <c r="AI91">
        <f t="shared" si="13"/>
        <v>0.38391818181818188</v>
      </c>
      <c r="AJ91">
        <f t="shared" si="13"/>
        <v>0.43260000000000004</v>
      </c>
      <c r="AK91">
        <f t="shared" si="13"/>
        <v>0.46696363636363647</v>
      </c>
      <c r="AL91">
        <f t="shared" si="13"/>
        <v>0.55020000000000013</v>
      </c>
      <c r="AM91">
        <f t="shared" si="13"/>
        <v>0.41790000000000005</v>
      </c>
      <c r="AN91">
        <f t="shared" si="13"/>
        <v>0.43260000000000004</v>
      </c>
      <c r="AO91">
        <f t="shared" si="13"/>
        <v>0.43260000000000004</v>
      </c>
      <c r="AP91">
        <f t="shared" si="13"/>
        <v>0.38315454545454547</v>
      </c>
      <c r="AQ91">
        <f t="shared" si="13"/>
        <v>0.45398181818181826</v>
      </c>
      <c r="AR91" s="158">
        <v>0.43260000000000004</v>
      </c>
      <c r="AS91">
        <f t="shared" si="14"/>
        <v>0.31862727272727281</v>
      </c>
      <c r="AT91">
        <f t="shared" si="14"/>
        <v>0.43260000000000004</v>
      </c>
      <c r="AU91">
        <f t="shared" si="14"/>
        <v>0.43260000000000004</v>
      </c>
      <c r="AV91">
        <f t="shared" si="14"/>
        <v>0.34172727272727271</v>
      </c>
      <c r="AW91">
        <f t="shared" si="14"/>
        <v>0.4081636363636364</v>
      </c>
      <c r="AX91">
        <f t="shared" si="14"/>
        <v>0.43260000000000004</v>
      </c>
      <c r="AY91">
        <f t="shared" si="14"/>
        <v>0.20463362594608445</v>
      </c>
      <c r="AZ91">
        <f t="shared" si="14"/>
        <v>0.45455454545454543</v>
      </c>
      <c r="BA91">
        <f t="shared" si="14"/>
        <v>0.49827272727272731</v>
      </c>
      <c r="BB91">
        <f t="shared" si="14"/>
        <v>0.34993636363636366</v>
      </c>
      <c r="BC91">
        <f t="shared" si="14"/>
        <v>0.43260000000000004</v>
      </c>
      <c r="BD91" s="23">
        <v>89</v>
      </c>
    </row>
    <row r="92" spans="2:56" x14ac:dyDescent="0.35">
      <c r="B92" s="5" t="s">
        <v>57</v>
      </c>
      <c r="C92" s="176">
        <f t="shared" ref="C92:L97" si="15">$AR92*C$254</f>
        <v>0.35006553398058249</v>
      </c>
      <c r="D92">
        <f t="shared" si="15"/>
        <v>0.12315084707177776</v>
      </c>
      <c r="E92">
        <f t="shared" si="15"/>
        <v>0.29734399823477498</v>
      </c>
      <c r="F92">
        <f t="shared" si="15"/>
        <v>0.35744108561341575</v>
      </c>
      <c r="G92">
        <f t="shared" si="15"/>
        <v>0.3095</v>
      </c>
      <c r="H92">
        <f t="shared" si="15"/>
        <v>0.32192917034421892</v>
      </c>
      <c r="I92">
        <f t="shared" si="15"/>
        <v>0.22795917917034425</v>
      </c>
      <c r="J92">
        <f t="shared" si="15"/>
        <v>0.3095</v>
      </c>
      <c r="K92">
        <f t="shared" si="15"/>
        <v>0.3095</v>
      </c>
      <c r="L92">
        <f t="shared" si="15"/>
        <v>0.31974382171226834</v>
      </c>
      <c r="M92">
        <f t="shared" ref="M92:V97" si="16">$AR92*M$254</f>
        <v>0.31974382171226834</v>
      </c>
      <c r="N92">
        <f t="shared" si="16"/>
        <v>0.35197771403353928</v>
      </c>
      <c r="O92">
        <f t="shared" si="16"/>
        <v>0.31496337157987642</v>
      </c>
      <c r="P92">
        <f t="shared" si="16"/>
        <v>0.26661253309797001</v>
      </c>
      <c r="Q92">
        <f t="shared" si="16"/>
        <v>0.29625132391879966</v>
      </c>
      <c r="R92">
        <f t="shared" si="16"/>
        <v>0.1783790820829656</v>
      </c>
      <c r="S92">
        <f t="shared" si="16"/>
        <v>0.18275751822669684</v>
      </c>
      <c r="T92">
        <f t="shared" si="16"/>
        <v>0.26429060017652251</v>
      </c>
      <c r="U92">
        <f t="shared" si="16"/>
        <v>0.3095</v>
      </c>
      <c r="V92">
        <f t="shared" si="16"/>
        <v>0.28832943512797882</v>
      </c>
      <c r="W92">
        <f t="shared" ref="W92:AF97" si="17">$AR92*W$254</f>
        <v>0.33886562224183586</v>
      </c>
      <c r="X92">
        <f t="shared" si="17"/>
        <v>0.33886562224183586</v>
      </c>
      <c r="Y92">
        <f t="shared" si="17"/>
        <v>0.26429060017652251</v>
      </c>
      <c r="Z92">
        <f t="shared" si="17"/>
        <v>0.36304104148278904</v>
      </c>
      <c r="AA92">
        <f t="shared" si="17"/>
        <v>0.10811403340078952</v>
      </c>
      <c r="AB92">
        <f t="shared" si="17"/>
        <v>0.32452427184466021</v>
      </c>
      <c r="AC92">
        <f t="shared" si="17"/>
        <v>0.33217299205648715</v>
      </c>
      <c r="AD92">
        <f t="shared" si="17"/>
        <v>0.32807546337157983</v>
      </c>
      <c r="AE92">
        <f t="shared" si="17"/>
        <v>0.33463150926743157</v>
      </c>
      <c r="AF92">
        <f t="shared" si="17"/>
        <v>0.3095</v>
      </c>
      <c r="AG92">
        <f t="shared" ref="AG92:AQ97" si="18">$AR92*AG$254</f>
        <v>0.12886430791665068</v>
      </c>
      <c r="AH92">
        <f t="shared" si="18"/>
        <v>0.29556840247131511</v>
      </c>
      <c r="AI92">
        <f t="shared" si="18"/>
        <v>0.27467100617828777</v>
      </c>
      <c r="AJ92">
        <f t="shared" si="18"/>
        <v>0.3095</v>
      </c>
      <c r="AK92">
        <f t="shared" si="18"/>
        <v>0.334085172109444</v>
      </c>
      <c r="AL92">
        <f t="shared" si="18"/>
        <v>0.39363592233009709</v>
      </c>
      <c r="AM92">
        <f t="shared" si="18"/>
        <v>0.29898300970873787</v>
      </c>
      <c r="AN92">
        <f t="shared" si="18"/>
        <v>0.3095</v>
      </c>
      <c r="AO92">
        <f t="shared" si="18"/>
        <v>0.3095</v>
      </c>
      <c r="AP92">
        <f t="shared" si="18"/>
        <v>0.27412466902030008</v>
      </c>
      <c r="AQ92">
        <f t="shared" si="18"/>
        <v>0.32479744042365405</v>
      </c>
      <c r="AR92" s="158">
        <v>0.3095</v>
      </c>
      <c r="AS92">
        <f t="shared" ref="AS92:BC97" si="19">$AR92*AS$254</f>
        <v>0.22795917917034425</v>
      </c>
      <c r="AT92">
        <f t="shared" si="19"/>
        <v>0.3095</v>
      </c>
      <c r="AU92">
        <f t="shared" si="19"/>
        <v>0.3095</v>
      </c>
      <c r="AV92">
        <f t="shared" si="19"/>
        <v>0.2444858781994704</v>
      </c>
      <c r="AW92">
        <f t="shared" si="19"/>
        <v>0.29201721094439542</v>
      </c>
      <c r="AX92">
        <f t="shared" si="19"/>
        <v>0.3095</v>
      </c>
      <c r="AY92">
        <f t="shared" si="19"/>
        <v>0.14640339165583247</v>
      </c>
      <c r="AZ92">
        <f t="shared" si="19"/>
        <v>0.3252071932921447</v>
      </c>
      <c r="BA92">
        <f t="shared" si="19"/>
        <v>0.3564849955869373</v>
      </c>
      <c r="BB92">
        <f t="shared" si="19"/>
        <v>0.25035900264783761</v>
      </c>
      <c r="BC92">
        <f t="shared" si="19"/>
        <v>0.3095</v>
      </c>
      <c r="BD92" s="23">
        <v>90</v>
      </c>
    </row>
    <row r="93" spans="2:56" x14ac:dyDescent="0.35">
      <c r="B93" s="5" t="s">
        <v>58</v>
      </c>
      <c r="C93" s="176">
        <f t="shared" si="15"/>
        <v>0.35006553398058249</v>
      </c>
      <c r="D93">
        <f t="shared" si="15"/>
        <v>0.12315084707177776</v>
      </c>
      <c r="E93">
        <f t="shared" si="15"/>
        <v>0.29734399823477498</v>
      </c>
      <c r="F93">
        <f t="shared" si="15"/>
        <v>0.35744108561341575</v>
      </c>
      <c r="G93">
        <f t="shared" si="15"/>
        <v>0.3095</v>
      </c>
      <c r="H93">
        <f t="shared" si="15"/>
        <v>0.32192917034421892</v>
      </c>
      <c r="I93">
        <f t="shared" si="15"/>
        <v>0.22795917917034425</v>
      </c>
      <c r="J93">
        <f t="shared" si="15"/>
        <v>0.3095</v>
      </c>
      <c r="K93">
        <f t="shared" si="15"/>
        <v>0.3095</v>
      </c>
      <c r="L93">
        <f t="shared" si="15"/>
        <v>0.31974382171226834</v>
      </c>
      <c r="M93">
        <f t="shared" si="16"/>
        <v>0.31974382171226834</v>
      </c>
      <c r="N93">
        <f t="shared" si="16"/>
        <v>0.35197771403353928</v>
      </c>
      <c r="O93">
        <f t="shared" si="16"/>
        <v>0.31496337157987642</v>
      </c>
      <c r="P93">
        <f t="shared" si="16"/>
        <v>0.26661253309797001</v>
      </c>
      <c r="Q93">
        <f t="shared" si="16"/>
        <v>0.29625132391879966</v>
      </c>
      <c r="R93">
        <f t="shared" si="16"/>
        <v>0.1783790820829656</v>
      </c>
      <c r="S93">
        <f t="shared" si="16"/>
        <v>0.18275751822669684</v>
      </c>
      <c r="T93">
        <f t="shared" si="16"/>
        <v>0.26429060017652251</v>
      </c>
      <c r="U93">
        <f t="shared" si="16"/>
        <v>0.3095</v>
      </c>
      <c r="V93">
        <f t="shared" si="16"/>
        <v>0.28832943512797882</v>
      </c>
      <c r="W93">
        <f t="shared" si="17"/>
        <v>0.33886562224183586</v>
      </c>
      <c r="X93">
        <f t="shared" si="17"/>
        <v>0.33886562224183586</v>
      </c>
      <c r="Y93">
        <f t="shared" si="17"/>
        <v>0.26429060017652251</v>
      </c>
      <c r="Z93">
        <f t="shared" si="17"/>
        <v>0.36304104148278904</v>
      </c>
      <c r="AA93">
        <f t="shared" si="17"/>
        <v>0.10811403340078952</v>
      </c>
      <c r="AB93">
        <f t="shared" si="17"/>
        <v>0.32452427184466021</v>
      </c>
      <c r="AC93">
        <f t="shared" si="17"/>
        <v>0.33217299205648715</v>
      </c>
      <c r="AD93">
        <f t="shared" si="17"/>
        <v>0.32807546337157983</v>
      </c>
      <c r="AE93">
        <f t="shared" si="17"/>
        <v>0.33463150926743157</v>
      </c>
      <c r="AF93">
        <f t="shared" si="17"/>
        <v>0.3095</v>
      </c>
      <c r="AG93">
        <f t="shared" si="18"/>
        <v>0.12886430791665068</v>
      </c>
      <c r="AH93">
        <f t="shared" si="18"/>
        <v>0.29556840247131511</v>
      </c>
      <c r="AI93">
        <f t="shared" si="18"/>
        <v>0.27467100617828777</v>
      </c>
      <c r="AJ93">
        <f t="shared" si="18"/>
        <v>0.3095</v>
      </c>
      <c r="AK93">
        <f t="shared" si="18"/>
        <v>0.334085172109444</v>
      </c>
      <c r="AL93">
        <f t="shared" si="18"/>
        <v>0.39363592233009709</v>
      </c>
      <c r="AM93">
        <f t="shared" si="18"/>
        <v>0.29898300970873787</v>
      </c>
      <c r="AN93">
        <f t="shared" si="18"/>
        <v>0.3095</v>
      </c>
      <c r="AO93">
        <f t="shared" si="18"/>
        <v>0.3095</v>
      </c>
      <c r="AP93">
        <f t="shared" si="18"/>
        <v>0.27412466902030008</v>
      </c>
      <c r="AQ93">
        <f t="shared" si="18"/>
        <v>0.32479744042365405</v>
      </c>
      <c r="AR93" s="158">
        <v>0.3095</v>
      </c>
      <c r="AS93">
        <f t="shared" si="19"/>
        <v>0.22795917917034425</v>
      </c>
      <c r="AT93">
        <f t="shared" si="19"/>
        <v>0.3095</v>
      </c>
      <c r="AU93">
        <f t="shared" si="19"/>
        <v>0.3095</v>
      </c>
      <c r="AV93">
        <f t="shared" si="19"/>
        <v>0.2444858781994704</v>
      </c>
      <c r="AW93">
        <f t="shared" si="19"/>
        <v>0.29201721094439542</v>
      </c>
      <c r="AX93">
        <f t="shared" si="19"/>
        <v>0.3095</v>
      </c>
      <c r="AY93">
        <f t="shared" si="19"/>
        <v>0.14640339165583247</v>
      </c>
      <c r="AZ93">
        <f t="shared" si="19"/>
        <v>0.3252071932921447</v>
      </c>
      <c r="BA93">
        <f t="shared" si="19"/>
        <v>0.3564849955869373</v>
      </c>
      <c r="BB93">
        <f t="shared" si="19"/>
        <v>0.25035900264783761</v>
      </c>
      <c r="BC93">
        <f t="shared" si="19"/>
        <v>0.3095</v>
      </c>
      <c r="BD93" s="23">
        <v>91</v>
      </c>
    </row>
    <row r="94" spans="2:56" x14ac:dyDescent="0.35">
      <c r="B94" s="5" t="s">
        <v>59</v>
      </c>
      <c r="C94" s="176">
        <f t="shared" si="15"/>
        <v>0.19284708737864079</v>
      </c>
      <c r="D94">
        <f t="shared" si="15"/>
        <v>6.7842389097699865E-2</v>
      </c>
      <c r="E94">
        <f t="shared" si="15"/>
        <v>0.16380339805825245</v>
      </c>
      <c r="F94">
        <f t="shared" si="15"/>
        <v>0.19691019417475733</v>
      </c>
      <c r="G94">
        <f t="shared" si="15"/>
        <v>0.17050000000000001</v>
      </c>
      <c r="H94">
        <f t="shared" si="15"/>
        <v>0.1773470873786408</v>
      </c>
      <c r="I94">
        <f t="shared" si="15"/>
        <v>0.12558009708737866</v>
      </c>
      <c r="J94">
        <f t="shared" si="15"/>
        <v>0.17050000000000001</v>
      </c>
      <c r="K94">
        <f t="shared" si="15"/>
        <v>0.17050000000000001</v>
      </c>
      <c r="L94">
        <f t="shared" si="15"/>
        <v>0.17614320388349516</v>
      </c>
      <c r="M94">
        <f t="shared" si="16"/>
        <v>0.17614320388349516</v>
      </c>
      <c r="N94">
        <f t="shared" si="16"/>
        <v>0.19390048543689323</v>
      </c>
      <c r="O94">
        <f t="shared" si="16"/>
        <v>0.17350970873786409</v>
      </c>
      <c r="P94">
        <f t="shared" si="16"/>
        <v>0.14687378640776699</v>
      </c>
      <c r="Q94">
        <f t="shared" si="16"/>
        <v>0.16320145631067962</v>
      </c>
      <c r="R94">
        <f t="shared" si="16"/>
        <v>9.8266990291262152E-2</v>
      </c>
      <c r="S94">
        <f t="shared" si="16"/>
        <v>0.10067902054168598</v>
      </c>
      <c r="T94">
        <f t="shared" si="16"/>
        <v>0.14559466019417477</v>
      </c>
      <c r="U94">
        <f t="shared" si="16"/>
        <v>0.17050000000000001</v>
      </c>
      <c r="V94">
        <f t="shared" si="16"/>
        <v>0.15883737864077671</v>
      </c>
      <c r="W94">
        <f t="shared" si="17"/>
        <v>0.18667718446601944</v>
      </c>
      <c r="X94">
        <f t="shared" si="17"/>
        <v>0.18667718446601944</v>
      </c>
      <c r="Y94">
        <f t="shared" si="17"/>
        <v>0.14559466019417477</v>
      </c>
      <c r="Z94">
        <f t="shared" si="17"/>
        <v>0.19999514563106796</v>
      </c>
      <c r="AA94">
        <f t="shared" si="17"/>
        <v>5.9558780920305705E-2</v>
      </c>
      <c r="AB94">
        <f t="shared" si="17"/>
        <v>0.17877669902912621</v>
      </c>
      <c r="AC94">
        <f t="shared" si="17"/>
        <v>0.18299029126213592</v>
      </c>
      <c r="AD94">
        <f t="shared" si="17"/>
        <v>0.18073300970873787</v>
      </c>
      <c r="AE94">
        <f t="shared" si="17"/>
        <v>0.18434466019417475</v>
      </c>
      <c r="AF94">
        <f t="shared" si="17"/>
        <v>0.17050000000000001</v>
      </c>
      <c r="AG94">
        <f t="shared" si="18"/>
        <v>7.0989869143098364E-2</v>
      </c>
      <c r="AH94">
        <f t="shared" si="18"/>
        <v>0.16282524271844662</v>
      </c>
      <c r="AI94">
        <f t="shared" si="18"/>
        <v>0.15131310679611654</v>
      </c>
      <c r="AJ94">
        <f t="shared" si="18"/>
        <v>0.17050000000000001</v>
      </c>
      <c r="AK94">
        <f t="shared" si="18"/>
        <v>0.18404368932038839</v>
      </c>
      <c r="AL94">
        <f t="shared" si="18"/>
        <v>0.21684951456310683</v>
      </c>
      <c r="AM94">
        <f t="shared" si="18"/>
        <v>0.16470631067961167</v>
      </c>
      <c r="AN94">
        <f t="shared" si="18"/>
        <v>0.17050000000000001</v>
      </c>
      <c r="AO94">
        <f t="shared" si="18"/>
        <v>0.17050000000000001</v>
      </c>
      <c r="AP94">
        <f t="shared" si="18"/>
        <v>0.15101213592233009</v>
      </c>
      <c r="AQ94">
        <f t="shared" si="18"/>
        <v>0.17892718446601943</v>
      </c>
      <c r="AR94" s="158">
        <v>0.17050000000000001</v>
      </c>
      <c r="AS94">
        <f t="shared" si="19"/>
        <v>0.12558009708737866</v>
      </c>
      <c r="AT94">
        <f t="shared" si="19"/>
        <v>0.17050000000000001</v>
      </c>
      <c r="AU94">
        <f t="shared" si="19"/>
        <v>0.17050000000000001</v>
      </c>
      <c r="AV94">
        <f t="shared" si="19"/>
        <v>0.13468446601941747</v>
      </c>
      <c r="AW94">
        <f t="shared" si="19"/>
        <v>0.16086893203883496</v>
      </c>
      <c r="AX94">
        <f t="shared" si="19"/>
        <v>0.17050000000000001</v>
      </c>
      <c r="AY94">
        <f t="shared" si="19"/>
        <v>8.0651949199739711E-2</v>
      </c>
      <c r="AZ94">
        <f t="shared" si="19"/>
        <v>0.17915291262135921</v>
      </c>
      <c r="BA94">
        <f t="shared" si="19"/>
        <v>0.19638349514563108</v>
      </c>
      <c r="BB94">
        <f t="shared" si="19"/>
        <v>0.13791990291262138</v>
      </c>
      <c r="BC94">
        <f t="shared" si="19"/>
        <v>0.17050000000000001</v>
      </c>
      <c r="BD94" s="23">
        <v>92</v>
      </c>
    </row>
    <row r="95" spans="2:56" x14ac:dyDescent="0.35">
      <c r="B95" s="5" t="s">
        <v>60</v>
      </c>
      <c r="C95" s="176">
        <f t="shared" si="15"/>
        <v>0.19284708737864079</v>
      </c>
      <c r="D95">
        <f t="shared" si="15"/>
        <v>6.7842389097699865E-2</v>
      </c>
      <c r="E95">
        <f t="shared" si="15"/>
        <v>0.16380339805825245</v>
      </c>
      <c r="F95">
        <f t="shared" si="15"/>
        <v>0.19691019417475733</v>
      </c>
      <c r="G95">
        <f t="shared" si="15"/>
        <v>0.17050000000000001</v>
      </c>
      <c r="H95">
        <f t="shared" si="15"/>
        <v>0.1773470873786408</v>
      </c>
      <c r="I95">
        <f t="shared" si="15"/>
        <v>0.12558009708737866</v>
      </c>
      <c r="J95">
        <f t="shared" si="15"/>
        <v>0.17050000000000001</v>
      </c>
      <c r="K95">
        <f t="shared" si="15"/>
        <v>0.17050000000000001</v>
      </c>
      <c r="L95">
        <f t="shared" si="15"/>
        <v>0.17614320388349516</v>
      </c>
      <c r="M95">
        <f t="shared" si="16"/>
        <v>0.17614320388349516</v>
      </c>
      <c r="N95">
        <f t="shared" si="16"/>
        <v>0.19390048543689323</v>
      </c>
      <c r="O95">
        <f t="shared" si="16"/>
        <v>0.17350970873786409</v>
      </c>
      <c r="P95">
        <f t="shared" si="16"/>
        <v>0.14687378640776699</v>
      </c>
      <c r="Q95">
        <f t="shared" si="16"/>
        <v>0.16320145631067962</v>
      </c>
      <c r="R95">
        <f t="shared" si="16"/>
        <v>9.8266990291262152E-2</v>
      </c>
      <c r="S95">
        <f t="shared" si="16"/>
        <v>0.10067902054168598</v>
      </c>
      <c r="T95">
        <f t="shared" si="16"/>
        <v>0.14559466019417477</v>
      </c>
      <c r="U95">
        <f t="shared" si="16"/>
        <v>0.17050000000000001</v>
      </c>
      <c r="V95">
        <f t="shared" si="16"/>
        <v>0.15883737864077671</v>
      </c>
      <c r="W95">
        <f t="shared" si="17"/>
        <v>0.18667718446601944</v>
      </c>
      <c r="X95">
        <f t="shared" si="17"/>
        <v>0.18667718446601944</v>
      </c>
      <c r="Y95">
        <f t="shared" si="17"/>
        <v>0.14559466019417477</v>
      </c>
      <c r="Z95">
        <f t="shared" si="17"/>
        <v>0.19999514563106796</v>
      </c>
      <c r="AA95">
        <f t="shared" si="17"/>
        <v>5.9558780920305705E-2</v>
      </c>
      <c r="AB95">
        <f t="shared" si="17"/>
        <v>0.17877669902912621</v>
      </c>
      <c r="AC95">
        <f t="shared" si="17"/>
        <v>0.18299029126213592</v>
      </c>
      <c r="AD95">
        <f t="shared" si="17"/>
        <v>0.18073300970873787</v>
      </c>
      <c r="AE95">
        <f t="shared" si="17"/>
        <v>0.18434466019417475</v>
      </c>
      <c r="AF95">
        <f t="shared" si="17"/>
        <v>0.17050000000000001</v>
      </c>
      <c r="AG95">
        <f t="shared" si="18"/>
        <v>7.0989869143098364E-2</v>
      </c>
      <c r="AH95">
        <f t="shared" si="18"/>
        <v>0.16282524271844662</v>
      </c>
      <c r="AI95">
        <f t="shared" si="18"/>
        <v>0.15131310679611654</v>
      </c>
      <c r="AJ95">
        <f t="shared" si="18"/>
        <v>0.17050000000000001</v>
      </c>
      <c r="AK95">
        <f t="shared" si="18"/>
        <v>0.18404368932038839</v>
      </c>
      <c r="AL95">
        <f t="shared" si="18"/>
        <v>0.21684951456310683</v>
      </c>
      <c r="AM95">
        <f t="shared" si="18"/>
        <v>0.16470631067961167</v>
      </c>
      <c r="AN95">
        <f t="shared" si="18"/>
        <v>0.17050000000000001</v>
      </c>
      <c r="AO95">
        <f t="shared" si="18"/>
        <v>0.17050000000000001</v>
      </c>
      <c r="AP95">
        <f t="shared" si="18"/>
        <v>0.15101213592233009</v>
      </c>
      <c r="AQ95">
        <f t="shared" si="18"/>
        <v>0.17892718446601943</v>
      </c>
      <c r="AR95" s="158">
        <v>0.17050000000000001</v>
      </c>
      <c r="AS95">
        <f t="shared" si="19"/>
        <v>0.12558009708737866</v>
      </c>
      <c r="AT95">
        <f t="shared" si="19"/>
        <v>0.17050000000000001</v>
      </c>
      <c r="AU95">
        <f t="shared" si="19"/>
        <v>0.17050000000000001</v>
      </c>
      <c r="AV95">
        <f t="shared" si="19"/>
        <v>0.13468446601941747</v>
      </c>
      <c r="AW95">
        <f t="shared" si="19"/>
        <v>0.16086893203883496</v>
      </c>
      <c r="AX95">
        <f t="shared" si="19"/>
        <v>0.17050000000000001</v>
      </c>
      <c r="AY95">
        <f t="shared" si="19"/>
        <v>8.0651949199739711E-2</v>
      </c>
      <c r="AZ95">
        <f t="shared" si="19"/>
        <v>0.17915291262135921</v>
      </c>
      <c r="BA95">
        <f t="shared" si="19"/>
        <v>0.19638349514563108</v>
      </c>
      <c r="BB95">
        <f t="shared" si="19"/>
        <v>0.13791990291262138</v>
      </c>
      <c r="BC95">
        <f t="shared" si="19"/>
        <v>0.17050000000000001</v>
      </c>
      <c r="BD95" s="23">
        <v>93</v>
      </c>
    </row>
    <row r="96" spans="2:56" x14ac:dyDescent="0.35">
      <c r="B96" s="5" t="s">
        <v>80</v>
      </c>
      <c r="C96" s="176">
        <f t="shared" si="15"/>
        <v>0.19284708737864079</v>
      </c>
      <c r="D96">
        <f t="shared" si="15"/>
        <v>6.7842389097699865E-2</v>
      </c>
      <c r="E96">
        <f t="shared" si="15"/>
        <v>0.16380339805825245</v>
      </c>
      <c r="F96">
        <f t="shared" si="15"/>
        <v>0.19691019417475733</v>
      </c>
      <c r="G96">
        <f t="shared" si="15"/>
        <v>0.17050000000000001</v>
      </c>
      <c r="H96">
        <f t="shared" si="15"/>
        <v>0.1773470873786408</v>
      </c>
      <c r="I96">
        <f t="shared" si="15"/>
        <v>0.12558009708737866</v>
      </c>
      <c r="J96">
        <f t="shared" si="15"/>
        <v>0.17050000000000001</v>
      </c>
      <c r="K96">
        <f t="shared" si="15"/>
        <v>0.17050000000000001</v>
      </c>
      <c r="L96">
        <f t="shared" si="15"/>
        <v>0.17614320388349516</v>
      </c>
      <c r="M96">
        <f t="shared" si="16"/>
        <v>0.17614320388349516</v>
      </c>
      <c r="N96">
        <f t="shared" si="16"/>
        <v>0.19390048543689323</v>
      </c>
      <c r="O96">
        <f t="shared" si="16"/>
        <v>0.17350970873786409</v>
      </c>
      <c r="P96">
        <f t="shared" si="16"/>
        <v>0.14687378640776699</v>
      </c>
      <c r="Q96">
        <f t="shared" si="16"/>
        <v>0.16320145631067962</v>
      </c>
      <c r="R96">
        <f t="shared" si="16"/>
        <v>9.8266990291262152E-2</v>
      </c>
      <c r="S96">
        <f t="shared" si="16"/>
        <v>0.10067902054168598</v>
      </c>
      <c r="T96">
        <f t="shared" si="16"/>
        <v>0.14559466019417477</v>
      </c>
      <c r="U96">
        <f t="shared" si="16"/>
        <v>0.17050000000000001</v>
      </c>
      <c r="V96">
        <f t="shared" si="16"/>
        <v>0.15883737864077671</v>
      </c>
      <c r="W96">
        <f t="shared" si="17"/>
        <v>0.18667718446601944</v>
      </c>
      <c r="X96">
        <f t="shared" si="17"/>
        <v>0.18667718446601944</v>
      </c>
      <c r="Y96">
        <f t="shared" si="17"/>
        <v>0.14559466019417477</v>
      </c>
      <c r="Z96">
        <f t="shared" si="17"/>
        <v>0.19999514563106796</v>
      </c>
      <c r="AA96">
        <f t="shared" si="17"/>
        <v>5.9558780920305705E-2</v>
      </c>
      <c r="AB96">
        <f t="shared" si="17"/>
        <v>0.17877669902912621</v>
      </c>
      <c r="AC96">
        <f t="shared" si="17"/>
        <v>0.18299029126213592</v>
      </c>
      <c r="AD96">
        <f t="shared" si="17"/>
        <v>0.18073300970873787</v>
      </c>
      <c r="AE96">
        <f t="shared" si="17"/>
        <v>0.18434466019417475</v>
      </c>
      <c r="AF96">
        <f t="shared" si="17"/>
        <v>0.17050000000000001</v>
      </c>
      <c r="AG96">
        <f t="shared" si="18"/>
        <v>7.0989869143098364E-2</v>
      </c>
      <c r="AH96">
        <f t="shared" si="18"/>
        <v>0.16282524271844662</v>
      </c>
      <c r="AI96">
        <f t="shared" si="18"/>
        <v>0.15131310679611654</v>
      </c>
      <c r="AJ96">
        <f t="shared" si="18"/>
        <v>0.17050000000000001</v>
      </c>
      <c r="AK96">
        <f t="shared" si="18"/>
        <v>0.18404368932038839</v>
      </c>
      <c r="AL96">
        <f t="shared" si="18"/>
        <v>0.21684951456310683</v>
      </c>
      <c r="AM96">
        <f t="shared" si="18"/>
        <v>0.16470631067961167</v>
      </c>
      <c r="AN96">
        <f t="shared" si="18"/>
        <v>0.17050000000000001</v>
      </c>
      <c r="AO96">
        <f t="shared" si="18"/>
        <v>0.17050000000000001</v>
      </c>
      <c r="AP96">
        <f t="shared" si="18"/>
        <v>0.15101213592233009</v>
      </c>
      <c r="AQ96">
        <f t="shared" si="18"/>
        <v>0.17892718446601943</v>
      </c>
      <c r="AR96" s="158">
        <v>0.17050000000000001</v>
      </c>
      <c r="AS96">
        <f t="shared" si="19"/>
        <v>0.12558009708737866</v>
      </c>
      <c r="AT96">
        <f t="shared" si="19"/>
        <v>0.17050000000000001</v>
      </c>
      <c r="AU96">
        <f t="shared" si="19"/>
        <v>0.17050000000000001</v>
      </c>
      <c r="AV96">
        <f t="shared" si="19"/>
        <v>0.13468446601941747</v>
      </c>
      <c r="AW96">
        <f t="shared" si="19"/>
        <v>0.16086893203883496</v>
      </c>
      <c r="AX96">
        <f t="shared" si="19"/>
        <v>0.17050000000000001</v>
      </c>
      <c r="AY96">
        <f t="shared" si="19"/>
        <v>8.0651949199739711E-2</v>
      </c>
      <c r="AZ96">
        <f t="shared" si="19"/>
        <v>0.17915291262135921</v>
      </c>
      <c r="BA96">
        <f t="shared" si="19"/>
        <v>0.19638349514563108</v>
      </c>
      <c r="BB96">
        <f t="shared" si="19"/>
        <v>0.13791990291262138</v>
      </c>
      <c r="BC96">
        <f t="shared" si="19"/>
        <v>0.17050000000000001</v>
      </c>
      <c r="BD96" s="23">
        <v>94</v>
      </c>
    </row>
    <row r="97" spans="1:56" x14ac:dyDescent="0.35">
      <c r="B97" s="5" t="s">
        <v>79</v>
      </c>
      <c r="C97" s="176">
        <f t="shared" si="15"/>
        <v>0.19284708737864079</v>
      </c>
      <c r="D97">
        <f t="shared" si="15"/>
        <v>6.7842389097699865E-2</v>
      </c>
      <c r="E97">
        <f t="shared" si="15"/>
        <v>0.16380339805825245</v>
      </c>
      <c r="F97">
        <f t="shared" si="15"/>
        <v>0.19691019417475733</v>
      </c>
      <c r="G97">
        <f t="shared" si="15"/>
        <v>0.17050000000000001</v>
      </c>
      <c r="H97">
        <f t="shared" si="15"/>
        <v>0.1773470873786408</v>
      </c>
      <c r="I97">
        <f t="shared" si="15"/>
        <v>0.12558009708737866</v>
      </c>
      <c r="J97">
        <f t="shared" si="15"/>
        <v>0.17050000000000001</v>
      </c>
      <c r="K97">
        <f t="shared" si="15"/>
        <v>0.17050000000000001</v>
      </c>
      <c r="L97">
        <f t="shared" si="15"/>
        <v>0.17614320388349516</v>
      </c>
      <c r="M97">
        <f t="shared" si="16"/>
        <v>0.17614320388349516</v>
      </c>
      <c r="N97">
        <f t="shared" si="16"/>
        <v>0.19390048543689323</v>
      </c>
      <c r="O97">
        <f t="shared" si="16"/>
        <v>0.17350970873786409</v>
      </c>
      <c r="P97">
        <f t="shared" si="16"/>
        <v>0.14687378640776699</v>
      </c>
      <c r="Q97">
        <f t="shared" si="16"/>
        <v>0.16320145631067962</v>
      </c>
      <c r="R97">
        <f t="shared" si="16"/>
        <v>9.8266990291262152E-2</v>
      </c>
      <c r="S97">
        <f t="shared" si="16"/>
        <v>0.10067902054168598</v>
      </c>
      <c r="T97">
        <f t="shared" si="16"/>
        <v>0.14559466019417477</v>
      </c>
      <c r="U97">
        <f t="shared" si="16"/>
        <v>0.17050000000000001</v>
      </c>
      <c r="V97">
        <f t="shared" si="16"/>
        <v>0.15883737864077671</v>
      </c>
      <c r="W97">
        <f t="shared" si="17"/>
        <v>0.18667718446601944</v>
      </c>
      <c r="X97">
        <f t="shared" si="17"/>
        <v>0.18667718446601944</v>
      </c>
      <c r="Y97">
        <f t="shared" si="17"/>
        <v>0.14559466019417477</v>
      </c>
      <c r="Z97">
        <f t="shared" si="17"/>
        <v>0.19999514563106796</v>
      </c>
      <c r="AA97">
        <f t="shared" si="17"/>
        <v>5.9558780920305705E-2</v>
      </c>
      <c r="AB97">
        <f t="shared" si="17"/>
        <v>0.17877669902912621</v>
      </c>
      <c r="AC97">
        <f t="shared" si="17"/>
        <v>0.18299029126213592</v>
      </c>
      <c r="AD97">
        <f t="shared" si="17"/>
        <v>0.18073300970873787</v>
      </c>
      <c r="AE97">
        <f t="shared" si="17"/>
        <v>0.18434466019417475</v>
      </c>
      <c r="AF97">
        <f t="shared" si="17"/>
        <v>0.17050000000000001</v>
      </c>
      <c r="AG97">
        <f t="shared" si="18"/>
        <v>7.0989869143098364E-2</v>
      </c>
      <c r="AH97">
        <f t="shared" si="18"/>
        <v>0.16282524271844662</v>
      </c>
      <c r="AI97">
        <f t="shared" si="18"/>
        <v>0.15131310679611654</v>
      </c>
      <c r="AJ97">
        <f t="shared" si="18"/>
        <v>0.17050000000000001</v>
      </c>
      <c r="AK97">
        <f t="shared" si="18"/>
        <v>0.18404368932038839</v>
      </c>
      <c r="AL97">
        <f t="shared" si="18"/>
        <v>0.21684951456310683</v>
      </c>
      <c r="AM97">
        <f t="shared" si="18"/>
        <v>0.16470631067961167</v>
      </c>
      <c r="AN97">
        <f t="shared" si="18"/>
        <v>0.17050000000000001</v>
      </c>
      <c r="AO97">
        <f t="shared" si="18"/>
        <v>0.17050000000000001</v>
      </c>
      <c r="AP97">
        <f t="shared" si="18"/>
        <v>0.15101213592233009</v>
      </c>
      <c r="AQ97">
        <f t="shared" si="18"/>
        <v>0.17892718446601943</v>
      </c>
      <c r="AR97" s="158">
        <v>0.17050000000000001</v>
      </c>
      <c r="AS97">
        <f t="shared" si="19"/>
        <v>0.12558009708737866</v>
      </c>
      <c r="AT97">
        <f t="shared" si="19"/>
        <v>0.17050000000000001</v>
      </c>
      <c r="AU97">
        <f t="shared" si="19"/>
        <v>0.17050000000000001</v>
      </c>
      <c r="AV97">
        <f t="shared" si="19"/>
        <v>0.13468446601941747</v>
      </c>
      <c r="AW97">
        <f t="shared" si="19"/>
        <v>0.16086893203883496</v>
      </c>
      <c r="AX97">
        <f t="shared" si="19"/>
        <v>0.17050000000000001</v>
      </c>
      <c r="AY97">
        <f t="shared" si="19"/>
        <v>8.0651949199739711E-2</v>
      </c>
      <c r="AZ97">
        <f t="shared" si="19"/>
        <v>0.17915291262135921</v>
      </c>
      <c r="BA97">
        <f t="shared" si="19"/>
        <v>0.19638349514563108</v>
      </c>
      <c r="BB97">
        <f t="shared" si="19"/>
        <v>0.13791990291262138</v>
      </c>
      <c r="BC97">
        <f t="shared" si="19"/>
        <v>0.17050000000000001</v>
      </c>
      <c r="BD97" s="23">
        <v>95</v>
      </c>
    </row>
    <row r="98" spans="1:56" x14ac:dyDescent="0.35">
      <c r="A98" s="2" t="s">
        <v>134</v>
      </c>
      <c r="B98" s="7" t="s">
        <v>83</v>
      </c>
      <c r="C98"/>
      <c r="AR98" s="158"/>
      <c r="BD98" s="23">
        <v>96</v>
      </c>
    </row>
    <row r="99" spans="1:56" x14ac:dyDescent="0.35">
      <c r="A99" s="3"/>
      <c r="B99" s="5" t="s">
        <v>61</v>
      </c>
      <c r="C99"/>
      <c r="AR99" s="158"/>
      <c r="BD99" s="23">
        <v>97</v>
      </c>
    </row>
    <row r="100" spans="1:56" x14ac:dyDescent="0.35">
      <c r="A100" s="3"/>
      <c r="B100" s="5" t="s">
        <v>78</v>
      </c>
      <c r="C100"/>
      <c r="AR100" s="158"/>
      <c r="BD100" s="23">
        <v>98</v>
      </c>
    </row>
    <row r="101" spans="1:56" x14ac:dyDescent="0.35">
      <c r="A101" s="3"/>
      <c r="B101" s="5" t="s">
        <v>62</v>
      </c>
      <c r="C101">
        <f t="shared" ref="C101:L110" si="20">$AR101*C$253</f>
        <v>0.23368308510638297</v>
      </c>
      <c r="D101">
        <f t="shared" si="20"/>
        <v>0.12647041280175261</v>
      </c>
      <c r="E101">
        <f t="shared" si="20"/>
        <v>0.19847632978723406</v>
      </c>
      <c r="F101">
        <f t="shared" si="20"/>
        <v>0.13788143617021276</v>
      </c>
      <c r="G101">
        <f t="shared" si="20"/>
        <v>0.26369999999999999</v>
      </c>
      <c r="H101">
        <f t="shared" si="20"/>
        <v>0.26664558510638303</v>
      </c>
      <c r="I101">
        <f t="shared" si="20"/>
        <v>0.26945090425531915</v>
      </c>
      <c r="J101">
        <f t="shared" si="20"/>
        <v>0.26369999999999999</v>
      </c>
      <c r="K101">
        <f t="shared" si="20"/>
        <v>0.26369999999999999</v>
      </c>
      <c r="L101">
        <f t="shared" si="20"/>
        <v>0.31363468085106377</v>
      </c>
      <c r="M101">
        <f t="shared" ref="M101:V110" si="21">$AR101*M$253</f>
        <v>0.31363468085106377</v>
      </c>
      <c r="N101">
        <f t="shared" si="21"/>
        <v>0.34266973404255313</v>
      </c>
      <c r="O101">
        <f t="shared" si="21"/>
        <v>0.26917037234042551</v>
      </c>
      <c r="P101">
        <f t="shared" si="21"/>
        <v>0.19987898936170209</v>
      </c>
      <c r="Q101">
        <f t="shared" si="21"/>
        <v>0.29694303191489368</v>
      </c>
      <c r="R101">
        <f t="shared" si="21"/>
        <v>0.11431675531914894</v>
      </c>
      <c r="S101">
        <f t="shared" si="21"/>
        <v>0.18768379854734296</v>
      </c>
      <c r="T101">
        <f t="shared" si="21"/>
        <v>0.20029978723404251</v>
      </c>
      <c r="U101">
        <f t="shared" si="21"/>
        <v>0.26369999999999999</v>
      </c>
      <c r="V101">
        <f t="shared" si="21"/>
        <v>0.17505191489361704</v>
      </c>
      <c r="W101">
        <f t="shared" ref="W101:AF110" si="22">$AR101*W$253</f>
        <v>0.27183542553191486</v>
      </c>
      <c r="X101">
        <f t="shared" si="22"/>
        <v>0.27183542553191486</v>
      </c>
      <c r="Y101">
        <f t="shared" si="22"/>
        <v>0.19426835106382978</v>
      </c>
      <c r="Z101">
        <f t="shared" si="22"/>
        <v>0.3199466489361702</v>
      </c>
      <c r="AA101">
        <f t="shared" si="22"/>
        <v>0.11102827758781846</v>
      </c>
      <c r="AB101">
        <f t="shared" si="22"/>
        <v>0.23284148936170213</v>
      </c>
      <c r="AC101">
        <f t="shared" si="22"/>
        <v>0.29455851063829785</v>
      </c>
      <c r="AD101">
        <f t="shared" si="22"/>
        <v>0.2506552659574468</v>
      </c>
      <c r="AE101">
        <f t="shared" si="22"/>
        <v>0.24770968085106382</v>
      </c>
      <c r="AF101">
        <f t="shared" si="22"/>
        <v>0.26369999999999999</v>
      </c>
      <c r="AG101">
        <f t="shared" ref="AG101:AQ110" si="23">$AR101*AG$253</f>
        <v>0.13233788159111934</v>
      </c>
      <c r="AH101">
        <f t="shared" si="23"/>
        <v>0.30746297872340428</v>
      </c>
      <c r="AI101">
        <f t="shared" si="23"/>
        <v>0.23971452127659573</v>
      </c>
      <c r="AJ101">
        <f t="shared" si="23"/>
        <v>0.26369999999999999</v>
      </c>
      <c r="AK101">
        <f t="shared" si="23"/>
        <v>0.3230325</v>
      </c>
      <c r="AL101">
        <f t="shared" si="23"/>
        <v>0.25766856382978726</v>
      </c>
      <c r="AM101">
        <f t="shared" si="23"/>
        <v>0.36272776595744677</v>
      </c>
      <c r="AN101">
        <f t="shared" si="23"/>
        <v>0.26369999999999999</v>
      </c>
      <c r="AO101">
        <f t="shared" si="23"/>
        <v>0.26369999999999999</v>
      </c>
      <c r="AP101">
        <f t="shared" si="23"/>
        <v>0.2063312234042553</v>
      </c>
      <c r="AQ101">
        <f t="shared" si="23"/>
        <v>0.30493819148936163</v>
      </c>
      <c r="AR101" s="158">
        <v>0.26369999999999999</v>
      </c>
      <c r="AS101">
        <f t="shared" ref="AS101:BC110" si="24">$AR101*AS$253</f>
        <v>0.26945090425531915</v>
      </c>
      <c r="AT101">
        <f t="shared" si="24"/>
        <v>0.26369999999999999</v>
      </c>
      <c r="AU101">
        <f t="shared" si="24"/>
        <v>0.26369999999999999</v>
      </c>
      <c r="AV101">
        <f t="shared" si="24"/>
        <v>0.27464074468085098</v>
      </c>
      <c r="AW101">
        <f t="shared" si="24"/>
        <v>0.24939287234042554</v>
      </c>
      <c r="AX101">
        <f t="shared" si="24"/>
        <v>0.26369999999999999</v>
      </c>
      <c r="AY101">
        <f t="shared" si="24"/>
        <v>0.15034973626692175</v>
      </c>
      <c r="AZ101">
        <f t="shared" si="24"/>
        <v>0.23648840425531914</v>
      </c>
      <c r="BA101">
        <f t="shared" si="24"/>
        <v>0.35164675531914891</v>
      </c>
      <c r="BB101">
        <f t="shared" si="24"/>
        <v>0.28389829787234039</v>
      </c>
      <c r="BC101">
        <f t="shared" si="24"/>
        <v>0.26369999999999999</v>
      </c>
      <c r="BD101" s="23">
        <v>99</v>
      </c>
    </row>
    <row r="102" spans="1:56" x14ac:dyDescent="0.35">
      <c r="A102" s="3"/>
      <c r="B102" s="5" t="s">
        <v>63</v>
      </c>
      <c r="C102">
        <f t="shared" si="20"/>
        <v>0.23368308510638297</v>
      </c>
      <c r="D102">
        <f t="shared" si="20"/>
        <v>0.12647041280175261</v>
      </c>
      <c r="E102">
        <f t="shared" si="20"/>
        <v>0.19847632978723406</v>
      </c>
      <c r="F102">
        <f t="shared" si="20"/>
        <v>0.13788143617021276</v>
      </c>
      <c r="G102">
        <f t="shared" si="20"/>
        <v>0.26369999999999999</v>
      </c>
      <c r="H102">
        <f t="shared" si="20"/>
        <v>0.26664558510638303</v>
      </c>
      <c r="I102">
        <f t="shared" si="20"/>
        <v>0.26945090425531915</v>
      </c>
      <c r="J102">
        <f t="shared" si="20"/>
        <v>0.26369999999999999</v>
      </c>
      <c r="K102">
        <f t="shared" si="20"/>
        <v>0.26369999999999999</v>
      </c>
      <c r="L102">
        <f t="shared" si="20"/>
        <v>0.31363468085106377</v>
      </c>
      <c r="M102">
        <f t="shared" si="21"/>
        <v>0.31363468085106377</v>
      </c>
      <c r="N102">
        <f t="shared" si="21"/>
        <v>0.34266973404255313</v>
      </c>
      <c r="O102">
        <f t="shared" si="21"/>
        <v>0.26917037234042551</v>
      </c>
      <c r="P102">
        <f t="shared" si="21"/>
        <v>0.19987898936170209</v>
      </c>
      <c r="Q102">
        <f t="shared" si="21"/>
        <v>0.29694303191489368</v>
      </c>
      <c r="R102">
        <f t="shared" si="21"/>
        <v>0.11431675531914894</v>
      </c>
      <c r="S102">
        <f t="shared" si="21"/>
        <v>0.18768379854734296</v>
      </c>
      <c r="T102">
        <f t="shared" si="21"/>
        <v>0.20029978723404251</v>
      </c>
      <c r="U102">
        <f t="shared" si="21"/>
        <v>0.26369999999999999</v>
      </c>
      <c r="V102">
        <f t="shared" si="21"/>
        <v>0.17505191489361704</v>
      </c>
      <c r="W102">
        <f t="shared" si="22"/>
        <v>0.27183542553191486</v>
      </c>
      <c r="X102">
        <f t="shared" si="22"/>
        <v>0.27183542553191486</v>
      </c>
      <c r="Y102">
        <f t="shared" si="22"/>
        <v>0.19426835106382978</v>
      </c>
      <c r="Z102">
        <f t="shared" si="22"/>
        <v>0.3199466489361702</v>
      </c>
      <c r="AA102">
        <f t="shared" si="22"/>
        <v>0.11102827758781846</v>
      </c>
      <c r="AB102">
        <f t="shared" si="22"/>
        <v>0.23284148936170213</v>
      </c>
      <c r="AC102">
        <f t="shared" si="22"/>
        <v>0.29455851063829785</v>
      </c>
      <c r="AD102">
        <f t="shared" si="22"/>
        <v>0.2506552659574468</v>
      </c>
      <c r="AE102">
        <f t="shared" si="22"/>
        <v>0.24770968085106382</v>
      </c>
      <c r="AF102">
        <f t="shared" si="22"/>
        <v>0.26369999999999999</v>
      </c>
      <c r="AG102">
        <f t="shared" si="23"/>
        <v>0.13233788159111934</v>
      </c>
      <c r="AH102">
        <f t="shared" si="23"/>
        <v>0.30746297872340428</v>
      </c>
      <c r="AI102">
        <f t="shared" si="23"/>
        <v>0.23971452127659573</v>
      </c>
      <c r="AJ102">
        <f t="shared" si="23"/>
        <v>0.26369999999999999</v>
      </c>
      <c r="AK102">
        <f t="shared" si="23"/>
        <v>0.3230325</v>
      </c>
      <c r="AL102">
        <f t="shared" si="23"/>
        <v>0.25766856382978726</v>
      </c>
      <c r="AM102">
        <f t="shared" si="23"/>
        <v>0.36272776595744677</v>
      </c>
      <c r="AN102">
        <f t="shared" si="23"/>
        <v>0.26369999999999999</v>
      </c>
      <c r="AO102">
        <f t="shared" si="23"/>
        <v>0.26369999999999999</v>
      </c>
      <c r="AP102">
        <f t="shared" si="23"/>
        <v>0.2063312234042553</v>
      </c>
      <c r="AQ102">
        <f t="shared" si="23"/>
        <v>0.30493819148936163</v>
      </c>
      <c r="AR102" s="158">
        <v>0.26369999999999999</v>
      </c>
      <c r="AS102">
        <f t="shared" si="24"/>
        <v>0.26945090425531915</v>
      </c>
      <c r="AT102">
        <f t="shared" si="24"/>
        <v>0.26369999999999999</v>
      </c>
      <c r="AU102">
        <f t="shared" si="24"/>
        <v>0.26369999999999999</v>
      </c>
      <c r="AV102">
        <f t="shared" si="24"/>
        <v>0.27464074468085098</v>
      </c>
      <c r="AW102">
        <f t="shared" si="24"/>
        <v>0.24939287234042554</v>
      </c>
      <c r="AX102">
        <f t="shared" si="24"/>
        <v>0.26369999999999999</v>
      </c>
      <c r="AY102">
        <f t="shared" si="24"/>
        <v>0.15034973626692175</v>
      </c>
      <c r="AZ102">
        <f t="shared" si="24"/>
        <v>0.23648840425531914</v>
      </c>
      <c r="BA102">
        <f t="shared" si="24"/>
        <v>0.35164675531914891</v>
      </c>
      <c r="BB102">
        <f t="shared" si="24"/>
        <v>0.28389829787234039</v>
      </c>
      <c r="BC102">
        <f t="shared" si="24"/>
        <v>0.26369999999999999</v>
      </c>
      <c r="BD102" s="23">
        <v>100</v>
      </c>
    </row>
    <row r="103" spans="1:56" x14ac:dyDescent="0.35">
      <c r="A103" s="3"/>
      <c r="B103" s="5" t="s">
        <v>64</v>
      </c>
      <c r="C103">
        <f t="shared" si="20"/>
        <v>0.24821627659574469</v>
      </c>
      <c r="D103">
        <f t="shared" si="20"/>
        <v>0.13433584613489158</v>
      </c>
      <c r="E103">
        <f t="shared" si="20"/>
        <v>0.21081994680851068</v>
      </c>
      <c r="F103">
        <f t="shared" si="20"/>
        <v>0.14645654255319149</v>
      </c>
      <c r="G103">
        <f t="shared" si="20"/>
        <v>0.28010000000000002</v>
      </c>
      <c r="H103">
        <f t="shared" si="20"/>
        <v>0.28322877659574475</v>
      </c>
      <c r="I103">
        <f t="shared" si="20"/>
        <v>0.28620856382978727</v>
      </c>
      <c r="J103">
        <f t="shared" si="20"/>
        <v>0.28010000000000002</v>
      </c>
      <c r="K103">
        <f t="shared" si="20"/>
        <v>0.28010000000000002</v>
      </c>
      <c r="L103">
        <f t="shared" si="20"/>
        <v>0.33314021276595746</v>
      </c>
      <c r="M103">
        <f t="shared" si="21"/>
        <v>0.33314021276595746</v>
      </c>
      <c r="N103">
        <f t="shared" si="21"/>
        <v>0.36398101063829785</v>
      </c>
      <c r="O103">
        <f t="shared" si="21"/>
        <v>0.28591058510638301</v>
      </c>
      <c r="P103">
        <f t="shared" si="21"/>
        <v>0.21230984042553189</v>
      </c>
      <c r="Q103">
        <f t="shared" si="21"/>
        <v>0.31541047872340433</v>
      </c>
      <c r="R103">
        <f t="shared" si="21"/>
        <v>0.12142632978723406</v>
      </c>
      <c r="S103">
        <f t="shared" si="21"/>
        <v>0.19935620770993845</v>
      </c>
      <c r="T103">
        <f t="shared" si="21"/>
        <v>0.2127568085106383</v>
      </c>
      <c r="U103">
        <f t="shared" si="21"/>
        <v>0.28010000000000002</v>
      </c>
      <c r="V103">
        <f t="shared" si="21"/>
        <v>0.18593872340425535</v>
      </c>
      <c r="W103">
        <f t="shared" si="22"/>
        <v>0.28874138297872343</v>
      </c>
      <c r="X103">
        <f t="shared" si="22"/>
        <v>0.28874138297872343</v>
      </c>
      <c r="Y103">
        <f t="shared" si="22"/>
        <v>0.20635026595744682</v>
      </c>
      <c r="Z103">
        <f t="shared" si="22"/>
        <v>0.33984473404255322</v>
      </c>
      <c r="AA103">
        <f t="shared" si="22"/>
        <v>0.11793333542794067</v>
      </c>
      <c r="AB103">
        <f t="shared" si="22"/>
        <v>0.24732234042553192</v>
      </c>
      <c r="AC103">
        <f t="shared" si="22"/>
        <v>0.31287765957446806</v>
      </c>
      <c r="AD103">
        <f t="shared" si="22"/>
        <v>0.26624398936170213</v>
      </c>
      <c r="AE103">
        <f t="shared" si="22"/>
        <v>0.26311521276595745</v>
      </c>
      <c r="AF103">
        <f t="shared" si="22"/>
        <v>0.28010000000000002</v>
      </c>
      <c r="AG103">
        <f t="shared" si="23"/>
        <v>0.14056822386679002</v>
      </c>
      <c r="AH103">
        <f t="shared" si="23"/>
        <v>0.3265846808510639</v>
      </c>
      <c r="AI103">
        <f t="shared" si="23"/>
        <v>0.25462281914893614</v>
      </c>
      <c r="AJ103">
        <f t="shared" si="23"/>
        <v>0.28010000000000002</v>
      </c>
      <c r="AK103">
        <f t="shared" si="23"/>
        <v>0.34312250000000005</v>
      </c>
      <c r="AL103">
        <f t="shared" si="23"/>
        <v>0.27369345744680856</v>
      </c>
      <c r="AM103">
        <f t="shared" si="23"/>
        <v>0.38528648936170212</v>
      </c>
      <c r="AN103">
        <f t="shared" si="23"/>
        <v>0.28010000000000002</v>
      </c>
      <c r="AO103">
        <f t="shared" si="23"/>
        <v>0.28010000000000002</v>
      </c>
      <c r="AP103">
        <f t="shared" si="23"/>
        <v>0.21916335106382981</v>
      </c>
      <c r="AQ103">
        <f t="shared" si="23"/>
        <v>0.32390287234042553</v>
      </c>
      <c r="AR103" s="158">
        <v>0.28010000000000002</v>
      </c>
      <c r="AS103">
        <f t="shared" si="24"/>
        <v>0.28620856382978727</v>
      </c>
      <c r="AT103">
        <f t="shared" si="24"/>
        <v>0.28010000000000002</v>
      </c>
      <c r="AU103">
        <f t="shared" si="24"/>
        <v>0.28010000000000002</v>
      </c>
      <c r="AV103">
        <f t="shared" si="24"/>
        <v>0.29172117021276595</v>
      </c>
      <c r="AW103">
        <f t="shared" si="24"/>
        <v>0.264903085106383</v>
      </c>
      <c r="AX103">
        <f t="shared" si="24"/>
        <v>0.28010000000000002</v>
      </c>
      <c r="AY103">
        <f t="shared" si="24"/>
        <v>0.15970026973213799</v>
      </c>
      <c r="AZ103">
        <f t="shared" si="24"/>
        <v>0.25119606382978726</v>
      </c>
      <c r="BA103">
        <f t="shared" si="24"/>
        <v>0.37351632978723404</v>
      </c>
      <c r="BB103">
        <f t="shared" si="24"/>
        <v>0.30155446808510639</v>
      </c>
      <c r="BC103">
        <f t="shared" si="24"/>
        <v>0.28010000000000002</v>
      </c>
      <c r="BD103" s="23">
        <v>101</v>
      </c>
    </row>
    <row r="104" spans="1:56" x14ac:dyDescent="0.35">
      <c r="A104" s="3"/>
      <c r="B104" s="5" t="s">
        <v>65</v>
      </c>
      <c r="C104">
        <f t="shared" si="20"/>
        <v>0.24821627659574469</v>
      </c>
      <c r="D104">
        <f t="shared" si="20"/>
        <v>0.13433584613489158</v>
      </c>
      <c r="E104">
        <f t="shared" si="20"/>
        <v>0.21081994680851068</v>
      </c>
      <c r="F104">
        <f t="shared" si="20"/>
        <v>0.14645654255319149</v>
      </c>
      <c r="G104">
        <f t="shared" si="20"/>
        <v>0.28010000000000002</v>
      </c>
      <c r="H104">
        <f t="shared" si="20"/>
        <v>0.28322877659574475</v>
      </c>
      <c r="I104">
        <f t="shared" si="20"/>
        <v>0.28620856382978727</v>
      </c>
      <c r="J104">
        <f t="shared" si="20"/>
        <v>0.28010000000000002</v>
      </c>
      <c r="K104">
        <f t="shared" si="20"/>
        <v>0.28010000000000002</v>
      </c>
      <c r="L104">
        <f t="shared" si="20"/>
        <v>0.33314021276595746</v>
      </c>
      <c r="M104">
        <f t="shared" si="21"/>
        <v>0.33314021276595746</v>
      </c>
      <c r="N104">
        <f t="shared" si="21"/>
        <v>0.36398101063829785</v>
      </c>
      <c r="O104">
        <f t="shared" si="21"/>
        <v>0.28591058510638301</v>
      </c>
      <c r="P104">
        <f t="shared" si="21"/>
        <v>0.21230984042553189</v>
      </c>
      <c r="Q104">
        <f t="shared" si="21"/>
        <v>0.31541047872340433</v>
      </c>
      <c r="R104">
        <f t="shared" si="21"/>
        <v>0.12142632978723406</v>
      </c>
      <c r="S104">
        <f t="shared" si="21"/>
        <v>0.19935620770993845</v>
      </c>
      <c r="T104">
        <f t="shared" si="21"/>
        <v>0.2127568085106383</v>
      </c>
      <c r="U104">
        <f t="shared" si="21"/>
        <v>0.28010000000000002</v>
      </c>
      <c r="V104">
        <f t="shared" si="21"/>
        <v>0.18593872340425535</v>
      </c>
      <c r="W104">
        <f t="shared" si="22"/>
        <v>0.28874138297872343</v>
      </c>
      <c r="X104">
        <f t="shared" si="22"/>
        <v>0.28874138297872343</v>
      </c>
      <c r="Y104">
        <f t="shared" si="22"/>
        <v>0.20635026595744682</v>
      </c>
      <c r="Z104">
        <f t="shared" si="22"/>
        <v>0.33984473404255322</v>
      </c>
      <c r="AA104">
        <f t="shared" si="22"/>
        <v>0.11793333542794067</v>
      </c>
      <c r="AB104">
        <f t="shared" si="22"/>
        <v>0.24732234042553192</v>
      </c>
      <c r="AC104">
        <f t="shared" si="22"/>
        <v>0.31287765957446806</v>
      </c>
      <c r="AD104">
        <f t="shared" si="22"/>
        <v>0.26624398936170213</v>
      </c>
      <c r="AE104">
        <f t="shared" si="22"/>
        <v>0.26311521276595745</v>
      </c>
      <c r="AF104">
        <f t="shared" si="22"/>
        <v>0.28010000000000002</v>
      </c>
      <c r="AG104">
        <f t="shared" si="23"/>
        <v>0.14056822386679002</v>
      </c>
      <c r="AH104">
        <f t="shared" si="23"/>
        <v>0.3265846808510639</v>
      </c>
      <c r="AI104">
        <f t="shared" si="23"/>
        <v>0.25462281914893614</v>
      </c>
      <c r="AJ104">
        <f t="shared" si="23"/>
        <v>0.28010000000000002</v>
      </c>
      <c r="AK104">
        <f t="shared" si="23"/>
        <v>0.34312250000000005</v>
      </c>
      <c r="AL104">
        <f t="shared" si="23"/>
        <v>0.27369345744680856</v>
      </c>
      <c r="AM104">
        <f t="shared" si="23"/>
        <v>0.38528648936170212</v>
      </c>
      <c r="AN104">
        <f t="shared" si="23"/>
        <v>0.28010000000000002</v>
      </c>
      <c r="AO104">
        <f t="shared" si="23"/>
        <v>0.28010000000000002</v>
      </c>
      <c r="AP104">
        <f t="shared" si="23"/>
        <v>0.21916335106382981</v>
      </c>
      <c r="AQ104">
        <f t="shared" si="23"/>
        <v>0.32390287234042553</v>
      </c>
      <c r="AR104" s="158">
        <v>0.28010000000000002</v>
      </c>
      <c r="AS104">
        <f t="shared" si="24"/>
        <v>0.28620856382978727</v>
      </c>
      <c r="AT104">
        <f t="shared" si="24"/>
        <v>0.28010000000000002</v>
      </c>
      <c r="AU104">
        <f t="shared" si="24"/>
        <v>0.28010000000000002</v>
      </c>
      <c r="AV104">
        <f t="shared" si="24"/>
        <v>0.29172117021276595</v>
      </c>
      <c r="AW104">
        <f t="shared" si="24"/>
        <v>0.264903085106383</v>
      </c>
      <c r="AX104">
        <f t="shared" si="24"/>
        <v>0.28010000000000002</v>
      </c>
      <c r="AY104">
        <f t="shared" si="24"/>
        <v>0.15970026973213799</v>
      </c>
      <c r="AZ104">
        <f t="shared" si="24"/>
        <v>0.25119606382978726</v>
      </c>
      <c r="BA104">
        <f t="shared" si="24"/>
        <v>0.37351632978723404</v>
      </c>
      <c r="BB104">
        <f t="shared" si="24"/>
        <v>0.30155446808510639</v>
      </c>
      <c r="BC104">
        <f t="shared" si="24"/>
        <v>0.28010000000000002</v>
      </c>
      <c r="BD104" s="23">
        <v>102</v>
      </c>
    </row>
    <row r="105" spans="1:56" x14ac:dyDescent="0.35">
      <c r="A105" s="3"/>
      <c r="B105" s="5" t="s">
        <v>66</v>
      </c>
      <c r="C105">
        <f t="shared" si="20"/>
        <v>0.2685095744680851</v>
      </c>
      <c r="D105">
        <f t="shared" si="20"/>
        <v>0.14531867682567706</v>
      </c>
      <c r="E105">
        <f t="shared" si="20"/>
        <v>0.22805585106382981</v>
      </c>
      <c r="F105">
        <f t="shared" si="20"/>
        <v>0.15843031914893616</v>
      </c>
      <c r="G105">
        <f t="shared" si="20"/>
        <v>0.30299999999999999</v>
      </c>
      <c r="H105">
        <f t="shared" si="20"/>
        <v>0.30638457446808515</v>
      </c>
      <c r="I105">
        <f t="shared" si="20"/>
        <v>0.30960797872340429</v>
      </c>
      <c r="J105">
        <f t="shared" si="20"/>
        <v>0.30299999999999999</v>
      </c>
      <c r="K105">
        <f t="shared" si="20"/>
        <v>0.30299999999999999</v>
      </c>
      <c r="L105">
        <f t="shared" si="20"/>
        <v>0.36037659574468078</v>
      </c>
      <c r="M105">
        <f t="shared" si="21"/>
        <v>0.36037659574468078</v>
      </c>
      <c r="N105">
        <f t="shared" si="21"/>
        <v>0.39373882978723401</v>
      </c>
      <c r="O105">
        <f t="shared" si="21"/>
        <v>0.30928563829787231</v>
      </c>
      <c r="P105">
        <f t="shared" si="21"/>
        <v>0.22966755319148932</v>
      </c>
      <c r="Q105">
        <f t="shared" si="21"/>
        <v>0.34119734042553196</v>
      </c>
      <c r="R105">
        <f t="shared" si="21"/>
        <v>0.13135372340425533</v>
      </c>
      <c r="S105">
        <f t="shared" si="21"/>
        <v>0.21565487660161137</v>
      </c>
      <c r="T105">
        <f t="shared" si="21"/>
        <v>0.2301510638297872</v>
      </c>
      <c r="U105">
        <f t="shared" si="21"/>
        <v>0.30299999999999999</v>
      </c>
      <c r="V105">
        <f t="shared" si="21"/>
        <v>0.20114042553191491</v>
      </c>
      <c r="W105">
        <f t="shared" si="22"/>
        <v>0.31234787234042549</v>
      </c>
      <c r="X105">
        <f t="shared" si="22"/>
        <v>0.31234787234042549</v>
      </c>
      <c r="Y105">
        <f t="shared" si="22"/>
        <v>0.22322074468085104</v>
      </c>
      <c r="Z105">
        <f t="shared" si="22"/>
        <v>0.36762925531914892</v>
      </c>
      <c r="AA105">
        <f t="shared" si="22"/>
        <v>0.12757515399737956</v>
      </c>
      <c r="AB105">
        <f t="shared" si="22"/>
        <v>0.26754255319148934</v>
      </c>
      <c r="AC105">
        <f t="shared" si="22"/>
        <v>0.33845744680851059</v>
      </c>
      <c r="AD105">
        <f t="shared" si="22"/>
        <v>0.28801117021276595</v>
      </c>
      <c r="AE105">
        <f t="shared" si="22"/>
        <v>0.28462659574468085</v>
      </c>
      <c r="AF105">
        <f t="shared" si="22"/>
        <v>0.30299999999999999</v>
      </c>
      <c r="AG105">
        <f t="shared" si="23"/>
        <v>0.15206059204440334</v>
      </c>
      <c r="AH105">
        <f t="shared" si="23"/>
        <v>0.35328510638297878</v>
      </c>
      <c r="AI105">
        <f t="shared" si="23"/>
        <v>0.27543989361702126</v>
      </c>
      <c r="AJ105">
        <f t="shared" si="23"/>
        <v>0.30299999999999999</v>
      </c>
      <c r="AK105">
        <f t="shared" si="23"/>
        <v>0.37117500000000003</v>
      </c>
      <c r="AL105">
        <f t="shared" si="23"/>
        <v>0.29606968085106383</v>
      </c>
      <c r="AM105">
        <f t="shared" si="23"/>
        <v>0.41678617021276593</v>
      </c>
      <c r="AN105">
        <f t="shared" si="23"/>
        <v>0.30299999999999999</v>
      </c>
      <c r="AO105">
        <f t="shared" si="23"/>
        <v>0.30299999999999999</v>
      </c>
      <c r="AP105">
        <f t="shared" si="23"/>
        <v>0.23708138297872339</v>
      </c>
      <c r="AQ105">
        <f t="shared" si="23"/>
        <v>0.35038404255319144</v>
      </c>
      <c r="AR105" s="158">
        <v>0.30299999999999999</v>
      </c>
      <c r="AS105">
        <f t="shared" si="24"/>
        <v>0.30960797872340429</v>
      </c>
      <c r="AT105">
        <f t="shared" si="24"/>
        <v>0.30299999999999999</v>
      </c>
      <c r="AU105">
        <f t="shared" si="24"/>
        <v>0.30299999999999999</v>
      </c>
      <c r="AV105">
        <f t="shared" si="24"/>
        <v>0.31557127659574463</v>
      </c>
      <c r="AW105">
        <f t="shared" si="24"/>
        <v>0.28656063829787237</v>
      </c>
      <c r="AX105">
        <f t="shared" si="24"/>
        <v>0.30299999999999999</v>
      </c>
      <c r="AY105">
        <f t="shared" si="24"/>
        <v>0.1727568073146655</v>
      </c>
      <c r="AZ105">
        <f t="shared" si="24"/>
        <v>0.27173297872340424</v>
      </c>
      <c r="BA105">
        <f t="shared" si="24"/>
        <v>0.40405372340425527</v>
      </c>
      <c r="BB105">
        <f t="shared" si="24"/>
        <v>0.32620851063829781</v>
      </c>
      <c r="BC105">
        <f t="shared" si="24"/>
        <v>0.30299999999999999</v>
      </c>
      <c r="BD105" s="23">
        <v>103</v>
      </c>
    </row>
    <row r="106" spans="1:56" x14ac:dyDescent="0.35">
      <c r="A106" s="3"/>
      <c r="B106" s="5" t="s">
        <v>67</v>
      </c>
      <c r="C106">
        <f t="shared" si="20"/>
        <v>0.2685095744680851</v>
      </c>
      <c r="D106">
        <f t="shared" si="20"/>
        <v>0.14531867682567706</v>
      </c>
      <c r="E106">
        <f t="shared" si="20"/>
        <v>0.22805585106382981</v>
      </c>
      <c r="F106">
        <f t="shared" si="20"/>
        <v>0.15843031914893616</v>
      </c>
      <c r="G106">
        <f t="shared" si="20"/>
        <v>0.30299999999999999</v>
      </c>
      <c r="H106">
        <f t="shared" si="20"/>
        <v>0.30638457446808515</v>
      </c>
      <c r="I106">
        <f t="shared" si="20"/>
        <v>0.30960797872340429</v>
      </c>
      <c r="J106">
        <f t="shared" si="20"/>
        <v>0.30299999999999999</v>
      </c>
      <c r="K106">
        <f t="shared" si="20"/>
        <v>0.30299999999999999</v>
      </c>
      <c r="L106">
        <f t="shared" si="20"/>
        <v>0.36037659574468078</v>
      </c>
      <c r="M106">
        <f t="shared" si="21"/>
        <v>0.36037659574468078</v>
      </c>
      <c r="N106">
        <f t="shared" si="21"/>
        <v>0.39373882978723401</v>
      </c>
      <c r="O106">
        <f t="shared" si="21"/>
        <v>0.30928563829787231</v>
      </c>
      <c r="P106">
        <f t="shared" si="21"/>
        <v>0.22966755319148932</v>
      </c>
      <c r="Q106">
        <f t="shared" si="21"/>
        <v>0.34119734042553196</v>
      </c>
      <c r="R106">
        <f t="shared" si="21"/>
        <v>0.13135372340425533</v>
      </c>
      <c r="S106">
        <f t="shared" si="21"/>
        <v>0.21565487660161137</v>
      </c>
      <c r="T106">
        <f t="shared" si="21"/>
        <v>0.2301510638297872</v>
      </c>
      <c r="U106">
        <f t="shared" si="21"/>
        <v>0.30299999999999999</v>
      </c>
      <c r="V106">
        <f t="shared" si="21"/>
        <v>0.20114042553191491</v>
      </c>
      <c r="W106">
        <f t="shared" si="22"/>
        <v>0.31234787234042549</v>
      </c>
      <c r="X106">
        <f t="shared" si="22"/>
        <v>0.31234787234042549</v>
      </c>
      <c r="Y106">
        <f t="shared" si="22"/>
        <v>0.22322074468085104</v>
      </c>
      <c r="Z106">
        <f t="shared" si="22"/>
        <v>0.36762925531914892</v>
      </c>
      <c r="AA106">
        <f t="shared" si="22"/>
        <v>0.12757515399737956</v>
      </c>
      <c r="AB106">
        <f t="shared" si="22"/>
        <v>0.26754255319148934</v>
      </c>
      <c r="AC106">
        <f t="shared" si="22"/>
        <v>0.33845744680851059</v>
      </c>
      <c r="AD106">
        <f t="shared" si="22"/>
        <v>0.28801117021276595</v>
      </c>
      <c r="AE106">
        <f t="shared" si="22"/>
        <v>0.28462659574468085</v>
      </c>
      <c r="AF106">
        <f t="shared" si="22"/>
        <v>0.30299999999999999</v>
      </c>
      <c r="AG106">
        <f t="shared" si="23"/>
        <v>0.15206059204440334</v>
      </c>
      <c r="AH106">
        <f t="shared" si="23"/>
        <v>0.35328510638297878</v>
      </c>
      <c r="AI106">
        <f t="shared" si="23"/>
        <v>0.27543989361702126</v>
      </c>
      <c r="AJ106">
        <f t="shared" si="23"/>
        <v>0.30299999999999999</v>
      </c>
      <c r="AK106">
        <f t="shared" si="23"/>
        <v>0.37117500000000003</v>
      </c>
      <c r="AL106">
        <f t="shared" si="23"/>
        <v>0.29606968085106383</v>
      </c>
      <c r="AM106">
        <f t="shared" si="23"/>
        <v>0.41678617021276593</v>
      </c>
      <c r="AN106">
        <f t="shared" si="23"/>
        <v>0.30299999999999999</v>
      </c>
      <c r="AO106">
        <f t="shared" si="23"/>
        <v>0.30299999999999999</v>
      </c>
      <c r="AP106">
        <f t="shared" si="23"/>
        <v>0.23708138297872339</v>
      </c>
      <c r="AQ106">
        <f t="shared" si="23"/>
        <v>0.35038404255319144</v>
      </c>
      <c r="AR106" s="158">
        <v>0.30299999999999999</v>
      </c>
      <c r="AS106">
        <f t="shared" si="24"/>
        <v>0.30960797872340429</v>
      </c>
      <c r="AT106">
        <f t="shared" si="24"/>
        <v>0.30299999999999999</v>
      </c>
      <c r="AU106">
        <f t="shared" si="24"/>
        <v>0.30299999999999999</v>
      </c>
      <c r="AV106">
        <f t="shared" si="24"/>
        <v>0.31557127659574463</v>
      </c>
      <c r="AW106">
        <f t="shared" si="24"/>
        <v>0.28656063829787237</v>
      </c>
      <c r="AX106">
        <f t="shared" si="24"/>
        <v>0.30299999999999999</v>
      </c>
      <c r="AY106">
        <f t="shared" si="24"/>
        <v>0.1727568073146655</v>
      </c>
      <c r="AZ106">
        <f t="shared" si="24"/>
        <v>0.27173297872340424</v>
      </c>
      <c r="BA106">
        <f t="shared" si="24"/>
        <v>0.40405372340425527</v>
      </c>
      <c r="BB106">
        <f t="shared" si="24"/>
        <v>0.32620851063829781</v>
      </c>
      <c r="BC106">
        <f t="shared" si="24"/>
        <v>0.30299999999999999</v>
      </c>
      <c r="BD106" s="23">
        <v>104</v>
      </c>
    </row>
    <row r="107" spans="1:56" x14ac:dyDescent="0.35">
      <c r="A107" s="3"/>
      <c r="B107" s="5" t="s">
        <v>68</v>
      </c>
      <c r="C107">
        <f t="shared" si="20"/>
        <v>0.27719404255319152</v>
      </c>
      <c r="D107">
        <f t="shared" si="20"/>
        <v>0.15001875284182109</v>
      </c>
      <c r="E107">
        <f t="shared" si="20"/>
        <v>0.23543191489361706</v>
      </c>
      <c r="F107">
        <f t="shared" si="20"/>
        <v>0.16355446808510637</v>
      </c>
      <c r="G107">
        <f t="shared" si="20"/>
        <v>0.31280000000000002</v>
      </c>
      <c r="H107">
        <f t="shared" si="20"/>
        <v>0.3162940425531916</v>
      </c>
      <c r="I107">
        <f t="shared" si="20"/>
        <v>0.31962170212765961</v>
      </c>
      <c r="J107">
        <f t="shared" si="20"/>
        <v>0.31280000000000002</v>
      </c>
      <c r="K107">
        <f t="shared" si="20"/>
        <v>0.31280000000000002</v>
      </c>
      <c r="L107">
        <f t="shared" si="20"/>
        <v>0.3720323404255319</v>
      </c>
      <c r="M107">
        <f t="shared" si="21"/>
        <v>0.3720323404255319</v>
      </c>
      <c r="N107">
        <f t="shared" si="21"/>
        <v>0.4064736170212766</v>
      </c>
      <c r="O107">
        <f t="shared" si="21"/>
        <v>0.31928893617021281</v>
      </c>
      <c r="P107">
        <f t="shared" si="21"/>
        <v>0.23709574468085104</v>
      </c>
      <c r="Q107">
        <f t="shared" si="21"/>
        <v>0.3522327659574469</v>
      </c>
      <c r="R107">
        <f t="shared" si="21"/>
        <v>0.13560212765957447</v>
      </c>
      <c r="S107">
        <f t="shared" si="21"/>
        <v>0.22262985280852821</v>
      </c>
      <c r="T107">
        <f t="shared" si="21"/>
        <v>0.23759489361702127</v>
      </c>
      <c r="U107">
        <f t="shared" si="21"/>
        <v>0.31280000000000002</v>
      </c>
      <c r="V107">
        <f t="shared" si="21"/>
        <v>0.20764595744680855</v>
      </c>
      <c r="W107">
        <f t="shared" si="22"/>
        <v>0.32245021276595748</v>
      </c>
      <c r="X107">
        <f t="shared" si="22"/>
        <v>0.32245021276595748</v>
      </c>
      <c r="Y107">
        <f t="shared" si="22"/>
        <v>0.23044042553191491</v>
      </c>
      <c r="Z107">
        <f t="shared" si="22"/>
        <v>0.37951957446808515</v>
      </c>
      <c r="AA107">
        <f t="shared" si="22"/>
        <v>0.13170134709696479</v>
      </c>
      <c r="AB107">
        <f t="shared" si="22"/>
        <v>0.27619574468085106</v>
      </c>
      <c r="AC107">
        <f t="shared" si="22"/>
        <v>0.34940425531914893</v>
      </c>
      <c r="AD107">
        <f t="shared" si="22"/>
        <v>0.29732638297872344</v>
      </c>
      <c r="AE107">
        <f t="shared" si="22"/>
        <v>0.29383234042553191</v>
      </c>
      <c r="AF107">
        <f t="shared" si="22"/>
        <v>0.31280000000000002</v>
      </c>
      <c r="AG107">
        <f t="shared" si="23"/>
        <v>0.15697872340425534</v>
      </c>
      <c r="AH107">
        <f t="shared" si="23"/>
        <v>0.36471148936170217</v>
      </c>
      <c r="AI107">
        <f t="shared" si="23"/>
        <v>0.28434851063829786</v>
      </c>
      <c r="AJ107">
        <f t="shared" si="23"/>
        <v>0.31280000000000002</v>
      </c>
      <c r="AK107">
        <f t="shared" si="23"/>
        <v>0.38318000000000008</v>
      </c>
      <c r="AL107">
        <f t="shared" si="23"/>
        <v>0.30564553191489363</v>
      </c>
      <c r="AM107">
        <f t="shared" si="23"/>
        <v>0.43026638297872338</v>
      </c>
      <c r="AN107">
        <f t="shared" si="23"/>
        <v>0.31280000000000002</v>
      </c>
      <c r="AO107">
        <f t="shared" si="23"/>
        <v>0.31280000000000002</v>
      </c>
      <c r="AP107">
        <f t="shared" si="23"/>
        <v>0.24474936170212769</v>
      </c>
      <c r="AQ107">
        <f t="shared" si="23"/>
        <v>0.36171659574468085</v>
      </c>
      <c r="AR107" s="158">
        <v>0.31280000000000002</v>
      </c>
      <c r="AS107">
        <f t="shared" si="24"/>
        <v>0.31962170212765961</v>
      </c>
      <c r="AT107">
        <f t="shared" si="24"/>
        <v>0.31280000000000002</v>
      </c>
      <c r="AU107">
        <f t="shared" si="24"/>
        <v>0.31280000000000002</v>
      </c>
      <c r="AV107">
        <f t="shared" si="24"/>
        <v>0.32577787234042549</v>
      </c>
      <c r="AW107">
        <f t="shared" si="24"/>
        <v>0.29582893617021283</v>
      </c>
      <c r="AX107">
        <f t="shared" si="24"/>
        <v>0.31280000000000002</v>
      </c>
      <c r="AY107">
        <f t="shared" si="24"/>
        <v>0.1783443212146118</v>
      </c>
      <c r="AZ107">
        <f t="shared" si="24"/>
        <v>0.28052170212765959</v>
      </c>
      <c r="BA107">
        <f t="shared" si="24"/>
        <v>0.41712212765957452</v>
      </c>
      <c r="BB107">
        <f t="shared" si="24"/>
        <v>0.33675914893617021</v>
      </c>
      <c r="BC107">
        <f t="shared" si="24"/>
        <v>0.31280000000000002</v>
      </c>
      <c r="BD107" s="23">
        <v>105</v>
      </c>
    </row>
    <row r="108" spans="1:56" x14ac:dyDescent="0.35">
      <c r="A108" s="3"/>
      <c r="B108" s="5" t="s">
        <v>69</v>
      </c>
      <c r="C108">
        <f t="shared" si="20"/>
        <v>0.27719404255319152</v>
      </c>
      <c r="D108">
        <f t="shared" si="20"/>
        <v>0.15001875284182109</v>
      </c>
      <c r="E108">
        <f t="shared" si="20"/>
        <v>0.23543191489361706</v>
      </c>
      <c r="F108">
        <f t="shared" si="20"/>
        <v>0.16355446808510637</v>
      </c>
      <c r="G108">
        <f t="shared" si="20"/>
        <v>0.31280000000000002</v>
      </c>
      <c r="H108">
        <f t="shared" si="20"/>
        <v>0.3162940425531916</v>
      </c>
      <c r="I108">
        <f t="shared" si="20"/>
        <v>0.31962170212765961</v>
      </c>
      <c r="J108">
        <f t="shared" si="20"/>
        <v>0.31280000000000002</v>
      </c>
      <c r="K108">
        <f t="shared" si="20"/>
        <v>0.31280000000000002</v>
      </c>
      <c r="L108">
        <f t="shared" si="20"/>
        <v>0.3720323404255319</v>
      </c>
      <c r="M108">
        <f t="shared" si="21"/>
        <v>0.3720323404255319</v>
      </c>
      <c r="N108">
        <f t="shared" si="21"/>
        <v>0.4064736170212766</v>
      </c>
      <c r="O108">
        <f t="shared" si="21"/>
        <v>0.31928893617021281</v>
      </c>
      <c r="P108">
        <f t="shared" si="21"/>
        <v>0.23709574468085104</v>
      </c>
      <c r="Q108">
        <f t="shared" si="21"/>
        <v>0.3522327659574469</v>
      </c>
      <c r="R108">
        <f t="shared" si="21"/>
        <v>0.13560212765957447</v>
      </c>
      <c r="S108">
        <f t="shared" si="21"/>
        <v>0.22262985280852821</v>
      </c>
      <c r="T108">
        <f t="shared" si="21"/>
        <v>0.23759489361702127</v>
      </c>
      <c r="U108">
        <f t="shared" si="21"/>
        <v>0.31280000000000002</v>
      </c>
      <c r="V108">
        <f t="shared" si="21"/>
        <v>0.20764595744680855</v>
      </c>
      <c r="W108">
        <f t="shared" si="22"/>
        <v>0.32245021276595748</v>
      </c>
      <c r="X108">
        <f t="shared" si="22"/>
        <v>0.32245021276595748</v>
      </c>
      <c r="Y108">
        <f t="shared" si="22"/>
        <v>0.23044042553191491</v>
      </c>
      <c r="Z108">
        <f t="shared" si="22"/>
        <v>0.37951957446808515</v>
      </c>
      <c r="AA108">
        <f t="shared" si="22"/>
        <v>0.13170134709696479</v>
      </c>
      <c r="AB108">
        <f t="shared" si="22"/>
        <v>0.27619574468085106</v>
      </c>
      <c r="AC108">
        <f t="shared" si="22"/>
        <v>0.34940425531914893</v>
      </c>
      <c r="AD108">
        <f t="shared" si="22"/>
        <v>0.29732638297872344</v>
      </c>
      <c r="AE108">
        <f t="shared" si="22"/>
        <v>0.29383234042553191</v>
      </c>
      <c r="AF108">
        <f t="shared" si="22"/>
        <v>0.31280000000000002</v>
      </c>
      <c r="AG108">
        <f t="shared" si="23"/>
        <v>0.15697872340425534</v>
      </c>
      <c r="AH108">
        <f t="shared" si="23"/>
        <v>0.36471148936170217</v>
      </c>
      <c r="AI108">
        <f t="shared" si="23"/>
        <v>0.28434851063829786</v>
      </c>
      <c r="AJ108">
        <f t="shared" si="23"/>
        <v>0.31280000000000002</v>
      </c>
      <c r="AK108">
        <f t="shared" si="23"/>
        <v>0.38318000000000008</v>
      </c>
      <c r="AL108">
        <f t="shared" si="23"/>
        <v>0.30564553191489363</v>
      </c>
      <c r="AM108">
        <f t="shared" si="23"/>
        <v>0.43026638297872338</v>
      </c>
      <c r="AN108">
        <f t="shared" si="23"/>
        <v>0.31280000000000002</v>
      </c>
      <c r="AO108">
        <f t="shared" si="23"/>
        <v>0.31280000000000002</v>
      </c>
      <c r="AP108">
        <f t="shared" si="23"/>
        <v>0.24474936170212769</v>
      </c>
      <c r="AQ108">
        <f t="shared" si="23"/>
        <v>0.36171659574468085</v>
      </c>
      <c r="AR108" s="158">
        <v>0.31280000000000002</v>
      </c>
      <c r="AS108">
        <f t="shared" si="24"/>
        <v>0.31962170212765961</v>
      </c>
      <c r="AT108">
        <f t="shared" si="24"/>
        <v>0.31280000000000002</v>
      </c>
      <c r="AU108">
        <f t="shared" si="24"/>
        <v>0.31280000000000002</v>
      </c>
      <c r="AV108">
        <f t="shared" si="24"/>
        <v>0.32577787234042549</v>
      </c>
      <c r="AW108">
        <f t="shared" si="24"/>
        <v>0.29582893617021283</v>
      </c>
      <c r="AX108">
        <f t="shared" si="24"/>
        <v>0.31280000000000002</v>
      </c>
      <c r="AY108">
        <f t="shared" si="24"/>
        <v>0.1783443212146118</v>
      </c>
      <c r="AZ108">
        <f t="shared" si="24"/>
        <v>0.28052170212765959</v>
      </c>
      <c r="BA108">
        <f t="shared" si="24"/>
        <v>0.41712212765957452</v>
      </c>
      <c r="BB108">
        <f t="shared" si="24"/>
        <v>0.33675914893617021</v>
      </c>
      <c r="BC108">
        <f t="shared" si="24"/>
        <v>0.31280000000000002</v>
      </c>
      <c r="BD108" s="23">
        <v>106</v>
      </c>
    </row>
    <row r="109" spans="1:56" x14ac:dyDescent="0.35">
      <c r="A109" s="3"/>
      <c r="B109" s="5" t="s">
        <v>70</v>
      </c>
      <c r="C109">
        <f t="shared" si="20"/>
        <v>0.25964787234042558</v>
      </c>
      <c r="D109">
        <f t="shared" si="20"/>
        <v>0.14052268089083628</v>
      </c>
      <c r="E109">
        <f t="shared" si="20"/>
        <v>0.22052925531914899</v>
      </c>
      <c r="F109">
        <f t="shared" si="20"/>
        <v>0.15320159574468087</v>
      </c>
      <c r="G109">
        <f t="shared" si="20"/>
        <v>0.29300000000000004</v>
      </c>
      <c r="H109">
        <f t="shared" si="20"/>
        <v>0.29627287234042565</v>
      </c>
      <c r="I109">
        <f t="shared" si="20"/>
        <v>0.29938989361702134</v>
      </c>
      <c r="J109">
        <f t="shared" si="20"/>
        <v>0.29300000000000004</v>
      </c>
      <c r="K109">
        <f t="shared" si="20"/>
        <v>0.29300000000000004</v>
      </c>
      <c r="L109">
        <f t="shared" si="20"/>
        <v>0.34848297872340428</v>
      </c>
      <c r="M109">
        <f t="shared" si="21"/>
        <v>0.34848297872340428</v>
      </c>
      <c r="N109">
        <f t="shared" si="21"/>
        <v>0.38074414893617026</v>
      </c>
      <c r="O109">
        <f t="shared" si="21"/>
        <v>0.29907819148936177</v>
      </c>
      <c r="P109">
        <f t="shared" si="21"/>
        <v>0.22208776595744681</v>
      </c>
      <c r="Q109">
        <f t="shared" si="21"/>
        <v>0.32993670212765969</v>
      </c>
      <c r="R109">
        <f t="shared" si="21"/>
        <v>0.12701861702127662</v>
      </c>
      <c r="S109">
        <f t="shared" si="21"/>
        <v>0.20853755394149223</v>
      </c>
      <c r="T109">
        <f t="shared" si="21"/>
        <v>0.22255531914893617</v>
      </c>
      <c r="U109">
        <f t="shared" si="21"/>
        <v>0.29300000000000004</v>
      </c>
      <c r="V109">
        <f t="shared" si="21"/>
        <v>0.1945021276595745</v>
      </c>
      <c r="W109">
        <f t="shared" si="22"/>
        <v>0.3020393617021277</v>
      </c>
      <c r="X109">
        <f t="shared" si="22"/>
        <v>0.3020393617021277</v>
      </c>
      <c r="Y109">
        <f t="shared" si="22"/>
        <v>0.21585372340425535</v>
      </c>
      <c r="Z109">
        <f t="shared" si="22"/>
        <v>0.35549627659574473</v>
      </c>
      <c r="AA109">
        <f t="shared" si="22"/>
        <v>0.12336475287535387</v>
      </c>
      <c r="AB109">
        <f t="shared" si="22"/>
        <v>0.25871276595744686</v>
      </c>
      <c r="AC109">
        <f t="shared" si="22"/>
        <v>0.32728723404255322</v>
      </c>
      <c r="AD109">
        <f t="shared" si="22"/>
        <v>0.2785058510638298</v>
      </c>
      <c r="AE109">
        <f t="shared" si="22"/>
        <v>0.2752329787234043</v>
      </c>
      <c r="AF109">
        <f t="shared" si="22"/>
        <v>0.29300000000000004</v>
      </c>
      <c r="AG109">
        <f t="shared" si="23"/>
        <v>0.1470420906567993</v>
      </c>
      <c r="AH109">
        <f t="shared" si="23"/>
        <v>0.3416255319148937</v>
      </c>
      <c r="AI109">
        <f t="shared" si="23"/>
        <v>0.2663494680851064</v>
      </c>
      <c r="AJ109">
        <f t="shared" si="23"/>
        <v>0.29300000000000004</v>
      </c>
      <c r="AK109">
        <f t="shared" si="23"/>
        <v>0.35892500000000005</v>
      </c>
      <c r="AL109">
        <f t="shared" si="23"/>
        <v>0.28629840425531922</v>
      </c>
      <c r="AM109">
        <f t="shared" si="23"/>
        <v>0.4030308510638298</v>
      </c>
      <c r="AN109">
        <f t="shared" si="23"/>
        <v>0.29300000000000004</v>
      </c>
      <c r="AO109">
        <f t="shared" si="23"/>
        <v>0.29300000000000004</v>
      </c>
      <c r="AP109">
        <f t="shared" si="23"/>
        <v>0.22925691489361705</v>
      </c>
      <c r="AQ109">
        <f t="shared" si="23"/>
        <v>0.33882021276595747</v>
      </c>
      <c r="AR109" s="158">
        <v>0.29300000000000004</v>
      </c>
      <c r="AS109">
        <f t="shared" si="24"/>
        <v>0.29938989361702134</v>
      </c>
      <c r="AT109">
        <f t="shared" si="24"/>
        <v>0.29300000000000004</v>
      </c>
      <c r="AU109">
        <f t="shared" si="24"/>
        <v>0.29300000000000004</v>
      </c>
      <c r="AV109">
        <f t="shared" si="24"/>
        <v>0.30515638297872338</v>
      </c>
      <c r="AW109">
        <f t="shared" si="24"/>
        <v>0.27710319148936174</v>
      </c>
      <c r="AX109">
        <f t="shared" si="24"/>
        <v>0.29300000000000004</v>
      </c>
      <c r="AY109">
        <f t="shared" si="24"/>
        <v>0.16705526251880198</v>
      </c>
      <c r="AZ109">
        <f t="shared" si="24"/>
        <v>0.26276489361702132</v>
      </c>
      <c r="BA109">
        <f t="shared" si="24"/>
        <v>0.39071861702127664</v>
      </c>
      <c r="BB109">
        <f t="shared" si="24"/>
        <v>0.31544255319148939</v>
      </c>
      <c r="BC109">
        <f t="shared" si="24"/>
        <v>0.29300000000000004</v>
      </c>
      <c r="BD109" s="23">
        <v>107</v>
      </c>
    </row>
    <row r="110" spans="1:56" x14ac:dyDescent="0.35">
      <c r="A110" s="3"/>
      <c r="B110" s="5" t="s">
        <v>71</v>
      </c>
      <c r="C110">
        <f t="shared" si="20"/>
        <v>0.25964787234042558</v>
      </c>
      <c r="D110">
        <f t="shared" si="20"/>
        <v>0.14052268089083628</v>
      </c>
      <c r="E110">
        <f t="shared" si="20"/>
        <v>0.22052925531914899</v>
      </c>
      <c r="F110">
        <f t="shared" si="20"/>
        <v>0.15320159574468087</v>
      </c>
      <c r="G110">
        <f t="shared" si="20"/>
        <v>0.29300000000000004</v>
      </c>
      <c r="H110">
        <f t="shared" si="20"/>
        <v>0.29627287234042565</v>
      </c>
      <c r="I110">
        <f t="shared" si="20"/>
        <v>0.29938989361702134</v>
      </c>
      <c r="J110">
        <f t="shared" si="20"/>
        <v>0.29300000000000004</v>
      </c>
      <c r="K110">
        <f t="shared" si="20"/>
        <v>0.29300000000000004</v>
      </c>
      <c r="L110">
        <f t="shared" si="20"/>
        <v>0.34848297872340428</v>
      </c>
      <c r="M110">
        <f t="shared" si="21"/>
        <v>0.34848297872340428</v>
      </c>
      <c r="N110">
        <f t="shared" si="21"/>
        <v>0.38074414893617026</v>
      </c>
      <c r="O110">
        <f t="shared" si="21"/>
        <v>0.29907819148936177</v>
      </c>
      <c r="P110">
        <f t="shared" si="21"/>
        <v>0.22208776595744681</v>
      </c>
      <c r="Q110">
        <f t="shared" si="21"/>
        <v>0.32993670212765969</v>
      </c>
      <c r="R110">
        <f t="shared" si="21"/>
        <v>0.12701861702127662</v>
      </c>
      <c r="S110">
        <f t="shared" si="21"/>
        <v>0.20853755394149223</v>
      </c>
      <c r="T110">
        <f t="shared" si="21"/>
        <v>0.22255531914893617</v>
      </c>
      <c r="U110">
        <f t="shared" si="21"/>
        <v>0.29300000000000004</v>
      </c>
      <c r="V110">
        <f t="shared" si="21"/>
        <v>0.1945021276595745</v>
      </c>
      <c r="W110">
        <f t="shared" si="22"/>
        <v>0.3020393617021277</v>
      </c>
      <c r="X110">
        <f t="shared" si="22"/>
        <v>0.3020393617021277</v>
      </c>
      <c r="Y110">
        <f t="shared" si="22"/>
        <v>0.21585372340425535</v>
      </c>
      <c r="Z110">
        <f t="shared" si="22"/>
        <v>0.35549627659574473</v>
      </c>
      <c r="AA110">
        <f t="shared" si="22"/>
        <v>0.12336475287535387</v>
      </c>
      <c r="AB110">
        <f t="shared" si="22"/>
        <v>0.25871276595744686</v>
      </c>
      <c r="AC110">
        <f t="shared" si="22"/>
        <v>0.32728723404255322</v>
      </c>
      <c r="AD110">
        <f t="shared" si="22"/>
        <v>0.2785058510638298</v>
      </c>
      <c r="AE110">
        <f t="shared" si="22"/>
        <v>0.2752329787234043</v>
      </c>
      <c r="AF110">
        <f t="shared" si="22"/>
        <v>0.29300000000000004</v>
      </c>
      <c r="AG110">
        <f t="shared" si="23"/>
        <v>0.1470420906567993</v>
      </c>
      <c r="AH110">
        <f t="shared" si="23"/>
        <v>0.3416255319148937</v>
      </c>
      <c r="AI110">
        <f t="shared" si="23"/>
        <v>0.2663494680851064</v>
      </c>
      <c r="AJ110">
        <f t="shared" si="23"/>
        <v>0.29300000000000004</v>
      </c>
      <c r="AK110">
        <f t="shared" si="23"/>
        <v>0.35892500000000005</v>
      </c>
      <c r="AL110">
        <f t="shared" si="23"/>
        <v>0.28629840425531922</v>
      </c>
      <c r="AM110">
        <f t="shared" si="23"/>
        <v>0.4030308510638298</v>
      </c>
      <c r="AN110">
        <f t="shared" si="23"/>
        <v>0.29300000000000004</v>
      </c>
      <c r="AO110">
        <f t="shared" si="23"/>
        <v>0.29300000000000004</v>
      </c>
      <c r="AP110">
        <f t="shared" si="23"/>
        <v>0.22925691489361705</v>
      </c>
      <c r="AQ110">
        <f t="shared" si="23"/>
        <v>0.33882021276595747</v>
      </c>
      <c r="AR110" s="158">
        <v>0.29300000000000004</v>
      </c>
      <c r="AS110">
        <f t="shared" si="24"/>
        <v>0.29938989361702134</v>
      </c>
      <c r="AT110">
        <f t="shared" si="24"/>
        <v>0.29300000000000004</v>
      </c>
      <c r="AU110">
        <f t="shared" si="24"/>
        <v>0.29300000000000004</v>
      </c>
      <c r="AV110">
        <f t="shared" si="24"/>
        <v>0.30515638297872338</v>
      </c>
      <c r="AW110">
        <f t="shared" si="24"/>
        <v>0.27710319148936174</v>
      </c>
      <c r="AX110">
        <f t="shared" si="24"/>
        <v>0.29300000000000004</v>
      </c>
      <c r="AY110">
        <f t="shared" si="24"/>
        <v>0.16705526251880198</v>
      </c>
      <c r="AZ110">
        <f t="shared" si="24"/>
        <v>0.26276489361702132</v>
      </c>
      <c r="BA110">
        <f t="shared" si="24"/>
        <v>0.39071861702127664</v>
      </c>
      <c r="BB110">
        <f t="shared" si="24"/>
        <v>0.31544255319148939</v>
      </c>
      <c r="BC110">
        <f t="shared" si="24"/>
        <v>0.29300000000000004</v>
      </c>
      <c r="BD110" s="23">
        <v>108</v>
      </c>
    </row>
    <row r="111" spans="1:56" x14ac:dyDescent="0.35">
      <c r="A111" s="3"/>
      <c r="B111" s="5" t="s">
        <v>72</v>
      </c>
      <c r="C111">
        <f t="shared" ref="C111:L116" si="25">$AR111*C$253</f>
        <v>0.18698191489361704</v>
      </c>
      <c r="D111">
        <f t="shared" si="25"/>
        <v>0.10119551422514148</v>
      </c>
      <c r="E111">
        <f t="shared" si="25"/>
        <v>0.158811170212766</v>
      </c>
      <c r="F111">
        <f t="shared" si="25"/>
        <v>0.11032606382978724</v>
      </c>
      <c r="G111">
        <f t="shared" si="25"/>
        <v>0.21100000000000002</v>
      </c>
      <c r="H111">
        <f t="shared" si="25"/>
        <v>0.21335691489361708</v>
      </c>
      <c r="I111">
        <f t="shared" si="25"/>
        <v>0.21560159574468088</v>
      </c>
      <c r="J111">
        <f t="shared" si="25"/>
        <v>0.21100000000000002</v>
      </c>
      <c r="K111">
        <f t="shared" si="25"/>
        <v>0.21100000000000002</v>
      </c>
      <c r="L111">
        <f t="shared" si="25"/>
        <v>0.25095531914893615</v>
      </c>
      <c r="M111">
        <f t="shared" ref="M111:V116" si="26">$AR111*M$253</f>
        <v>0.25095531914893615</v>
      </c>
      <c r="N111">
        <f t="shared" si="26"/>
        <v>0.27418776595744682</v>
      </c>
      <c r="O111">
        <f t="shared" si="26"/>
        <v>0.21537712765957448</v>
      </c>
      <c r="P111">
        <f t="shared" si="26"/>
        <v>0.15993351063829786</v>
      </c>
      <c r="Q111">
        <f t="shared" si="26"/>
        <v>0.23759946808510646</v>
      </c>
      <c r="R111">
        <f t="shared" si="26"/>
        <v>9.1470744680851077E-2</v>
      </c>
      <c r="S111">
        <f t="shared" si="26"/>
        <v>0.15017550812851488</v>
      </c>
      <c r="T111">
        <f t="shared" si="26"/>
        <v>0.16027021276595746</v>
      </c>
      <c r="U111">
        <f t="shared" si="26"/>
        <v>0.21100000000000002</v>
      </c>
      <c r="V111">
        <f t="shared" si="26"/>
        <v>0.14006808510638299</v>
      </c>
      <c r="W111">
        <f t="shared" ref="W111:AF116" si="27">$AR111*W$253</f>
        <v>0.21750957446808511</v>
      </c>
      <c r="X111">
        <f t="shared" si="27"/>
        <v>0.21750957446808511</v>
      </c>
      <c r="Y111">
        <f t="shared" si="27"/>
        <v>0.15544414893617023</v>
      </c>
      <c r="Z111">
        <f t="shared" si="27"/>
        <v>0.25600585106382984</v>
      </c>
      <c r="AA111">
        <f t="shared" si="27"/>
        <v>8.883946367474288E-2</v>
      </c>
      <c r="AB111">
        <f t="shared" si="27"/>
        <v>0.1863085106382979</v>
      </c>
      <c r="AC111">
        <f t="shared" si="27"/>
        <v>0.23569148936170212</v>
      </c>
      <c r="AD111">
        <f t="shared" si="27"/>
        <v>0.20056223404255322</v>
      </c>
      <c r="AE111">
        <f t="shared" si="27"/>
        <v>0.19820531914893619</v>
      </c>
      <c r="AF111">
        <f t="shared" si="27"/>
        <v>0.21100000000000002</v>
      </c>
      <c r="AG111">
        <f t="shared" ref="AG111:AQ116" si="28">$AR111*AG$253</f>
        <v>0.1058903792784459</v>
      </c>
      <c r="AH111">
        <f t="shared" si="28"/>
        <v>0.2460170212765958</v>
      </c>
      <c r="AI111">
        <f t="shared" si="28"/>
        <v>0.19180797872340427</v>
      </c>
      <c r="AJ111">
        <f t="shared" si="28"/>
        <v>0.21100000000000002</v>
      </c>
      <c r="AK111">
        <f t="shared" si="28"/>
        <v>0.25847500000000007</v>
      </c>
      <c r="AL111">
        <f t="shared" si="28"/>
        <v>0.20617393617021279</v>
      </c>
      <c r="AM111">
        <f t="shared" si="28"/>
        <v>0.29023723404255319</v>
      </c>
      <c r="AN111">
        <f t="shared" si="28"/>
        <v>0.21100000000000002</v>
      </c>
      <c r="AO111">
        <f t="shared" si="28"/>
        <v>0.21100000000000002</v>
      </c>
      <c r="AP111">
        <f t="shared" si="28"/>
        <v>0.16509627659574469</v>
      </c>
      <c r="AQ111">
        <f t="shared" si="28"/>
        <v>0.24399680851063829</v>
      </c>
      <c r="AR111" s="158">
        <v>0.21100000000000002</v>
      </c>
      <c r="AS111">
        <f t="shared" ref="AS111:BC116" si="29">$AR111*AS$253</f>
        <v>0.21560159574468088</v>
      </c>
      <c r="AT111">
        <f t="shared" si="29"/>
        <v>0.21100000000000002</v>
      </c>
      <c r="AU111">
        <f t="shared" si="29"/>
        <v>0.21100000000000002</v>
      </c>
      <c r="AV111">
        <f t="shared" si="29"/>
        <v>0.21975425531914891</v>
      </c>
      <c r="AW111">
        <f t="shared" si="29"/>
        <v>0.1995521276595745</v>
      </c>
      <c r="AX111">
        <f t="shared" si="29"/>
        <v>0.21100000000000002</v>
      </c>
      <c r="AY111">
        <f t="shared" si="29"/>
        <v>0.12030259519272088</v>
      </c>
      <c r="AZ111">
        <f t="shared" si="29"/>
        <v>0.18922659574468087</v>
      </c>
      <c r="BA111">
        <f t="shared" si="29"/>
        <v>0.2813707446808511</v>
      </c>
      <c r="BB111">
        <f t="shared" si="29"/>
        <v>0.22716170212765957</v>
      </c>
      <c r="BC111">
        <f t="shared" si="29"/>
        <v>0.21100000000000002</v>
      </c>
      <c r="BD111" s="23">
        <v>109</v>
      </c>
    </row>
    <row r="112" spans="1:56" x14ac:dyDescent="0.35">
      <c r="A112" s="3"/>
      <c r="B112" s="5" t="s">
        <v>73</v>
      </c>
      <c r="C112">
        <f t="shared" si="25"/>
        <v>0.18698191489361704</v>
      </c>
      <c r="D112">
        <f t="shared" si="25"/>
        <v>0.10119551422514148</v>
      </c>
      <c r="E112">
        <f t="shared" si="25"/>
        <v>0.158811170212766</v>
      </c>
      <c r="F112">
        <f t="shared" si="25"/>
        <v>0.11032606382978724</v>
      </c>
      <c r="G112">
        <f t="shared" si="25"/>
        <v>0.21100000000000002</v>
      </c>
      <c r="H112">
        <f t="shared" si="25"/>
        <v>0.21335691489361708</v>
      </c>
      <c r="I112">
        <f t="shared" si="25"/>
        <v>0.21560159574468088</v>
      </c>
      <c r="J112">
        <f t="shared" si="25"/>
        <v>0.21100000000000002</v>
      </c>
      <c r="K112">
        <f t="shared" si="25"/>
        <v>0.21100000000000002</v>
      </c>
      <c r="L112">
        <f t="shared" si="25"/>
        <v>0.25095531914893615</v>
      </c>
      <c r="M112">
        <f t="shared" si="26"/>
        <v>0.25095531914893615</v>
      </c>
      <c r="N112">
        <f t="shared" si="26"/>
        <v>0.27418776595744682</v>
      </c>
      <c r="O112">
        <f t="shared" si="26"/>
        <v>0.21537712765957448</v>
      </c>
      <c r="P112">
        <f t="shared" si="26"/>
        <v>0.15993351063829786</v>
      </c>
      <c r="Q112">
        <f t="shared" si="26"/>
        <v>0.23759946808510646</v>
      </c>
      <c r="R112">
        <f t="shared" si="26"/>
        <v>9.1470744680851077E-2</v>
      </c>
      <c r="S112">
        <f t="shared" si="26"/>
        <v>0.15017550812851488</v>
      </c>
      <c r="T112">
        <f t="shared" si="26"/>
        <v>0.16027021276595746</v>
      </c>
      <c r="U112">
        <f t="shared" si="26"/>
        <v>0.21100000000000002</v>
      </c>
      <c r="V112">
        <f t="shared" si="26"/>
        <v>0.14006808510638299</v>
      </c>
      <c r="W112">
        <f t="shared" si="27"/>
        <v>0.21750957446808511</v>
      </c>
      <c r="X112">
        <f t="shared" si="27"/>
        <v>0.21750957446808511</v>
      </c>
      <c r="Y112">
        <f t="shared" si="27"/>
        <v>0.15544414893617023</v>
      </c>
      <c r="Z112">
        <f t="shared" si="27"/>
        <v>0.25600585106382984</v>
      </c>
      <c r="AA112">
        <f t="shared" si="27"/>
        <v>8.883946367474288E-2</v>
      </c>
      <c r="AB112">
        <f t="shared" si="27"/>
        <v>0.1863085106382979</v>
      </c>
      <c r="AC112">
        <f t="shared" si="27"/>
        <v>0.23569148936170212</v>
      </c>
      <c r="AD112">
        <f t="shared" si="27"/>
        <v>0.20056223404255322</v>
      </c>
      <c r="AE112">
        <f t="shared" si="27"/>
        <v>0.19820531914893619</v>
      </c>
      <c r="AF112">
        <f t="shared" si="27"/>
        <v>0.21100000000000002</v>
      </c>
      <c r="AG112">
        <f t="shared" si="28"/>
        <v>0.1058903792784459</v>
      </c>
      <c r="AH112">
        <f t="shared" si="28"/>
        <v>0.2460170212765958</v>
      </c>
      <c r="AI112">
        <f t="shared" si="28"/>
        <v>0.19180797872340427</v>
      </c>
      <c r="AJ112">
        <f t="shared" si="28"/>
        <v>0.21100000000000002</v>
      </c>
      <c r="AK112">
        <f t="shared" si="28"/>
        <v>0.25847500000000007</v>
      </c>
      <c r="AL112">
        <f t="shared" si="28"/>
        <v>0.20617393617021279</v>
      </c>
      <c r="AM112">
        <f t="shared" si="28"/>
        <v>0.29023723404255319</v>
      </c>
      <c r="AN112">
        <f t="shared" si="28"/>
        <v>0.21100000000000002</v>
      </c>
      <c r="AO112">
        <f t="shared" si="28"/>
        <v>0.21100000000000002</v>
      </c>
      <c r="AP112">
        <f t="shared" si="28"/>
        <v>0.16509627659574469</v>
      </c>
      <c r="AQ112">
        <f t="shared" si="28"/>
        <v>0.24399680851063829</v>
      </c>
      <c r="AR112" s="158">
        <v>0.21100000000000002</v>
      </c>
      <c r="AS112">
        <f t="shared" si="29"/>
        <v>0.21560159574468088</v>
      </c>
      <c r="AT112">
        <f t="shared" si="29"/>
        <v>0.21100000000000002</v>
      </c>
      <c r="AU112">
        <f t="shared" si="29"/>
        <v>0.21100000000000002</v>
      </c>
      <c r="AV112">
        <f t="shared" si="29"/>
        <v>0.21975425531914891</v>
      </c>
      <c r="AW112">
        <f t="shared" si="29"/>
        <v>0.1995521276595745</v>
      </c>
      <c r="AX112">
        <f t="shared" si="29"/>
        <v>0.21100000000000002</v>
      </c>
      <c r="AY112">
        <f t="shared" si="29"/>
        <v>0.12030259519272088</v>
      </c>
      <c r="AZ112">
        <f t="shared" si="29"/>
        <v>0.18922659574468087</v>
      </c>
      <c r="BA112">
        <f t="shared" si="29"/>
        <v>0.2813707446808511</v>
      </c>
      <c r="BB112">
        <f t="shared" si="29"/>
        <v>0.22716170212765957</v>
      </c>
      <c r="BC112">
        <f t="shared" si="29"/>
        <v>0.21100000000000002</v>
      </c>
      <c r="BD112" s="23">
        <v>110</v>
      </c>
    </row>
    <row r="113" spans="1:56" x14ac:dyDescent="0.35">
      <c r="A113" s="3"/>
      <c r="B113" s="5" t="s">
        <v>74</v>
      </c>
      <c r="C113">
        <f t="shared" si="25"/>
        <v>8.5515425531914893E-2</v>
      </c>
      <c r="D113">
        <f t="shared" si="25"/>
        <v>4.6281360771213989E-2</v>
      </c>
      <c r="E113">
        <f t="shared" si="25"/>
        <v>7.2631648936170218E-2</v>
      </c>
      <c r="F113">
        <f t="shared" si="25"/>
        <v>5.0457180851063828E-2</v>
      </c>
      <c r="G113">
        <f t="shared" si="25"/>
        <v>9.6500000000000002E-2</v>
      </c>
      <c r="H113">
        <f t="shared" si="25"/>
        <v>9.7577925531914911E-2</v>
      </c>
      <c r="I113">
        <f t="shared" si="25"/>
        <v>9.8604521276595747E-2</v>
      </c>
      <c r="J113">
        <f t="shared" si="25"/>
        <v>9.6500000000000002E-2</v>
      </c>
      <c r="K113">
        <f t="shared" si="25"/>
        <v>9.6500000000000002E-2</v>
      </c>
      <c r="L113">
        <f t="shared" si="25"/>
        <v>0.11477340425531914</v>
      </c>
      <c r="M113">
        <f t="shared" si="26"/>
        <v>0.11477340425531914</v>
      </c>
      <c r="N113">
        <f t="shared" si="26"/>
        <v>0.12539867021276596</v>
      </c>
      <c r="O113">
        <f t="shared" si="26"/>
        <v>9.8501861702127658E-2</v>
      </c>
      <c r="P113">
        <f t="shared" si="26"/>
        <v>7.3144946808510636E-2</v>
      </c>
      <c r="Q113">
        <f t="shared" si="26"/>
        <v>0.10866515957446811</v>
      </c>
      <c r="R113">
        <f t="shared" si="26"/>
        <v>4.1833776595744679E-2</v>
      </c>
      <c r="S113">
        <f t="shared" si="26"/>
        <v>6.8682163670150162E-2</v>
      </c>
      <c r="T113">
        <f t="shared" si="26"/>
        <v>7.3298936170212756E-2</v>
      </c>
      <c r="U113">
        <f t="shared" si="26"/>
        <v>9.6500000000000002E-2</v>
      </c>
      <c r="V113">
        <f t="shared" si="26"/>
        <v>6.405957446808512E-2</v>
      </c>
      <c r="W113">
        <f t="shared" si="27"/>
        <v>9.9477127659574463E-2</v>
      </c>
      <c r="X113">
        <f t="shared" si="27"/>
        <v>9.9477127659574463E-2</v>
      </c>
      <c r="Y113">
        <f t="shared" si="27"/>
        <v>7.1091755319148936E-2</v>
      </c>
      <c r="Z113">
        <f t="shared" si="27"/>
        <v>0.11708324468085106</v>
      </c>
      <c r="AA113">
        <f t="shared" si="27"/>
        <v>4.0630370827548286E-2</v>
      </c>
      <c r="AB113">
        <f t="shared" si="27"/>
        <v>8.520744680851064E-2</v>
      </c>
      <c r="AC113">
        <f t="shared" si="27"/>
        <v>0.10779255319148935</v>
      </c>
      <c r="AD113">
        <f t="shared" si="27"/>
        <v>9.1726329787234037E-2</v>
      </c>
      <c r="AE113">
        <f t="shared" si="27"/>
        <v>9.0648404255319157E-2</v>
      </c>
      <c r="AF113">
        <f t="shared" si="27"/>
        <v>9.6500000000000002E-2</v>
      </c>
      <c r="AG113">
        <f t="shared" si="28"/>
        <v>4.8428538390379285E-2</v>
      </c>
      <c r="AH113">
        <f t="shared" si="28"/>
        <v>0.11251489361702129</v>
      </c>
      <c r="AI113">
        <f t="shared" si="28"/>
        <v>8.7722606382978713E-2</v>
      </c>
      <c r="AJ113">
        <f t="shared" si="28"/>
        <v>9.6500000000000002E-2</v>
      </c>
      <c r="AK113">
        <f t="shared" si="28"/>
        <v>0.11821250000000001</v>
      </c>
      <c r="AL113">
        <f t="shared" si="28"/>
        <v>9.4292819148936183E-2</v>
      </c>
      <c r="AM113">
        <f t="shared" si="28"/>
        <v>0.13273882978723403</v>
      </c>
      <c r="AN113">
        <f t="shared" si="28"/>
        <v>9.6500000000000002E-2</v>
      </c>
      <c r="AO113">
        <f t="shared" si="28"/>
        <v>9.6500000000000002E-2</v>
      </c>
      <c r="AP113">
        <f t="shared" si="28"/>
        <v>7.5506117021276603E-2</v>
      </c>
      <c r="AQ113">
        <f t="shared" si="28"/>
        <v>0.1115909574468085</v>
      </c>
      <c r="AR113" s="158">
        <v>9.6500000000000002E-2</v>
      </c>
      <c r="AS113">
        <f t="shared" si="29"/>
        <v>9.8604521276595747E-2</v>
      </c>
      <c r="AT113">
        <f t="shared" si="29"/>
        <v>9.6500000000000002E-2</v>
      </c>
      <c r="AU113">
        <f t="shared" si="29"/>
        <v>9.6500000000000002E-2</v>
      </c>
      <c r="AV113">
        <f t="shared" si="29"/>
        <v>0.1005037234042553</v>
      </c>
      <c r="AW113">
        <f t="shared" si="29"/>
        <v>9.1264361702127664E-2</v>
      </c>
      <c r="AX113">
        <f t="shared" si="29"/>
        <v>9.6500000000000002E-2</v>
      </c>
      <c r="AY113">
        <f t="shared" si="29"/>
        <v>5.5019907280083241E-2</v>
      </c>
      <c r="AZ113">
        <f t="shared" si="29"/>
        <v>8.6542021276595757E-2</v>
      </c>
      <c r="BA113">
        <f t="shared" si="29"/>
        <v>0.12868377659574468</v>
      </c>
      <c r="BB113">
        <f t="shared" si="29"/>
        <v>0.10389148936170212</v>
      </c>
      <c r="BC113">
        <f t="shared" si="29"/>
        <v>9.6500000000000002E-2</v>
      </c>
      <c r="BD113" s="23">
        <v>111</v>
      </c>
    </row>
    <row r="114" spans="1:56" x14ac:dyDescent="0.35">
      <c r="A114" s="3"/>
      <c r="B114" s="5" t="s">
        <v>75</v>
      </c>
      <c r="C114">
        <f t="shared" si="25"/>
        <v>8.5515425531914893E-2</v>
      </c>
      <c r="D114">
        <f t="shared" si="25"/>
        <v>4.6281360771213989E-2</v>
      </c>
      <c r="E114">
        <f t="shared" si="25"/>
        <v>7.2631648936170218E-2</v>
      </c>
      <c r="F114">
        <f t="shared" si="25"/>
        <v>5.0457180851063828E-2</v>
      </c>
      <c r="G114">
        <f t="shared" si="25"/>
        <v>9.6500000000000002E-2</v>
      </c>
      <c r="H114">
        <f t="shared" si="25"/>
        <v>9.7577925531914911E-2</v>
      </c>
      <c r="I114">
        <f t="shared" si="25"/>
        <v>9.8604521276595747E-2</v>
      </c>
      <c r="J114">
        <f t="shared" si="25"/>
        <v>9.6500000000000002E-2</v>
      </c>
      <c r="K114">
        <f t="shared" si="25"/>
        <v>9.6500000000000002E-2</v>
      </c>
      <c r="L114">
        <f t="shared" si="25"/>
        <v>0.11477340425531914</v>
      </c>
      <c r="M114">
        <f t="shared" si="26"/>
        <v>0.11477340425531914</v>
      </c>
      <c r="N114">
        <f t="shared" si="26"/>
        <v>0.12539867021276596</v>
      </c>
      <c r="O114">
        <f t="shared" si="26"/>
        <v>9.8501861702127658E-2</v>
      </c>
      <c r="P114">
        <f t="shared" si="26"/>
        <v>7.3144946808510636E-2</v>
      </c>
      <c r="Q114">
        <f t="shared" si="26"/>
        <v>0.10866515957446811</v>
      </c>
      <c r="R114">
        <f t="shared" si="26"/>
        <v>4.1833776595744679E-2</v>
      </c>
      <c r="S114">
        <f t="shared" si="26"/>
        <v>6.8682163670150162E-2</v>
      </c>
      <c r="T114">
        <f t="shared" si="26"/>
        <v>7.3298936170212756E-2</v>
      </c>
      <c r="U114">
        <f t="shared" si="26"/>
        <v>9.6500000000000002E-2</v>
      </c>
      <c r="V114">
        <f t="shared" si="26"/>
        <v>6.405957446808512E-2</v>
      </c>
      <c r="W114">
        <f t="shared" si="27"/>
        <v>9.9477127659574463E-2</v>
      </c>
      <c r="X114">
        <f t="shared" si="27"/>
        <v>9.9477127659574463E-2</v>
      </c>
      <c r="Y114">
        <f t="shared" si="27"/>
        <v>7.1091755319148936E-2</v>
      </c>
      <c r="Z114">
        <f t="shared" si="27"/>
        <v>0.11708324468085106</v>
      </c>
      <c r="AA114">
        <f t="shared" si="27"/>
        <v>4.0630370827548286E-2</v>
      </c>
      <c r="AB114">
        <f t="shared" si="27"/>
        <v>8.520744680851064E-2</v>
      </c>
      <c r="AC114">
        <f t="shared" si="27"/>
        <v>0.10779255319148935</v>
      </c>
      <c r="AD114">
        <f t="shared" si="27"/>
        <v>9.1726329787234037E-2</v>
      </c>
      <c r="AE114">
        <f t="shared" si="27"/>
        <v>9.0648404255319157E-2</v>
      </c>
      <c r="AF114">
        <f t="shared" si="27"/>
        <v>9.6500000000000002E-2</v>
      </c>
      <c r="AG114">
        <f t="shared" si="28"/>
        <v>4.8428538390379285E-2</v>
      </c>
      <c r="AH114">
        <f t="shared" si="28"/>
        <v>0.11251489361702129</v>
      </c>
      <c r="AI114">
        <f t="shared" si="28"/>
        <v>8.7722606382978713E-2</v>
      </c>
      <c r="AJ114">
        <f t="shared" si="28"/>
        <v>9.6500000000000002E-2</v>
      </c>
      <c r="AK114">
        <f t="shared" si="28"/>
        <v>0.11821250000000001</v>
      </c>
      <c r="AL114">
        <f t="shared" si="28"/>
        <v>9.4292819148936183E-2</v>
      </c>
      <c r="AM114">
        <f t="shared" si="28"/>
        <v>0.13273882978723403</v>
      </c>
      <c r="AN114">
        <f t="shared" si="28"/>
        <v>9.6500000000000002E-2</v>
      </c>
      <c r="AO114">
        <f t="shared" si="28"/>
        <v>9.6500000000000002E-2</v>
      </c>
      <c r="AP114">
        <f t="shared" si="28"/>
        <v>7.5506117021276603E-2</v>
      </c>
      <c r="AQ114">
        <f t="shared" si="28"/>
        <v>0.1115909574468085</v>
      </c>
      <c r="AR114" s="158">
        <v>9.6500000000000002E-2</v>
      </c>
      <c r="AS114">
        <f t="shared" si="29"/>
        <v>9.8604521276595747E-2</v>
      </c>
      <c r="AT114">
        <f t="shared" si="29"/>
        <v>9.6500000000000002E-2</v>
      </c>
      <c r="AU114">
        <f t="shared" si="29"/>
        <v>9.6500000000000002E-2</v>
      </c>
      <c r="AV114">
        <f t="shared" si="29"/>
        <v>0.1005037234042553</v>
      </c>
      <c r="AW114">
        <f t="shared" si="29"/>
        <v>9.1264361702127664E-2</v>
      </c>
      <c r="AX114">
        <f t="shared" si="29"/>
        <v>9.6500000000000002E-2</v>
      </c>
      <c r="AY114">
        <f t="shared" si="29"/>
        <v>5.5019907280083241E-2</v>
      </c>
      <c r="AZ114">
        <f t="shared" si="29"/>
        <v>8.6542021276595757E-2</v>
      </c>
      <c r="BA114">
        <f t="shared" si="29"/>
        <v>0.12868377659574468</v>
      </c>
      <c r="BB114">
        <f t="shared" si="29"/>
        <v>0.10389148936170212</v>
      </c>
      <c r="BC114">
        <f t="shared" si="29"/>
        <v>9.6500000000000002E-2</v>
      </c>
      <c r="BD114" s="23">
        <v>112</v>
      </c>
    </row>
    <row r="115" spans="1:56" x14ac:dyDescent="0.35">
      <c r="A115" s="3"/>
      <c r="B115" s="5" t="s">
        <v>81</v>
      </c>
      <c r="C115">
        <f t="shared" si="25"/>
        <v>8.5515425531914893E-2</v>
      </c>
      <c r="D115">
        <f t="shared" si="25"/>
        <v>4.6281360771213989E-2</v>
      </c>
      <c r="E115">
        <f t="shared" si="25"/>
        <v>7.2631648936170218E-2</v>
      </c>
      <c r="F115">
        <f t="shared" si="25"/>
        <v>5.0457180851063828E-2</v>
      </c>
      <c r="G115">
        <f t="shared" si="25"/>
        <v>9.6500000000000002E-2</v>
      </c>
      <c r="H115">
        <f t="shared" si="25"/>
        <v>9.7577925531914911E-2</v>
      </c>
      <c r="I115">
        <f t="shared" si="25"/>
        <v>9.8604521276595747E-2</v>
      </c>
      <c r="J115">
        <f t="shared" si="25"/>
        <v>9.6500000000000002E-2</v>
      </c>
      <c r="K115">
        <f t="shared" si="25"/>
        <v>9.6500000000000002E-2</v>
      </c>
      <c r="L115">
        <f t="shared" si="25"/>
        <v>0.11477340425531914</v>
      </c>
      <c r="M115">
        <f t="shared" si="26"/>
        <v>0.11477340425531914</v>
      </c>
      <c r="N115">
        <f t="shared" si="26"/>
        <v>0.12539867021276596</v>
      </c>
      <c r="O115">
        <f t="shared" si="26"/>
        <v>9.8501861702127658E-2</v>
      </c>
      <c r="P115">
        <f t="shared" si="26"/>
        <v>7.3144946808510636E-2</v>
      </c>
      <c r="Q115">
        <f t="shared" si="26"/>
        <v>0.10866515957446811</v>
      </c>
      <c r="R115">
        <f t="shared" si="26"/>
        <v>4.1833776595744679E-2</v>
      </c>
      <c r="S115">
        <f t="shared" si="26"/>
        <v>6.8682163670150162E-2</v>
      </c>
      <c r="T115">
        <f t="shared" si="26"/>
        <v>7.3298936170212756E-2</v>
      </c>
      <c r="U115">
        <f t="shared" si="26"/>
        <v>9.6500000000000002E-2</v>
      </c>
      <c r="V115">
        <f t="shared" si="26"/>
        <v>6.405957446808512E-2</v>
      </c>
      <c r="W115">
        <f t="shared" si="27"/>
        <v>9.9477127659574463E-2</v>
      </c>
      <c r="X115">
        <f t="shared" si="27"/>
        <v>9.9477127659574463E-2</v>
      </c>
      <c r="Y115">
        <f t="shared" si="27"/>
        <v>7.1091755319148936E-2</v>
      </c>
      <c r="Z115">
        <f t="shared" si="27"/>
        <v>0.11708324468085106</v>
      </c>
      <c r="AA115">
        <f t="shared" si="27"/>
        <v>4.0630370827548286E-2</v>
      </c>
      <c r="AB115">
        <f t="shared" si="27"/>
        <v>8.520744680851064E-2</v>
      </c>
      <c r="AC115">
        <f t="shared" si="27"/>
        <v>0.10779255319148935</v>
      </c>
      <c r="AD115">
        <f t="shared" si="27"/>
        <v>9.1726329787234037E-2</v>
      </c>
      <c r="AE115">
        <f t="shared" si="27"/>
        <v>9.0648404255319157E-2</v>
      </c>
      <c r="AF115">
        <f t="shared" si="27"/>
        <v>9.6500000000000002E-2</v>
      </c>
      <c r="AG115">
        <f t="shared" si="28"/>
        <v>4.8428538390379285E-2</v>
      </c>
      <c r="AH115">
        <f t="shared" si="28"/>
        <v>0.11251489361702129</v>
      </c>
      <c r="AI115">
        <f t="shared" si="28"/>
        <v>8.7722606382978713E-2</v>
      </c>
      <c r="AJ115">
        <f t="shared" si="28"/>
        <v>9.6500000000000002E-2</v>
      </c>
      <c r="AK115">
        <f t="shared" si="28"/>
        <v>0.11821250000000001</v>
      </c>
      <c r="AL115">
        <f t="shared" si="28"/>
        <v>9.4292819148936183E-2</v>
      </c>
      <c r="AM115">
        <f t="shared" si="28"/>
        <v>0.13273882978723403</v>
      </c>
      <c r="AN115">
        <f t="shared" si="28"/>
        <v>9.6500000000000002E-2</v>
      </c>
      <c r="AO115">
        <f t="shared" si="28"/>
        <v>9.6500000000000002E-2</v>
      </c>
      <c r="AP115">
        <f t="shared" si="28"/>
        <v>7.5506117021276603E-2</v>
      </c>
      <c r="AQ115">
        <f t="shared" si="28"/>
        <v>0.1115909574468085</v>
      </c>
      <c r="AR115" s="158">
        <v>9.6500000000000002E-2</v>
      </c>
      <c r="AS115">
        <f t="shared" si="29"/>
        <v>9.8604521276595747E-2</v>
      </c>
      <c r="AT115">
        <f t="shared" si="29"/>
        <v>9.6500000000000002E-2</v>
      </c>
      <c r="AU115">
        <f t="shared" si="29"/>
        <v>9.6500000000000002E-2</v>
      </c>
      <c r="AV115">
        <f t="shared" si="29"/>
        <v>0.1005037234042553</v>
      </c>
      <c r="AW115">
        <f t="shared" si="29"/>
        <v>9.1264361702127664E-2</v>
      </c>
      <c r="AX115">
        <f t="shared" si="29"/>
        <v>9.6500000000000002E-2</v>
      </c>
      <c r="AY115">
        <f t="shared" si="29"/>
        <v>5.5019907280083241E-2</v>
      </c>
      <c r="AZ115">
        <f t="shared" si="29"/>
        <v>8.6542021276595757E-2</v>
      </c>
      <c r="BA115">
        <f t="shared" si="29"/>
        <v>0.12868377659574468</v>
      </c>
      <c r="BB115">
        <f t="shared" si="29"/>
        <v>0.10389148936170212</v>
      </c>
      <c r="BC115">
        <f t="shared" si="29"/>
        <v>9.6500000000000002E-2</v>
      </c>
      <c r="BD115" s="23">
        <v>113</v>
      </c>
    </row>
    <row r="116" spans="1:56" x14ac:dyDescent="0.35">
      <c r="A116" s="3"/>
      <c r="B116" s="5" t="s">
        <v>82</v>
      </c>
      <c r="C116">
        <f t="shared" si="25"/>
        <v>8.5515425531914893E-2</v>
      </c>
      <c r="D116">
        <f t="shared" si="25"/>
        <v>4.6281360771213989E-2</v>
      </c>
      <c r="E116">
        <f t="shared" si="25"/>
        <v>7.2631648936170218E-2</v>
      </c>
      <c r="F116">
        <f t="shared" si="25"/>
        <v>5.0457180851063828E-2</v>
      </c>
      <c r="G116">
        <f t="shared" si="25"/>
        <v>9.6500000000000002E-2</v>
      </c>
      <c r="H116">
        <f t="shared" si="25"/>
        <v>9.7577925531914911E-2</v>
      </c>
      <c r="I116">
        <f t="shared" si="25"/>
        <v>9.8604521276595747E-2</v>
      </c>
      <c r="J116">
        <f t="shared" si="25"/>
        <v>9.6500000000000002E-2</v>
      </c>
      <c r="K116">
        <f t="shared" si="25"/>
        <v>9.6500000000000002E-2</v>
      </c>
      <c r="L116">
        <f t="shared" si="25"/>
        <v>0.11477340425531914</v>
      </c>
      <c r="M116">
        <f t="shared" si="26"/>
        <v>0.11477340425531914</v>
      </c>
      <c r="N116">
        <f t="shared" si="26"/>
        <v>0.12539867021276596</v>
      </c>
      <c r="O116">
        <f t="shared" si="26"/>
        <v>9.8501861702127658E-2</v>
      </c>
      <c r="P116">
        <f t="shared" si="26"/>
        <v>7.3144946808510636E-2</v>
      </c>
      <c r="Q116">
        <f t="shared" si="26"/>
        <v>0.10866515957446811</v>
      </c>
      <c r="R116">
        <f t="shared" si="26"/>
        <v>4.1833776595744679E-2</v>
      </c>
      <c r="S116">
        <f t="shared" si="26"/>
        <v>6.8682163670150162E-2</v>
      </c>
      <c r="T116">
        <f t="shared" si="26"/>
        <v>7.3298936170212756E-2</v>
      </c>
      <c r="U116">
        <f t="shared" si="26"/>
        <v>9.6500000000000002E-2</v>
      </c>
      <c r="V116">
        <f t="shared" si="26"/>
        <v>6.405957446808512E-2</v>
      </c>
      <c r="W116">
        <f t="shared" si="27"/>
        <v>9.9477127659574463E-2</v>
      </c>
      <c r="X116">
        <f t="shared" si="27"/>
        <v>9.9477127659574463E-2</v>
      </c>
      <c r="Y116">
        <f t="shared" si="27"/>
        <v>7.1091755319148936E-2</v>
      </c>
      <c r="Z116">
        <f t="shared" si="27"/>
        <v>0.11708324468085106</v>
      </c>
      <c r="AA116">
        <f t="shared" si="27"/>
        <v>4.0630370827548286E-2</v>
      </c>
      <c r="AB116">
        <f t="shared" si="27"/>
        <v>8.520744680851064E-2</v>
      </c>
      <c r="AC116">
        <f t="shared" si="27"/>
        <v>0.10779255319148935</v>
      </c>
      <c r="AD116">
        <f t="shared" si="27"/>
        <v>9.1726329787234037E-2</v>
      </c>
      <c r="AE116">
        <f t="shared" si="27"/>
        <v>9.0648404255319157E-2</v>
      </c>
      <c r="AF116">
        <f t="shared" si="27"/>
        <v>9.6500000000000002E-2</v>
      </c>
      <c r="AG116">
        <f t="shared" si="28"/>
        <v>4.8428538390379285E-2</v>
      </c>
      <c r="AH116">
        <f t="shared" si="28"/>
        <v>0.11251489361702129</v>
      </c>
      <c r="AI116">
        <f t="shared" si="28"/>
        <v>8.7722606382978713E-2</v>
      </c>
      <c r="AJ116">
        <f t="shared" si="28"/>
        <v>9.6500000000000002E-2</v>
      </c>
      <c r="AK116">
        <f t="shared" si="28"/>
        <v>0.11821250000000001</v>
      </c>
      <c r="AL116">
        <f t="shared" si="28"/>
        <v>9.4292819148936183E-2</v>
      </c>
      <c r="AM116">
        <f t="shared" si="28"/>
        <v>0.13273882978723403</v>
      </c>
      <c r="AN116">
        <f t="shared" si="28"/>
        <v>9.6500000000000002E-2</v>
      </c>
      <c r="AO116">
        <f t="shared" si="28"/>
        <v>9.6500000000000002E-2</v>
      </c>
      <c r="AP116">
        <f t="shared" si="28"/>
        <v>7.5506117021276603E-2</v>
      </c>
      <c r="AQ116">
        <f t="shared" si="28"/>
        <v>0.1115909574468085</v>
      </c>
      <c r="AR116" s="158">
        <v>9.6500000000000002E-2</v>
      </c>
      <c r="AS116">
        <f t="shared" si="29"/>
        <v>9.8604521276595747E-2</v>
      </c>
      <c r="AT116">
        <f t="shared" si="29"/>
        <v>9.6500000000000002E-2</v>
      </c>
      <c r="AU116">
        <f t="shared" si="29"/>
        <v>9.6500000000000002E-2</v>
      </c>
      <c r="AV116">
        <f t="shared" si="29"/>
        <v>0.1005037234042553</v>
      </c>
      <c r="AW116">
        <f t="shared" si="29"/>
        <v>9.1264361702127664E-2</v>
      </c>
      <c r="AX116">
        <f t="shared" si="29"/>
        <v>9.6500000000000002E-2</v>
      </c>
      <c r="AY116">
        <f t="shared" si="29"/>
        <v>5.5019907280083241E-2</v>
      </c>
      <c r="AZ116">
        <f t="shared" si="29"/>
        <v>8.6542021276595757E-2</v>
      </c>
      <c r="BA116">
        <f t="shared" si="29"/>
        <v>0.12868377659574468</v>
      </c>
      <c r="BB116">
        <f t="shared" si="29"/>
        <v>0.10389148936170212</v>
      </c>
      <c r="BC116">
        <f t="shared" si="29"/>
        <v>9.6500000000000002E-2</v>
      </c>
      <c r="BD116" s="23">
        <v>114</v>
      </c>
    </row>
    <row r="117" spans="1:56" x14ac:dyDescent="0.35">
      <c r="A117" s="3"/>
      <c r="B117" s="5" t="s">
        <v>76</v>
      </c>
      <c r="C117"/>
      <c r="AR117" s="158"/>
      <c r="BD117" s="23">
        <v>115</v>
      </c>
    </row>
    <row r="118" spans="1:56" x14ac:dyDescent="0.35">
      <c r="A118" s="3"/>
      <c r="B118" s="5" t="s">
        <v>46</v>
      </c>
      <c r="C118"/>
      <c r="AR118" s="158"/>
      <c r="BD118" s="23">
        <v>116</v>
      </c>
    </row>
    <row r="119" spans="1:56" x14ac:dyDescent="0.35">
      <c r="A119" s="3"/>
      <c r="B119" s="5" t="s">
        <v>77</v>
      </c>
      <c r="C119"/>
      <c r="AR119" s="158"/>
      <c r="BD119" s="23">
        <v>117</v>
      </c>
    </row>
    <row r="120" spans="1:56" x14ac:dyDescent="0.35">
      <c r="A120" s="3"/>
      <c r="B120" s="5" t="s">
        <v>47</v>
      </c>
      <c r="C120" s="176">
        <f t="shared" ref="C120:L129" si="30">$AR120*C$254</f>
        <v>0.32325922330097084</v>
      </c>
      <c r="D120">
        <f t="shared" si="30"/>
        <v>0.1137205560359098</v>
      </c>
      <c r="E120">
        <f t="shared" si="30"/>
        <v>0.27457484554280676</v>
      </c>
      <c r="F120">
        <f t="shared" si="30"/>
        <v>0.33006999117387475</v>
      </c>
      <c r="G120">
        <f t="shared" si="30"/>
        <v>0.2858</v>
      </c>
      <c r="H120">
        <f t="shared" si="30"/>
        <v>0.29727740511915268</v>
      </c>
      <c r="I120">
        <f t="shared" si="30"/>
        <v>0.21050317740511917</v>
      </c>
      <c r="J120">
        <f t="shared" si="30"/>
        <v>0.2858</v>
      </c>
      <c r="K120">
        <f t="shared" si="30"/>
        <v>0.2858</v>
      </c>
      <c r="L120">
        <f t="shared" si="30"/>
        <v>0.29525939982347754</v>
      </c>
      <c r="M120">
        <f t="shared" ref="M120:V129" si="31">$AR120*M$254</f>
        <v>0.29525939982347754</v>
      </c>
      <c r="N120">
        <f t="shared" si="31"/>
        <v>0.32502497793468665</v>
      </c>
      <c r="O120">
        <f t="shared" si="31"/>
        <v>0.29084501323918799</v>
      </c>
      <c r="P120">
        <f t="shared" si="31"/>
        <v>0.24619664607237421</v>
      </c>
      <c r="Q120">
        <f t="shared" si="31"/>
        <v>0.2735658428949691</v>
      </c>
      <c r="R120">
        <f t="shared" si="31"/>
        <v>0.1647196822594881</v>
      </c>
      <c r="S120">
        <f t="shared" si="31"/>
        <v>0.16876283912500792</v>
      </c>
      <c r="T120">
        <f t="shared" si="31"/>
        <v>0.24405251544571932</v>
      </c>
      <c r="U120">
        <f t="shared" si="31"/>
        <v>0.2858</v>
      </c>
      <c r="V120">
        <f t="shared" si="31"/>
        <v>0.26625057369814653</v>
      </c>
      <c r="W120">
        <f t="shared" ref="W120:AF129" si="32">$AR120*W$254</f>
        <v>0.31291694616063548</v>
      </c>
      <c r="X120">
        <f t="shared" si="32"/>
        <v>0.31291694616063548</v>
      </c>
      <c r="Y120">
        <f t="shared" si="32"/>
        <v>0.24405251544571932</v>
      </c>
      <c r="Z120">
        <f t="shared" si="32"/>
        <v>0.33524112974404235</v>
      </c>
      <c r="AA120">
        <f t="shared" si="32"/>
        <v>9.9835188193685448E-2</v>
      </c>
      <c r="AB120">
        <f t="shared" si="32"/>
        <v>0.29967378640776698</v>
      </c>
      <c r="AC120">
        <f t="shared" si="32"/>
        <v>0.30673680494263017</v>
      </c>
      <c r="AD120">
        <f t="shared" si="32"/>
        <v>0.30295304501323916</v>
      </c>
      <c r="AE120">
        <f t="shared" si="32"/>
        <v>0.30900706090026475</v>
      </c>
      <c r="AF120">
        <f t="shared" si="32"/>
        <v>0.2858</v>
      </c>
      <c r="AG120">
        <f t="shared" ref="AG120:AQ129" si="33">$AR120*AG$254</f>
        <v>0.11899650792432558</v>
      </c>
      <c r="AH120">
        <f t="shared" si="33"/>
        <v>0.27293521624007061</v>
      </c>
      <c r="AI120">
        <f t="shared" si="33"/>
        <v>0.25363804060017653</v>
      </c>
      <c r="AJ120">
        <f t="shared" si="33"/>
        <v>0.2858</v>
      </c>
      <c r="AK120">
        <f t="shared" si="33"/>
        <v>0.30850255957634604</v>
      </c>
      <c r="AL120">
        <f t="shared" si="33"/>
        <v>0.36349320388349515</v>
      </c>
      <c r="AM120">
        <f t="shared" si="33"/>
        <v>0.27608834951456313</v>
      </c>
      <c r="AN120">
        <f t="shared" si="33"/>
        <v>0.2858</v>
      </c>
      <c r="AO120">
        <f t="shared" si="33"/>
        <v>0.2858</v>
      </c>
      <c r="AP120">
        <f t="shared" si="33"/>
        <v>0.2531335392762577</v>
      </c>
      <c r="AQ120">
        <f t="shared" si="33"/>
        <v>0.29992603706972643</v>
      </c>
      <c r="AR120" s="158">
        <v>0.2858</v>
      </c>
      <c r="AS120">
        <f t="shared" ref="AS120:BC129" si="34">$AR120*AS$254</f>
        <v>0.21050317740511917</v>
      </c>
      <c r="AT120">
        <f t="shared" si="34"/>
        <v>0.2858</v>
      </c>
      <c r="AU120">
        <f t="shared" si="34"/>
        <v>0.2858</v>
      </c>
      <c r="AV120">
        <f t="shared" si="34"/>
        <v>0.22576434245366284</v>
      </c>
      <c r="AW120">
        <f t="shared" si="34"/>
        <v>0.26965595763459843</v>
      </c>
      <c r="AX120">
        <f t="shared" si="34"/>
        <v>0.2858</v>
      </c>
      <c r="AY120">
        <f t="shared" si="34"/>
        <v>0.13519253420108859</v>
      </c>
      <c r="AZ120">
        <f t="shared" si="34"/>
        <v>0.30030441306266548</v>
      </c>
      <c r="BA120">
        <f t="shared" si="34"/>
        <v>0.32918711385701677</v>
      </c>
      <c r="BB120">
        <f t="shared" si="34"/>
        <v>0.23118773168578993</v>
      </c>
      <c r="BC120">
        <f t="shared" si="34"/>
        <v>0.2858</v>
      </c>
      <c r="BD120" s="23">
        <v>118</v>
      </c>
    </row>
    <row r="121" spans="1:56" x14ac:dyDescent="0.35">
      <c r="A121" s="3"/>
      <c r="B121" s="5" t="s">
        <v>48</v>
      </c>
      <c r="C121" s="176">
        <f t="shared" si="30"/>
        <v>0.32325922330097084</v>
      </c>
      <c r="D121">
        <f t="shared" si="30"/>
        <v>0.1137205560359098</v>
      </c>
      <c r="E121">
        <f t="shared" si="30"/>
        <v>0.27457484554280676</v>
      </c>
      <c r="F121">
        <f t="shared" si="30"/>
        <v>0.33006999117387475</v>
      </c>
      <c r="G121">
        <f t="shared" si="30"/>
        <v>0.2858</v>
      </c>
      <c r="H121">
        <f t="shared" si="30"/>
        <v>0.29727740511915268</v>
      </c>
      <c r="I121">
        <f t="shared" si="30"/>
        <v>0.21050317740511917</v>
      </c>
      <c r="J121">
        <f t="shared" si="30"/>
        <v>0.2858</v>
      </c>
      <c r="K121">
        <f t="shared" si="30"/>
        <v>0.2858</v>
      </c>
      <c r="L121">
        <f t="shared" si="30"/>
        <v>0.29525939982347754</v>
      </c>
      <c r="M121">
        <f t="shared" si="31"/>
        <v>0.29525939982347754</v>
      </c>
      <c r="N121">
        <f t="shared" si="31"/>
        <v>0.32502497793468665</v>
      </c>
      <c r="O121">
        <f t="shared" si="31"/>
        <v>0.29084501323918799</v>
      </c>
      <c r="P121">
        <f t="shared" si="31"/>
        <v>0.24619664607237421</v>
      </c>
      <c r="Q121">
        <f t="shared" si="31"/>
        <v>0.2735658428949691</v>
      </c>
      <c r="R121">
        <f t="shared" si="31"/>
        <v>0.1647196822594881</v>
      </c>
      <c r="S121">
        <f t="shared" si="31"/>
        <v>0.16876283912500792</v>
      </c>
      <c r="T121">
        <f t="shared" si="31"/>
        <v>0.24405251544571932</v>
      </c>
      <c r="U121">
        <f t="shared" si="31"/>
        <v>0.2858</v>
      </c>
      <c r="V121">
        <f t="shared" si="31"/>
        <v>0.26625057369814653</v>
      </c>
      <c r="W121">
        <f t="shared" si="32"/>
        <v>0.31291694616063548</v>
      </c>
      <c r="X121">
        <f t="shared" si="32"/>
        <v>0.31291694616063548</v>
      </c>
      <c r="Y121">
        <f t="shared" si="32"/>
        <v>0.24405251544571932</v>
      </c>
      <c r="Z121">
        <f t="shared" si="32"/>
        <v>0.33524112974404235</v>
      </c>
      <c r="AA121">
        <f t="shared" si="32"/>
        <v>9.9835188193685448E-2</v>
      </c>
      <c r="AB121">
        <f t="shared" si="32"/>
        <v>0.29967378640776698</v>
      </c>
      <c r="AC121">
        <f t="shared" si="32"/>
        <v>0.30673680494263017</v>
      </c>
      <c r="AD121">
        <f t="shared" si="32"/>
        <v>0.30295304501323916</v>
      </c>
      <c r="AE121">
        <f t="shared" si="32"/>
        <v>0.30900706090026475</v>
      </c>
      <c r="AF121">
        <f t="shared" si="32"/>
        <v>0.2858</v>
      </c>
      <c r="AG121">
        <f t="shared" si="33"/>
        <v>0.11899650792432558</v>
      </c>
      <c r="AH121">
        <f t="shared" si="33"/>
        <v>0.27293521624007061</v>
      </c>
      <c r="AI121">
        <f t="shared" si="33"/>
        <v>0.25363804060017653</v>
      </c>
      <c r="AJ121">
        <f t="shared" si="33"/>
        <v>0.2858</v>
      </c>
      <c r="AK121">
        <f t="shared" si="33"/>
        <v>0.30850255957634604</v>
      </c>
      <c r="AL121">
        <f t="shared" si="33"/>
        <v>0.36349320388349515</v>
      </c>
      <c r="AM121">
        <f t="shared" si="33"/>
        <v>0.27608834951456313</v>
      </c>
      <c r="AN121">
        <f t="shared" si="33"/>
        <v>0.2858</v>
      </c>
      <c r="AO121">
        <f t="shared" si="33"/>
        <v>0.2858</v>
      </c>
      <c r="AP121">
        <f t="shared" si="33"/>
        <v>0.2531335392762577</v>
      </c>
      <c r="AQ121">
        <f t="shared" si="33"/>
        <v>0.29992603706972643</v>
      </c>
      <c r="AR121" s="158">
        <v>0.2858</v>
      </c>
      <c r="AS121">
        <f t="shared" si="34"/>
        <v>0.21050317740511917</v>
      </c>
      <c r="AT121">
        <f t="shared" si="34"/>
        <v>0.2858</v>
      </c>
      <c r="AU121">
        <f t="shared" si="34"/>
        <v>0.2858</v>
      </c>
      <c r="AV121">
        <f t="shared" si="34"/>
        <v>0.22576434245366284</v>
      </c>
      <c r="AW121">
        <f t="shared" si="34"/>
        <v>0.26965595763459843</v>
      </c>
      <c r="AX121">
        <f t="shared" si="34"/>
        <v>0.2858</v>
      </c>
      <c r="AY121">
        <f t="shared" si="34"/>
        <v>0.13519253420108859</v>
      </c>
      <c r="AZ121">
        <f t="shared" si="34"/>
        <v>0.30030441306266548</v>
      </c>
      <c r="BA121">
        <f t="shared" si="34"/>
        <v>0.32918711385701677</v>
      </c>
      <c r="BB121">
        <f t="shared" si="34"/>
        <v>0.23118773168578993</v>
      </c>
      <c r="BC121">
        <f t="shared" si="34"/>
        <v>0.2858</v>
      </c>
      <c r="BD121" s="23">
        <v>119</v>
      </c>
    </row>
    <row r="122" spans="1:56" x14ac:dyDescent="0.35">
      <c r="A122" s="3"/>
      <c r="B122" s="5" t="s">
        <v>49</v>
      </c>
      <c r="C122" s="176">
        <f t="shared" si="30"/>
        <v>0.36171553398058254</v>
      </c>
      <c r="D122">
        <f t="shared" si="30"/>
        <v>0.12724924359791448</v>
      </c>
      <c r="E122">
        <f t="shared" si="30"/>
        <v>0.30723945278022952</v>
      </c>
      <c r="F122">
        <f t="shared" si="30"/>
        <v>0.36933654015887035</v>
      </c>
      <c r="G122">
        <f t="shared" si="30"/>
        <v>0.31980000000000003</v>
      </c>
      <c r="H122">
        <f t="shared" si="30"/>
        <v>0.33264280670785529</v>
      </c>
      <c r="I122">
        <f t="shared" si="30"/>
        <v>0.23554554280670789</v>
      </c>
      <c r="J122">
        <f t="shared" si="30"/>
        <v>0.31980000000000003</v>
      </c>
      <c r="K122">
        <f t="shared" si="30"/>
        <v>0.31980000000000003</v>
      </c>
      <c r="L122">
        <f t="shared" si="30"/>
        <v>0.33038473080317748</v>
      </c>
      <c r="M122">
        <f t="shared" si="31"/>
        <v>0.33038473080317748</v>
      </c>
      <c r="N122">
        <f t="shared" si="31"/>
        <v>0.36369135039717565</v>
      </c>
      <c r="O122">
        <f t="shared" si="31"/>
        <v>0.32544518976169468</v>
      </c>
      <c r="P122">
        <f t="shared" si="31"/>
        <v>0.27548526037069726</v>
      </c>
      <c r="Q122">
        <f t="shared" si="31"/>
        <v>0.30611041482789059</v>
      </c>
      <c r="R122">
        <f t="shared" si="31"/>
        <v>0.18431544571932923</v>
      </c>
      <c r="S122">
        <f t="shared" si="31"/>
        <v>0.18883959395443506</v>
      </c>
      <c r="T122">
        <f t="shared" si="31"/>
        <v>0.27308605472197706</v>
      </c>
      <c r="U122">
        <f t="shared" si="31"/>
        <v>0.31980000000000003</v>
      </c>
      <c r="V122">
        <f t="shared" si="31"/>
        <v>0.29792488967343339</v>
      </c>
      <c r="W122">
        <f t="shared" si="32"/>
        <v>0.35014289496910861</v>
      </c>
      <c r="X122">
        <f t="shared" si="32"/>
        <v>0.35014289496910861</v>
      </c>
      <c r="Y122">
        <f t="shared" si="32"/>
        <v>0.27308605472197706</v>
      </c>
      <c r="Z122">
        <f t="shared" si="32"/>
        <v>0.37512285966460723</v>
      </c>
      <c r="AA122">
        <f t="shared" si="32"/>
        <v>0.11171201254142971</v>
      </c>
      <c r="AB122">
        <f t="shared" si="32"/>
        <v>0.33532427184466024</v>
      </c>
      <c r="AC122">
        <f t="shared" si="32"/>
        <v>0.34322753751103263</v>
      </c>
      <c r="AD122">
        <f t="shared" si="32"/>
        <v>0.33899364518976172</v>
      </c>
      <c r="AE122">
        <f t="shared" si="32"/>
        <v>0.34576787290379524</v>
      </c>
      <c r="AF122">
        <f t="shared" si="32"/>
        <v>0.31980000000000003</v>
      </c>
      <c r="AG122">
        <f t="shared" si="33"/>
        <v>0.1331528454660578</v>
      </c>
      <c r="AH122">
        <f t="shared" si="33"/>
        <v>0.3054047661076788</v>
      </c>
      <c r="AI122">
        <f t="shared" si="33"/>
        <v>0.28381191526919686</v>
      </c>
      <c r="AJ122">
        <f t="shared" si="33"/>
        <v>0.31980000000000003</v>
      </c>
      <c r="AK122">
        <f t="shared" si="33"/>
        <v>0.34520335392762586</v>
      </c>
      <c r="AL122">
        <f t="shared" si="33"/>
        <v>0.40673592233009714</v>
      </c>
      <c r="AM122">
        <f t="shared" si="33"/>
        <v>0.30893300970873788</v>
      </c>
      <c r="AN122">
        <f t="shared" si="33"/>
        <v>0.31980000000000003</v>
      </c>
      <c r="AO122">
        <f t="shared" si="33"/>
        <v>0.31980000000000003</v>
      </c>
      <c r="AP122">
        <f t="shared" si="33"/>
        <v>0.28324739629302736</v>
      </c>
      <c r="AQ122">
        <f t="shared" si="33"/>
        <v>0.33560653133274498</v>
      </c>
      <c r="AR122" s="158">
        <v>0.31980000000000003</v>
      </c>
      <c r="AS122">
        <f t="shared" si="34"/>
        <v>0.23554554280670789</v>
      </c>
      <c r="AT122">
        <f t="shared" si="34"/>
        <v>0.31980000000000003</v>
      </c>
      <c r="AU122">
        <f t="shared" si="34"/>
        <v>0.31980000000000003</v>
      </c>
      <c r="AV122">
        <f t="shared" si="34"/>
        <v>0.25262224183583409</v>
      </c>
      <c r="AW122">
        <f t="shared" si="34"/>
        <v>0.30173539276257727</v>
      </c>
      <c r="AX122">
        <f t="shared" si="34"/>
        <v>0.31980000000000003</v>
      </c>
      <c r="AY122">
        <f t="shared" si="34"/>
        <v>0.15127562084502497</v>
      </c>
      <c r="AZ122">
        <f t="shared" si="34"/>
        <v>0.33602992056487202</v>
      </c>
      <c r="BA122">
        <f t="shared" si="34"/>
        <v>0.36834863195057371</v>
      </c>
      <c r="BB122">
        <f t="shared" si="34"/>
        <v>0.25869082082965578</v>
      </c>
      <c r="BC122">
        <f t="shared" si="34"/>
        <v>0.31980000000000003</v>
      </c>
      <c r="BD122" s="23">
        <v>120</v>
      </c>
    </row>
    <row r="123" spans="1:56" x14ac:dyDescent="0.35">
      <c r="A123" s="3"/>
      <c r="B123" s="5" t="s">
        <v>50</v>
      </c>
      <c r="C123" s="176">
        <f t="shared" si="30"/>
        <v>0.36171553398058254</v>
      </c>
      <c r="D123">
        <f t="shared" si="30"/>
        <v>0.12724924359791448</v>
      </c>
      <c r="E123">
        <f t="shared" si="30"/>
        <v>0.30723945278022952</v>
      </c>
      <c r="F123">
        <f t="shared" si="30"/>
        <v>0.36933654015887035</v>
      </c>
      <c r="G123">
        <f t="shared" si="30"/>
        <v>0.31980000000000003</v>
      </c>
      <c r="H123">
        <f t="shared" si="30"/>
        <v>0.33264280670785529</v>
      </c>
      <c r="I123">
        <f t="shared" si="30"/>
        <v>0.23554554280670789</v>
      </c>
      <c r="J123">
        <f t="shared" si="30"/>
        <v>0.31980000000000003</v>
      </c>
      <c r="K123">
        <f t="shared" si="30"/>
        <v>0.31980000000000003</v>
      </c>
      <c r="L123">
        <f t="shared" si="30"/>
        <v>0.33038473080317748</v>
      </c>
      <c r="M123">
        <f t="shared" si="31"/>
        <v>0.33038473080317748</v>
      </c>
      <c r="N123">
        <f t="shared" si="31"/>
        <v>0.36369135039717565</v>
      </c>
      <c r="O123">
        <f t="shared" si="31"/>
        <v>0.32544518976169468</v>
      </c>
      <c r="P123">
        <f t="shared" si="31"/>
        <v>0.27548526037069726</v>
      </c>
      <c r="Q123">
        <f t="shared" si="31"/>
        <v>0.30611041482789059</v>
      </c>
      <c r="R123">
        <f t="shared" si="31"/>
        <v>0.18431544571932923</v>
      </c>
      <c r="S123">
        <f t="shared" si="31"/>
        <v>0.18883959395443506</v>
      </c>
      <c r="T123">
        <f t="shared" si="31"/>
        <v>0.27308605472197706</v>
      </c>
      <c r="U123">
        <f t="shared" si="31"/>
        <v>0.31980000000000003</v>
      </c>
      <c r="V123">
        <f t="shared" si="31"/>
        <v>0.29792488967343339</v>
      </c>
      <c r="W123">
        <f t="shared" si="32"/>
        <v>0.35014289496910861</v>
      </c>
      <c r="X123">
        <f t="shared" si="32"/>
        <v>0.35014289496910861</v>
      </c>
      <c r="Y123">
        <f t="shared" si="32"/>
        <v>0.27308605472197706</v>
      </c>
      <c r="Z123">
        <f t="shared" si="32"/>
        <v>0.37512285966460723</v>
      </c>
      <c r="AA123">
        <f t="shared" si="32"/>
        <v>0.11171201254142971</v>
      </c>
      <c r="AB123">
        <f t="shared" si="32"/>
        <v>0.33532427184466024</v>
      </c>
      <c r="AC123">
        <f t="shared" si="32"/>
        <v>0.34322753751103263</v>
      </c>
      <c r="AD123">
        <f t="shared" si="32"/>
        <v>0.33899364518976172</v>
      </c>
      <c r="AE123">
        <f t="shared" si="32"/>
        <v>0.34576787290379524</v>
      </c>
      <c r="AF123">
        <f t="shared" si="32"/>
        <v>0.31980000000000003</v>
      </c>
      <c r="AG123">
        <f t="shared" si="33"/>
        <v>0.1331528454660578</v>
      </c>
      <c r="AH123">
        <f t="shared" si="33"/>
        <v>0.3054047661076788</v>
      </c>
      <c r="AI123">
        <f t="shared" si="33"/>
        <v>0.28381191526919686</v>
      </c>
      <c r="AJ123">
        <f t="shared" si="33"/>
        <v>0.31980000000000003</v>
      </c>
      <c r="AK123">
        <f t="shared" si="33"/>
        <v>0.34520335392762586</v>
      </c>
      <c r="AL123">
        <f t="shared" si="33"/>
        <v>0.40673592233009714</v>
      </c>
      <c r="AM123">
        <f t="shared" si="33"/>
        <v>0.30893300970873788</v>
      </c>
      <c r="AN123">
        <f t="shared" si="33"/>
        <v>0.31980000000000003</v>
      </c>
      <c r="AO123">
        <f t="shared" si="33"/>
        <v>0.31980000000000003</v>
      </c>
      <c r="AP123">
        <f t="shared" si="33"/>
        <v>0.28324739629302736</v>
      </c>
      <c r="AQ123">
        <f t="shared" si="33"/>
        <v>0.33560653133274498</v>
      </c>
      <c r="AR123" s="158">
        <v>0.31980000000000003</v>
      </c>
      <c r="AS123">
        <f t="shared" si="34"/>
        <v>0.23554554280670789</v>
      </c>
      <c r="AT123">
        <f t="shared" si="34"/>
        <v>0.31980000000000003</v>
      </c>
      <c r="AU123">
        <f t="shared" si="34"/>
        <v>0.31980000000000003</v>
      </c>
      <c r="AV123">
        <f t="shared" si="34"/>
        <v>0.25262224183583409</v>
      </c>
      <c r="AW123">
        <f t="shared" si="34"/>
        <v>0.30173539276257727</v>
      </c>
      <c r="AX123">
        <f t="shared" si="34"/>
        <v>0.31980000000000003</v>
      </c>
      <c r="AY123">
        <f t="shared" si="34"/>
        <v>0.15127562084502497</v>
      </c>
      <c r="AZ123">
        <f t="shared" si="34"/>
        <v>0.33602992056487202</v>
      </c>
      <c r="BA123">
        <f t="shared" si="34"/>
        <v>0.36834863195057371</v>
      </c>
      <c r="BB123">
        <f t="shared" si="34"/>
        <v>0.25869082082965578</v>
      </c>
      <c r="BC123">
        <f t="shared" si="34"/>
        <v>0.31980000000000003</v>
      </c>
      <c r="BD123" s="23">
        <v>121</v>
      </c>
    </row>
    <row r="124" spans="1:56" x14ac:dyDescent="0.35">
      <c r="A124" s="3"/>
      <c r="B124" s="5" t="s">
        <v>51</v>
      </c>
      <c r="C124" s="176">
        <f t="shared" si="30"/>
        <v>0.38558106796116509</v>
      </c>
      <c r="D124">
        <f t="shared" si="30"/>
        <v>0.13564498793786445</v>
      </c>
      <c r="E124">
        <f t="shared" si="30"/>
        <v>0.32751072374227719</v>
      </c>
      <c r="F124">
        <f t="shared" si="30"/>
        <v>0.39370489849955881</v>
      </c>
      <c r="G124">
        <f t="shared" si="30"/>
        <v>0.34090000000000004</v>
      </c>
      <c r="H124">
        <f t="shared" si="30"/>
        <v>0.35459015887025602</v>
      </c>
      <c r="I124">
        <f t="shared" si="30"/>
        <v>0.25108654015887033</v>
      </c>
      <c r="J124">
        <f t="shared" si="30"/>
        <v>0.34090000000000004</v>
      </c>
      <c r="K124">
        <f t="shared" si="30"/>
        <v>0.34090000000000004</v>
      </c>
      <c r="L124">
        <f t="shared" si="30"/>
        <v>0.35218309796999125</v>
      </c>
      <c r="M124">
        <f t="shared" si="31"/>
        <v>0.35218309796999125</v>
      </c>
      <c r="N124">
        <f t="shared" si="31"/>
        <v>0.38768724624889678</v>
      </c>
      <c r="O124">
        <f t="shared" si="31"/>
        <v>0.34691765225066201</v>
      </c>
      <c r="P124">
        <f t="shared" si="31"/>
        <v>0.29366142983230364</v>
      </c>
      <c r="Q124">
        <f t="shared" si="31"/>
        <v>0.3263071932921448</v>
      </c>
      <c r="R124">
        <f t="shared" si="31"/>
        <v>0.19647634598411301</v>
      </c>
      <c r="S124">
        <f t="shared" si="31"/>
        <v>0.2012989918044619</v>
      </c>
      <c r="T124">
        <f t="shared" si="31"/>
        <v>0.29110392762577231</v>
      </c>
      <c r="U124">
        <f t="shared" si="31"/>
        <v>0.34090000000000004</v>
      </c>
      <c r="V124">
        <f t="shared" si="31"/>
        <v>0.31758159752868492</v>
      </c>
      <c r="W124">
        <f t="shared" si="32"/>
        <v>0.37324488084730806</v>
      </c>
      <c r="X124">
        <f t="shared" si="32"/>
        <v>0.37324488084730806</v>
      </c>
      <c r="Y124">
        <f t="shared" si="32"/>
        <v>0.29110392762577231</v>
      </c>
      <c r="Z124">
        <f t="shared" si="32"/>
        <v>0.39987299205648724</v>
      </c>
      <c r="AA124">
        <f t="shared" si="32"/>
        <v>0.11908263000429452</v>
      </c>
      <c r="AB124">
        <f t="shared" si="32"/>
        <v>0.35744854368932044</v>
      </c>
      <c r="AC124">
        <f t="shared" si="32"/>
        <v>0.36587325684024713</v>
      </c>
      <c r="AD124">
        <f t="shared" si="32"/>
        <v>0.36136001765225068</v>
      </c>
      <c r="AE124">
        <f t="shared" si="32"/>
        <v>0.36858120035304504</v>
      </c>
      <c r="AF124">
        <f t="shared" si="32"/>
        <v>0.34090000000000004</v>
      </c>
      <c r="AG124">
        <f t="shared" si="33"/>
        <v>0.14193810199930929</v>
      </c>
      <c r="AH124">
        <f t="shared" si="33"/>
        <v>0.32555498676081207</v>
      </c>
      <c r="AI124">
        <f t="shared" si="33"/>
        <v>0.30253746690203004</v>
      </c>
      <c r="AJ124">
        <f t="shared" si="33"/>
        <v>0.34090000000000004</v>
      </c>
      <c r="AK124">
        <f t="shared" si="33"/>
        <v>0.36797943512797893</v>
      </c>
      <c r="AL124">
        <f t="shared" si="33"/>
        <v>0.43357184466019427</v>
      </c>
      <c r="AM124">
        <f t="shared" si="33"/>
        <v>0.32931601941747579</v>
      </c>
      <c r="AN124">
        <f t="shared" si="33"/>
        <v>0.34090000000000004</v>
      </c>
      <c r="AO124">
        <f t="shared" si="33"/>
        <v>0.34090000000000004</v>
      </c>
      <c r="AP124">
        <f t="shared" si="33"/>
        <v>0.30193570167696382</v>
      </c>
      <c r="AQ124">
        <f t="shared" si="33"/>
        <v>0.35774942630185352</v>
      </c>
      <c r="AR124" s="158">
        <v>0.34090000000000004</v>
      </c>
      <c r="AS124">
        <f t="shared" si="34"/>
        <v>0.25108654015887033</v>
      </c>
      <c r="AT124">
        <f t="shared" si="34"/>
        <v>0.34090000000000004</v>
      </c>
      <c r="AU124">
        <f t="shared" si="34"/>
        <v>0.34090000000000004</v>
      </c>
      <c r="AV124">
        <f t="shared" si="34"/>
        <v>0.26928993821712272</v>
      </c>
      <c r="AW124">
        <f t="shared" si="34"/>
        <v>0.32164351279788178</v>
      </c>
      <c r="AX124">
        <f t="shared" si="34"/>
        <v>0.34090000000000004</v>
      </c>
      <c r="AY124">
        <f t="shared" si="34"/>
        <v>0.16125659520346783</v>
      </c>
      <c r="AZ124">
        <f t="shared" si="34"/>
        <v>0.35820075022065312</v>
      </c>
      <c r="BA124">
        <f t="shared" si="34"/>
        <v>0.39265180935569288</v>
      </c>
      <c r="BB124">
        <f t="shared" si="34"/>
        <v>0.27575891438658434</v>
      </c>
      <c r="BC124">
        <f t="shared" si="34"/>
        <v>0.34090000000000004</v>
      </c>
      <c r="BD124" s="23">
        <v>122</v>
      </c>
    </row>
    <row r="125" spans="1:56" x14ac:dyDescent="0.35">
      <c r="A125" s="3"/>
      <c r="B125" s="5" t="s">
        <v>52</v>
      </c>
      <c r="C125" s="176">
        <f t="shared" si="30"/>
        <v>0.38558106796116509</v>
      </c>
      <c r="D125">
        <f t="shared" si="30"/>
        <v>0.13564498793786445</v>
      </c>
      <c r="E125">
        <f t="shared" si="30"/>
        <v>0.32751072374227719</v>
      </c>
      <c r="F125">
        <f t="shared" si="30"/>
        <v>0.39370489849955881</v>
      </c>
      <c r="G125">
        <f t="shared" si="30"/>
        <v>0.34090000000000004</v>
      </c>
      <c r="H125">
        <f t="shared" si="30"/>
        <v>0.35459015887025602</v>
      </c>
      <c r="I125">
        <f t="shared" si="30"/>
        <v>0.25108654015887033</v>
      </c>
      <c r="J125">
        <f t="shared" si="30"/>
        <v>0.34090000000000004</v>
      </c>
      <c r="K125">
        <f t="shared" si="30"/>
        <v>0.34090000000000004</v>
      </c>
      <c r="L125">
        <f t="shared" si="30"/>
        <v>0.35218309796999125</v>
      </c>
      <c r="M125">
        <f t="shared" si="31"/>
        <v>0.35218309796999125</v>
      </c>
      <c r="N125">
        <f t="shared" si="31"/>
        <v>0.38768724624889678</v>
      </c>
      <c r="O125">
        <f t="shared" si="31"/>
        <v>0.34691765225066201</v>
      </c>
      <c r="P125">
        <f t="shared" si="31"/>
        <v>0.29366142983230364</v>
      </c>
      <c r="Q125">
        <f t="shared" si="31"/>
        <v>0.3263071932921448</v>
      </c>
      <c r="R125">
        <f t="shared" si="31"/>
        <v>0.19647634598411301</v>
      </c>
      <c r="S125">
        <f t="shared" si="31"/>
        <v>0.2012989918044619</v>
      </c>
      <c r="T125">
        <f t="shared" si="31"/>
        <v>0.29110392762577231</v>
      </c>
      <c r="U125">
        <f t="shared" si="31"/>
        <v>0.34090000000000004</v>
      </c>
      <c r="V125">
        <f t="shared" si="31"/>
        <v>0.31758159752868492</v>
      </c>
      <c r="W125">
        <f t="shared" si="32"/>
        <v>0.37324488084730806</v>
      </c>
      <c r="X125">
        <f t="shared" si="32"/>
        <v>0.37324488084730806</v>
      </c>
      <c r="Y125">
        <f t="shared" si="32"/>
        <v>0.29110392762577231</v>
      </c>
      <c r="Z125">
        <f t="shared" si="32"/>
        <v>0.39987299205648724</v>
      </c>
      <c r="AA125">
        <f t="shared" si="32"/>
        <v>0.11908263000429452</v>
      </c>
      <c r="AB125">
        <f t="shared" si="32"/>
        <v>0.35744854368932044</v>
      </c>
      <c r="AC125">
        <f t="shared" si="32"/>
        <v>0.36587325684024713</v>
      </c>
      <c r="AD125">
        <f t="shared" si="32"/>
        <v>0.36136001765225068</v>
      </c>
      <c r="AE125">
        <f t="shared" si="32"/>
        <v>0.36858120035304504</v>
      </c>
      <c r="AF125">
        <f t="shared" si="32"/>
        <v>0.34090000000000004</v>
      </c>
      <c r="AG125">
        <f t="shared" si="33"/>
        <v>0.14193810199930929</v>
      </c>
      <c r="AH125">
        <f t="shared" si="33"/>
        <v>0.32555498676081207</v>
      </c>
      <c r="AI125">
        <f t="shared" si="33"/>
        <v>0.30253746690203004</v>
      </c>
      <c r="AJ125">
        <f t="shared" si="33"/>
        <v>0.34090000000000004</v>
      </c>
      <c r="AK125">
        <f t="shared" si="33"/>
        <v>0.36797943512797893</v>
      </c>
      <c r="AL125">
        <f t="shared" si="33"/>
        <v>0.43357184466019427</v>
      </c>
      <c r="AM125">
        <f t="shared" si="33"/>
        <v>0.32931601941747579</v>
      </c>
      <c r="AN125">
        <f t="shared" si="33"/>
        <v>0.34090000000000004</v>
      </c>
      <c r="AO125">
        <f t="shared" si="33"/>
        <v>0.34090000000000004</v>
      </c>
      <c r="AP125">
        <f t="shared" si="33"/>
        <v>0.30193570167696382</v>
      </c>
      <c r="AQ125">
        <f t="shared" si="33"/>
        <v>0.35774942630185352</v>
      </c>
      <c r="AR125" s="158">
        <v>0.34090000000000004</v>
      </c>
      <c r="AS125">
        <f t="shared" si="34"/>
        <v>0.25108654015887033</v>
      </c>
      <c r="AT125">
        <f t="shared" si="34"/>
        <v>0.34090000000000004</v>
      </c>
      <c r="AU125">
        <f t="shared" si="34"/>
        <v>0.34090000000000004</v>
      </c>
      <c r="AV125">
        <f t="shared" si="34"/>
        <v>0.26928993821712272</v>
      </c>
      <c r="AW125">
        <f t="shared" si="34"/>
        <v>0.32164351279788178</v>
      </c>
      <c r="AX125">
        <f t="shared" si="34"/>
        <v>0.34090000000000004</v>
      </c>
      <c r="AY125">
        <f t="shared" si="34"/>
        <v>0.16125659520346783</v>
      </c>
      <c r="AZ125">
        <f t="shared" si="34"/>
        <v>0.35820075022065312</v>
      </c>
      <c r="BA125">
        <f t="shared" si="34"/>
        <v>0.39265180935569288</v>
      </c>
      <c r="BB125">
        <f t="shared" si="34"/>
        <v>0.27575891438658434</v>
      </c>
      <c r="BC125">
        <f t="shared" si="34"/>
        <v>0.34090000000000004</v>
      </c>
      <c r="BD125" s="23">
        <v>123</v>
      </c>
    </row>
    <row r="126" spans="1:56" x14ac:dyDescent="0.35">
      <c r="A126" s="3"/>
      <c r="B126" s="5" t="s">
        <v>53</v>
      </c>
      <c r="C126" s="176">
        <f t="shared" si="30"/>
        <v>0.41510194174757281</v>
      </c>
      <c r="D126">
        <f t="shared" si="30"/>
        <v>0.14603024515457977</v>
      </c>
      <c r="E126">
        <f t="shared" si="30"/>
        <v>0.35258561341571054</v>
      </c>
      <c r="F126">
        <f t="shared" si="30"/>
        <v>0.42384774933804065</v>
      </c>
      <c r="G126">
        <f t="shared" si="30"/>
        <v>0.36699999999999999</v>
      </c>
      <c r="H126">
        <f t="shared" si="30"/>
        <v>0.38173830538393644</v>
      </c>
      <c r="I126">
        <f t="shared" si="30"/>
        <v>0.27031023830538398</v>
      </c>
      <c r="J126">
        <f t="shared" si="30"/>
        <v>0.36699999999999999</v>
      </c>
      <c r="K126">
        <f t="shared" si="30"/>
        <v>0.36699999999999999</v>
      </c>
      <c r="L126">
        <f t="shared" si="30"/>
        <v>0.37914695498676082</v>
      </c>
      <c r="M126">
        <f t="shared" si="31"/>
        <v>0.37914695498676082</v>
      </c>
      <c r="N126">
        <f t="shared" si="31"/>
        <v>0.41736937334510149</v>
      </c>
      <c r="O126">
        <f t="shared" si="31"/>
        <v>0.37347837599293909</v>
      </c>
      <c r="P126">
        <f t="shared" si="31"/>
        <v>0.31614474845542806</v>
      </c>
      <c r="Q126">
        <f t="shared" si="31"/>
        <v>0.35128993821712268</v>
      </c>
      <c r="R126">
        <f t="shared" si="31"/>
        <v>0.21151897616946161</v>
      </c>
      <c r="S126">
        <f t="shared" si="31"/>
        <v>0.21671085359999268</v>
      </c>
      <c r="T126">
        <f t="shared" si="31"/>
        <v>0.31339143865842894</v>
      </c>
      <c r="U126">
        <f t="shared" si="31"/>
        <v>0.36699999999999999</v>
      </c>
      <c r="V126">
        <f t="shared" si="31"/>
        <v>0.34189629302736096</v>
      </c>
      <c r="W126">
        <f t="shared" si="32"/>
        <v>0.40182127096204767</v>
      </c>
      <c r="X126">
        <f t="shared" si="32"/>
        <v>0.40182127096204767</v>
      </c>
      <c r="Y126">
        <f t="shared" si="32"/>
        <v>0.31339143865842894</v>
      </c>
      <c r="Z126">
        <f t="shared" si="32"/>
        <v>0.43048808473080313</v>
      </c>
      <c r="AA126">
        <f t="shared" si="32"/>
        <v>0.12819983928300405</v>
      </c>
      <c r="AB126">
        <f t="shared" si="32"/>
        <v>0.38481553398058249</v>
      </c>
      <c r="AC126">
        <f t="shared" si="32"/>
        <v>0.39388526037069721</v>
      </c>
      <c r="AD126">
        <f t="shared" si="32"/>
        <v>0.38902647837599291</v>
      </c>
      <c r="AE126">
        <f t="shared" si="32"/>
        <v>0.39680052956751982</v>
      </c>
      <c r="AF126">
        <f t="shared" si="32"/>
        <v>0.36699999999999999</v>
      </c>
      <c r="AG126">
        <f t="shared" si="33"/>
        <v>0.15280517287693313</v>
      </c>
      <c r="AH126">
        <f t="shared" si="33"/>
        <v>0.3504801412180053</v>
      </c>
      <c r="AI126">
        <f t="shared" si="33"/>
        <v>0.32570035304501327</v>
      </c>
      <c r="AJ126">
        <f t="shared" si="33"/>
        <v>0.36699999999999999</v>
      </c>
      <c r="AK126">
        <f t="shared" si="33"/>
        <v>0.396152691968226</v>
      </c>
      <c r="AL126">
        <f t="shared" si="33"/>
        <v>0.46676699029126217</v>
      </c>
      <c r="AM126">
        <f t="shared" si="33"/>
        <v>0.35452912621359223</v>
      </c>
      <c r="AN126">
        <f t="shared" si="33"/>
        <v>0.36699999999999999</v>
      </c>
      <c r="AO126">
        <f t="shared" si="33"/>
        <v>0.36699999999999999</v>
      </c>
      <c r="AP126">
        <f t="shared" si="33"/>
        <v>0.32505251544571934</v>
      </c>
      <c r="AQ126">
        <f t="shared" si="33"/>
        <v>0.38513945278022949</v>
      </c>
      <c r="AR126" s="158">
        <v>0.36699999999999999</v>
      </c>
      <c r="AS126">
        <f t="shared" si="34"/>
        <v>0.27031023830538398</v>
      </c>
      <c r="AT126">
        <f t="shared" si="34"/>
        <v>0.36699999999999999</v>
      </c>
      <c r="AU126">
        <f t="shared" si="34"/>
        <v>0.36699999999999999</v>
      </c>
      <c r="AV126">
        <f t="shared" si="34"/>
        <v>0.28990732568402466</v>
      </c>
      <c r="AW126">
        <f t="shared" si="34"/>
        <v>0.34626919682259488</v>
      </c>
      <c r="AX126">
        <f t="shared" si="34"/>
        <v>0.36699999999999999</v>
      </c>
      <c r="AY126">
        <f t="shared" si="34"/>
        <v>0.17360272936248955</v>
      </c>
      <c r="AZ126">
        <f t="shared" si="34"/>
        <v>0.38562533097969987</v>
      </c>
      <c r="BA126">
        <f t="shared" si="34"/>
        <v>0.42271403353927622</v>
      </c>
      <c r="BB126">
        <f t="shared" si="34"/>
        <v>0.29687157987643426</v>
      </c>
      <c r="BC126">
        <f t="shared" si="34"/>
        <v>0.36699999999999999</v>
      </c>
      <c r="BD126" s="23">
        <v>124</v>
      </c>
    </row>
    <row r="127" spans="1:56" x14ac:dyDescent="0.35">
      <c r="A127" s="3"/>
      <c r="B127" s="5" t="s">
        <v>54</v>
      </c>
      <c r="C127" s="176">
        <f t="shared" si="30"/>
        <v>0.41510194174757281</v>
      </c>
      <c r="D127">
        <f t="shared" si="30"/>
        <v>0.14603024515457977</v>
      </c>
      <c r="E127">
        <f t="shared" si="30"/>
        <v>0.35258561341571054</v>
      </c>
      <c r="F127">
        <f t="shared" si="30"/>
        <v>0.42384774933804065</v>
      </c>
      <c r="G127">
        <f t="shared" si="30"/>
        <v>0.36699999999999999</v>
      </c>
      <c r="H127">
        <f t="shared" si="30"/>
        <v>0.38173830538393644</v>
      </c>
      <c r="I127">
        <f t="shared" si="30"/>
        <v>0.27031023830538398</v>
      </c>
      <c r="J127">
        <f t="shared" si="30"/>
        <v>0.36699999999999999</v>
      </c>
      <c r="K127">
        <f t="shared" si="30"/>
        <v>0.36699999999999999</v>
      </c>
      <c r="L127">
        <f t="shared" si="30"/>
        <v>0.37914695498676082</v>
      </c>
      <c r="M127">
        <f t="shared" si="31"/>
        <v>0.37914695498676082</v>
      </c>
      <c r="N127">
        <f t="shared" si="31"/>
        <v>0.41736937334510149</v>
      </c>
      <c r="O127">
        <f t="shared" si="31"/>
        <v>0.37347837599293909</v>
      </c>
      <c r="P127">
        <f t="shared" si="31"/>
        <v>0.31614474845542806</v>
      </c>
      <c r="Q127">
        <f t="shared" si="31"/>
        <v>0.35128993821712268</v>
      </c>
      <c r="R127">
        <f t="shared" si="31"/>
        <v>0.21151897616946161</v>
      </c>
      <c r="S127">
        <f t="shared" si="31"/>
        <v>0.21671085359999268</v>
      </c>
      <c r="T127">
        <f t="shared" si="31"/>
        <v>0.31339143865842894</v>
      </c>
      <c r="U127">
        <f t="shared" si="31"/>
        <v>0.36699999999999999</v>
      </c>
      <c r="V127">
        <f t="shared" si="31"/>
        <v>0.34189629302736096</v>
      </c>
      <c r="W127">
        <f t="shared" si="32"/>
        <v>0.40182127096204767</v>
      </c>
      <c r="X127">
        <f t="shared" si="32"/>
        <v>0.40182127096204767</v>
      </c>
      <c r="Y127">
        <f t="shared" si="32"/>
        <v>0.31339143865842894</v>
      </c>
      <c r="Z127">
        <f t="shared" si="32"/>
        <v>0.43048808473080313</v>
      </c>
      <c r="AA127">
        <f t="shared" si="32"/>
        <v>0.12819983928300405</v>
      </c>
      <c r="AB127">
        <f t="shared" si="32"/>
        <v>0.38481553398058249</v>
      </c>
      <c r="AC127">
        <f t="shared" si="32"/>
        <v>0.39388526037069721</v>
      </c>
      <c r="AD127">
        <f t="shared" si="32"/>
        <v>0.38902647837599291</v>
      </c>
      <c r="AE127">
        <f t="shared" si="32"/>
        <v>0.39680052956751982</v>
      </c>
      <c r="AF127">
        <f t="shared" si="32"/>
        <v>0.36699999999999999</v>
      </c>
      <c r="AG127">
        <f t="shared" si="33"/>
        <v>0.15280517287693313</v>
      </c>
      <c r="AH127">
        <f t="shared" si="33"/>
        <v>0.3504801412180053</v>
      </c>
      <c r="AI127">
        <f t="shared" si="33"/>
        <v>0.32570035304501327</v>
      </c>
      <c r="AJ127">
        <f t="shared" si="33"/>
        <v>0.36699999999999999</v>
      </c>
      <c r="AK127">
        <f t="shared" si="33"/>
        <v>0.396152691968226</v>
      </c>
      <c r="AL127">
        <f t="shared" si="33"/>
        <v>0.46676699029126217</v>
      </c>
      <c r="AM127">
        <f t="shared" si="33"/>
        <v>0.35452912621359223</v>
      </c>
      <c r="AN127">
        <f t="shared" si="33"/>
        <v>0.36699999999999999</v>
      </c>
      <c r="AO127">
        <f t="shared" si="33"/>
        <v>0.36699999999999999</v>
      </c>
      <c r="AP127">
        <f t="shared" si="33"/>
        <v>0.32505251544571934</v>
      </c>
      <c r="AQ127">
        <f t="shared" si="33"/>
        <v>0.38513945278022949</v>
      </c>
      <c r="AR127" s="158">
        <v>0.36699999999999999</v>
      </c>
      <c r="AS127">
        <f t="shared" si="34"/>
        <v>0.27031023830538398</v>
      </c>
      <c r="AT127">
        <f t="shared" si="34"/>
        <v>0.36699999999999999</v>
      </c>
      <c r="AU127">
        <f t="shared" si="34"/>
        <v>0.36699999999999999</v>
      </c>
      <c r="AV127">
        <f t="shared" si="34"/>
        <v>0.28990732568402466</v>
      </c>
      <c r="AW127">
        <f t="shared" si="34"/>
        <v>0.34626919682259488</v>
      </c>
      <c r="AX127">
        <f t="shared" si="34"/>
        <v>0.36699999999999999</v>
      </c>
      <c r="AY127">
        <f t="shared" si="34"/>
        <v>0.17360272936248955</v>
      </c>
      <c r="AZ127">
        <f t="shared" si="34"/>
        <v>0.38562533097969987</v>
      </c>
      <c r="BA127">
        <f t="shared" si="34"/>
        <v>0.42271403353927622</v>
      </c>
      <c r="BB127">
        <f t="shared" si="34"/>
        <v>0.29687157987643426</v>
      </c>
      <c r="BC127">
        <f t="shared" si="34"/>
        <v>0.36699999999999999</v>
      </c>
      <c r="BD127" s="23">
        <v>125</v>
      </c>
    </row>
    <row r="128" spans="1:56" x14ac:dyDescent="0.35">
      <c r="A128" s="3"/>
      <c r="B128" s="5" t="s">
        <v>55</v>
      </c>
      <c r="C128" s="176">
        <f t="shared" si="30"/>
        <v>0.32099708737864074</v>
      </c>
      <c r="D128">
        <f t="shared" si="30"/>
        <v>0.11292475088520364</v>
      </c>
      <c r="E128">
        <f t="shared" si="30"/>
        <v>0.27265339805825245</v>
      </c>
      <c r="F128">
        <f t="shared" si="30"/>
        <v>0.32776019417475732</v>
      </c>
      <c r="G128">
        <f t="shared" si="30"/>
        <v>0.2838</v>
      </c>
      <c r="H128">
        <f t="shared" si="30"/>
        <v>0.29519708737864075</v>
      </c>
      <c r="I128">
        <f t="shared" si="30"/>
        <v>0.20903009708737866</v>
      </c>
      <c r="J128">
        <f t="shared" si="30"/>
        <v>0.2838</v>
      </c>
      <c r="K128">
        <f t="shared" si="30"/>
        <v>0.2838</v>
      </c>
      <c r="L128">
        <f t="shared" si="30"/>
        <v>0.29319320388349518</v>
      </c>
      <c r="M128">
        <f t="shared" si="31"/>
        <v>0.29319320388349518</v>
      </c>
      <c r="N128">
        <f t="shared" si="31"/>
        <v>0.32275048543689322</v>
      </c>
      <c r="O128">
        <f t="shared" si="31"/>
        <v>0.2888097087378641</v>
      </c>
      <c r="P128">
        <f t="shared" si="31"/>
        <v>0.24447378640776699</v>
      </c>
      <c r="Q128">
        <f t="shared" si="31"/>
        <v>0.27165145631067961</v>
      </c>
      <c r="R128">
        <f t="shared" si="31"/>
        <v>0.16356699029126215</v>
      </c>
      <c r="S128">
        <f t="shared" si="31"/>
        <v>0.16758185354680633</v>
      </c>
      <c r="T128">
        <f t="shared" si="31"/>
        <v>0.24234466019417475</v>
      </c>
      <c r="U128">
        <f t="shared" si="31"/>
        <v>0.2838</v>
      </c>
      <c r="V128">
        <f t="shared" si="31"/>
        <v>0.26438737864077672</v>
      </c>
      <c r="W128">
        <f t="shared" si="32"/>
        <v>0.31072718446601943</v>
      </c>
      <c r="X128">
        <f t="shared" si="32"/>
        <v>0.31072718446601943</v>
      </c>
      <c r="Y128">
        <f t="shared" si="32"/>
        <v>0.24234466019417475</v>
      </c>
      <c r="Z128">
        <f t="shared" si="32"/>
        <v>0.33289514563106792</v>
      </c>
      <c r="AA128">
        <f t="shared" si="32"/>
        <v>9.9136551467347553E-2</v>
      </c>
      <c r="AB128">
        <f t="shared" si="32"/>
        <v>0.2975766990291262</v>
      </c>
      <c r="AC128">
        <f t="shared" si="32"/>
        <v>0.30459029126213588</v>
      </c>
      <c r="AD128">
        <f t="shared" si="32"/>
        <v>0.30083300970873783</v>
      </c>
      <c r="AE128">
        <f t="shared" si="32"/>
        <v>0.30684466019417472</v>
      </c>
      <c r="AF128">
        <f t="shared" si="32"/>
        <v>0.2838</v>
      </c>
      <c r="AG128">
        <f t="shared" si="33"/>
        <v>0.11816378218657661</v>
      </c>
      <c r="AH128">
        <f t="shared" si="33"/>
        <v>0.27102524271844664</v>
      </c>
      <c r="AI128">
        <f t="shared" si="33"/>
        <v>0.25186310679611651</v>
      </c>
      <c r="AJ128">
        <f t="shared" si="33"/>
        <v>0.2838</v>
      </c>
      <c r="AK128">
        <f t="shared" si="33"/>
        <v>0.30634368932038841</v>
      </c>
      <c r="AL128">
        <f t="shared" si="33"/>
        <v>0.36094951456310681</v>
      </c>
      <c r="AM128">
        <f t="shared" si="33"/>
        <v>0.27415631067961166</v>
      </c>
      <c r="AN128">
        <f t="shared" si="33"/>
        <v>0.2838</v>
      </c>
      <c r="AO128">
        <f t="shared" si="33"/>
        <v>0.2838</v>
      </c>
      <c r="AP128">
        <f t="shared" si="33"/>
        <v>0.25136213592233009</v>
      </c>
      <c r="AQ128">
        <f t="shared" si="33"/>
        <v>0.29782718446601941</v>
      </c>
      <c r="AR128" s="158">
        <v>0.2838</v>
      </c>
      <c r="AS128">
        <f t="shared" si="34"/>
        <v>0.20903009708737866</v>
      </c>
      <c r="AT128">
        <f t="shared" si="34"/>
        <v>0.2838</v>
      </c>
      <c r="AU128">
        <f t="shared" si="34"/>
        <v>0.2838</v>
      </c>
      <c r="AV128">
        <f t="shared" si="34"/>
        <v>0.22418446601941747</v>
      </c>
      <c r="AW128">
        <f t="shared" si="34"/>
        <v>0.26776893203883495</v>
      </c>
      <c r="AX128">
        <f t="shared" si="34"/>
        <v>0.2838</v>
      </c>
      <c r="AY128">
        <f t="shared" si="34"/>
        <v>0.13424647028085704</v>
      </c>
      <c r="AZ128">
        <f t="shared" si="34"/>
        <v>0.29820291262135917</v>
      </c>
      <c r="BA128">
        <f t="shared" si="34"/>
        <v>0.32688349514563103</v>
      </c>
      <c r="BB128">
        <f t="shared" si="34"/>
        <v>0.22956990291262136</v>
      </c>
      <c r="BC128">
        <f t="shared" si="34"/>
        <v>0.2838</v>
      </c>
      <c r="BD128" s="23">
        <v>126</v>
      </c>
    </row>
    <row r="129" spans="1:56" x14ac:dyDescent="0.35">
      <c r="A129" s="3"/>
      <c r="B129" s="5" t="s">
        <v>56</v>
      </c>
      <c r="C129" s="176">
        <f t="shared" si="30"/>
        <v>0.32099708737864074</v>
      </c>
      <c r="D129">
        <f t="shared" si="30"/>
        <v>0.11292475088520364</v>
      </c>
      <c r="E129">
        <f t="shared" si="30"/>
        <v>0.27265339805825245</v>
      </c>
      <c r="F129">
        <f t="shared" si="30"/>
        <v>0.32776019417475732</v>
      </c>
      <c r="G129">
        <f t="shared" si="30"/>
        <v>0.2838</v>
      </c>
      <c r="H129">
        <f t="shared" si="30"/>
        <v>0.29519708737864075</v>
      </c>
      <c r="I129">
        <f t="shared" si="30"/>
        <v>0.20903009708737866</v>
      </c>
      <c r="J129">
        <f t="shared" si="30"/>
        <v>0.2838</v>
      </c>
      <c r="K129">
        <f t="shared" si="30"/>
        <v>0.2838</v>
      </c>
      <c r="L129">
        <f t="shared" si="30"/>
        <v>0.29319320388349518</v>
      </c>
      <c r="M129">
        <f t="shared" si="31"/>
        <v>0.29319320388349518</v>
      </c>
      <c r="N129">
        <f t="shared" si="31"/>
        <v>0.32275048543689322</v>
      </c>
      <c r="O129">
        <f t="shared" si="31"/>
        <v>0.2888097087378641</v>
      </c>
      <c r="P129">
        <f t="shared" si="31"/>
        <v>0.24447378640776699</v>
      </c>
      <c r="Q129">
        <f t="shared" si="31"/>
        <v>0.27165145631067961</v>
      </c>
      <c r="R129">
        <f t="shared" si="31"/>
        <v>0.16356699029126215</v>
      </c>
      <c r="S129">
        <f t="shared" si="31"/>
        <v>0.16758185354680633</v>
      </c>
      <c r="T129">
        <f t="shared" si="31"/>
        <v>0.24234466019417475</v>
      </c>
      <c r="U129">
        <f t="shared" si="31"/>
        <v>0.2838</v>
      </c>
      <c r="V129">
        <f t="shared" si="31"/>
        <v>0.26438737864077672</v>
      </c>
      <c r="W129">
        <f t="shared" si="32"/>
        <v>0.31072718446601943</v>
      </c>
      <c r="X129">
        <f t="shared" si="32"/>
        <v>0.31072718446601943</v>
      </c>
      <c r="Y129">
        <f t="shared" si="32"/>
        <v>0.24234466019417475</v>
      </c>
      <c r="Z129">
        <f t="shared" si="32"/>
        <v>0.33289514563106792</v>
      </c>
      <c r="AA129">
        <f t="shared" si="32"/>
        <v>9.9136551467347553E-2</v>
      </c>
      <c r="AB129">
        <f t="shared" si="32"/>
        <v>0.2975766990291262</v>
      </c>
      <c r="AC129">
        <f t="shared" si="32"/>
        <v>0.30459029126213588</v>
      </c>
      <c r="AD129">
        <f t="shared" si="32"/>
        <v>0.30083300970873783</v>
      </c>
      <c r="AE129">
        <f t="shared" si="32"/>
        <v>0.30684466019417472</v>
      </c>
      <c r="AF129">
        <f t="shared" si="32"/>
        <v>0.2838</v>
      </c>
      <c r="AG129">
        <f t="shared" si="33"/>
        <v>0.11816378218657661</v>
      </c>
      <c r="AH129">
        <f t="shared" si="33"/>
        <v>0.27102524271844664</v>
      </c>
      <c r="AI129">
        <f t="shared" si="33"/>
        <v>0.25186310679611651</v>
      </c>
      <c r="AJ129">
        <f t="shared" si="33"/>
        <v>0.2838</v>
      </c>
      <c r="AK129">
        <f t="shared" si="33"/>
        <v>0.30634368932038841</v>
      </c>
      <c r="AL129">
        <f t="shared" si="33"/>
        <v>0.36094951456310681</v>
      </c>
      <c r="AM129">
        <f t="shared" si="33"/>
        <v>0.27415631067961166</v>
      </c>
      <c r="AN129">
        <f t="shared" si="33"/>
        <v>0.2838</v>
      </c>
      <c r="AO129">
        <f t="shared" si="33"/>
        <v>0.2838</v>
      </c>
      <c r="AP129">
        <f t="shared" si="33"/>
        <v>0.25136213592233009</v>
      </c>
      <c r="AQ129">
        <f t="shared" si="33"/>
        <v>0.29782718446601941</v>
      </c>
      <c r="AR129" s="158">
        <v>0.2838</v>
      </c>
      <c r="AS129">
        <f t="shared" si="34"/>
        <v>0.20903009708737866</v>
      </c>
      <c r="AT129">
        <f t="shared" si="34"/>
        <v>0.2838</v>
      </c>
      <c r="AU129">
        <f t="shared" si="34"/>
        <v>0.2838</v>
      </c>
      <c r="AV129">
        <f t="shared" si="34"/>
        <v>0.22418446601941747</v>
      </c>
      <c r="AW129">
        <f t="shared" si="34"/>
        <v>0.26776893203883495</v>
      </c>
      <c r="AX129">
        <f t="shared" si="34"/>
        <v>0.2838</v>
      </c>
      <c r="AY129">
        <f t="shared" si="34"/>
        <v>0.13424647028085704</v>
      </c>
      <c r="AZ129">
        <f t="shared" si="34"/>
        <v>0.29820291262135917</v>
      </c>
      <c r="BA129">
        <f t="shared" si="34"/>
        <v>0.32688349514563103</v>
      </c>
      <c r="BB129">
        <f t="shared" si="34"/>
        <v>0.22956990291262136</v>
      </c>
      <c r="BC129">
        <f t="shared" si="34"/>
        <v>0.2838</v>
      </c>
      <c r="BD129" s="23">
        <v>127</v>
      </c>
    </row>
    <row r="130" spans="1:56" x14ac:dyDescent="0.35">
      <c r="A130" s="3"/>
      <c r="B130" s="5" t="s">
        <v>57</v>
      </c>
      <c r="C130" s="176">
        <f t="shared" ref="C130:L135" si="35">$AR130*C$254</f>
        <v>0.24702524271844661</v>
      </c>
      <c r="D130">
        <f t="shared" si="35"/>
        <v>8.6901922457112327E-2</v>
      </c>
      <c r="E130">
        <f t="shared" si="35"/>
        <v>0.20982206531332748</v>
      </c>
      <c r="F130">
        <f t="shared" si="35"/>
        <v>0.25222983230361878</v>
      </c>
      <c r="G130">
        <f t="shared" si="35"/>
        <v>0.21840000000000001</v>
      </c>
      <c r="H130">
        <f t="shared" si="35"/>
        <v>0.22717069726390116</v>
      </c>
      <c r="I130">
        <f t="shared" si="35"/>
        <v>0.16086037069726392</v>
      </c>
      <c r="J130">
        <f t="shared" si="35"/>
        <v>0.21840000000000001</v>
      </c>
      <c r="K130">
        <f t="shared" si="35"/>
        <v>0.21840000000000001</v>
      </c>
      <c r="L130">
        <f t="shared" si="35"/>
        <v>0.2256285966460724</v>
      </c>
      <c r="M130">
        <f t="shared" ref="M130:V135" si="36">$AR130*M$254</f>
        <v>0.2256285966460724</v>
      </c>
      <c r="N130">
        <f t="shared" si="36"/>
        <v>0.24837458075904678</v>
      </c>
      <c r="O130">
        <f t="shared" si="36"/>
        <v>0.22225525154457196</v>
      </c>
      <c r="P130">
        <f t="shared" si="36"/>
        <v>0.18813627537511032</v>
      </c>
      <c r="Q130">
        <f t="shared" si="36"/>
        <v>0.20905101500441309</v>
      </c>
      <c r="R130">
        <f t="shared" si="36"/>
        <v>0.12587396293027361</v>
      </c>
      <c r="S130">
        <f t="shared" si="36"/>
        <v>0.12896362513961418</v>
      </c>
      <c r="T130">
        <f t="shared" si="36"/>
        <v>0.18649779346866727</v>
      </c>
      <c r="U130">
        <f t="shared" si="36"/>
        <v>0.21840000000000001</v>
      </c>
      <c r="V130">
        <f t="shared" si="36"/>
        <v>0.20346090026478378</v>
      </c>
      <c r="W130">
        <f t="shared" ref="W130:AF135" si="37">$AR130*W$254</f>
        <v>0.23912197705207416</v>
      </c>
      <c r="X130">
        <f t="shared" si="37"/>
        <v>0.23912197705207416</v>
      </c>
      <c r="Y130">
        <f t="shared" si="37"/>
        <v>0.18649779346866727</v>
      </c>
      <c r="Z130">
        <f t="shared" si="37"/>
        <v>0.25618146513680495</v>
      </c>
      <c r="AA130">
        <f t="shared" si="37"/>
        <v>7.6291130516098329E-2</v>
      </c>
      <c r="AB130">
        <f t="shared" si="37"/>
        <v>0.22900194174757282</v>
      </c>
      <c r="AC130">
        <f t="shared" si="37"/>
        <v>0.23439929390997352</v>
      </c>
      <c r="AD130">
        <f t="shared" si="37"/>
        <v>0.23150785525154458</v>
      </c>
      <c r="AE130">
        <f t="shared" si="37"/>
        <v>0.23613415710503088</v>
      </c>
      <c r="AF130">
        <f t="shared" si="37"/>
        <v>0.21840000000000001</v>
      </c>
      <c r="AG130">
        <f t="shared" ref="AG130:AQ135" si="38">$AR130*AG$254</f>
        <v>9.0933650562185817E-2</v>
      </c>
      <c r="AH130">
        <f t="shared" si="38"/>
        <v>0.20856910856134159</v>
      </c>
      <c r="AI130">
        <f t="shared" si="38"/>
        <v>0.19382277140335394</v>
      </c>
      <c r="AJ130">
        <f t="shared" si="38"/>
        <v>0.21840000000000001</v>
      </c>
      <c r="AK130">
        <f t="shared" si="38"/>
        <v>0.23574863195057374</v>
      </c>
      <c r="AL130">
        <f t="shared" si="38"/>
        <v>0.2777708737864078</v>
      </c>
      <c r="AM130">
        <f t="shared" si="38"/>
        <v>0.21097864077669903</v>
      </c>
      <c r="AN130">
        <f t="shared" si="38"/>
        <v>0.21840000000000001</v>
      </c>
      <c r="AO130">
        <f t="shared" si="38"/>
        <v>0.21840000000000001</v>
      </c>
      <c r="AP130">
        <f t="shared" si="38"/>
        <v>0.19343724624889674</v>
      </c>
      <c r="AQ130">
        <f t="shared" si="38"/>
        <v>0.22919470432480143</v>
      </c>
      <c r="AR130" s="158">
        <v>0.21840000000000001</v>
      </c>
      <c r="AS130">
        <f t="shared" ref="AS130:BC135" si="39">$AR130*AS$254</f>
        <v>0.16086037069726392</v>
      </c>
      <c r="AT130">
        <f t="shared" si="39"/>
        <v>0.21840000000000001</v>
      </c>
      <c r="AU130">
        <f t="shared" si="39"/>
        <v>0.21840000000000001</v>
      </c>
      <c r="AV130">
        <f t="shared" si="39"/>
        <v>0.17252250661959401</v>
      </c>
      <c r="AW130">
        <f t="shared" si="39"/>
        <v>0.20606319505736984</v>
      </c>
      <c r="AX130">
        <f t="shared" si="39"/>
        <v>0.21840000000000001</v>
      </c>
      <c r="AY130">
        <f t="shared" si="39"/>
        <v>0.10331018008928534</v>
      </c>
      <c r="AZ130">
        <f t="shared" si="39"/>
        <v>0.2294838481906443</v>
      </c>
      <c r="BA130">
        <f t="shared" si="39"/>
        <v>0.25155516328331862</v>
      </c>
      <c r="BB130">
        <f t="shared" si="39"/>
        <v>0.17666690203000884</v>
      </c>
      <c r="BC130">
        <f t="shared" si="39"/>
        <v>0.21840000000000001</v>
      </c>
      <c r="BD130" s="23">
        <v>128</v>
      </c>
    </row>
    <row r="131" spans="1:56" x14ac:dyDescent="0.35">
      <c r="A131" s="3"/>
      <c r="B131" s="5" t="s">
        <v>58</v>
      </c>
      <c r="C131" s="176">
        <f t="shared" si="35"/>
        <v>0.24702524271844661</v>
      </c>
      <c r="D131">
        <f t="shared" si="35"/>
        <v>8.6901922457112327E-2</v>
      </c>
      <c r="E131">
        <f t="shared" si="35"/>
        <v>0.20982206531332748</v>
      </c>
      <c r="F131">
        <f t="shared" si="35"/>
        <v>0.25222983230361878</v>
      </c>
      <c r="G131">
        <f t="shared" si="35"/>
        <v>0.21840000000000001</v>
      </c>
      <c r="H131">
        <f t="shared" si="35"/>
        <v>0.22717069726390116</v>
      </c>
      <c r="I131">
        <f t="shared" si="35"/>
        <v>0.16086037069726392</v>
      </c>
      <c r="J131">
        <f t="shared" si="35"/>
        <v>0.21840000000000001</v>
      </c>
      <c r="K131">
        <f t="shared" si="35"/>
        <v>0.21840000000000001</v>
      </c>
      <c r="L131">
        <f t="shared" si="35"/>
        <v>0.2256285966460724</v>
      </c>
      <c r="M131">
        <f t="shared" si="36"/>
        <v>0.2256285966460724</v>
      </c>
      <c r="N131">
        <f t="shared" si="36"/>
        <v>0.24837458075904678</v>
      </c>
      <c r="O131">
        <f t="shared" si="36"/>
        <v>0.22225525154457196</v>
      </c>
      <c r="P131">
        <f t="shared" si="36"/>
        <v>0.18813627537511032</v>
      </c>
      <c r="Q131">
        <f t="shared" si="36"/>
        <v>0.20905101500441309</v>
      </c>
      <c r="R131">
        <f t="shared" si="36"/>
        <v>0.12587396293027361</v>
      </c>
      <c r="S131">
        <f t="shared" si="36"/>
        <v>0.12896362513961418</v>
      </c>
      <c r="T131">
        <f t="shared" si="36"/>
        <v>0.18649779346866727</v>
      </c>
      <c r="U131">
        <f t="shared" si="36"/>
        <v>0.21840000000000001</v>
      </c>
      <c r="V131">
        <f t="shared" si="36"/>
        <v>0.20346090026478378</v>
      </c>
      <c r="W131">
        <f t="shared" si="37"/>
        <v>0.23912197705207416</v>
      </c>
      <c r="X131">
        <f t="shared" si="37"/>
        <v>0.23912197705207416</v>
      </c>
      <c r="Y131">
        <f t="shared" si="37"/>
        <v>0.18649779346866727</v>
      </c>
      <c r="Z131">
        <f t="shared" si="37"/>
        <v>0.25618146513680495</v>
      </c>
      <c r="AA131">
        <f t="shared" si="37"/>
        <v>7.6291130516098329E-2</v>
      </c>
      <c r="AB131">
        <f t="shared" si="37"/>
        <v>0.22900194174757282</v>
      </c>
      <c r="AC131">
        <f t="shared" si="37"/>
        <v>0.23439929390997352</v>
      </c>
      <c r="AD131">
        <f t="shared" si="37"/>
        <v>0.23150785525154458</v>
      </c>
      <c r="AE131">
        <f t="shared" si="37"/>
        <v>0.23613415710503088</v>
      </c>
      <c r="AF131">
        <f t="shared" si="37"/>
        <v>0.21840000000000001</v>
      </c>
      <c r="AG131">
        <f t="shared" si="38"/>
        <v>9.0933650562185817E-2</v>
      </c>
      <c r="AH131">
        <f t="shared" si="38"/>
        <v>0.20856910856134159</v>
      </c>
      <c r="AI131">
        <f t="shared" si="38"/>
        <v>0.19382277140335394</v>
      </c>
      <c r="AJ131">
        <f t="shared" si="38"/>
        <v>0.21840000000000001</v>
      </c>
      <c r="AK131">
        <f t="shared" si="38"/>
        <v>0.23574863195057374</v>
      </c>
      <c r="AL131">
        <f t="shared" si="38"/>
        <v>0.2777708737864078</v>
      </c>
      <c r="AM131">
        <f t="shared" si="38"/>
        <v>0.21097864077669903</v>
      </c>
      <c r="AN131">
        <f t="shared" si="38"/>
        <v>0.21840000000000001</v>
      </c>
      <c r="AO131">
        <f t="shared" si="38"/>
        <v>0.21840000000000001</v>
      </c>
      <c r="AP131">
        <f t="shared" si="38"/>
        <v>0.19343724624889674</v>
      </c>
      <c r="AQ131">
        <f t="shared" si="38"/>
        <v>0.22919470432480143</v>
      </c>
      <c r="AR131" s="158">
        <v>0.21840000000000001</v>
      </c>
      <c r="AS131">
        <f t="shared" si="39"/>
        <v>0.16086037069726392</v>
      </c>
      <c r="AT131">
        <f t="shared" si="39"/>
        <v>0.21840000000000001</v>
      </c>
      <c r="AU131">
        <f t="shared" si="39"/>
        <v>0.21840000000000001</v>
      </c>
      <c r="AV131">
        <f t="shared" si="39"/>
        <v>0.17252250661959401</v>
      </c>
      <c r="AW131">
        <f t="shared" si="39"/>
        <v>0.20606319505736984</v>
      </c>
      <c r="AX131">
        <f t="shared" si="39"/>
        <v>0.21840000000000001</v>
      </c>
      <c r="AY131">
        <f t="shared" si="39"/>
        <v>0.10331018008928534</v>
      </c>
      <c r="AZ131">
        <f t="shared" si="39"/>
        <v>0.2294838481906443</v>
      </c>
      <c r="BA131">
        <f t="shared" si="39"/>
        <v>0.25155516328331862</v>
      </c>
      <c r="BB131">
        <f t="shared" si="39"/>
        <v>0.17666690203000884</v>
      </c>
      <c r="BC131">
        <f t="shared" si="39"/>
        <v>0.21840000000000001</v>
      </c>
      <c r="BD131" s="23">
        <v>129</v>
      </c>
    </row>
    <row r="132" spans="1:56" x14ac:dyDescent="0.35">
      <c r="A132" s="3"/>
      <c r="B132" s="5" t="s">
        <v>59</v>
      </c>
      <c r="C132" s="176">
        <f t="shared" si="35"/>
        <v>0.11367233009708738</v>
      </c>
      <c r="D132">
        <f t="shared" si="35"/>
        <v>3.998920882298438E-2</v>
      </c>
      <c r="E132">
        <f t="shared" si="35"/>
        <v>9.6552736098852621E-2</v>
      </c>
      <c r="F132">
        <f t="shared" si="35"/>
        <v>0.11606729920564875</v>
      </c>
      <c r="G132">
        <f t="shared" si="35"/>
        <v>0.10050000000000001</v>
      </c>
      <c r="H132">
        <f t="shared" si="35"/>
        <v>0.10453596646072374</v>
      </c>
      <c r="I132">
        <f t="shared" si="35"/>
        <v>7.4022285966460738E-2</v>
      </c>
      <c r="J132">
        <f t="shared" si="35"/>
        <v>0.10050000000000001</v>
      </c>
      <c r="K132">
        <f t="shared" si="35"/>
        <v>0.10050000000000001</v>
      </c>
      <c r="L132">
        <f t="shared" si="35"/>
        <v>0.10382634598411299</v>
      </c>
      <c r="M132">
        <f t="shared" si="36"/>
        <v>0.10382634598411299</v>
      </c>
      <c r="N132">
        <f t="shared" si="36"/>
        <v>0.1142932480141218</v>
      </c>
      <c r="O132">
        <f t="shared" si="36"/>
        <v>0.10227405119152692</v>
      </c>
      <c r="P132">
        <f t="shared" si="36"/>
        <v>8.6573698146513681E-2</v>
      </c>
      <c r="Q132">
        <f t="shared" si="36"/>
        <v>9.619792586054722E-2</v>
      </c>
      <c r="R132">
        <f t="shared" si="36"/>
        <v>5.7922771403353931E-2</v>
      </c>
      <c r="S132">
        <f t="shared" si="36"/>
        <v>5.934452530463015E-2</v>
      </c>
      <c r="T132">
        <f t="shared" si="36"/>
        <v>8.5819726390114745E-2</v>
      </c>
      <c r="U132">
        <f t="shared" si="36"/>
        <v>0.10050000000000001</v>
      </c>
      <c r="V132">
        <f t="shared" si="36"/>
        <v>9.362555163283319E-2</v>
      </c>
      <c r="W132">
        <f t="shared" si="37"/>
        <v>0.11003552515445721</v>
      </c>
      <c r="X132">
        <f t="shared" si="37"/>
        <v>0.11003552515445721</v>
      </c>
      <c r="Y132">
        <f t="shared" si="37"/>
        <v>8.5819726390114745E-2</v>
      </c>
      <c r="Z132">
        <f t="shared" si="37"/>
        <v>0.11788570167696381</v>
      </c>
      <c r="AA132">
        <f t="shared" si="37"/>
        <v>3.5106495498479315E-2</v>
      </c>
      <c r="AB132">
        <f t="shared" si="37"/>
        <v>0.10537864077669903</v>
      </c>
      <c r="AC132">
        <f t="shared" si="37"/>
        <v>0.10786231244483671</v>
      </c>
      <c r="AD132">
        <f t="shared" si="37"/>
        <v>0.10653177405119153</v>
      </c>
      <c r="AE132">
        <f t="shared" si="37"/>
        <v>0.10866063548102382</v>
      </c>
      <c r="AF132">
        <f t="shared" si="37"/>
        <v>0.10050000000000001</v>
      </c>
      <c r="AG132">
        <f t="shared" si="38"/>
        <v>4.1844468321884959E-2</v>
      </c>
      <c r="AH132">
        <f t="shared" si="38"/>
        <v>9.5976169461606364E-2</v>
      </c>
      <c r="AI132">
        <f t="shared" si="38"/>
        <v>8.9190423654015902E-2</v>
      </c>
      <c r="AJ132">
        <f t="shared" si="38"/>
        <v>0.10050000000000001</v>
      </c>
      <c r="AK132">
        <f t="shared" si="38"/>
        <v>0.10848323036187116</v>
      </c>
      <c r="AL132">
        <f t="shared" si="38"/>
        <v>0.12782038834951459</v>
      </c>
      <c r="AM132">
        <f t="shared" si="38"/>
        <v>9.7084951456310686E-2</v>
      </c>
      <c r="AN132">
        <f t="shared" si="38"/>
        <v>0.10050000000000001</v>
      </c>
      <c r="AO132">
        <f t="shared" si="38"/>
        <v>0.10050000000000001</v>
      </c>
      <c r="AP132">
        <f t="shared" si="38"/>
        <v>8.9013018534863195E-2</v>
      </c>
      <c r="AQ132">
        <f t="shared" si="38"/>
        <v>0.10546734333627539</v>
      </c>
      <c r="AR132" s="158">
        <v>0.10050000000000001</v>
      </c>
      <c r="AS132">
        <f t="shared" si="39"/>
        <v>7.4022285966460738E-2</v>
      </c>
      <c r="AT132">
        <f t="shared" si="39"/>
        <v>0.10050000000000001</v>
      </c>
      <c r="AU132">
        <f t="shared" si="39"/>
        <v>0.10050000000000001</v>
      </c>
      <c r="AV132">
        <f t="shared" si="39"/>
        <v>7.9388790820829655E-2</v>
      </c>
      <c r="AW132">
        <f t="shared" si="39"/>
        <v>9.4823036187113866E-2</v>
      </c>
      <c r="AX132">
        <f t="shared" si="39"/>
        <v>0.10050000000000001</v>
      </c>
      <c r="AY132">
        <f t="shared" si="39"/>
        <v>4.7539711991635425E-2</v>
      </c>
      <c r="AZ132">
        <f t="shared" si="39"/>
        <v>0.10560039717563989</v>
      </c>
      <c r="BA132">
        <f t="shared" si="39"/>
        <v>0.11575684024713151</v>
      </c>
      <c r="BB132">
        <f t="shared" si="39"/>
        <v>8.1295895851721103E-2</v>
      </c>
      <c r="BC132">
        <f t="shared" si="39"/>
        <v>0.10050000000000001</v>
      </c>
      <c r="BD132" s="23">
        <v>130</v>
      </c>
    </row>
    <row r="133" spans="1:56" x14ac:dyDescent="0.35">
      <c r="A133" s="3"/>
      <c r="B133" s="5" t="s">
        <v>60</v>
      </c>
      <c r="C133" s="176">
        <f t="shared" si="35"/>
        <v>0.11367233009708738</v>
      </c>
      <c r="D133">
        <f t="shared" si="35"/>
        <v>3.998920882298438E-2</v>
      </c>
      <c r="E133">
        <f t="shared" si="35"/>
        <v>9.6552736098852621E-2</v>
      </c>
      <c r="F133">
        <f t="shared" si="35"/>
        <v>0.11606729920564875</v>
      </c>
      <c r="G133">
        <f t="shared" si="35"/>
        <v>0.10050000000000001</v>
      </c>
      <c r="H133">
        <f t="shared" si="35"/>
        <v>0.10453596646072374</v>
      </c>
      <c r="I133">
        <f t="shared" si="35"/>
        <v>7.4022285966460738E-2</v>
      </c>
      <c r="J133">
        <f t="shared" si="35"/>
        <v>0.10050000000000001</v>
      </c>
      <c r="K133">
        <f t="shared" si="35"/>
        <v>0.10050000000000001</v>
      </c>
      <c r="L133">
        <f t="shared" si="35"/>
        <v>0.10382634598411299</v>
      </c>
      <c r="M133">
        <f t="shared" si="36"/>
        <v>0.10382634598411299</v>
      </c>
      <c r="N133">
        <f t="shared" si="36"/>
        <v>0.1142932480141218</v>
      </c>
      <c r="O133">
        <f t="shared" si="36"/>
        <v>0.10227405119152692</v>
      </c>
      <c r="P133">
        <f t="shared" si="36"/>
        <v>8.6573698146513681E-2</v>
      </c>
      <c r="Q133">
        <f t="shared" si="36"/>
        <v>9.619792586054722E-2</v>
      </c>
      <c r="R133">
        <f t="shared" si="36"/>
        <v>5.7922771403353931E-2</v>
      </c>
      <c r="S133">
        <f t="shared" si="36"/>
        <v>5.934452530463015E-2</v>
      </c>
      <c r="T133">
        <f t="shared" si="36"/>
        <v>8.5819726390114745E-2</v>
      </c>
      <c r="U133">
        <f t="shared" si="36"/>
        <v>0.10050000000000001</v>
      </c>
      <c r="V133">
        <f t="shared" si="36"/>
        <v>9.362555163283319E-2</v>
      </c>
      <c r="W133">
        <f t="shared" si="37"/>
        <v>0.11003552515445721</v>
      </c>
      <c r="X133">
        <f t="shared" si="37"/>
        <v>0.11003552515445721</v>
      </c>
      <c r="Y133">
        <f t="shared" si="37"/>
        <v>8.5819726390114745E-2</v>
      </c>
      <c r="Z133">
        <f t="shared" si="37"/>
        <v>0.11788570167696381</v>
      </c>
      <c r="AA133">
        <f t="shared" si="37"/>
        <v>3.5106495498479315E-2</v>
      </c>
      <c r="AB133">
        <f t="shared" si="37"/>
        <v>0.10537864077669903</v>
      </c>
      <c r="AC133">
        <f t="shared" si="37"/>
        <v>0.10786231244483671</v>
      </c>
      <c r="AD133">
        <f t="shared" si="37"/>
        <v>0.10653177405119153</v>
      </c>
      <c r="AE133">
        <f t="shared" si="37"/>
        <v>0.10866063548102382</v>
      </c>
      <c r="AF133">
        <f t="shared" si="37"/>
        <v>0.10050000000000001</v>
      </c>
      <c r="AG133">
        <f t="shared" si="38"/>
        <v>4.1844468321884959E-2</v>
      </c>
      <c r="AH133">
        <f t="shared" si="38"/>
        <v>9.5976169461606364E-2</v>
      </c>
      <c r="AI133">
        <f t="shared" si="38"/>
        <v>8.9190423654015902E-2</v>
      </c>
      <c r="AJ133">
        <f t="shared" si="38"/>
        <v>0.10050000000000001</v>
      </c>
      <c r="AK133">
        <f t="shared" si="38"/>
        <v>0.10848323036187116</v>
      </c>
      <c r="AL133">
        <f t="shared" si="38"/>
        <v>0.12782038834951459</v>
      </c>
      <c r="AM133">
        <f t="shared" si="38"/>
        <v>9.7084951456310686E-2</v>
      </c>
      <c r="AN133">
        <f t="shared" si="38"/>
        <v>0.10050000000000001</v>
      </c>
      <c r="AO133">
        <f t="shared" si="38"/>
        <v>0.10050000000000001</v>
      </c>
      <c r="AP133">
        <f t="shared" si="38"/>
        <v>8.9013018534863195E-2</v>
      </c>
      <c r="AQ133">
        <f t="shared" si="38"/>
        <v>0.10546734333627539</v>
      </c>
      <c r="AR133" s="158">
        <v>0.10050000000000001</v>
      </c>
      <c r="AS133">
        <f t="shared" si="39"/>
        <v>7.4022285966460738E-2</v>
      </c>
      <c r="AT133">
        <f t="shared" si="39"/>
        <v>0.10050000000000001</v>
      </c>
      <c r="AU133">
        <f t="shared" si="39"/>
        <v>0.10050000000000001</v>
      </c>
      <c r="AV133">
        <f t="shared" si="39"/>
        <v>7.9388790820829655E-2</v>
      </c>
      <c r="AW133">
        <f t="shared" si="39"/>
        <v>9.4823036187113866E-2</v>
      </c>
      <c r="AX133">
        <f t="shared" si="39"/>
        <v>0.10050000000000001</v>
      </c>
      <c r="AY133">
        <f t="shared" si="39"/>
        <v>4.7539711991635425E-2</v>
      </c>
      <c r="AZ133">
        <f t="shared" si="39"/>
        <v>0.10560039717563989</v>
      </c>
      <c r="BA133">
        <f t="shared" si="39"/>
        <v>0.11575684024713151</v>
      </c>
      <c r="BB133">
        <f t="shared" si="39"/>
        <v>8.1295895851721103E-2</v>
      </c>
      <c r="BC133">
        <f t="shared" si="39"/>
        <v>0.10050000000000001</v>
      </c>
      <c r="BD133" s="23">
        <v>131</v>
      </c>
    </row>
    <row r="134" spans="1:56" x14ac:dyDescent="0.35">
      <c r="A134" s="3"/>
      <c r="B134" s="5" t="s">
        <v>80</v>
      </c>
      <c r="C134" s="176">
        <f t="shared" si="35"/>
        <v>0.11367233009708738</v>
      </c>
      <c r="D134">
        <f t="shared" si="35"/>
        <v>3.998920882298438E-2</v>
      </c>
      <c r="E134">
        <f t="shared" si="35"/>
        <v>9.6552736098852621E-2</v>
      </c>
      <c r="F134">
        <f t="shared" si="35"/>
        <v>0.11606729920564875</v>
      </c>
      <c r="G134">
        <f t="shared" si="35"/>
        <v>0.10050000000000001</v>
      </c>
      <c r="H134">
        <f t="shared" si="35"/>
        <v>0.10453596646072374</v>
      </c>
      <c r="I134">
        <f t="shared" si="35"/>
        <v>7.4022285966460738E-2</v>
      </c>
      <c r="J134">
        <f t="shared" si="35"/>
        <v>0.10050000000000001</v>
      </c>
      <c r="K134">
        <f t="shared" si="35"/>
        <v>0.10050000000000001</v>
      </c>
      <c r="L134">
        <f t="shared" si="35"/>
        <v>0.10382634598411299</v>
      </c>
      <c r="M134">
        <f t="shared" si="36"/>
        <v>0.10382634598411299</v>
      </c>
      <c r="N134">
        <f t="shared" si="36"/>
        <v>0.1142932480141218</v>
      </c>
      <c r="O134">
        <f t="shared" si="36"/>
        <v>0.10227405119152692</v>
      </c>
      <c r="P134">
        <f t="shared" si="36"/>
        <v>8.6573698146513681E-2</v>
      </c>
      <c r="Q134">
        <f t="shared" si="36"/>
        <v>9.619792586054722E-2</v>
      </c>
      <c r="R134">
        <f t="shared" si="36"/>
        <v>5.7922771403353931E-2</v>
      </c>
      <c r="S134">
        <f t="shared" si="36"/>
        <v>5.934452530463015E-2</v>
      </c>
      <c r="T134">
        <f t="shared" si="36"/>
        <v>8.5819726390114745E-2</v>
      </c>
      <c r="U134">
        <f t="shared" si="36"/>
        <v>0.10050000000000001</v>
      </c>
      <c r="V134">
        <f t="shared" si="36"/>
        <v>9.362555163283319E-2</v>
      </c>
      <c r="W134">
        <f t="shared" si="37"/>
        <v>0.11003552515445721</v>
      </c>
      <c r="X134">
        <f t="shared" si="37"/>
        <v>0.11003552515445721</v>
      </c>
      <c r="Y134">
        <f t="shared" si="37"/>
        <v>8.5819726390114745E-2</v>
      </c>
      <c r="Z134">
        <f t="shared" si="37"/>
        <v>0.11788570167696381</v>
      </c>
      <c r="AA134">
        <f t="shared" si="37"/>
        <v>3.5106495498479315E-2</v>
      </c>
      <c r="AB134">
        <f t="shared" si="37"/>
        <v>0.10537864077669903</v>
      </c>
      <c r="AC134">
        <f t="shared" si="37"/>
        <v>0.10786231244483671</v>
      </c>
      <c r="AD134">
        <f t="shared" si="37"/>
        <v>0.10653177405119153</v>
      </c>
      <c r="AE134">
        <f t="shared" si="37"/>
        <v>0.10866063548102382</v>
      </c>
      <c r="AF134">
        <f t="shared" si="37"/>
        <v>0.10050000000000001</v>
      </c>
      <c r="AG134">
        <f t="shared" si="38"/>
        <v>4.1844468321884959E-2</v>
      </c>
      <c r="AH134">
        <f t="shared" si="38"/>
        <v>9.5976169461606364E-2</v>
      </c>
      <c r="AI134">
        <f t="shared" si="38"/>
        <v>8.9190423654015902E-2</v>
      </c>
      <c r="AJ134">
        <f t="shared" si="38"/>
        <v>0.10050000000000001</v>
      </c>
      <c r="AK134">
        <f t="shared" si="38"/>
        <v>0.10848323036187116</v>
      </c>
      <c r="AL134">
        <f t="shared" si="38"/>
        <v>0.12782038834951459</v>
      </c>
      <c r="AM134">
        <f t="shared" si="38"/>
        <v>9.7084951456310686E-2</v>
      </c>
      <c r="AN134">
        <f t="shared" si="38"/>
        <v>0.10050000000000001</v>
      </c>
      <c r="AO134">
        <f t="shared" si="38"/>
        <v>0.10050000000000001</v>
      </c>
      <c r="AP134">
        <f t="shared" si="38"/>
        <v>8.9013018534863195E-2</v>
      </c>
      <c r="AQ134">
        <f t="shared" si="38"/>
        <v>0.10546734333627539</v>
      </c>
      <c r="AR134" s="158">
        <v>0.10050000000000001</v>
      </c>
      <c r="AS134">
        <f t="shared" si="39"/>
        <v>7.4022285966460738E-2</v>
      </c>
      <c r="AT134">
        <f t="shared" si="39"/>
        <v>0.10050000000000001</v>
      </c>
      <c r="AU134">
        <f t="shared" si="39"/>
        <v>0.10050000000000001</v>
      </c>
      <c r="AV134">
        <f t="shared" si="39"/>
        <v>7.9388790820829655E-2</v>
      </c>
      <c r="AW134">
        <f t="shared" si="39"/>
        <v>9.4823036187113866E-2</v>
      </c>
      <c r="AX134">
        <f t="shared" si="39"/>
        <v>0.10050000000000001</v>
      </c>
      <c r="AY134">
        <f t="shared" si="39"/>
        <v>4.7539711991635425E-2</v>
      </c>
      <c r="AZ134">
        <f t="shared" si="39"/>
        <v>0.10560039717563989</v>
      </c>
      <c r="BA134">
        <f t="shared" si="39"/>
        <v>0.11575684024713151</v>
      </c>
      <c r="BB134">
        <f t="shared" si="39"/>
        <v>8.1295895851721103E-2</v>
      </c>
      <c r="BC134">
        <f t="shared" si="39"/>
        <v>0.10050000000000001</v>
      </c>
      <c r="BD134" s="23">
        <v>132</v>
      </c>
    </row>
    <row r="135" spans="1:56" x14ac:dyDescent="0.35">
      <c r="A135" s="4"/>
      <c r="B135" s="8" t="s">
        <v>79</v>
      </c>
      <c r="C135" s="176">
        <f t="shared" si="35"/>
        <v>0.11367233009708738</v>
      </c>
      <c r="D135">
        <f t="shared" si="35"/>
        <v>3.998920882298438E-2</v>
      </c>
      <c r="E135">
        <f t="shared" si="35"/>
        <v>9.6552736098852621E-2</v>
      </c>
      <c r="F135">
        <f t="shared" si="35"/>
        <v>0.11606729920564875</v>
      </c>
      <c r="G135">
        <f t="shared" si="35"/>
        <v>0.10050000000000001</v>
      </c>
      <c r="H135">
        <f t="shared" si="35"/>
        <v>0.10453596646072374</v>
      </c>
      <c r="I135">
        <f t="shared" si="35"/>
        <v>7.4022285966460738E-2</v>
      </c>
      <c r="J135">
        <f t="shared" si="35"/>
        <v>0.10050000000000001</v>
      </c>
      <c r="K135">
        <f t="shared" si="35"/>
        <v>0.10050000000000001</v>
      </c>
      <c r="L135">
        <f t="shared" si="35"/>
        <v>0.10382634598411299</v>
      </c>
      <c r="M135">
        <f t="shared" si="36"/>
        <v>0.10382634598411299</v>
      </c>
      <c r="N135">
        <f t="shared" si="36"/>
        <v>0.1142932480141218</v>
      </c>
      <c r="O135">
        <f t="shared" si="36"/>
        <v>0.10227405119152692</v>
      </c>
      <c r="P135">
        <f t="shared" si="36"/>
        <v>8.6573698146513681E-2</v>
      </c>
      <c r="Q135">
        <f t="shared" si="36"/>
        <v>9.619792586054722E-2</v>
      </c>
      <c r="R135">
        <f t="shared" si="36"/>
        <v>5.7922771403353931E-2</v>
      </c>
      <c r="S135">
        <f t="shared" si="36"/>
        <v>5.934452530463015E-2</v>
      </c>
      <c r="T135">
        <f t="shared" si="36"/>
        <v>8.5819726390114745E-2</v>
      </c>
      <c r="U135">
        <f t="shared" si="36"/>
        <v>0.10050000000000001</v>
      </c>
      <c r="V135">
        <f t="shared" si="36"/>
        <v>9.362555163283319E-2</v>
      </c>
      <c r="W135">
        <f t="shared" si="37"/>
        <v>0.11003552515445721</v>
      </c>
      <c r="X135">
        <f t="shared" si="37"/>
        <v>0.11003552515445721</v>
      </c>
      <c r="Y135">
        <f t="shared" si="37"/>
        <v>8.5819726390114745E-2</v>
      </c>
      <c r="Z135">
        <f t="shared" si="37"/>
        <v>0.11788570167696381</v>
      </c>
      <c r="AA135">
        <f t="shared" si="37"/>
        <v>3.5106495498479315E-2</v>
      </c>
      <c r="AB135">
        <f t="shared" si="37"/>
        <v>0.10537864077669903</v>
      </c>
      <c r="AC135">
        <f t="shared" si="37"/>
        <v>0.10786231244483671</v>
      </c>
      <c r="AD135">
        <f t="shared" si="37"/>
        <v>0.10653177405119153</v>
      </c>
      <c r="AE135">
        <f t="shared" si="37"/>
        <v>0.10866063548102382</v>
      </c>
      <c r="AF135">
        <f t="shared" si="37"/>
        <v>0.10050000000000001</v>
      </c>
      <c r="AG135">
        <f t="shared" si="38"/>
        <v>4.1844468321884959E-2</v>
      </c>
      <c r="AH135">
        <f t="shared" si="38"/>
        <v>9.5976169461606364E-2</v>
      </c>
      <c r="AI135">
        <f t="shared" si="38"/>
        <v>8.9190423654015902E-2</v>
      </c>
      <c r="AJ135">
        <f t="shared" si="38"/>
        <v>0.10050000000000001</v>
      </c>
      <c r="AK135">
        <f t="shared" si="38"/>
        <v>0.10848323036187116</v>
      </c>
      <c r="AL135">
        <f t="shared" si="38"/>
        <v>0.12782038834951459</v>
      </c>
      <c r="AM135">
        <f t="shared" si="38"/>
        <v>9.7084951456310686E-2</v>
      </c>
      <c r="AN135">
        <f t="shared" si="38"/>
        <v>0.10050000000000001</v>
      </c>
      <c r="AO135">
        <f t="shared" si="38"/>
        <v>0.10050000000000001</v>
      </c>
      <c r="AP135">
        <f t="shared" si="38"/>
        <v>8.9013018534863195E-2</v>
      </c>
      <c r="AQ135">
        <f t="shared" si="38"/>
        <v>0.10546734333627539</v>
      </c>
      <c r="AR135" s="158">
        <v>0.10050000000000001</v>
      </c>
      <c r="AS135">
        <f t="shared" si="39"/>
        <v>7.4022285966460738E-2</v>
      </c>
      <c r="AT135">
        <f t="shared" si="39"/>
        <v>0.10050000000000001</v>
      </c>
      <c r="AU135">
        <f t="shared" si="39"/>
        <v>0.10050000000000001</v>
      </c>
      <c r="AV135">
        <f t="shared" si="39"/>
        <v>7.9388790820829655E-2</v>
      </c>
      <c r="AW135">
        <f t="shared" si="39"/>
        <v>9.4823036187113866E-2</v>
      </c>
      <c r="AX135">
        <f t="shared" si="39"/>
        <v>0.10050000000000001</v>
      </c>
      <c r="AY135">
        <f t="shared" si="39"/>
        <v>4.7539711991635425E-2</v>
      </c>
      <c r="AZ135">
        <f t="shared" si="39"/>
        <v>0.10560039717563989</v>
      </c>
      <c r="BA135">
        <f t="shared" si="39"/>
        <v>0.11575684024713151</v>
      </c>
      <c r="BB135">
        <f t="shared" si="39"/>
        <v>8.1295895851721103E-2</v>
      </c>
      <c r="BC135">
        <f t="shared" si="39"/>
        <v>0.10050000000000001</v>
      </c>
      <c r="BD135" s="23">
        <v>133</v>
      </c>
    </row>
    <row r="136" spans="1:56" x14ac:dyDescent="0.35">
      <c r="A136" t="s">
        <v>135</v>
      </c>
      <c r="B136" s="5" t="s">
        <v>83</v>
      </c>
      <c r="C136"/>
      <c r="AR136" s="158"/>
      <c r="BD136" s="23">
        <v>134</v>
      </c>
    </row>
    <row r="137" spans="1:56" x14ac:dyDescent="0.35">
      <c r="B137" s="5" t="s">
        <v>61</v>
      </c>
      <c r="C137"/>
      <c r="AR137" s="158"/>
      <c r="BD137" s="23">
        <v>135</v>
      </c>
    </row>
    <row r="138" spans="1:56" x14ac:dyDescent="0.35">
      <c r="B138" s="5" t="s">
        <v>78</v>
      </c>
      <c r="C138"/>
      <c r="AR138" s="158"/>
      <c r="BD138" s="23">
        <v>136</v>
      </c>
    </row>
    <row r="139" spans="1:56" x14ac:dyDescent="0.35">
      <c r="B139" s="5" t="s">
        <v>62</v>
      </c>
      <c r="C139">
        <f t="shared" ref="C139:L148" si="40">$AR139*C$253</f>
        <v>0.17599340425531915</v>
      </c>
      <c r="D139">
        <f t="shared" si="40"/>
        <v>9.5248479265938837E-2</v>
      </c>
      <c r="E139">
        <f t="shared" si="40"/>
        <v>0.14947819148936173</v>
      </c>
      <c r="F139">
        <f t="shared" si="40"/>
        <v>0.10384244680851062</v>
      </c>
      <c r="G139">
        <f t="shared" si="40"/>
        <v>0.1986</v>
      </c>
      <c r="H139">
        <f t="shared" si="40"/>
        <v>0.20081840425531919</v>
      </c>
      <c r="I139">
        <f t="shared" si="40"/>
        <v>0.20293117021276597</v>
      </c>
      <c r="J139">
        <f t="shared" si="40"/>
        <v>0.1986</v>
      </c>
      <c r="K139">
        <f t="shared" si="40"/>
        <v>0.1986</v>
      </c>
      <c r="L139">
        <f t="shared" si="40"/>
        <v>0.23620723404255317</v>
      </c>
      <c r="M139">
        <f t="shared" ref="M139:V148" si="41">$AR139*M$253</f>
        <v>0.23620723404255317</v>
      </c>
      <c r="N139">
        <f t="shared" si="41"/>
        <v>0.25807436170212766</v>
      </c>
      <c r="O139">
        <f t="shared" si="41"/>
        <v>0.20271989361702128</v>
      </c>
      <c r="P139">
        <f t="shared" si="41"/>
        <v>0.15053457446808508</v>
      </c>
      <c r="Q139">
        <f t="shared" si="41"/>
        <v>0.22363627659574473</v>
      </c>
      <c r="R139">
        <f t="shared" si="41"/>
        <v>8.6095212765957441E-2</v>
      </c>
      <c r="S139">
        <f t="shared" si="41"/>
        <v>0.14135002802996707</v>
      </c>
      <c r="T139">
        <f t="shared" si="41"/>
        <v>0.15085148936170212</v>
      </c>
      <c r="U139">
        <f t="shared" si="41"/>
        <v>0.1986</v>
      </c>
      <c r="V139">
        <f t="shared" si="41"/>
        <v>0.13183659574468087</v>
      </c>
      <c r="W139">
        <f t="shared" ref="W139:AF148" si="42">$AR139*W$253</f>
        <v>0.20472702127659573</v>
      </c>
      <c r="X139">
        <f t="shared" si="42"/>
        <v>0.20472702127659573</v>
      </c>
      <c r="Y139">
        <f t="shared" si="42"/>
        <v>0.14630904255319149</v>
      </c>
      <c r="Z139">
        <f t="shared" si="42"/>
        <v>0.24096095744680851</v>
      </c>
      <c r="AA139">
        <f t="shared" si="42"/>
        <v>8.3618566283430965E-2</v>
      </c>
      <c r="AB139">
        <f t="shared" si="42"/>
        <v>0.17535957446808512</v>
      </c>
      <c r="AC139">
        <f t="shared" si="42"/>
        <v>0.22184042553191488</v>
      </c>
      <c r="AD139">
        <f t="shared" si="42"/>
        <v>0.18877563829787233</v>
      </c>
      <c r="AE139">
        <f t="shared" si="42"/>
        <v>0.1865572340425532</v>
      </c>
      <c r="AF139">
        <f t="shared" si="42"/>
        <v>0.1986</v>
      </c>
      <c r="AG139">
        <f t="shared" ref="AG139:AQ148" si="43">$AR139*AG$253</f>
        <v>9.9667437557816846E-2</v>
      </c>
      <c r="AH139">
        <f t="shared" si="43"/>
        <v>0.23155914893617024</v>
      </c>
      <c r="AI139">
        <f t="shared" si="43"/>
        <v>0.18053585106382977</v>
      </c>
      <c r="AJ139">
        <f t="shared" si="43"/>
        <v>0.1986</v>
      </c>
      <c r="AK139">
        <f t="shared" si="43"/>
        <v>0.24328500000000003</v>
      </c>
      <c r="AL139">
        <f t="shared" si="43"/>
        <v>0.19405755319148937</v>
      </c>
      <c r="AM139">
        <f t="shared" si="43"/>
        <v>0.27318063829787231</v>
      </c>
      <c r="AN139">
        <f t="shared" si="43"/>
        <v>0.1986</v>
      </c>
      <c r="AO139">
        <f t="shared" si="43"/>
        <v>0.1986</v>
      </c>
      <c r="AP139">
        <f t="shared" si="43"/>
        <v>0.15539393617021277</v>
      </c>
      <c r="AQ139">
        <f t="shared" si="43"/>
        <v>0.22965765957446807</v>
      </c>
      <c r="AR139" s="158">
        <v>0.1986</v>
      </c>
      <c r="AS139">
        <f t="shared" ref="AS139:BC148" si="44">$AR139*AS$253</f>
        <v>0.20293117021276597</v>
      </c>
      <c r="AT139">
        <f t="shared" si="44"/>
        <v>0.1986</v>
      </c>
      <c r="AU139">
        <f t="shared" si="44"/>
        <v>0.1986</v>
      </c>
      <c r="AV139">
        <f t="shared" si="44"/>
        <v>0.2068397872340425</v>
      </c>
      <c r="AW139">
        <f t="shared" si="44"/>
        <v>0.18782489361702129</v>
      </c>
      <c r="AX139">
        <f t="shared" si="44"/>
        <v>0.1986</v>
      </c>
      <c r="AY139">
        <f t="shared" si="44"/>
        <v>0.11323267964585006</v>
      </c>
      <c r="AZ139">
        <f t="shared" si="44"/>
        <v>0.17810617021276595</v>
      </c>
      <c r="BA139">
        <f t="shared" si="44"/>
        <v>0.26483521276595745</v>
      </c>
      <c r="BB139">
        <f t="shared" si="44"/>
        <v>0.21381191489361701</v>
      </c>
      <c r="BC139">
        <f t="shared" si="44"/>
        <v>0.1986</v>
      </c>
      <c r="BD139" s="23">
        <v>137</v>
      </c>
    </row>
    <row r="140" spans="1:56" x14ac:dyDescent="0.35">
      <c r="B140" s="5" t="s">
        <v>63</v>
      </c>
      <c r="C140">
        <f t="shared" si="40"/>
        <v>0.17599340425531915</v>
      </c>
      <c r="D140">
        <f t="shared" si="40"/>
        <v>9.5248479265938837E-2</v>
      </c>
      <c r="E140">
        <f t="shared" si="40"/>
        <v>0.14947819148936173</v>
      </c>
      <c r="F140">
        <f t="shared" si="40"/>
        <v>0.10384244680851062</v>
      </c>
      <c r="G140">
        <f t="shared" si="40"/>
        <v>0.1986</v>
      </c>
      <c r="H140">
        <f t="shared" si="40"/>
        <v>0.20081840425531919</v>
      </c>
      <c r="I140">
        <f t="shared" si="40"/>
        <v>0.20293117021276597</v>
      </c>
      <c r="J140">
        <f t="shared" si="40"/>
        <v>0.1986</v>
      </c>
      <c r="K140">
        <f t="shared" si="40"/>
        <v>0.1986</v>
      </c>
      <c r="L140">
        <f t="shared" si="40"/>
        <v>0.23620723404255317</v>
      </c>
      <c r="M140">
        <f t="shared" si="41"/>
        <v>0.23620723404255317</v>
      </c>
      <c r="N140">
        <f t="shared" si="41"/>
        <v>0.25807436170212766</v>
      </c>
      <c r="O140">
        <f t="shared" si="41"/>
        <v>0.20271989361702128</v>
      </c>
      <c r="P140">
        <f t="shared" si="41"/>
        <v>0.15053457446808508</v>
      </c>
      <c r="Q140">
        <f t="shared" si="41"/>
        <v>0.22363627659574473</v>
      </c>
      <c r="R140">
        <f t="shared" si="41"/>
        <v>8.6095212765957441E-2</v>
      </c>
      <c r="S140">
        <f t="shared" si="41"/>
        <v>0.14135002802996707</v>
      </c>
      <c r="T140">
        <f t="shared" si="41"/>
        <v>0.15085148936170212</v>
      </c>
      <c r="U140">
        <f t="shared" si="41"/>
        <v>0.1986</v>
      </c>
      <c r="V140">
        <f t="shared" si="41"/>
        <v>0.13183659574468087</v>
      </c>
      <c r="W140">
        <f t="shared" si="42"/>
        <v>0.20472702127659573</v>
      </c>
      <c r="X140">
        <f t="shared" si="42"/>
        <v>0.20472702127659573</v>
      </c>
      <c r="Y140">
        <f t="shared" si="42"/>
        <v>0.14630904255319149</v>
      </c>
      <c r="Z140">
        <f t="shared" si="42"/>
        <v>0.24096095744680851</v>
      </c>
      <c r="AA140">
        <f t="shared" si="42"/>
        <v>8.3618566283430965E-2</v>
      </c>
      <c r="AB140">
        <f t="shared" si="42"/>
        <v>0.17535957446808512</v>
      </c>
      <c r="AC140">
        <f t="shared" si="42"/>
        <v>0.22184042553191488</v>
      </c>
      <c r="AD140">
        <f t="shared" si="42"/>
        <v>0.18877563829787233</v>
      </c>
      <c r="AE140">
        <f t="shared" si="42"/>
        <v>0.1865572340425532</v>
      </c>
      <c r="AF140">
        <f t="shared" si="42"/>
        <v>0.1986</v>
      </c>
      <c r="AG140">
        <f t="shared" si="43"/>
        <v>9.9667437557816846E-2</v>
      </c>
      <c r="AH140">
        <f t="shared" si="43"/>
        <v>0.23155914893617024</v>
      </c>
      <c r="AI140">
        <f t="shared" si="43"/>
        <v>0.18053585106382977</v>
      </c>
      <c r="AJ140">
        <f t="shared" si="43"/>
        <v>0.1986</v>
      </c>
      <c r="AK140">
        <f t="shared" si="43"/>
        <v>0.24328500000000003</v>
      </c>
      <c r="AL140">
        <f t="shared" si="43"/>
        <v>0.19405755319148937</v>
      </c>
      <c r="AM140">
        <f t="shared" si="43"/>
        <v>0.27318063829787231</v>
      </c>
      <c r="AN140">
        <f t="shared" si="43"/>
        <v>0.1986</v>
      </c>
      <c r="AO140">
        <f t="shared" si="43"/>
        <v>0.1986</v>
      </c>
      <c r="AP140">
        <f t="shared" si="43"/>
        <v>0.15539393617021277</v>
      </c>
      <c r="AQ140">
        <f t="shared" si="43"/>
        <v>0.22965765957446807</v>
      </c>
      <c r="AR140" s="158">
        <v>0.1986</v>
      </c>
      <c r="AS140">
        <f t="shared" si="44"/>
        <v>0.20293117021276597</v>
      </c>
      <c r="AT140">
        <f t="shared" si="44"/>
        <v>0.1986</v>
      </c>
      <c r="AU140">
        <f t="shared" si="44"/>
        <v>0.1986</v>
      </c>
      <c r="AV140">
        <f t="shared" si="44"/>
        <v>0.2068397872340425</v>
      </c>
      <c r="AW140">
        <f t="shared" si="44"/>
        <v>0.18782489361702129</v>
      </c>
      <c r="AX140">
        <f t="shared" si="44"/>
        <v>0.1986</v>
      </c>
      <c r="AY140">
        <f t="shared" si="44"/>
        <v>0.11323267964585006</v>
      </c>
      <c r="AZ140">
        <f t="shared" si="44"/>
        <v>0.17810617021276595</v>
      </c>
      <c r="BA140">
        <f t="shared" si="44"/>
        <v>0.26483521276595745</v>
      </c>
      <c r="BB140">
        <f t="shared" si="44"/>
        <v>0.21381191489361701</v>
      </c>
      <c r="BC140">
        <f t="shared" si="44"/>
        <v>0.1986</v>
      </c>
      <c r="BD140" s="23">
        <v>138</v>
      </c>
    </row>
    <row r="141" spans="1:56" x14ac:dyDescent="0.35">
      <c r="B141" s="5" t="s">
        <v>64</v>
      </c>
      <c r="C141">
        <f t="shared" si="40"/>
        <v>0.20488255319148937</v>
      </c>
      <c r="D141">
        <f t="shared" si="40"/>
        <v>0.11088342601351994</v>
      </c>
      <c r="E141">
        <f t="shared" si="40"/>
        <v>0.1740148936170213</v>
      </c>
      <c r="F141">
        <f t="shared" si="40"/>
        <v>0.12088808510638298</v>
      </c>
      <c r="G141">
        <f t="shared" si="40"/>
        <v>0.23120000000000002</v>
      </c>
      <c r="H141">
        <f t="shared" si="40"/>
        <v>0.23378255319148941</v>
      </c>
      <c r="I141">
        <f t="shared" si="40"/>
        <v>0.2362421276595745</v>
      </c>
      <c r="J141">
        <f t="shared" si="40"/>
        <v>0.23120000000000002</v>
      </c>
      <c r="K141">
        <f t="shared" si="40"/>
        <v>0.23120000000000002</v>
      </c>
      <c r="L141">
        <f t="shared" si="40"/>
        <v>0.27498042553191487</v>
      </c>
      <c r="M141">
        <f t="shared" si="41"/>
        <v>0.27498042553191487</v>
      </c>
      <c r="N141">
        <f t="shared" si="41"/>
        <v>0.30043702127659577</v>
      </c>
      <c r="O141">
        <f t="shared" si="41"/>
        <v>0.23599617021276598</v>
      </c>
      <c r="P141">
        <f t="shared" si="41"/>
        <v>0.17524468085106382</v>
      </c>
      <c r="Q141">
        <f t="shared" si="41"/>
        <v>0.26034595744680861</v>
      </c>
      <c r="R141">
        <f t="shared" si="41"/>
        <v>0.10022765957446809</v>
      </c>
      <c r="S141">
        <f t="shared" si="41"/>
        <v>0.16455249990195561</v>
      </c>
      <c r="T141">
        <f t="shared" si="41"/>
        <v>0.17561361702127659</v>
      </c>
      <c r="U141">
        <f t="shared" si="41"/>
        <v>0.23120000000000002</v>
      </c>
      <c r="V141">
        <f t="shared" si="41"/>
        <v>0.15347744680851066</v>
      </c>
      <c r="W141">
        <f t="shared" si="42"/>
        <v>0.23833276595744682</v>
      </c>
      <c r="X141">
        <f t="shared" si="42"/>
        <v>0.23833276595744682</v>
      </c>
      <c r="Y141">
        <f t="shared" si="42"/>
        <v>0.17032553191489364</v>
      </c>
      <c r="Z141">
        <f t="shared" si="42"/>
        <v>0.28051446808510638</v>
      </c>
      <c r="AA141">
        <f t="shared" si="42"/>
        <v>9.7344473941234855E-2</v>
      </c>
      <c r="AB141">
        <f t="shared" si="42"/>
        <v>0.20414468085106385</v>
      </c>
      <c r="AC141">
        <f t="shared" si="42"/>
        <v>0.25825531914893618</v>
      </c>
      <c r="AD141">
        <f t="shared" si="42"/>
        <v>0.21976297872340425</v>
      </c>
      <c r="AE141">
        <f t="shared" si="42"/>
        <v>0.21718042553191491</v>
      </c>
      <c r="AF141">
        <f t="shared" si="42"/>
        <v>0.23120000000000002</v>
      </c>
      <c r="AG141">
        <f t="shared" si="43"/>
        <v>0.11602775208140613</v>
      </c>
      <c r="AH141">
        <f t="shared" si="43"/>
        <v>0.2695693617021277</v>
      </c>
      <c r="AI141">
        <f t="shared" si="43"/>
        <v>0.21017063829787233</v>
      </c>
      <c r="AJ141">
        <f t="shared" si="43"/>
        <v>0.23120000000000002</v>
      </c>
      <c r="AK141">
        <f t="shared" si="43"/>
        <v>0.28322000000000003</v>
      </c>
      <c r="AL141">
        <f t="shared" si="43"/>
        <v>0.22591191489361703</v>
      </c>
      <c r="AM141">
        <f t="shared" si="43"/>
        <v>0.31802297872340424</v>
      </c>
      <c r="AN141">
        <f t="shared" si="43"/>
        <v>0.23120000000000002</v>
      </c>
      <c r="AO141">
        <f t="shared" si="43"/>
        <v>0.23120000000000002</v>
      </c>
      <c r="AP141">
        <f t="shared" si="43"/>
        <v>0.18090170212765957</v>
      </c>
      <c r="AQ141">
        <f t="shared" si="43"/>
        <v>0.26735574468085105</v>
      </c>
      <c r="AR141" s="158">
        <v>0.23120000000000002</v>
      </c>
      <c r="AS141">
        <f t="shared" si="44"/>
        <v>0.2362421276595745</v>
      </c>
      <c r="AT141">
        <f t="shared" si="44"/>
        <v>0.23120000000000002</v>
      </c>
      <c r="AU141">
        <f t="shared" si="44"/>
        <v>0.23120000000000002</v>
      </c>
      <c r="AV141">
        <f t="shared" si="44"/>
        <v>0.24079234042553188</v>
      </c>
      <c r="AW141">
        <f t="shared" si="44"/>
        <v>0.21865617021276598</v>
      </c>
      <c r="AX141">
        <f t="shared" si="44"/>
        <v>0.23120000000000002</v>
      </c>
      <c r="AY141">
        <f t="shared" si="44"/>
        <v>0.13181971568036524</v>
      </c>
      <c r="AZ141">
        <f t="shared" si="44"/>
        <v>0.20734212765957449</v>
      </c>
      <c r="BA141">
        <f t="shared" si="44"/>
        <v>0.3083076595744681</v>
      </c>
      <c r="BB141">
        <f t="shared" si="44"/>
        <v>0.24890893617021276</v>
      </c>
      <c r="BC141">
        <f t="shared" si="44"/>
        <v>0.23120000000000002</v>
      </c>
      <c r="BD141" s="23">
        <v>139</v>
      </c>
    </row>
    <row r="142" spans="1:56" x14ac:dyDescent="0.35">
      <c r="B142" s="5" t="s">
        <v>65</v>
      </c>
      <c r="C142">
        <f t="shared" si="40"/>
        <v>0.20488255319148937</v>
      </c>
      <c r="D142">
        <f t="shared" si="40"/>
        <v>0.11088342601351994</v>
      </c>
      <c r="E142">
        <f t="shared" si="40"/>
        <v>0.1740148936170213</v>
      </c>
      <c r="F142">
        <f t="shared" si="40"/>
        <v>0.12088808510638298</v>
      </c>
      <c r="G142">
        <f t="shared" si="40"/>
        <v>0.23120000000000002</v>
      </c>
      <c r="H142">
        <f t="shared" si="40"/>
        <v>0.23378255319148941</v>
      </c>
      <c r="I142">
        <f t="shared" si="40"/>
        <v>0.2362421276595745</v>
      </c>
      <c r="J142">
        <f t="shared" si="40"/>
        <v>0.23120000000000002</v>
      </c>
      <c r="K142">
        <f t="shared" si="40"/>
        <v>0.23120000000000002</v>
      </c>
      <c r="L142">
        <f t="shared" si="40"/>
        <v>0.27498042553191487</v>
      </c>
      <c r="M142">
        <f t="shared" si="41"/>
        <v>0.27498042553191487</v>
      </c>
      <c r="N142">
        <f t="shared" si="41"/>
        <v>0.30043702127659577</v>
      </c>
      <c r="O142">
        <f t="shared" si="41"/>
        <v>0.23599617021276598</v>
      </c>
      <c r="P142">
        <f t="shared" si="41"/>
        <v>0.17524468085106382</v>
      </c>
      <c r="Q142">
        <f t="shared" si="41"/>
        <v>0.26034595744680861</v>
      </c>
      <c r="R142">
        <f t="shared" si="41"/>
        <v>0.10022765957446809</v>
      </c>
      <c r="S142">
        <f t="shared" si="41"/>
        <v>0.16455249990195561</v>
      </c>
      <c r="T142">
        <f t="shared" si="41"/>
        <v>0.17561361702127659</v>
      </c>
      <c r="U142">
        <f t="shared" si="41"/>
        <v>0.23120000000000002</v>
      </c>
      <c r="V142">
        <f t="shared" si="41"/>
        <v>0.15347744680851066</v>
      </c>
      <c r="W142">
        <f t="shared" si="42"/>
        <v>0.23833276595744682</v>
      </c>
      <c r="X142">
        <f t="shared" si="42"/>
        <v>0.23833276595744682</v>
      </c>
      <c r="Y142">
        <f t="shared" si="42"/>
        <v>0.17032553191489364</v>
      </c>
      <c r="Z142">
        <f t="shared" si="42"/>
        <v>0.28051446808510638</v>
      </c>
      <c r="AA142">
        <f t="shared" si="42"/>
        <v>9.7344473941234855E-2</v>
      </c>
      <c r="AB142">
        <f t="shared" si="42"/>
        <v>0.20414468085106385</v>
      </c>
      <c r="AC142">
        <f t="shared" si="42"/>
        <v>0.25825531914893618</v>
      </c>
      <c r="AD142">
        <f t="shared" si="42"/>
        <v>0.21976297872340425</v>
      </c>
      <c r="AE142">
        <f t="shared" si="42"/>
        <v>0.21718042553191491</v>
      </c>
      <c r="AF142">
        <f t="shared" si="42"/>
        <v>0.23120000000000002</v>
      </c>
      <c r="AG142">
        <f t="shared" si="43"/>
        <v>0.11602775208140613</v>
      </c>
      <c r="AH142">
        <f t="shared" si="43"/>
        <v>0.2695693617021277</v>
      </c>
      <c r="AI142">
        <f t="shared" si="43"/>
        <v>0.21017063829787233</v>
      </c>
      <c r="AJ142">
        <f t="shared" si="43"/>
        <v>0.23120000000000002</v>
      </c>
      <c r="AK142">
        <f t="shared" si="43"/>
        <v>0.28322000000000003</v>
      </c>
      <c r="AL142">
        <f t="shared" si="43"/>
        <v>0.22591191489361703</v>
      </c>
      <c r="AM142">
        <f t="shared" si="43"/>
        <v>0.31802297872340424</v>
      </c>
      <c r="AN142">
        <f t="shared" si="43"/>
        <v>0.23120000000000002</v>
      </c>
      <c r="AO142">
        <f t="shared" si="43"/>
        <v>0.23120000000000002</v>
      </c>
      <c r="AP142">
        <f t="shared" si="43"/>
        <v>0.18090170212765957</v>
      </c>
      <c r="AQ142">
        <f t="shared" si="43"/>
        <v>0.26735574468085105</v>
      </c>
      <c r="AR142" s="158">
        <v>0.23120000000000002</v>
      </c>
      <c r="AS142">
        <f t="shared" si="44"/>
        <v>0.2362421276595745</v>
      </c>
      <c r="AT142">
        <f t="shared" si="44"/>
        <v>0.23120000000000002</v>
      </c>
      <c r="AU142">
        <f t="shared" si="44"/>
        <v>0.23120000000000002</v>
      </c>
      <c r="AV142">
        <f t="shared" si="44"/>
        <v>0.24079234042553188</v>
      </c>
      <c r="AW142">
        <f t="shared" si="44"/>
        <v>0.21865617021276598</v>
      </c>
      <c r="AX142">
        <f t="shared" si="44"/>
        <v>0.23120000000000002</v>
      </c>
      <c r="AY142">
        <f t="shared" si="44"/>
        <v>0.13181971568036524</v>
      </c>
      <c r="AZ142">
        <f t="shared" si="44"/>
        <v>0.20734212765957449</v>
      </c>
      <c r="BA142">
        <f t="shared" si="44"/>
        <v>0.3083076595744681</v>
      </c>
      <c r="BB142">
        <f t="shared" si="44"/>
        <v>0.24890893617021276</v>
      </c>
      <c r="BC142">
        <f t="shared" si="44"/>
        <v>0.23120000000000002</v>
      </c>
      <c r="BD142" s="23">
        <v>140</v>
      </c>
    </row>
    <row r="143" spans="1:56" x14ac:dyDescent="0.35">
      <c r="B143" s="5" t="s">
        <v>66</v>
      </c>
      <c r="C143">
        <f t="shared" si="40"/>
        <v>0.19690702127659573</v>
      </c>
      <c r="D143">
        <f t="shared" si="40"/>
        <v>0.10656702967216319</v>
      </c>
      <c r="E143">
        <f t="shared" si="40"/>
        <v>0.16724095744680853</v>
      </c>
      <c r="F143">
        <f t="shared" si="40"/>
        <v>0.11618223404255319</v>
      </c>
      <c r="G143">
        <f t="shared" si="40"/>
        <v>0.22220000000000001</v>
      </c>
      <c r="H143">
        <f t="shared" si="40"/>
        <v>0.22468202127659578</v>
      </c>
      <c r="I143">
        <f t="shared" si="40"/>
        <v>0.2270458510638298</v>
      </c>
      <c r="J143">
        <f t="shared" si="40"/>
        <v>0.22220000000000001</v>
      </c>
      <c r="K143">
        <f t="shared" si="40"/>
        <v>0.22220000000000001</v>
      </c>
      <c r="L143">
        <f t="shared" si="40"/>
        <v>0.26427617021276595</v>
      </c>
      <c r="M143">
        <f t="shared" si="41"/>
        <v>0.26427617021276595</v>
      </c>
      <c r="N143">
        <f t="shared" si="41"/>
        <v>0.2887418085106383</v>
      </c>
      <c r="O143">
        <f t="shared" si="41"/>
        <v>0.22680946808510641</v>
      </c>
      <c r="P143">
        <f t="shared" si="41"/>
        <v>0.16842287234042552</v>
      </c>
      <c r="Q143">
        <f t="shared" si="41"/>
        <v>0.25021138297872347</v>
      </c>
      <c r="R143">
        <f t="shared" si="41"/>
        <v>9.6326063829787242E-2</v>
      </c>
      <c r="S143">
        <f t="shared" si="41"/>
        <v>0.15814690950784835</v>
      </c>
      <c r="T143">
        <f t="shared" si="41"/>
        <v>0.16877744680851062</v>
      </c>
      <c r="U143">
        <f t="shared" si="41"/>
        <v>0.22220000000000001</v>
      </c>
      <c r="V143">
        <f t="shared" si="41"/>
        <v>0.14750297872340429</v>
      </c>
      <c r="W143">
        <f t="shared" si="42"/>
        <v>0.22905510638297871</v>
      </c>
      <c r="X143">
        <f t="shared" si="42"/>
        <v>0.22905510638297871</v>
      </c>
      <c r="Y143">
        <f t="shared" si="42"/>
        <v>0.16369521276595744</v>
      </c>
      <c r="Z143">
        <f t="shared" si="42"/>
        <v>0.26959478723404257</v>
      </c>
      <c r="AA143">
        <f t="shared" si="42"/>
        <v>9.3555112931411694E-2</v>
      </c>
      <c r="AB143">
        <f t="shared" si="42"/>
        <v>0.19619787234042554</v>
      </c>
      <c r="AC143">
        <f t="shared" si="42"/>
        <v>0.24820212765957445</v>
      </c>
      <c r="AD143">
        <f t="shared" si="42"/>
        <v>0.21120819148936171</v>
      </c>
      <c r="AE143">
        <f t="shared" si="42"/>
        <v>0.20872617021276596</v>
      </c>
      <c r="AF143">
        <f t="shared" si="42"/>
        <v>0.22220000000000001</v>
      </c>
      <c r="AG143">
        <f t="shared" si="43"/>
        <v>0.11151110083256245</v>
      </c>
      <c r="AH143">
        <f t="shared" si="43"/>
        <v>0.25907574468085109</v>
      </c>
      <c r="AI143">
        <f t="shared" si="43"/>
        <v>0.20198925531914894</v>
      </c>
      <c r="AJ143">
        <f t="shared" si="43"/>
        <v>0.22220000000000001</v>
      </c>
      <c r="AK143">
        <f t="shared" si="43"/>
        <v>0.27219500000000002</v>
      </c>
      <c r="AL143">
        <f t="shared" si="43"/>
        <v>0.21711776595744683</v>
      </c>
      <c r="AM143">
        <f t="shared" si="43"/>
        <v>0.3056431914893617</v>
      </c>
      <c r="AN143">
        <f t="shared" si="43"/>
        <v>0.22220000000000001</v>
      </c>
      <c r="AO143">
        <f t="shared" si="43"/>
        <v>0.22220000000000001</v>
      </c>
      <c r="AP143">
        <f t="shared" si="43"/>
        <v>0.17385968085106385</v>
      </c>
      <c r="AQ143">
        <f t="shared" si="43"/>
        <v>0.25694829787234041</v>
      </c>
      <c r="AR143" s="158">
        <v>0.22220000000000001</v>
      </c>
      <c r="AS143">
        <f t="shared" si="44"/>
        <v>0.2270458510638298</v>
      </c>
      <c r="AT143">
        <f t="shared" si="44"/>
        <v>0.22220000000000001</v>
      </c>
      <c r="AU143">
        <f t="shared" si="44"/>
        <v>0.22220000000000001</v>
      </c>
      <c r="AV143">
        <f t="shared" si="44"/>
        <v>0.23141893617021272</v>
      </c>
      <c r="AW143">
        <f t="shared" si="44"/>
        <v>0.2101444680851064</v>
      </c>
      <c r="AX143">
        <f t="shared" si="44"/>
        <v>0.22220000000000001</v>
      </c>
      <c r="AY143">
        <f t="shared" si="44"/>
        <v>0.12668832536408803</v>
      </c>
      <c r="AZ143">
        <f t="shared" si="44"/>
        <v>0.1992708510638298</v>
      </c>
      <c r="BA143">
        <f t="shared" si="44"/>
        <v>0.29630606382978725</v>
      </c>
      <c r="BB143">
        <f t="shared" si="44"/>
        <v>0.23921957446808509</v>
      </c>
      <c r="BC143">
        <f t="shared" si="44"/>
        <v>0.22220000000000001</v>
      </c>
      <c r="BD143" s="23">
        <v>141</v>
      </c>
    </row>
    <row r="144" spans="1:56" x14ac:dyDescent="0.35">
      <c r="B144" s="5" t="s">
        <v>67</v>
      </c>
      <c r="C144">
        <f t="shared" si="40"/>
        <v>0.19690702127659573</v>
      </c>
      <c r="D144">
        <f t="shared" si="40"/>
        <v>0.10656702967216319</v>
      </c>
      <c r="E144">
        <f t="shared" si="40"/>
        <v>0.16724095744680853</v>
      </c>
      <c r="F144">
        <f t="shared" si="40"/>
        <v>0.11618223404255319</v>
      </c>
      <c r="G144">
        <f t="shared" si="40"/>
        <v>0.22220000000000001</v>
      </c>
      <c r="H144">
        <f t="shared" si="40"/>
        <v>0.22468202127659578</v>
      </c>
      <c r="I144">
        <f t="shared" si="40"/>
        <v>0.2270458510638298</v>
      </c>
      <c r="J144">
        <f t="shared" si="40"/>
        <v>0.22220000000000001</v>
      </c>
      <c r="K144">
        <f t="shared" si="40"/>
        <v>0.22220000000000001</v>
      </c>
      <c r="L144">
        <f t="shared" si="40"/>
        <v>0.26427617021276595</v>
      </c>
      <c r="M144">
        <f t="shared" si="41"/>
        <v>0.26427617021276595</v>
      </c>
      <c r="N144">
        <f t="shared" si="41"/>
        <v>0.2887418085106383</v>
      </c>
      <c r="O144">
        <f t="shared" si="41"/>
        <v>0.22680946808510641</v>
      </c>
      <c r="P144">
        <f t="shared" si="41"/>
        <v>0.16842287234042552</v>
      </c>
      <c r="Q144">
        <f t="shared" si="41"/>
        <v>0.25021138297872347</v>
      </c>
      <c r="R144">
        <f t="shared" si="41"/>
        <v>9.6326063829787242E-2</v>
      </c>
      <c r="S144">
        <f t="shared" si="41"/>
        <v>0.15814690950784835</v>
      </c>
      <c r="T144">
        <f t="shared" si="41"/>
        <v>0.16877744680851062</v>
      </c>
      <c r="U144">
        <f t="shared" si="41"/>
        <v>0.22220000000000001</v>
      </c>
      <c r="V144">
        <f t="shared" si="41"/>
        <v>0.14750297872340429</v>
      </c>
      <c r="W144">
        <f t="shared" si="42"/>
        <v>0.22905510638297871</v>
      </c>
      <c r="X144">
        <f t="shared" si="42"/>
        <v>0.22905510638297871</v>
      </c>
      <c r="Y144">
        <f t="shared" si="42"/>
        <v>0.16369521276595744</v>
      </c>
      <c r="Z144">
        <f t="shared" si="42"/>
        <v>0.26959478723404257</v>
      </c>
      <c r="AA144">
        <f t="shared" si="42"/>
        <v>9.3555112931411694E-2</v>
      </c>
      <c r="AB144">
        <f t="shared" si="42"/>
        <v>0.19619787234042554</v>
      </c>
      <c r="AC144">
        <f t="shared" si="42"/>
        <v>0.24820212765957445</v>
      </c>
      <c r="AD144">
        <f t="shared" si="42"/>
        <v>0.21120819148936171</v>
      </c>
      <c r="AE144">
        <f t="shared" si="42"/>
        <v>0.20872617021276596</v>
      </c>
      <c r="AF144">
        <f t="shared" si="42"/>
        <v>0.22220000000000001</v>
      </c>
      <c r="AG144">
        <f t="shared" si="43"/>
        <v>0.11151110083256245</v>
      </c>
      <c r="AH144">
        <f t="shared" si="43"/>
        <v>0.25907574468085109</v>
      </c>
      <c r="AI144">
        <f t="shared" si="43"/>
        <v>0.20198925531914894</v>
      </c>
      <c r="AJ144">
        <f t="shared" si="43"/>
        <v>0.22220000000000001</v>
      </c>
      <c r="AK144">
        <f t="shared" si="43"/>
        <v>0.27219500000000002</v>
      </c>
      <c r="AL144">
        <f t="shared" si="43"/>
        <v>0.21711776595744683</v>
      </c>
      <c r="AM144">
        <f t="shared" si="43"/>
        <v>0.3056431914893617</v>
      </c>
      <c r="AN144">
        <f t="shared" si="43"/>
        <v>0.22220000000000001</v>
      </c>
      <c r="AO144">
        <f t="shared" si="43"/>
        <v>0.22220000000000001</v>
      </c>
      <c r="AP144">
        <f t="shared" si="43"/>
        <v>0.17385968085106385</v>
      </c>
      <c r="AQ144">
        <f t="shared" si="43"/>
        <v>0.25694829787234041</v>
      </c>
      <c r="AR144" s="158">
        <v>0.22220000000000001</v>
      </c>
      <c r="AS144">
        <f t="shared" si="44"/>
        <v>0.2270458510638298</v>
      </c>
      <c r="AT144">
        <f t="shared" si="44"/>
        <v>0.22220000000000001</v>
      </c>
      <c r="AU144">
        <f t="shared" si="44"/>
        <v>0.22220000000000001</v>
      </c>
      <c r="AV144">
        <f t="shared" si="44"/>
        <v>0.23141893617021272</v>
      </c>
      <c r="AW144">
        <f t="shared" si="44"/>
        <v>0.2101444680851064</v>
      </c>
      <c r="AX144">
        <f t="shared" si="44"/>
        <v>0.22220000000000001</v>
      </c>
      <c r="AY144">
        <f t="shared" si="44"/>
        <v>0.12668832536408803</v>
      </c>
      <c r="AZ144">
        <f t="shared" si="44"/>
        <v>0.1992708510638298</v>
      </c>
      <c r="BA144">
        <f t="shared" si="44"/>
        <v>0.29630606382978725</v>
      </c>
      <c r="BB144">
        <f t="shared" si="44"/>
        <v>0.23921957446808509</v>
      </c>
      <c r="BC144">
        <f t="shared" si="44"/>
        <v>0.22220000000000001</v>
      </c>
      <c r="BD144" s="23">
        <v>142</v>
      </c>
    </row>
    <row r="145" spans="2:56" x14ac:dyDescent="0.35">
      <c r="B145" s="5" t="s">
        <v>68</v>
      </c>
      <c r="C145">
        <f t="shared" si="40"/>
        <v>0.20488255319148937</v>
      </c>
      <c r="D145">
        <f t="shared" si="40"/>
        <v>0.11088342601351994</v>
      </c>
      <c r="E145">
        <f t="shared" si="40"/>
        <v>0.1740148936170213</v>
      </c>
      <c r="F145">
        <f t="shared" si="40"/>
        <v>0.12088808510638298</v>
      </c>
      <c r="G145">
        <f t="shared" si="40"/>
        <v>0.23120000000000002</v>
      </c>
      <c r="H145">
        <f t="shared" si="40"/>
        <v>0.23378255319148941</v>
      </c>
      <c r="I145">
        <f t="shared" si="40"/>
        <v>0.2362421276595745</v>
      </c>
      <c r="J145">
        <f t="shared" si="40"/>
        <v>0.23120000000000002</v>
      </c>
      <c r="K145">
        <f t="shared" si="40"/>
        <v>0.23120000000000002</v>
      </c>
      <c r="L145">
        <f t="shared" si="40"/>
        <v>0.27498042553191487</v>
      </c>
      <c r="M145">
        <f t="shared" si="41"/>
        <v>0.27498042553191487</v>
      </c>
      <c r="N145">
        <f t="shared" si="41"/>
        <v>0.30043702127659577</v>
      </c>
      <c r="O145">
        <f t="shared" si="41"/>
        <v>0.23599617021276598</v>
      </c>
      <c r="P145">
        <f t="shared" si="41"/>
        <v>0.17524468085106382</v>
      </c>
      <c r="Q145">
        <f t="shared" si="41"/>
        <v>0.26034595744680861</v>
      </c>
      <c r="R145">
        <f t="shared" si="41"/>
        <v>0.10022765957446809</v>
      </c>
      <c r="S145">
        <f t="shared" si="41"/>
        <v>0.16455249990195561</v>
      </c>
      <c r="T145">
        <f t="shared" si="41"/>
        <v>0.17561361702127659</v>
      </c>
      <c r="U145">
        <f t="shared" si="41"/>
        <v>0.23120000000000002</v>
      </c>
      <c r="V145">
        <f t="shared" si="41"/>
        <v>0.15347744680851066</v>
      </c>
      <c r="W145">
        <f t="shared" si="42"/>
        <v>0.23833276595744682</v>
      </c>
      <c r="X145">
        <f t="shared" si="42"/>
        <v>0.23833276595744682</v>
      </c>
      <c r="Y145">
        <f t="shared" si="42"/>
        <v>0.17032553191489364</v>
      </c>
      <c r="Z145">
        <f t="shared" si="42"/>
        <v>0.28051446808510638</v>
      </c>
      <c r="AA145">
        <f t="shared" si="42"/>
        <v>9.7344473941234855E-2</v>
      </c>
      <c r="AB145">
        <f t="shared" si="42"/>
        <v>0.20414468085106385</v>
      </c>
      <c r="AC145">
        <f t="shared" si="42"/>
        <v>0.25825531914893618</v>
      </c>
      <c r="AD145">
        <f t="shared" si="42"/>
        <v>0.21976297872340425</v>
      </c>
      <c r="AE145">
        <f t="shared" si="42"/>
        <v>0.21718042553191491</v>
      </c>
      <c r="AF145">
        <f t="shared" si="42"/>
        <v>0.23120000000000002</v>
      </c>
      <c r="AG145">
        <f t="shared" si="43"/>
        <v>0.11602775208140613</v>
      </c>
      <c r="AH145">
        <f t="shared" si="43"/>
        <v>0.2695693617021277</v>
      </c>
      <c r="AI145">
        <f t="shared" si="43"/>
        <v>0.21017063829787233</v>
      </c>
      <c r="AJ145">
        <f t="shared" si="43"/>
        <v>0.23120000000000002</v>
      </c>
      <c r="AK145">
        <f t="shared" si="43"/>
        <v>0.28322000000000003</v>
      </c>
      <c r="AL145">
        <f t="shared" si="43"/>
        <v>0.22591191489361703</v>
      </c>
      <c r="AM145">
        <f t="shared" si="43"/>
        <v>0.31802297872340424</v>
      </c>
      <c r="AN145">
        <f t="shared" si="43"/>
        <v>0.23120000000000002</v>
      </c>
      <c r="AO145">
        <f t="shared" si="43"/>
        <v>0.23120000000000002</v>
      </c>
      <c r="AP145">
        <f t="shared" si="43"/>
        <v>0.18090170212765957</v>
      </c>
      <c r="AQ145">
        <f t="shared" si="43"/>
        <v>0.26735574468085105</v>
      </c>
      <c r="AR145" s="158">
        <v>0.23120000000000002</v>
      </c>
      <c r="AS145">
        <f t="shared" si="44"/>
        <v>0.2362421276595745</v>
      </c>
      <c r="AT145">
        <f t="shared" si="44"/>
        <v>0.23120000000000002</v>
      </c>
      <c r="AU145">
        <f t="shared" si="44"/>
        <v>0.23120000000000002</v>
      </c>
      <c r="AV145">
        <f t="shared" si="44"/>
        <v>0.24079234042553188</v>
      </c>
      <c r="AW145">
        <f t="shared" si="44"/>
        <v>0.21865617021276598</v>
      </c>
      <c r="AX145">
        <f t="shared" si="44"/>
        <v>0.23120000000000002</v>
      </c>
      <c r="AY145">
        <f t="shared" si="44"/>
        <v>0.13181971568036524</v>
      </c>
      <c r="AZ145">
        <f t="shared" si="44"/>
        <v>0.20734212765957449</v>
      </c>
      <c r="BA145">
        <f t="shared" si="44"/>
        <v>0.3083076595744681</v>
      </c>
      <c r="BB145">
        <f t="shared" si="44"/>
        <v>0.24890893617021276</v>
      </c>
      <c r="BC145">
        <f t="shared" si="44"/>
        <v>0.23120000000000002</v>
      </c>
      <c r="BD145" s="23">
        <v>143</v>
      </c>
    </row>
    <row r="146" spans="2:56" x14ac:dyDescent="0.35">
      <c r="B146" s="5" t="s">
        <v>69</v>
      </c>
      <c r="C146">
        <f t="shared" si="40"/>
        <v>0.20488255319148937</v>
      </c>
      <c r="D146">
        <f t="shared" si="40"/>
        <v>0.11088342601351994</v>
      </c>
      <c r="E146">
        <f t="shared" si="40"/>
        <v>0.1740148936170213</v>
      </c>
      <c r="F146">
        <f t="shared" si="40"/>
        <v>0.12088808510638298</v>
      </c>
      <c r="G146">
        <f t="shared" si="40"/>
        <v>0.23120000000000002</v>
      </c>
      <c r="H146">
        <f t="shared" si="40"/>
        <v>0.23378255319148941</v>
      </c>
      <c r="I146">
        <f t="shared" si="40"/>
        <v>0.2362421276595745</v>
      </c>
      <c r="J146">
        <f t="shared" si="40"/>
        <v>0.23120000000000002</v>
      </c>
      <c r="K146">
        <f t="shared" si="40"/>
        <v>0.23120000000000002</v>
      </c>
      <c r="L146">
        <f t="shared" si="40"/>
        <v>0.27498042553191487</v>
      </c>
      <c r="M146">
        <f t="shared" si="41"/>
        <v>0.27498042553191487</v>
      </c>
      <c r="N146">
        <f t="shared" si="41"/>
        <v>0.30043702127659577</v>
      </c>
      <c r="O146">
        <f t="shared" si="41"/>
        <v>0.23599617021276598</v>
      </c>
      <c r="P146">
        <f t="shared" si="41"/>
        <v>0.17524468085106382</v>
      </c>
      <c r="Q146">
        <f t="shared" si="41"/>
        <v>0.26034595744680861</v>
      </c>
      <c r="R146">
        <f t="shared" si="41"/>
        <v>0.10022765957446809</v>
      </c>
      <c r="S146">
        <f t="shared" si="41"/>
        <v>0.16455249990195561</v>
      </c>
      <c r="T146">
        <f t="shared" si="41"/>
        <v>0.17561361702127659</v>
      </c>
      <c r="U146">
        <f t="shared" si="41"/>
        <v>0.23120000000000002</v>
      </c>
      <c r="V146">
        <f t="shared" si="41"/>
        <v>0.15347744680851066</v>
      </c>
      <c r="W146">
        <f t="shared" si="42"/>
        <v>0.23833276595744682</v>
      </c>
      <c r="X146">
        <f t="shared" si="42"/>
        <v>0.23833276595744682</v>
      </c>
      <c r="Y146">
        <f t="shared" si="42"/>
        <v>0.17032553191489364</v>
      </c>
      <c r="Z146">
        <f t="shared" si="42"/>
        <v>0.28051446808510638</v>
      </c>
      <c r="AA146">
        <f t="shared" si="42"/>
        <v>9.7344473941234855E-2</v>
      </c>
      <c r="AB146">
        <f t="shared" si="42"/>
        <v>0.20414468085106385</v>
      </c>
      <c r="AC146">
        <f t="shared" si="42"/>
        <v>0.25825531914893618</v>
      </c>
      <c r="AD146">
        <f t="shared" si="42"/>
        <v>0.21976297872340425</v>
      </c>
      <c r="AE146">
        <f t="shared" si="42"/>
        <v>0.21718042553191491</v>
      </c>
      <c r="AF146">
        <f t="shared" si="42"/>
        <v>0.23120000000000002</v>
      </c>
      <c r="AG146">
        <f t="shared" si="43"/>
        <v>0.11602775208140613</v>
      </c>
      <c r="AH146">
        <f t="shared" si="43"/>
        <v>0.2695693617021277</v>
      </c>
      <c r="AI146">
        <f t="shared" si="43"/>
        <v>0.21017063829787233</v>
      </c>
      <c r="AJ146">
        <f t="shared" si="43"/>
        <v>0.23120000000000002</v>
      </c>
      <c r="AK146">
        <f t="shared" si="43"/>
        <v>0.28322000000000003</v>
      </c>
      <c r="AL146">
        <f t="shared" si="43"/>
        <v>0.22591191489361703</v>
      </c>
      <c r="AM146">
        <f t="shared" si="43"/>
        <v>0.31802297872340424</v>
      </c>
      <c r="AN146">
        <f t="shared" si="43"/>
        <v>0.23120000000000002</v>
      </c>
      <c r="AO146">
        <f t="shared" si="43"/>
        <v>0.23120000000000002</v>
      </c>
      <c r="AP146">
        <f t="shared" si="43"/>
        <v>0.18090170212765957</v>
      </c>
      <c r="AQ146">
        <f t="shared" si="43"/>
        <v>0.26735574468085105</v>
      </c>
      <c r="AR146" s="158">
        <v>0.23120000000000002</v>
      </c>
      <c r="AS146">
        <f t="shared" si="44"/>
        <v>0.2362421276595745</v>
      </c>
      <c r="AT146">
        <f t="shared" si="44"/>
        <v>0.23120000000000002</v>
      </c>
      <c r="AU146">
        <f t="shared" si="44"/>
        <v>0.23120000000000002</v>
      </c>
      <c r="AV146">
        <f t="shared" si="44"/>
        <v>0.24079234042553188</v>
      </c>
      <c r="AW146">
        <f t="shared" si="44"/>
        <v>0.21865617021276598</v>
      </c>
      <c r="AX146">
        <f t="shared" si="44"/>
        <v>0.23120000000000002</v>
      </c>
      <c r="AY146">
        <f t="shared" si="44"/>
        <v>0.13181971568036524</v>
      </c>
      <c r="AZ146">
        <f t="shared" si="44"/>
        <v>0.20734212765957449</v>
      </c>
      <c r="BA146">
        <f t="shared" si="44"/>
        <v>0.3083076595744681</v>
      </c>
      <c r="BB146">
        <f t="shared" si="44"/>
        <v>0.24890893617021276</v>
      </c>
      <c r="BC146">
        <f t="shared" si="44"/>
        <v>0.23120000000000002</v>
      </c>
      <c r="BD146" s="23">
        <v>144</v>
      </c>
    </row>
    <row r="147" spans="2:56" x14ac:dyDescent="0.35">
      <c r="B147" s="5" t="s">
        <v>70</v>
      </c>
      <c r="C147">
        <f t="shared" si="40"/>
        <v>0.16314393617021278</v>
      </c>
      <c r="D147">
        <f t="shared" si="40"/>
        <v>8.829428516041965E-2</v>
      </c>
      <c r="E147">
        <f t="shared" si="40"/>
        <v>0.1385646276595745</v>
      </c>
      <c r="F147">
        <f t="shared" si="40"/>
        <v>9.6260797872340431E-2</v>
      </c>
      <c r="G147">
        <f t="shared" si="40"/>
        <v>0.18410000000000001</v>
      </c>
      <c r="H147">
        <f t="shared" si="40"/>
        <v>0.18615643617021282</v>
      </c>
      <c r="I147">
        <f t="shared" si="40"/>
        <v>0.18811494680851065</v>
      </c>
      <c r="J147">
        <f t="shared" si="40"/>
        <v>0.18410000000000001</v>
      </c>
      <c r="K147">
        <f t="shared" si="40"/>
        <v>0.18410000000000001</v>
      </c>
      <c r="L147">
        <f t="shared" si="40"/>
        <v>0.21896148936170212</v>
      </c>
      <c r="M147">
        <f t="shared" si="41"/>
        <v>0.21896148936170212</v>
      </c>
      <c r="N147">
        <f t="shared" si="41"/>
        <v>0.23923207446808512</v>
      </c>
      <c r="O147">
        <f t="shared" si="41"/>
        <v>0.18791909574468088</v>
      </c>
      <c r="P147">
        <f t="shared" si="41"/>
        <v>0.13954388297872339</v>
      </c>
      <c r="Q147">
        <f t="shared" si="41"/>
        <v>0.20730835106382986</v>
      </c>
      <c r="R147">
        <f t="shared" si="41"/>
        <v>7.9809308510638305E-2</v>
      </c>
      <c r="S147">
        <f t="shared" si="41"/>
        <v>0.13102991017279425</v>
      </c>
      <c r="T147">
        <f t="shared" si="41"/>
        <v>0.13983765957446809</v>
      </c>
      <c r="U147">
        <f t="shared" si="41"/>
        <v>0.18410000000000001</v>
      </c>
      <c r="V147">
        <f t="shared" si="41"/>
        <v>0.12221106382978726</v>
      </c>
      <c r="W147">
        <f t="shared" si="42"/>
        <v>0.18977968085106384</v>
      </c>
      <c r="X147">
        <f t="shared" si="42"/>
        <v>0.18977968085106384</v>
      </c>
      <c r="Y147">
        <f t="shared" si="42"/>
        <v>0.13562686170212768</v>
      </c>
      <c r="Z147">
        <f t="shared" si="42"/>
        <v>0.22336813829787236</v>
      </c>
      <c r="AA147">
        <f t="shared" si="42"/>
        <v>7.7513484656493672E-2</v>
      </c>
      <c r="AB147">
        <f t="shared" si="42"/>
        <v>0.16255638297872341</v>
      </c>
      <c r="AC147">
        <f t="shared" si="42"/>
        <v>0.20564361702127659</v>
      </c>
      <c r="AD147">
        <f t="shared" si="42"/>
        <v>0.17499292553191489</v>
      </c>
      <c r="AE147">
        <f t="shared" si="42"/>
        <v>0.17293648936170214</v>
      </c>
      <c r="AF147">
        <f t="shared" si="42"/>
        <v>0.18410000000000001</v>
      </c>
      <c r="AG147">
        <f t="shared" si="43"/>
        <v>9.2390610545790952E-2</v>
      </c>
      <c r="AH147">
        <f t="shared" si="43"/>
        <v>0.21465276595744684</v>
      </c>
      <c r="AI147">
        <f t="shared" si="43"/>
        <v>0.16735473404255319</v>
      </c>
      <c r="AJ147">
        <f t="shared" si="43"/>
        <v>0.18410000000000001</v>
      </c>
      <c r="AK147">
        <f t="shared" si="43"/>
        <v>0.22552250000000004</v>
      </c>
      <c r="AL147">
        <f t="shared" si="43"/>
        <v>0.1798892021276596</v>
      </c>
      <c r="AM147">
        <f t="shared" si="43"/>
        <v>0.25323542553191491</v>
      </c>
      <c r="AN147">
        <f t="shared" si="43"/>
        <v>0.18410000000000001</v>
      </c>
      <c r="AO147">
        <f t="shared" si="43"/>
        <v>0.18410000000000001</v>
      </c>
      <c r="AP147">
        <f t="shared" si="43"/>
        <v>0.14404845744680853</v>
      </c>
      <c r="AQ147">
        <f t="shared" si="43"/>
        <v>0.21289010638297873</v>
      </c>
      <c r="AR147" s="158">
        <v>0.18410000000000001</v>
      </c>
      <c r="AS147">
        <f t="shared" si="44"/>
        <v>0.18811494680851065</v>
      </c>
      <c r="AT147">
        <f t="shared" si="44"/>
        <v>0.18410000000000001</v>
      </c>
      <c r="AU147">
        <f t="shared" si="44"/>
        <v>0.18410000000000001</v>
      </c>
      <c r="AV147">
        <f t="shared" si="44"/>
        <v>0.19173819148936169</v>
      </c>
      <c r="AW147">
        <f t="shared" si="44"/>
        <v>0.17411159574468088</v>
      </c>
      <c r="AX147">
        <f t="shared" si="44"/>
        <v>0.18410000000000001</v>
      </c>
      <c r="AY147">
        <f t="shared" si="44"/>
        <v>0.10496543969184792</v>
      </c>
      <c r="AZ147">
        <f t="shared" si="44"/>
        <v>0.16510244680851066</v>
      </c>
      <c r="BA147">
        <f t="shared" si="44"/>
        <v>0.24549930851063831</v>
      </c>
      <c r="BB147">
        <f t="shared" si="44"/>
        <v>0.19820127659574469</v>
      </c>
      <c r="BC147">
        <f t="shared" si="44"/>
        <v>0.18410000000000001</v>
      </c>
      <c r="BD147" s="23">
        <v>145</v>
      </c>
    </row>
    <row r="148" spans="2:56" x14ac:dyDescent="0.35">
      <c r="B148" s="5" t="s">
        <v>71</v>
      </c>
      <c r="C148">
        <f t="shared" si="40"/>
        <v>0.16314393617021278</v>
      </c>
      <c r="D148">
        <f t="shared" si="40"/>
        <v>8.829428516041965E-2</v>
      </c>
      <c r="E148">
        <f t="shared" si="40"/>
        <v>0.1385646276595745</v>
      </c>
      <c r="F148">
        <f t="shared" si="40"/>
        <v>9.6260797872340431E-2</v>
      </c>
      <c r="G148">
        <f t="shared" si="40"/>
        <v>0.18410000000000001</v>
      </c>
      <c r="H148">
        <f t="shared" si="40"/>
        <v>0.18615643617021282</v>
      </c>
      <c r="I148">
        <f t="shared" si="40"/>
        <v>0.18811494680851065</v>
      </c>
      <c r="J148">
        <f t="shared" si="40"/>
        <v>0.18410000000000001</v>
      </c>
      <c r="K148">
        <f t="shared" si="40"/>
        <v>0.18410000000000001</v>
      </c>
      <c r="L148">
        <f t="shared" si="40"/>
        <v>0.21896148936170212</v>
      </c>
      <c r="M148">
        <f t="shared" si="41"/>
        <v>0.21896148936170212</v>
      </c>
      <c r="N148">
        <f t="shared" si="41"/>
        <v>0.23923207446808512</v>
      </c>
      <c r="O148">
        <f t="shared" si="41"/>
        <v>0.18791909574468088</v>
      </c>
      <c r="P148">
        <f t="shared" si="41"/>
        <v>0.13954388297872339</v>
      </c>
      <c r="Q148">
        <f t="shared" si="41"/>
        <v>0.20730835106382986</v>
      </c>
      <c r="R148">
        <f t="shared" si="41"/>
        <v>7.9809308510638305E-2</v>
      </c>
      <c r="S148">
        <f t="shared" si="41"/>
        <v>0.13102991017279425</v>
      </c>
      <c r="T148">
        <f t="shared" si="41"/>
        <v>0.13983765957446809</v>
      </c>
      <c r="U148">
        <f t="shared" si="41"/>
        <v>0.18410000000000001</v>
      </c>
      <c r="V148">
        <f t="shared" si="41"/>
        <v>0.12221106382978726</v>
      </c>
      <c r="W148">
        <f t="shared" si="42"/>
        <v>0.18977968085106384</v>
      </c>
      <c r="X148">
        <f t="shared" si="42"/>
        <v>0.18977968085106384</v>
      </c>
      <c r="Y148">
        <f t="shared" si="42"/>
        <v>0.13562686170212768</v>
      </c>
      <c r="Z148">
        <f t="shared" si="42"/>
        <v>0.22336813829787236</v>
      </c>
      <c r="AA148">
        <f t="shared" si="42"/>
        <v>7.7513484656493672E-2</v>
      </c>
      <c r="AB148">
        <f t="shared" si="42"/>
        <v>0.16255638297872341</v>
      </c>
      <c r="AC148">
        <f t="shared" si="42"/>
        <v>0.20564361702127659</v>
      </c>
      <c r="AD148">
        <f t="shared" si="42"/>
        <v>0.17499292553191489</v>
      </c>
      <c r="AE148">
        <f t="shared" si="42"/>
        <v>0.17293648936170214</v>
      </c>
      <c r="AF148">
        <f t="shared" si="42"/>
        <v>0.18410000000000001</v>
      </c>
      <c r="AG148">
        <f t="shared" si="43"/>
        <v>9.2390610545790952E-2</v>
      </c>
      <c r="AH148">
        <f t="shared" si="43"/>
        <v>0.21465276595744684</v>
      </c>
      <c r="AI148">
        <f t="shared" si="43"/>
        <v>0.16735473404255319</v>
      </c>
      <c r="AJ148">
        <f t="shared" si="43"/>
        <v>0.18410000000000001</v>
      </c>
      <c r="AK148">
        <f t="shared" si="43"/>
        <v>0.22552250000000004</v>
      </c>
      <c r="AL148">
        <f t="shared" si="43"/>
        <v>0.1798892021276596</v>
      </c>
      <c r="AM148">
        <f t="shared" si="43"/>
        <v>0.25323542553191491</v>
      </c>
      <c r="AN148">
        <f t="shared" si="43"/>
        <v>0.18410000000000001</v>
      </c>
      <c r="AO148">
        <f t="shared" si="43"/>
        <v>0.18410000000000001</v>
      </c>
      <c r="AP148">
        <f t="shared" si="43"/>
        <v>0.14404845744680853</v>
      </c>
      <c r="AQ148">
        <f t="shared" si="43"/>
        <v>0.21289010638297873</v>
      </c>
      <c r="AR148" s="158">
        <v>0.18410000000000001</v>
      </c>
      <c r="AS148">
        <f t="shared" si="44"/>
        <v>0.18811494680851065</v>
      </c>
      <c r="AT148">
        <f t="shared" si="44"/>
        <v>0.18410000000000001</v>
      </c>
      <c r="AU148">
        <f t="shared" si="44"/>
        <v>0.18410000000000001</v>
      </c>
      <c r="AV148">
        <f t="shared" si="44"/>
        <v>0.19173819148936169</v>
      </c>
      <c r="AW148">
        <f t="shared" si="44"/>
        <v>0.17411159574468088</v>
      </c>
      <c r="AX148">
        <f t="shared" si="44"/>
        <v>0.18410000000000001</v>
      </c>
      <c r="AY148">
        <f t="shared" si="44"/>
        <v>0.10496543969184792</v>
      </c>
      <c r="AZ148">
        <f t="shared" si="44"/>
        <v>0.16510244680851066</v>
      </c>
      <c r="BA148">
        <f t="shared" si="44"/>
        <v>0.24549930851063831</v>
      </c>
      <c r="BB148">
        <f t="shared" si="44"/>
        <v>0.19820127659574469</v>
      </c>
      <c r="BC148">
        <f t="shared" si="44"/>
        <v>0.18410000000000001</v>
      </c>
      <c r="BD148" s="23">
        <v>146</v>
      </c>
    </row>
    <row r="149" spans="2:56" x14ac:dyDescent="0.35">
      <c r="B149" s="5" t="s">
        <v>72</v>
      </c>
      <c r="C149">
        <f t="shared" ref="C149:L154" si="45">$AR149*C$253</f>
        <v>0.14630670212765956</v>
      </c>
      <c r="D149">
        <f t="shared" si="45"/>
        <v>7.918189288422206E-2</v>
      </c>
      <c r="E149">
        <f t="shared" si="45"/>
        <v>0.12426409574468086</v>
      </c>
      <c r="F149">
        <f t="shared" si="45"/>
        <v>8.6326223404255317E-2</v>
      </c>
      <c r="G149">
        <f t="shared" si="45"/>
        <v>0.1651</v>
      </c>
      <c r="H149">
        <f t="shared" si="45"/>
        <v>0.16694420212765959</v>
      </c>
      <c r="I149">
        <f t="shared" si="45"/>
        <v>0.16870058510638297</v>
      </c>
      <c r="J149">
        <f t="shared" si="45"/>
        <v>0.1651</v>
      </c>
      <c r="K149">
        <f t="shared" si="45"/>
        <v>0.1651</v>
      </c>
      <c r="L149">
        <f t="shared" si="45"/>
        <v>0.19636361702127658</v>
      </c>
      <c r="M149">
        <f t="shared" ref="M149:V154" si="46">$AR149*M$253</f>
        <v>0.19636361702127658</v>
      </c>
      <c r="N149">
        <f t="shared" si="46"/>
        <v>0.2145421808510638</v>
      </c>
      <c r="O149">
        <f t="shared" si="46"/>
        <v>0.16852494680851063</v>
      </c>
      <c r="P149">
        <f t="shared" si="46"/>
        <v>0.12514228723404253</v>
      </c>
      <c r="Q149">
        <f t="shared" si="46"/>
        <v>0.18591313829787237</v>
      </c>
      <c r="R149">
        <f t="shared" si="46"/>
        <v>7.1572606382978729E-2</v>
      </c>
      <c r="S149">
        <f t="shared" si="46"/>
        <v>0.11750699711856778</v>
      </c>
      <c r="T149">
        <f t="shared" si="46"/>
        <v>0.12540574468085106</v>
      </c>
      <c r="U149">
        <f t="shared" si="46"/>
        <v>0.1651</v>
      </c>
      <c r="V149">
        <f t="shared" si="46"/>
        <v>0.10959829787234043</v>
      </c>
      <c r="W149">
        <f t="shared" ref="W149:AF154" si="47">$AR149*W$253</f>
        <v>0.17019351063829785</v>
      </c>
      <c r="X149">
        <f t="shared" si="47"/>
        <v>0.17019351063829785</v>
      </c>
      <c r="Y149">
        <f t="shared" si="47"/>
        <v>0.12162952127659574</v>
      </c>
      <c r="Z149">
        <f t="shared" si="47"/>
        <v>0.20031547872340424</v>
      </c>
      <c r="AA149">
        <f t="shared" si="47"/>
        <v>6.9513722524644786E-2</v>
      </c>
      <c r="AB149">
        <f t="shared" si="47"/>
        <v>0.14577978723404256</v>
      </c>
      <c r="AC149">
        <f t="shared" si="47"/>
        <v>0.18442021276595744</v>
      </c>
      <c r="AD149">
        <f t="shared" si="47"/>
        <v>0.15693281914893617</v>
      </c>
      <c r="AE149">
        <f t="shared" si="47"/>
        <v>0.1550886170212766</v>
      </c>
      <c r="AF149">
        <f t="shared" si="47"/>
        <v>0.1651</v>
      </c>
      <c r="AG149">
        <f t="shared" ref="AG149:AQ154" si="48">$AR149*AG$253</f>
        <v>8.2855457909343205E-2</v>
      </c>
      <c r="AH149">
        <f t="shared" si="48"/>
        <v>0.19249957446808513</v>
      </c>
      <c r="AI149">
        <f t="shared" si="48"/>
        <v>0.15008292553191488</v>
      </c>
      <c r="AJ149">
        <f t="shared" si="48"/>
        <v>0.1651</v>
      </c>
      <c r="AK149">
        <f t="shared" si="48"/>
        <v>0.20224750000000002</v>
      </c>
      <c r="AL149">
        <f t="shared" si="48"/>
        <v>0.16132377659574468</v>
      </c>
      <c r="AM149">
        <f t="shared" si="48"/>
        <v>0.22710031914893614</v>
      </c>
      <c r="AN149">
        <f t="shared" si="48"/>
        <v>0.1651</v>
      </c>
      <c r="AO149">
        <f t="shared" si="48"/>
        <v>0.1651</v>
      </c>
      <c r="AP149">
        <f t="shared" si="48"/>
        <v>0.12918196808510637</v>
      </c>
      <c r="AQ149">
        <f t="shared" si="48"/>
        <v>0.19091882978723401</v>
      </c>
      <c r="AR149" s="158">
        <v>0.1651</v>
      </c>
      <c r="AS149">
        <f t="shared" ref="AS149:BC154" si="49">$AR149*AS$253</f>
        <v>0.16870058510638297</v>
      </c>
      <c r="AT149">
        <f t="shared" si="49"/>
        <v>0.1651</v>
      </c>
      <c r="AU149">
        <f t="shared" si="49"/>
        <v>0.1651</v>
      </c>
      <c r="AV149">
        <f t="shared" si="49"/>
        <v>0.17194989361702123</v>
      </c>
      <c r="AW149">
        <f t="shared" si="49"/>
        <v>0.15614244680851064</v>
      </c>
      <c r="AX149">
        <f t="shared" si="49"/>
        <v>0.1651</v>
      </c>
      <c r="AY149">
        <f t="shared" si="49"/>
        <v>9.4132504579707177E-2</v>
      </c>
      <c r="AZ149">
        <f t="shared" si="49"/>
        <v>0.148063085106383</v>
      </c>
      <c r="BA149">
        <f t="shared" si="49"/>
        <v>0.22016260638297871</v>
      </c>
      <c r="BB149">
        <f t="shared" si="49"/>
        <v>0.17774595744680849</v>
      </c>
      <c r="BC149">
        <f t="shared" si="49"/>
        <v>0.1651</v>
      </c>
      <c r="BD149" s="23">
        <v>147</v>
      </c>
    </row>
    <row r="150" spans="2:56" x14ac:dyDescent="0.35">
      <c r="B150" s="5" t="s">
        <v>73</v>
      </c>
      <c r="C150">
        <f t="shared" si="45"/>
        <v>0.14630670212765956</v>
      </c>
      <c r="D150">
        <f t="shared" si="45"/>
        <v>7.918189288422206E-2</v>
      </c>
      <c r="E150">
        <f t="shared" si="45"/>
        <v>0.12426409574468086</v>
      </c>
      <c r="F150">
        <f t="shared" si="45"/>
        <v>8.6326223404255317E-2</v>
      </c>
      <c r="G150">
        <f t="shared" si="45"/>
        <v>0.1651</v>
      </c>
      <c r="H150">
        <f t="shared" si="45"/>
        <v>0.16694420212765959</v>
      </c>
      <c r="I150">
        <f t="shared" si="45"/>
        <v>0.16870058510638297</v>
      </c>
      <c r="J150">
        <f t="shared" si="45"/>
        <v>0.1651</v>
      </c>
      <c r="K150">
        <f t="shared" si="45"/>
        <v>0.1651</v>
      </c>
      <c r="L150">
        <f t="shared" si="45"/>
        <v>0.19636361702127658</v>
      </c>
      <c r="M150">
        <f t="shared" si="46"/>
        <v>0.19636361702127658</v>
      </c>
      <c r="N150">
        <f t="shared" si="46"/>
        <v>0.2145421808510638</v>
      </c>
      <c r="O150">
        <f t="shared" si="46"/>
        <v>0.16852494680851063</v>
      </c>
      <c r="P150">
        <f t="shared" si="46"/>
        <v>0.12514228723404253</v>
      </c>
      <c r="Q150">
        <f t="shared" si="46"/>
        <v>0.18591313829787237</v>
      </c>
      <c r="R150">
        <f t="shared" si="46"/>
        <v>7.1572606382978729E-2</v>
      </c>
      <c r="S150">
        <f t="shared" si="46"/>
        <v>0.11750699711856778</v>
      </c>
      <c r="T150">
        <f t="shared" si="46"/>
        <v>0.12540574468085106</v>
      </c>
      <c r="U150">
        <f t="shared" si="46"/>
        <v>0.1651</v>
      </c>
      <c r="V150">
        <f t="shared" si="46"/>
        <v>0.10959829787234043</v>
      </c>
      <c r="W150">
        <f t="shared" si="47"/>
        <v>0.17019351063829785</v>
      </c>
      <c r="X150">
        <f t="shared" si="47"/>
        <v>0.17019351063829785</v>
      </c>
      <c r="Y150">
        <f t="shared" si="47"/>
        <v>0.12162952127659574</v>
      </c>
      <c r="Z150">
        <f t="shared" si="47"/>
        <v>0.20031547872340424</v>
      </c>
      <c r="AA150">
        <f t="shared" si="47"/>
        <v>6.9513722524644786E-2</v>
      </c>
      <c r="AB150">
        <f t="shared" si="47"/>
        <v>0.14577978723404256</v>
      </c>
      <c r="AC150">
        <f t="shared" si="47"/>
        <v>0.18442021276595744</v>
      </c>
      <c r="AD150">
        <f t="shared" si="47"/>
        <v>0.15693281914893617</v>
      </c>
      <c r="AE150">
        <f t="shared" si="47"/>
        <v>0.1550886170212766</v>
      </c>
      <c r="AF150">
        <f t="shared" si="47"/>
        <v>0.1651</v>
      </c>
      <c r="AG150">
        <f t="shared" si="48"/>
        <v>8.2855457909343205E-2</v>
      </c>
      <c r="AH150">
        <f t="shared" si="48"/>
        <v>0.19249957446808513</v>
      </c>
      <c r="AI150">
        <f t="shared" si="48"/>
        <v>0.15008292553191488</v>
      </c>
      <c r="AJ150">
        <f t="shared" si="48"/>
        <v>0.1651</v>
      </c>
      <c r="AK150">
        <f t="shared" si="48"/>
        <v>0.20224750000000002</v>
      </c>
      <c r="AL150">
        <f t="shared" si="48"/>
        <v>0.16132377659574468</v>
      </c>
      <c r="AM150">
        <f t="shared" si="48"/>
        <v>0.22710031914893614</v>
      </c>
      <c r="AN150">
        <f t="shared" si="48"/>
        <v>0.1651</v>
      </c>
      <c r="AO150">
        <f t="shared" si="48"/>
        <v>0.1651</v>
      </c>
      <c r="AP150">
        <f t="shared" si="48"/>
        <v>0.12918196808510637</v>
      </c>
      <c r="AQ150">
        <f t="shared" si="48"/>
        <v>0.19091882978723401</v>
      </c>
      <c r="AR150" s="158">
        <v>0.1651</v>
      </c>
      <c r="AS150">
        <f t="shared" si="49"/>
        <v>0.16870058510638297</v>
      </c>
      <c r="AT150">
        <f t="shared" si="49"/>
        <v>0.1651</v>
      </c>
      <c r="AU150">
        <f t="shared" si="49"/>
        <v>0.1651</v>
      </c>
      <c r="AV150">
        <f t="shared" si="49"/>
        <v>0.17194989361702123</v>
      </c>
      <c r="AW150">
        <f t="shared" si="49"/>
        <v>0.15614244680851064</v>
      </c>
      <c r="AX150">
        <f t="shared" si="49"/>
        <v>0.1651</v>
      </c>
      <c r="AY150">
        <f t="shared" si="49"/>
        <v>9.4132504579707177E-2</v>
      </c>
      <c r="AZ150">
        <f t="shared" si="49"/>
        <v>0.148063085106383</v>
      </c>
      <c r="BA150">
        <f t="shared" si="49"/>
        <v>0.22016260638297871</v>
      </c>
      <c r="BB150">
        <f t="shared" si="49"/>
        <v>0.17774595744680849</v>
      </c>
      <c r="BC150">
        <f t="shared" si="49"/>
        <v>0.1651</v>
      </c>
      <c r="BD150" s="23">
        <v>148</v>
      </c>
    </row>
    <row r="151" spans="2:56" x14ac:dyDescent="0.35">
      <c r="B151" s="5" t="s">
        <v>74</v>
      </c>
      <c r="C151">
        <f t="shared" si="45"/>
        <v>6.531074468085106E-2</v>
      </c>
      <c r="D151">
        <f t="shared" si="45"/>
        <v>3.5346490039776898E-2</v>
      </c>
      <c r="E151">
        <f t="shared" si="45"/>
        <v>5.5471010638297881E-2</v>
      </c>
      <c r="F151">
        <f t="shared" si="45"/>
        <v>3.8535691489361701E-2</v>
      </c>
      <c r="G151">
        <f t="shared" si="45"/>
        <v>7.3700000000000002E-2</v>
      </c>
      <c r="H151">
        <f t="shared" si="45"/>
        <v>7.4523244680851086E-2</v>
      </c>
      <c r="I151">
        <f t="shared" si="45"/>
        <v>7.5307287234042564E-2</v>
      </c>
      <c r="J151">
        <f t="shared" si="45"/>
        <v>7.3700000000000002E-2</v>
      </c>
      <c r="K151">
        <f t="shared" si="45"/>
        <v>7.3700000000000002E-2</v>
      </c>
      <c r="L151">
        <f t="shared" si="45"/>
        <v>8.76559574468085E-2</v>
      </c>
      <c r="M151">
        <f t="shared" si="46"/>
        <v>8.76559574468085E-2</v>
      </c>
      <c r="N151">
        <f t="shared" si="46"/>
        <v>9.5770797872340427E-2</v>
      </c>
      <c r="O151">
        <f t="shared" si="46"/>
        <v>7.5228882978723405E-2</v>
      </c>
      <c r="P151">
        <f t="shared" si="46"/>
        <v>5.5863031914893613E-2</v>
      </c>
      <c r="Q151">
        <f t="shared" si="46"/>
        <v>8.2990904255319173E-2</v>
      </c>
      <c r="R151">
        <f t="shared" si="46"/>
        <v>3.1949734042553191E-2</v>
      </c>
      <c r="S151">
        <f t="shared" si="46"/>
        <v>5.2454668005078413E-2</v>
      </c>
      <c r="T151">
        <f t="shared" si="46"/>
        <v>5.5980638297872337E-2</v>
      </c>
      <c r="U151">
        <f t="shared" si="46"/>
        <v>7.3700000000000002E-2</v>
      </c>
      <c r="V151">
        <f t="shared" si="46"/>
        <v>4.8924255319148943E-2</v>
      </c>
      <c r="W151">
        <f t="shared" si="47"/>
        <v>7.5973723404255317E-2</v>
      </c>
      <c r="X151">
        <f t="shared" si="47"/>
        <v>7.5973723404255317E-2</v>
      </c>
      <c r="Y151">
        <f t="shared" si="47"/>
        <v>5.4294946808510637E-2</v>
      </c>
      <c r="Z151">
        <f t="shared" si="47"/>
        <v>8.9420053191489365E-2</v>
      </c>
      <c r="AA151">
        <f t="shared" si="47"/>
        <v>3.1030656269329621E-2</v>
      </c>
      <c r="AB151">
        <f t="shared" si="47"/>
        <v>6.5075531914893625E-2</v>
      </c>
      <c r="AC151">
        <f t="shared" si="47"/>
        <v>8.2324468085106378E-2</v>
      </c>
      <c r="AD151">
        <f t="shared" si="47"/>
        <v>7.0054202127659573E-2</v>
      </c>
      <c r="AE151">
        <f t="shared" si="47"/>
        <v>6.9230957446808516E-2</v>
      </c>
      <c r="AF151">
        <f t="shared" si="47"/>
        <v>7.3700000000000002E-2</v>
      </c>
      <c r="AG151">
        <f t="shared" si="48"/>
        <v>3.6986355226642002E-2</v>
      </c>
      <c r="AH151">
        <f t="shared" si="48"/>
        <v>8.5931063829787241E-2</v>
      </c>
      <c r="AI151">
        <f t="shared" si="48"/>
        <v>6.6996436170212767E-2</v>
      </c>
      <c r="AJ151">
        <f t="shared" si="48"/>
        <v>7.3700000000000002E-2</v>
      </c>
      <c r="AK151">
        <f t="shared" si="48"/>
        <v>9.0282500000000002E-2</v>
      </c>
      <c r="AL151">
        <f t="shared" si="48"/>
        <v>7.2014308510638309E-2</v>
      </c>
      <c r="AM151">
        <f t="shared" si="48"/>
        <v>0.10137670212765958</v>
      </c>
      <c r="AN151">
        <f t="shared" si="48"/>
        <v>7.3700000000000002E-2</v>
      </c>
      <c r="AO151">
        <f t="shared" si="48"/>
        <v>7.3700000000000002E-2</v>
      </c>
      <c r="AP151">
        <f t="shared" si="48"/>
        <v>5.7666329787234044E-2</v>
      </c>
      <c r="AQ151">
        <f t="shared" si="48"/>
        <v>8.5225425531914881E-2</v>
      </c>
      <c r="AR151" s="158">
        <v>7.3700000000000002E-2</v>
      </c>
      <c r="AS151">
        <f t="shared" si="49"/>
        <v>7.5307287234042564E-2</v>
      </c>
      <c r="AT151">
        <f t="shared" si="49"/>
        <v>7.3700000000000002E-2</v>
      </c>
      <c r="AU151">
        <f t="shared" si="49"/>
        <v>7.3700000000000002E-2</v>
      </c>
      <c r="AV151">
        <f t="shared" si="49"/>
        <v>7.6757765957446794E-2</v>
      </c>
      <c r="AW151">
        <f t="shared" si="49"/>
        <v>6.9701382978723414E-2</v>
      </c>
      <c r="AX151">
        <f t="shared" si="49"/>
        <v>7.3700000000000002E-2</v>
      </c>
      <c r="AY151">
        <f t="shared" si="49"/>
        <v>4.2020385145514351E-2</v>
      </c>
      <c r="AZ151">
        <f t="shared" si="49"/>
        <v>6.6094787234042551E-2</v>
      </c>
      <c r="BA151">
        <f t="shared" si="49"/>
        <v>9.8279734042553191E-2</v>
      </c>
      <c r="BB151">
        <f t="shared" si="49"/>
        <v>7.9345106382978717E-2</v>
      </c>
      <c r="BC151">
        <f t="shared" si="49"/>
        <v>7.3700000000000002E-2</v>
      </c>
      <c r="BD151" s="23">
        <v>149</v>
      </c>
    </row>
    <row r="152" spans="2:56" x14ac:dyDescent="0.35">
      <c r="B152" s="5" t="s">
        <v>75</v>
      </c>
      <c r="C152">
        <f t="shared" si="45"/>
        <v>6.531074468085106E-2</v>
      </c>
      <c r="D152">
        <f t="shared" si="45"/>
        <v>3.5346490039776898E-2</v>
      </c>
      <c r="E152">
        <f t="shared" si="45"/>
        <v>5.5471010638297881E-2</v>
      </c>
      <c r="F152">
        <f t="shared" si="45"/>
        <v>3.8535691489361701E-2</v>
      </c>
      <c r="G152">
        <f t="shared" si="45"/>
        <v>7.3700000000000002E-2</v>
      </c>
      <c r="H152">
        <f t="shared" si="45"/>
        <v>7.4523244680851086E-2</v>
      </c>
      <c r="I152">
        <f t="shared" si="45"/>
        <v>7.5307287234042564E-2</v>
      </c>
      <c r="J152">
        <f t="shared" si="45"/>
        <v>7.3700000000000002E-2</v>
      </c>
      <c r="K152">
        <f t="shared" si="45"/>
        <v>7.3700000000000002E-2</v>
      </c>
      <c r="L152">
        <f t="shared" si="45"/>
        <v>8.76559574468085E-2</v>
      </c>
      <c r="M152">
        <f t="shared" si="46"/>
        <v>8.76559574468085E-2</v>
      </c>
      <c r="N152">
        <f t="shared" si="46"/>
        <v>9.5770797872340427E-2</v>
      </c>
      <c r="O152">
        <f t="shared" si="46"/>
        <v>7.5228882978723405E-2</v>
      </c>
      <c r="P152">
        <f t="shared" si="46"/>
        <v>5.5863031914893613E-2</v>
      </c>
      <c r="Q152">
        <f t="shared" si="46"/>
        <v>8.2990904255319173E-2</v>
      </c>
      <c r="R152">
        <f t="shared" si="46"/>
        <v>3.1949734042553191E-2</v>
      </c>
      <c r="S152">
        <f t="shared" si="46"/>
        <v>5.2454668005078413E-2</v>
      </c>
      <c r="T152">
        <f t="shared" si="46"/>
        <v>5.5980638297872337E-2</v>
      </c>
      <c r="U152">
        <f t="shared" si="46"/>
        <v>7.3700000000000002E-2</v>
      </c>
      <c r="V152">
        <f t="shared" si="46"/>
        <v>4.8924255319148943E-2</v>
      </c>
      <c r="W152">
        <f t="shared" si="47"/>
        <v>7.5973723404255317E-2</v>
      </c>
      <c r="X152">
        <f t="shared" si="47"/>
        <v>7.5973723404255317E-2</v>
      </c>
      <c r="Y152">
        <f t="shared" si="47"/>
        <v>5.4294946808510637E-2</v>
      </c>
      <c r="Z152">
        <f t="shared" si="47"/>
        <v>8.9420053191489365E-2</v>
      </c>
      <c r="AA152">
        <f t="shared" si="47"/>
        <v>3.1030656269329621E-2</v>
      </c>
      <c r="AB152">
        <f t="shared" si="47"/>
        <v>6.5075531914893625E-2</v>
      </c>
      <c r="AC152">
        <f t="shared" si="47"/>
        <v>8.2324468085106378E-2</v>
      </c>
      <c r="AD152">
        <f t="shared" si="47"/>
        <v>7.0054202127659573E-2</v>
      </c>
      <c r="AE152">
        <f t="shared" si="47"/>
        <v>6.9230957446808516E-2</v>
      </c>
      <c r="AF152">
        <f t="shared" si="47"/>
        <v>7.3700000000000002E-2</v>
      </c>
      <c r="AG152">
        <f t="shared" si="48"/>
        <v>3.6986355226642002E-2</v>
      </c>
      <c r="AH152">
        <f t="shared" si="48"/>
        <v>8.5931063829787241E-2</v>
      </c>
      <c r="AI152">
        <f t="shared" si="48"/>
        <v>6.6996436170212767E-2</v>
      </c>
      <c r="AJ152">
        <f t="shared" si="48"/>
        <v>7.3700000000000002E-2</v>
      </c>
      <c r="AK152">
        <f t="shared" si="48"/>
        <v>9.0282500000000002E-2</v>
      </c>
      <c r="AL152">
        <f t="shared" si="48"/>
        <v>7.2014308510638309E-2</v>
      </c>
      <c r="AM152">
        <f t="shared" si="48"/>
        <v>0.10137670212765958</v>
      </c>
      <c r="AN152">
        <f t="shared" si="48"/>
        <v>7.3700000000000002E-2</v>
      </c>
      <c r="AO152">
        <f t="shared" si="48"/>
        <v>7.3700000000000002E-2</v>
      </c>
      <c r="AP152">
        <f t="shared" si="48"/>
        <v>5.7666329787234044E-2</v>
      </c>
      <c r="AQ152">
        <f t="shared" si="48"/>
        <v>8.5225425531914881E-2</v>
      </c>
      <c r="AR152" s="158">
        <v>7.3700000000000002E-2</v>
      </c>
      <c r="AS152">
        <f t="shared" si="49"/>
        <v>7.5307287234042564E-2</v>
      </c>
      <c r="AT152">
        <f t="shared" si="49"/>
        <v>7.3700000000000002E-2</v>
      </c>
      <c r="AU152">
        <f t="shared" si="49"/>
        <v>7.3700000000000002E-2</v>
      </c>
      <c r="AV152">
        <f t="shared" si="49"/>
        <v>7.6757765957446794E-2</v>
      </c>
      <c r="AW152">
        <f t="shared" si="49"/>
        <v>6.9701382978723414E-2</v>
      </c>
      <c r="AX152">
        <f t="shared" si="49"/>
        <v>7.3700000000000002E-2</v>
      </c>
      <c r="AY152">
        <f t="shared" si="49"/>
        <v>4.2020385145514351E-2</v>
      </c>
      <c r="AZ152">
        <f t="shared" si="49"/>
        <v>6.6094787234042551E-2</v>
      </c>
      <c r="BA152">
        <f t="shared" si="49"/>
        <v>9.8279734042553191E-2</v>
      </c>
      <c r="BB152">
        <f t="shared" si="49"/>
        <v>7.9345106382978717E-2</v>
      </c>
      <c r="BC152">
        <f t="shared" si="49"/>
        <v>7.3700000000000002E-2</v>
      </c>
      <c r="BD152" s="23">
        <v>150</v>
      </c>
    </row>
    <row r="153" spans="2:56" x14ac:dyDescent="0.35">
      <c r="B153" s="5" t="s">
        <v>81</v>
      </c>
      <c r="C153">
        <f t="shared" si="45"/>
        <v>6.531074468085106E-2</v>
      </c>
      <c r="D153">
        <f t="shared" si="45"/>
        <v>3.5346490039776898E-2</v>
      </c>
      <c r="E153">
        <f t="shared" si="45"/>
        <v>5.5471010638297881E-2</v>
      </c>
      <c r="F153">
        <f t="shared" si="45"/>
        <v>3.8535691489361701E-2</v>
      </c>
      <c r="G153">
        <f t="shared" si="45"/>
        <v>7.3700000000000002E-2</v>
      </c>
      <c r="H153">
        <f t="shared" si="45"/>
        <v>7.4523244680851086E-2</v>
      </c>
      <c r="I153">
        <f t="shared" si="45"/>
        <v>7.5307287234042564E-2</v>
      </c>
      <c r="J153">
        <f t="shared" si="45"/>
        <v>7.3700000000000002E-2</v>
      </c>
      <c r="K153">
        <f t="shared" si="45"/>
        <v>7.3700000000000002E-2</v>
      </c>
      <c r="L153">
        <f t="shared" si="45"/>
        <v>8.76559574468085E-2</v>
      </c>
      <c r="M153">
        <f t="shared" si="46"/>
        <v>8.76559574468085E-2</v>
      </c>
      <c r="N153">
        <f t="shared" si="46"/>
        <v>9.5770797872340427E-2</v>
      </c>
      <c r="O153">
        <f t="shared" si="46"/>
        <v>7.5228882978723405E-2</v>
      </c>
      <c r="P153">
        <f t="shared" si="46"/>
        <v>5.5863031914893613E-2</v>
      </c>
      <c r="Q153">
        <f t="shared" si="46"/>
        <v>8.2990904255319173E-2</v>
      </c>
      <c r="R153">
        <f t="shared" si="46"/>
        <v>3.1949734042553191E-2</v>
      </c>
      <c r="S153">
        <f t="shared" si="46"/>
        <v>5.2454668005078413E-2</v>
      </c>
      <c r="T153">
        <f t="shared" si="46"/>
        <v>5.5980638297872337E-2</v>
      </c>
      <c r="U153">
        <f t="shared" si="46"/>
        <v>7.3700000000000002E-2</v>
      </c>
      <c r="V153">
        <f t="shared" si="46"/>
        <v>4.8924255319148943E-2</v>
      </c>
      <c r="W153">
        <f t="shared" si="47"/>
        <v>7.5973723404255317E-2</v>
      </c>
      <c r="X153">
        <f t="shared" si="47"/>
        <v>7.5973723404255317E-2</v>
      </c>
      <c r="Y153">
        <f t="shared" si="47"/>
        <v>5.4294946808510637E-2</v>
      </c>
      <c r="Z153">
        <f t="shared" si="47"/>
        <v>8.9420053191489365E-2</v>
      </c>
      <c r="AA153">
        <f t="shared" si="47"/>
        <v>3.1030656269329621E-2</v>
      </c>
      <c r="AB153">
        <f t="shared" si="47"/>
        <v>6.5075531914893625E-2</v>
      </c>
      <c r="AC153">
        <f t="shared" si="47"/>
        <v>8.2324468085106378E-2</v>
      </c>
      <c r="AD153">
        <f t="shared" si="47"/>
        <v>7.0054202127659573E-2</v>
      </c>
      <c r="AE153">
        <f t="shared" si="47"/>
        <v>6.9230957446808516E-2</v>
      </c>
      <c r="AF153">
        <f t="shared" si="47"/>
        <v>7.3700000000000002E-2</v>
      </c>
      <c r="AG153">
        <f t="shared" si="48"/>
        <v>3.6986355226642002E-2</v>
      </c>
      <c r="AH153">
        <f t="shared" si="48"/>
        <v>8.5931063829787241E-2</v>
      </c>
      <c r="AI153">
        <f t="shared" si="48"/>
        <v>6.6996436170212767E-2</v>
      </c>
      <c r="AJ153">
        <f t="shared" si="48"/>
        <v>7.3700000000000002E-2</v>
      </c>
      <c r="AK153">
        <f t="shared" si="48"/>
        <v>9.0282500000000002E-2</v>
      </c>
      <c r="AL153">
        <f t="shared" si="48"/>
        <v>7.2014308510638309E-2</v>
      </c>
      <c r="AM153">
        <f t="shared" si="48"/>
        <v>0.10137670212765958</v>
      </c>
      <c r="AN153">
        <f t="shared" si="48"/>
        <v>7.3700000000000002E-2</v>
      </c>
      <c r="AO153">
        <f t="shared" si="48"/>
        <v>7.3700000000000002E-2</v>
      </c>
      <c r="AP153">
        <f t="shared" si="48"/>
        <v>5.7666329787234044E-2</v>
      </c>
      <c r="AQ153">
        <f t="shared" si="48"/>
        <v>8.5225425531914881E-2</v>
      </c>
      <c r="AR153" s="158">
        <v>7.3700000000000002E-2</v>
      </c>
      <c r="AS153">
        <f t="shared" si="49"/>
        <v>7.5307287234042564E-2</v>
      </c>
      <c r="AT153">
        <f t="shared" si="49"/>
        <v>7.3700000000000002E-2</v>
      </c>
      <c r="AU153">
        <f t="shared" si="49"/>
        <v>7.3700000000000002E-2</v>
      </c>
      <c r="AV153">
        <f t="shared" si="49"/>
        <v>7.6757765957446794E-2</v>
      </c>
      <c r="AW153">
        <f t="shared" si="49"/>
        <v>6.9701382978723414E-2</v>
      </c>
      <c r="AX153">
        <f t="shared" si="49"/>
        <v>7.3700000000000002E-2</v>
      </c>
      <c r="AY153">
        <f t="shared" si="49"/>
        <v>4.2020385145514351E-2</v>
      </c>
      <c r="AZ153">
        <f t="shared" si="49"/>
        <v>6.6094787234042551E-2</v>
      </c>
      <c r="BA153">
        <f t="shared" si="49"/>
        <v>9.8279734042553191E-2</v>
      </c>
      <c r="BB153">
        <f t="shared" si="49"/>
        <v>7.9345106382978717E-2</v>
      </c>
      <c r="BC153">
        <f t="shared" si="49"/>
        <v>7.3700000000000002E-2</v>
      </c>
      <c r="BD153" s="23">
        <v>151</v>
      </c>
    </row>
    <row r="154" spans="2:56" x14ac:dyDescent="0.35">
      <c r="B154" s="5" t="s">
        <v>82</v>
      </c>
      <c r="C154">
        <f t="shared" si="45"/>
        <v>6.531074468085106E-2</v>
      </c>
      <c r="D154">
        <f t="shared" si="45"/>
        <v>3.5346490039776898E-2</v>
      </c>
      <c r="E154">
        <f t="shared" si="45"/>
        <v>5.5471010638297881E-2</v>
      </c>
      <c r="F154">
        <f t="shared" si="45"/>
        <v>3.8535691489361701E-2</v>
      </c>
      <c r="G154">
        <f t="shared" si="45"/>
        <v>7.3700000000000002E-2</v>
      </c>
      <c r="H154">
        <f t="shared" si="45"/>
        <v>7.4523244680851086E-2</v>
      </c>
      <c r="I154">
        <f t="shared" si="45"/>
        <v>7.5307287234042564E-2</v>
      </c>
      <c r="J154">
        <f t="shared" si="45"/>
        <v>7.3700000000000002E-2</v>
      </c>
      <c r="K154">
        <f t="shared" si="45"/>
        <v>7.3700000000000002E-2</v>
      </c>
      <c r="L154">
        <f t="shared" si="45"/>
        <v>8.76559574468085E-2</v>
      </c>
      <c r="M154">
        <f t="shared" si="46"/>
        <v>8.76559574468085E-2</v>
      </c>
      <c r="N154">
        <f t="shared" si="46"/>
        <v>9.5770797872340427E-2</v>
      </c>
      <c r="O154">
        <f t="shared" si="46"/>
        <v>7.5228882978723405E-2</v>
      </c>
      <c r="P154">
        <f t="shared" si="46"/>
        <v>5.5863031914893613E-2</v>
      </c>
      <c r="Q154">
        <f t="shared" si="46"/>
        <v>8.2990904255319173E-2</v>
      </c>
      <c r="R154">
        <f t="shared" si="46"/>
        <v>3.1949734042553191E-2</v>
      </c>
      <c r="S154">
        <f t="shared" si="46"/>
        <v>5.2454668005078413E-2</v>
      </c>
      <c r="T154">
        <f t="shared" si="46"/>
        <v>5.5980638297872337E-2</v>
      </c>
      <c r="U154">
        <f t="shared" si="46"/>
        <v>7.3700000000000002E-2</v>
      </c>
      <c r="V154">
        <f t="shared" si="46"/>
        <v>4.8924255319148943E-2</v>
      </c>
      <c r="W154">
        <f t="shared" si="47"/>
        <v>7.5973723404255317E-2</v>
      </c>
      <c r="X154">
        <f t="shared" si="47"/>
        <v>7.5973723404255317E-2</v>
      </c>
      <c r="Y154">
        <f t="shared" si="47"/>
        <v>5.4294946808510637E-2</v>
      </c>
      <c r="Z154">
        <f t="shared" si="47"/>
        <v>8.9420053191489365E-2</v>
      </c>
      <c r="AA154">
        <f t="shared" si="47"/>
        <v>3.1030656269329621E-2</v>
      </c>
      <c r="AB154">
        <f t="shared" si="47"/>
        <v>6.5075531914893625E-2</v>
      </c>
      <c r="AC154">
        <f t="shared" si="47"/>
        <v>8.2324468085106378E-2</v>
      </c>
      <c r="AD154">
        <f t="shared" si="47"/>
        <v>7.0054202127659573E-2</v>
      </c>
      <c r="AE154">
        <f t="shared" si="47"/>
        <v>6.9230957446808516E-2</v>
      </c>
      <c r="AF154">
        <f t="shared" si="47"/>
        <v>7.3700000000000002E-2</v>
      </c>
      <c r="AG154">
        <f t="shared" si="48"/>
        <v>3.6986355226642002E-2</v>
      </c>
      <c r="AH154">
        <f t="shared" si="48"/>
        <v>8.5931063829787241E-2</v>
      </c>
      <c r="AI154">
        <f t="shared" si="48"/>
        <v>6.6996436170212767E-2</v>
      </c>
      <c r="AJ154">
        <f t="shared" si="48"/>
        <v>7.3700000000000002E-2</v>
      </c>
      <c r="AK154">
        <f t="shared" si="48"/>
        <v>9.0282500000000002E-2</v>
      </c>
      <c r="AL154">
        <f t="shared" si="48"/>
        <v>7.2014308510638309E-2</v>
      </c>
      <c r="AM154">
        <f t="shared" si="48"/>
        <v>0.10137670212765958</v>
      </c>
      <c r="AN154">
        <f t="shared" si="48"/>
        <v>7.3700000000000002E-2</v>
      </c>
      <c r="AO154">
        <f t="shared" si="48"/>
        <v>7.3700000000000002E-2</v>
      </c>
      <c r="AP154">
        <f t="shared" si="48"/>
        <v>5.7666329787234044E-2</v>
      </c>
      <c r="AQ154">
        <f t="shared" si="48"/>
        <v>8.5225425531914881E-2</v>
      </c>
      <c r="AR154" s="158">
        <v>7.3700000000000002E-2</v>
      </c>
      <c r="AS154">
        <f t="shared" si="49"/>
        <v>7.5307287234042564E-2</v>
      </c>
      <c r="AT154">
        <f t="shared" si="49"/>
        <v>7.3700000000000002E-2</v>
      </c>
      <c r="AU154">
        <f t="shared" si="49"/>
        <v>7.3700000000000002E-2</v>
      </c>
      <c r="AV154">
        <f t="shared" si="49"/>
        <v>7.6757765957446794E-2</v>
      </c>
      <c r="AW154">
        <f t="shared" si="49"/>
        <v>6.9701382978723414E-2</v>
      </c>
      <c r="AX154">
        <f t="shared" si="49"/>
        <v>7.3700000000000002E-2</v>
      </c>
      <c r="AY154">
        <f t="shared" si="49"/>
        <v>4.2020385145514351E-2</v>
      </c>
      <c r="AZ154">
        <f t="shared" si="49"/>
        <v>6.6094787234042551E-2</v>
      </c>
      <c r="BA154">
        <f t="shared" si="49"/>
        <v>9.8279734042553191E-2</v>
      </c>
      <c r="BB154">
        <f t="shared" si="49"/>
        <v>7.9345106382978717E-2</v>
      </c>
      <c r="BC154">
        <f t="shared" si="49"/>
        <v>7.3700000000000002E-2</v>
      </c>
      <c r="BD154" s="23">
        <v>152</v>
      </c>
    </row>
    <row r="155" spans="2:56" x14ac:dyDescent="0.35">
      <c r="B155" s="5" t="s">
        <v>76</v>
      </c>
      <c r="C155"/>
      <c r="AR155" s="158"/>
      <c r="BD155" s="23">
        <v>153</v>
      </c>
    </row>
    <row r="156" spans="2:56" x14ac:dyDescent="0.35">
      <c r="B156" s="5" t="s">
        <v>46</v>
      </c>
      <c r="C156"/>
      <c r="AR156" s="158"/>
      <c r="BD156" s="23">
        <v>154</v>
      </c>
    </row>
    <row r="157" spans="2:56" x14ac:dyDescent="0.35">
      <c r="B157" s="5" t="s">
        <v>77</v>
      </c>
      <c r="C157"/>
      <c r="AR157" s="158"/>
      <c r="BD157" s="23">
        <v>155</v>
      </c>
    </row>
    <row r="158" spans="2:56" x14ac:dyDescent="0.35">
      <c r="B158" s="5" t="s">
        <v>47</v>
      </c>
      <c r="C158" s="176">
        <f t="shared" ref="C158:L167" si="50">$AR158*C$254</f>
        <v>0.23198203883495144</v>
      </c>
      <c r="D158">
        <f t="shared" si="50"/>
        <v>8.1609818204916376E-2</v>
      </c>
      <c r="E158">
        <f t="shared" si="50"/>
        <v>0.19704443954104151</v>
      </c>
      <c r="F158">
        <f t="shared" si="50"/>
        <v>0.23686968225948812</v>
      </c>
      <c r="G158">
        <f t="shared" si="50"/>
        <v>0.2051</v>
      </c>
      <c r="H158">
        <f t="shared" si="50"/>
        <v>0.21333658428949692</v>
      </c>
      <c r="I158">
        <f t="shared" si="50"/>
        <v>0.15106438658428953</v>
      </c>
      <c r="J158">
        <f t="shared" si="50"/>
        <v>0.2051</v>
      </c>
      <c r="K158">
        <f t="shared" si="50"/>
        <v>0.2051</v>
      </c>
      <c r="L158">
        <f t="shared" si="50"/>
        <v>0.2118883936451898</v>
      </c>
      <c r="M158">
        <f t="shared" ref="M158:V167" si="51">$AR158*M$254</f>
        <v>0.2118883936451898</v>
      </c>
      <c r="N158">
        <f t="shared" si="51"/>
        <v>0.2332492056487202</v>
      </c>
      <c r="O158">
        <f t="shared" si="51"/>
        <v>0.20872047661076787</v>
      </c>
      <c r="P158">
        <f t="shared" si="51"/>
        <v>0.17667925860547221</v>
      </c>
      <c r="Q158">
        <f t="shared" si="51"/>
        <v>0.19632034421888792</v>
      </c>
      <c r="R158">
        <f t="shared" si="51"/>
        <v>0.11820856134157107</v>
      </c>
      <c r="S158">
        <f t="shared" si="51"/>
        <v>0.12111007104457357</v>
      </c>
      <c r="T158">
        <f t="shared" si="51"/>
        <v>0.17514055604589585</v>
      </c>
      <c r="U158">
        <f t="shared" si="51"/>
        <v>0.2051</v>
      </c>
      <c r="V158">
        <f t="shared" si="51"/>
        <v>0.19107065313327448</v>
      </c>
      <c r="W158">
        <f t="shared" ref="W158:AF167" si="52">$AR158*W$254</f>
        <v>0.22456006178287732</v>
      </c>
      <c r="X158">
        <f t="shared" si="52"/>
        <v>0.22456006178287732</v>
      </c>
      <c r="Y158">
        <f t="shared" si="52"/>
        <v>0.17514055604589585</v>
      </c>
      <c r="Z158">
        <f t="shared" si="52"/>
        <v>0.24058067078552514</v>
      </c>
      <c r="AA158">
        <f t="shared" si="52"/>
        <v>7.1645196285951313E-2</v>
      </c>
      <c r="AB158">
        <f t="shared" si="52"/>
        <v>0.21505631067961165</v>
      </c>
      <c r="AC158">
        <f t="shared" si="52"/>
        <v>0.22012497793468666</v>
      </c>
      <c r="AD158">
        <f t="shared" si="52"/>
        <v>0.21740962047661078</v>
      </c>
      <c r="AE158">
        <f t="shared" si="52"/>
        <v>0.2217541924095322</v>
      </c>
      <c r="AF158">
        <f t="shared" si="52"/>
        <v>0.2051</v>
      </c>
      <c r="AG158">
        <f t="shared" ref="AG158:AQ167" si="53">$AR158*AG$254</f>
        <v>8.5396024406155263E-2</v>
      </c>
      <c r="AH158">
        <f t="shared" si="53"/>
        <v>0.19586778464254195</v>
      </c>
      <c r="AI158">
        <f t="shared" si="53"/>
        <v>0.18201946160635482</v>
      </c>
      <c r="AJ158">
        <f t="shared" si="53"/>
        <v>0.2051</v>
      </c>
      <c r="AK158">
        <f t="shared" si="53"/>
        <v>0.22139214474845548</v>
      </c>
      <c r="AL158">
        <f t="shared" si="53"/>
        <v>0.26085533980582526</v>
      </c>
      <c r="AM158">
        <f t="shared" si="53"/>
        <v>0.19813058252427185</v>
      </c>
      <c r="AN158">
        <f t="shared" si="53"/>
        <v>0.2051</v>
      </c>
      <c r="AO158">
        <f t="shared" si="53"/>
        <v>0.2051</v>
      </c>
      <c r="AP158">
        <f t="shared" si="53"/>
        <v>0.18165741394527801</v>
      </c>
      <c r="AQ158">
        <f t="shared" si="53"/>
        <v>0.21523733451015006</v>
      </c>
      <c r="AR158" s="158">
        <v>0.2051</v>
      </c>
      <c r="AS158">
        <f t="shared" ref="AS158:BC167" si="54">$AR158*AS$254</f>
        <v>0.15106438658428953</v>
      </c>
      <c r="AT158">
        <f t="shared" si="54"/>
        <v>0.2051</v>
      </c>
      <c r="AU158">
        <f t="shared" si="54"/>
        <v>0.2051</v>
      </c>
      <c r="AV158">
        <f t="shared" si="54"/>
        <v>0.1620163283318623</v>
      </c>
      <c r="AW158">
        <f t="shared" si="54"/>
        <v>0.19351447484554282</v>
      </c>
      <c r="AX158">
        <f t="shared" si="54"/>
        <v>0.2051</v>
      </c>
      <c r="AY158">
        <f t="shared" si="54"/>
        <v>9.7018855019745526E-2</v>
      </c>
      <c r="AZ158">
        <f t="shared" si="54"/>
        <v>0.21550887025595761</v>
      </c>
      <c r="BA158">
        <f t="shared" si="54"/>
        <v>0.23623609885260372</v>
      </c>
      <c r="BB158">
        <f t="shared" si="54"/>
        <v>0.16590834068843777</v>
      </c>
      <c r="BC158">
        <f t="shared" si="54"/>
        <v>0.2051</v>
      </c>
      <c r="BD158" s="23">
        <v>156</v>
      </c>
    </row>
    <row r="159" spans="2:56" x14ac:dyDescent="0.35">
      <c r="B159" s="5" t="s">
        <v>48</v>
      </c>
      <c r="C159" s="176">
        <f t="shared" si="50"/>
        <v>0.23198203883495144</v>
      </c>
      <c r="D159">
        <f t="shared" si="50"/>
        <v>8.1609818204916376E-2</v>
      </c>
      <c r="E159">
        <f t="shared" si="50"/>
        <v>0.19704443954104151</v>
      </c>
      <c r="F159">
        <f t="shared" si="50"/>
        <v>0.23686968225948812</v>
      </c>
      <c r="G159">
        <f t="shared" si="50"/>
        <v>0.2051</v>
      </c>
      <c r="H159">
        <f t="shared" si="50"/>
        <v>0.21333658428949692</v>
      </c>
      <c r="I159">
        <f t="shared" si="50"/>
        <v>0.15106438658428953</v>
      </c>
      <c r="J159">
        <f t="shared" si="50"/>
        <v>0.2051</v>
      </c>
      <c r="K159">
        <f t="shared" si="50"/>
        <v>0.2051</v>
      </c>
      <c r="L159">
        <f t="shared" si="50"/>
        <v>0.2118883936451898</v>
      </c>
      <c r="M159">
        <f t="shared" si="51"/>
        <v>0.2118883936451898</v>
      </c>
      <c r="N159">
        <f t="shared" si="51"/>
        <v>0.2332492056487202</v>
      </c>
      <c r="O159">
        <f t="shared" si="51"/>
        <v>0.20872047661076787</v>
      </c>
      <c r="P159">
        <f t="shared" si="51"/>
        <v>0.17667925860547221</v>
      </c>
      <c r="Q159">
        <f t="shared" si="51"/>
        <v>0.19632034421888792</v>
      </c>
      <c r="R159">
        <f t="shared" si="51"/>
        <v>0.11820856134157107</v>
      </c>
      <c r="S159">
        <f t="shared" si="51"/>
        <v>0.12111007104457357</v>
      </c>
      <c r="T159">
        <f t="shared" si="51"/>
        <v>0.17514055604589585</v>
      </c>
      <c r="U159">
        <f t="shared" si="51"/>
        <v>0.2051</v>
      </c>
      <c r="V159">
        <f t="shared" si="51"/>
        <v>0.19107065313327448</v>
      </c>
      <c r="W159">
        <f t="shared" si="52"/>
        <v>0.22456006178287732</v>
      </c>
      <c r="X159">
        <f t="shared" si="52"/>
        <v>0.22456006178287732</v>
      </c>
      <c r="Y159">
        <f t="shared" si="52"/>
        <v>0.17514055604589585</v>
      </c>
      <c r="Z159">
        <f t="shared" si="52"/>
        <v>0.24058067078552514</v>
      </c>
      <c r="AA159">
        <f t="shared" si="52"/>
        <v>7.1645196285951313E-2</v>
      </c>
      <c r="AB159">
        <f t="shared" si="52"/>
        <v>0.21505631067961165</v>
      </c>
      <c r="AC159">
        <f t="shared" si="52"/>
        <v>0.22012497793468666</v>
      </c>
      <c r="AD159">
        <f t="shared" si="52"/>
        <v>0.21740962047661078</v>
      </c>
      <c r="AE159">
        <f t="shared" si="52"/>
        <v>0.2217541924095322</v>
      </c>
      <c r="AF159">
        <f t="shared" si="52"/>
        <v>0.2051</v>
      </c>
      <c r="AG159">
        <f t="shared" si="53"/>
        <v>8.5396024406155263E-2</v>
      </c>
      <c r="AH159">
        <f t="shared" si="53"/>
        <v>0.19586778464254195</v>
      </c>
      <c r="AI159">
        <f t="shared" si="53"/>
        <v>0.18201946160635482</v>
      </c>
      <c r="AJ159">
        <f t="shared" si="53"/>
        <v>0.2051</v>
      </c>
      <c r="AK159">
        <f t="shared" si="53"/>
        <v>0.22139214474845548</v>
      </c>
      <c r="AL159">
        <f t="shared" si="53"/>
        <v>0.26085533980582526</v>
      </c>
      <c r="AM159">
        <f t="shared" si="53"/>
        <v>0.19813058252427185</v>
      </c>
      <c r="AN159">
        <f t="shared" si="53"/>
        <v>0.2051</v>
      </c>
      <c r="AO159">
        <f t="shared" si="53"/>
        <v>0.2051</v>
      </c>
      <c r="AP159">
        <f t="shared" si="53"/>
        <v>0.18165741394527801</v>
      </c>
      <c r="AQ159">
        <f t="shared" si="53"/>
        <v>0.21523733451015006</v>
      </c>
      <c r="AR159" s="158">
        <v>0.2051</v>
      </c>
      <c r="AS159">
        <f t="shared" si="54"/>
        <v>0.15106438658428953</v>
      </c>
      <c r="AT159">
        <f t="shared" si="54"/>
        <v>0.2051</v>
      </c>
      <c r="AU159">
        <f t="shared" si="54"/>
        <v>0.2051</v>
      </c>
      <c r="AV159">
        <f t="shared" si="54"/>
        <v>0.1620163283318623</v>
      </c>
      <c r="AW159">
        <f t="shared" si="54"/>
        <v>0.19351447484554282</v>
      </c>
      <c r="AX159">
        <f t="shared" si="54"/>
        <v>0.2051</v>
      </c>
      <c r="AY159">
        <f t="shared" si="54"/>
        <v>9.7018855019745526E-2</v>
      </c>
      <c r="AZ159">
        <f t="shared" si="54"/>
        <v>0.21550887025595761</v>
      </c>
      <c r="BA159">
        <f t="shared" si="54"/>
        <v>0.23623609885260372</v>
      </c>
      <c r="BB159">
        <f t="shared" si="54"/>
        <v>0.16590834068843777</v>
      </c>
      <c r="BC159">
        <f t="shared" si="54"/>
        <v>0.2051</v>
      </c>
      <c r="BD159" s="23">
        <v>157</v>
      </c>
    </row>
    <row r="160" spans="2:56" x14ac:dyDescent="0.35">
      <c r="B160" s="5" t="s">
        <v>49</v>
      </c>
      <c r="C160" s="176">
        <f t="shared" si="50"/>
        <v>0.32495582524271843</v>
      </c>
      <c r="D160">
        <f t="shared" si="50"/>
        <v>0.11431740989893942</v>
      </c>
      <c r="E160">
        <f t="shared" si="50"/>
        <v>0.27601593115622242</v>
      </c>
      <c r="F160">
        <f t="shared" si="50"/>
        <v>0.33180233892321276</v>
      </c>
      <c r="G160">
        <f t="shared" si="50"/>
        <v>0.2873</v>
      </c>
      <c r="H160">
        <f t="shared" si="50"/>
        <v>0.29883764342453661</v>
      </c>
      <c r="I160">
        <f t="shared" si="50"/>
        <v>0.21160798764342456</v>
      </c>
      <c r="J160">
        <f t="shared" si="50"/>
        <v>0.2873</v>
      </c>
      <c r="K160">
        <f t="shared" si="50"/>
        <v>0.2873</v>
      </c>
      <c r="L160">
        <f t="shared" si="50"/>
        <v>0.29680904677846426</v>
      </c>
      <c r="M160">
        <f t="shared" si="51"/>
        <v>0.29680904677846426</v>
      </c>
      <c r="N160">
        <f t="shared" si="51"/>
        <v>0.32673084730803176</v>
      </c>
      <c r="O160">
        <f t="shared" si="51"/>
        <v>0.29237149161518095</v>
      </c>
      <c r="P160">
        <f t="shared" si="51"/>
        <v>0.24748879082082964</v>
      </c>
      <c r="Q160">
        <f t="shared" si="51"/>
        <v>0.27500163283318624</v>
      </c>
      <c r="R160">
        <f t="shared" si="51"/>
        <v>0.16558420123565756</v>
      </c>
      <c r="S160">
        <f t="shared" si="51"/>
        <v>0.16964857830865912</v>
      </c>
      <c r="T160">
        <f t="shared" si="51"/>
        <v>0.24533340688437777</v>
      </c>
      <c r="U160">
        <f t="shared" si="51"/>
        <v>0.2873</v>
      </c>
      <c r="V160">
        <f t="shared" si="51"/>
        <v>0.26764796999117385</v>
      </c>
      <c r="W160">
        <f t="shared" si="52"/>
        <v>0.31455926743159757</v>
      </c>
      <c r="X160">
        <f t="shared" si="52"/>
        <v>0.31455926743159757</v>
      </c>
      <c r="Y160">
        <f t="shared" si="52"/>
        <v>0.24533340688437777</v>
      </c>
      <c r="Z160">
        <f t="shared" si="52"/>
        <v>0.33700061782877316</v>
      </c>
      <c r="AA160">
        <f t="shared" si="52"/>
        <v>0.10035916573843887</v>
      </c>
      <c r="AB160">
        <f t="shared" si="52"/>
        <v>0.30124660194174757</v>
      </c>
      <c r="AC160">
        <f t="shared" si="52"/>
        <v>0.30834669020300087</v>
      </c>
      <c r="AD160">
        <f t="shared" si="52"/>
        <v>0.30454307149161519</v>
      </c>
      <c r="AE160">
        <f t="shared" si="52"/>
        <v>0.31062886142983226</v>
      </c>
      <c r="AF160">
        <f t="shared" si="52"/>
        <v>0.2873</v>
      </c>
      <c r="AG160">
        <f t="shared" si="53"/>
        <v>0.11962105222763729</v>
      </c>
      <c r="AH160">
        <f t="shared" si="53"/>
        <v>0.27436769638128866</v>
      </c>
      <c r="AI160">
        <f t="shared" si="53"/>
        <v>0.25496924095322154</v>
      </c>
      <c r="AJ160">
        <f t="shared" si="53"/>
        <v>0.2873</v>
      </c>
      <c r="AK160">
        <f t="shared" si="53"/>
        <v>0.31012171226831425</v>
      </c>
      <c r="AL160">
        <f t="shared" si="53"/>
        <v>0.36540097087378642</v>
      </c>
      <c r="AM160">
        <f t="shared" si="53"/>
        <v>0.27753737864077671</v>
      </c>
      <c r="AN160">
        <f t="shared" si="53"/>
        <v>0.2873</v>
      </c>
      <c r="AO160">
        <f t="shared" si="53"/>
        <v>0.2873</v>
      </c>
      <c r="AP160">
        <f t="shared" si="53"/>
        <v>0.25446209179170343</v>
      </c>
      <c r="AQ160">
        <f t="shared" si="53"/>
        <v>0.30150017652250666</v>
      </c>
      <c r="AR160" s="158">
        <v>0.2873</v>
      </c>
      <c r="AS160">
        <f t="shared" si="54"/>
        <v>0.21160798764342456</v>
      </c>
      <c r="AT160">
        <f t="shared" si="54"/>
        <v>0.2873</v>
      </c>
      <c r="AU160">
        <f t="shared" si="54"/>
        <v>0.2873</v>
      </c>
      <c r="AV160">
        <f t="shared" si="54"/>
        <v>0.22694924977934686</v>
      </c>
      <c r="AW160">
        <f t="shared" si="54"/>
        <v>0.27107122683142099</v>
      </c>
      <c r="AX160">
        <f t="shared" si="54"/>
        <v>0.2873</v>
      </c>
      <c r="AY160">
        <f t="shared" si="54"/>
        <v>0.13590208214126226</v>
      </c>
      <c r="AZ160">
        <f t="shared" si="54"/>
        <v>0.30188053839364515</v>
      </c>
      <c r="BA160">
        <f t="shared" si="54"/>
        <v>0.33091482789055604</v>
      </c>
      <c r="BB160">
        <f t="shared" si="54"/>
        <v>0.23240110326566638</v>
      </c>
      <c r="BC160">
        <f t="shared" si="54"/>
        <v>0.2873</v>
      </c>
      <c r="BD160" s="23">
        <v>158</v>
      </c>
    </row>
    <row r="161" spans="1:56" x14ac:dyDescent="0.35">
      <c r="B161" s="5" t="s">
        <v>50</v>
      </c>
      <c r="C161" s="176">
        <f t="shared" si="50"/>
        <v>0.32495582524271843</v>
      </c>
      <c r="D161">
        <f t="shared" si="50"/>
        <v>0.11431740989893942</v>
      </c>
      <c r="E161">
        <f t="shared" si="50"/>
        <v>0.27601593115622242</v>
      </c>
      <c r="F161">
        <f t="shared" si="50"/>
        <v>0.33180233892321276</v>
      </c>
      <c r="G161">
        <f t="shared" si="50"/>
        <v>0.2873</v>
      </c>
      <c r="H161">
        <f t="shared" si="50"/>
        <v>0.29883764342453661</v>
      </c>
      <c r="I161">
        <f t="shared" si="50"/>
        <v>0.21160798764342456</v>
      </c>
      <c r="J161">
        <f t="shared" si="50"/>
        <v>0.2873</v>
      </c>
      <c r="K161">
        <f t="shared" si="50"/>
        <v>0.2873</v>
      </c>
      <c r="L161">
        <f t="shared" si="50"/>
        <v>0.29680904677846426</v>
      </c>
      <c r="M161">
        <f t="shared" si="51"/>
        <v>0.29680904677846426</v>
      </c>
      <c r="N161">
        <f t="shared" si="51"/>
        <v>0.32673084730803176</v>
      </c>
      <c r="O161">
        <f t="shared" si="51"/>
        <v>0.29237149161518095</v>
      </c>
      <c r="P161">
        <f t="shared" si="51"/>
        <v>0.24748879082082964</v>
      </c>
      <c r="Q161">
        <f t="shared" si="51"/>
        <v>0.27500163283318624</v>
      </c>
      <c r="R161">
        <f t="shared" si="51"/>
        <v>0.16558420123565756</v>
      </c>
      <c r="S161">
        <f t="shared" si="51"/>
        <v>0.16964857830865912</v>
      </c>
      <c r="T161">
        <f t="shared" si="51"/>
        <v>0.24533340688437777</v>
      </c>
      <c r="U161">
        <f t="shared" si="51"/>
        <v>0.2873</v>
      </c>
      <c r="V161">
        <f t="shared" si="51"/>
        <v>0.26764796999117385</v>
      </c>
      <c r="W161">
        <f t="shared" si="52"/>
        <v>0.31455926743159757</v>
      </c>
      <c r="X161">
        <f t="shared" si="52"/>
        <v>0.31455926743159757</v>
      </c>
      <c r="Y161">
        <f t="shared" si="52"/>
        <v>0.24533340688437777</v>
      </c>
      <c r="Z161">
        <f t="shared" si="52"/>
        <v>0.33700061782877316</v>
      </c>
      <c r="AA161">
        <f t="shared" si="52"/>
        <v>0.10035916573843887</v>
      </c>
      <c r="AB161">
        <f t="shared" si="52"/>
        <v>0.30124660194174757</v>
      </c>
      <c r="AC161">
        <f t="shared" si="52"/>
        <v>0.30834669020300087</v>
      </c>
      <c r="AD161">
        <f t="shared" si="52"/>
        <v>0.30454307149161519</v>
      </c>
      <c r="AE161">
        <f t="shared" si="52"/>
        <v>0.31062886142983226</v>
      </c>
      <c r="AF161">
        <f t="shared" si="52"/>
        <v>0.2873</v>
      </c>
      <c r="AG161">
        <f t="shared" si="53"/>
        <v>0.11962105222763729</v>
      </c>
      <c r="AH161">
        <f t="shared" si="53"/>
        <v>0.27436769638128866</v>
      </c>
      <c r="AI161">
        <f t="shared" si="53"/>
        <v>0.25496924095322154</v>
      </c>
      <c r="AJ161">
        <f t="shared" si="53"/>
        <v>0.2873</v>
      </c>
      <c r="AK161">
        <f t="shared" si="53"/>
        <v>0.31012171226831425</v>
      </c>
      <c r="AL161">
        <f t="shared" si="53"/>
        <v>0.36540097087378642</v>
      </c>
      <c r="AM161">
        <f t="shared" si="53"/>
        <v>0.27753737864077671</v>
      </c>
      <c r="AN161">
        <f t="shared" si="53"/>
        <v>0.2873</v>
      </c>
      <c r="AO161">
        <f t="shared" si="53"/>
        <v>0.2873</v>
      </c>
      <c r="AP161">
        <f t="shared" si="53"/>
        <v>0.25446209179170343</v>
      </c>
      <c r="AQ161">
        <f t="shared" si="53"/>
        <v>0.30150017652250666</v>
      </c>
      <c r="AR161" s="158">
        <v>0.2873</v>
      </c>
      <c r="AS161">
        <f t="shared" si="54"/>
        <v>0.21160798764342456</v>
      </c>
      <c r="AT161">
        <f t="shared" si="54"/>
        <v>0.2873</v>
      </c>
      <c r="AU161">
        <f t="shared" si="54"/>
        <v>0.2873</v>
      </c>
      <c r="AV161">
        <f t="shared" si="54"/>
        <v>0.22694924977934686</v>
      </c>
      <c r="AW161">
        <f t="shared" si="54"/>
        <v>0.27107122683142099</v>
      </c>
      <c r="AX161">
        <f t="shared" si="54"/>
        <v>0.2873</v>
      </c>
      <c r="AY161">
        <f t="shared" si="54"/>
        <v>0.13590208214126226</v>
      </c>
      <c r="AZ161">
        <f t="shared" si="54"/>
        <v>0.30188053839364515</v>
      </c>
      <c r="BA161">
        <f t="shared" si="54"/>
        <v>0.33091482789055604</v>
      </c>
      <c r="BB161">
        <f t="shared" si="54"/>
        <v>0.23240110326566638</v>
      </c>
      <c r="BC161">
        <f t="shared" si="54"/>
        <v>0.2873</v>
      </c>
      <c r="BD161" s="23">
        <v>159</v>
      </c>
    </row>
    <row r="162" spans="1:56" x14ac:dyDescent="0.35">
      <c r="B162" s="5" t="s">
        <v>51</v>
      </c>
      <c r="C162" s="176">
        <f t="shared" si="50"/>
        <v>0.35074417475728159</v>
      </c>
      <c r="D162">
        <f t="shared" si="50"/>
        <v>0.12338958861698962</v>
      </c>
      <c r="E162">
        <f t="shared" si="50"/>
        <v>0.29792043248014127</v>
      </c>
      <c r="F162">
        <f t="shared" si="50"/>
        <v>0.35813402471315103</v>
      </c>
      <c r="G162">
        <f t="shared" si="50"/>
        <v>0.31010000000000004</v>
      </c>
      <c r="H162">
        <f t="shared" si="50"/>
        <v>0.32255326566637249</v>
      </c>
      <c r="I162">
        <f t="shared" si="50"/>
        <v>0.22840110326566643</v>
      </c>
      <c r="J162">
        <f t="shared" si="50"/>
        <v>0.31010000000000004</v>
      </c>
      <c r="K162">
        <f t="shared" si="50"/>
        <v>0.31010000000000004</v>
      </c>
      <c r="L162">
        <f t="shared" si="50"/>
        <v>0.32036368049426311</v>
      </c>
      <c r="M162">
        <f t="shared" si="51"/>
        <v>0.32036368049426311</v>
      </c>
      <c r="N162">
        <f t="shared" si="51"/>
        <v>0.35266006178287734</v>
      </c>
      <c r="O162">
        <f t="shared" si="51"/>
        <v>0.31557396293027368</v>
      </c>
      <c r="P162">
        <f t="shared" si="51"/>
        <v>0.26712939099735217</v>
      </c>
      <c r="Q162">
        <f t="shared" si="51"/>
        <v>0.29682563989408656</v>
      </c>
      <c r="R162">
        <f t="shared" si="51"/>
        <v>0.17872488967343339</v>
      </c>
      <c r="S162">
        <f t="shared" si="51"/>
        <v>0.18311181390015732</v>
      </c>
      <c r="T162">
        <f t="shared" si="51"/>
        <v>0.2648029567519859</v>
      </c>
      <c r="U162">
        <f t="shared" si="51"/>
        <v>0.31010000000000004</v>
      </c>
      <c r="V162">
        <f t="shared" si="51"/>
        <v>0.28888839364518981</v>
      </c>
      <c r="W162">
        <f t="shared" si="52"/>
        <v>0.3395225507502207</v>
      </c>
      <c r="X162">
        <f t="shared" si="52"/>
        <v>0.3395225507502207</v>
      </c>
      <c r="Y162">
        <f t="shared" si="52"/>
        <v>0.2648029567519859</v>
      </c>
      <c r="Z162">
        <f t="shared" si="52"/>
        <v>0.3637448367166814</v>
      </c>
      <c r="AA162">
        <f t="shared" si="52"/>
        <v>0.10832362441869091</v>
      </c>
      <c r="AB162">
        <f t="shared" si="52"/>
        <v>0.32515339805825244</v>
      </c>
      <c r="AC162">
        <f t="shared" si="52"/>
        <v>0.33281694616063551</v>
      </c>
      <c r="AD162">
        <f t="shared" si="52"/>
        <v>0.32871147396293032</v>
      </c>
      <c r="AE162">
        <f t="shared" si="52"/>
        <v>0.33528022947925862</v>
      </c>
      <c r="AF162">
        <f t="shared" si="52"/>
        <v>0.31010000000000004</v>
      </c>
      <c r="AG162">
        <f t="shared" si="53"/>
        <v>0.12911412563797539</v>
      </c>
      <c r="AH162">
        <f t="shared" si="53"/>
        <v>0.29614139452780236</v>
      </c>
      <c r="AI162">
        <f t="shared" si="53"/>
        <v>0.27520348631950581</v>
      </c>
      <c r="AJ162">
        <f t="shared" si="53"/>
        <v>0.31010000000000004</v>
      </c>
      <c r="AK162">
        <f t="shared" si="53"/>
        <v>0.33473283318623132</v>
      </c>
      <c r="AL162">
        <f t="shared" si="53"/>
        <v>0.39439902912621366</v>
      </c>
      <c r="AM162">
        <f t="shared" si="53"/>
        <v>0.29956262135922335</v>
      </c>
      <c r="AN162">
        <f t="shared" si="53"/>
        <v>0.31010000000000004</v>
      </c>
      <c r="AO162">
        <f t="shared" si="53"/>
        <v>0.31010000000000004</v>
      </c>
      <c r="AP162">
        <f t="shared" si="53"/>
        <v>0.27465609002647839</v>
      </c>
      <c r="AQ162">
        <f t="shared" si="53"/>
        <v>0.32542709620476618</v>
      </c>
      <c r="AR162" s="158">
        <v>0.31010000000000004</v>
      </c>
      <c r="AS162">
        <f t="shared" si="54"/>
        <v>0.22840110326566643</v>
      </c>
      <c r="AT162">
        <f t="shared" si="54"/>
        <v>0.31010000000000004</v>
      </c>
      <c r="AU162">
        <f t="shared" si="54"/>
        <v>0.31010000000000004</v>
      </c>
      <c r="AV162">
        <f t="shared" si="54"/>
        <v>0.24495984112974406</v>
      </c>
      <c r="AW162">
        <f t="shared" si="54"/>
        <v>0.29258331862312448</v>
      </c>
      <c r="AX162">
        <f t="shared" si="54"/>
        <v>0.31010000000000004</v>
      </c>
      <c r="AY162">
        <f t="shared" si="54"/>
        <v>0.14668721083190195</v>
      </c>
      <c r="AZ162">
        <f t="shared" si="54"/>
        <v>0.32583764342453664</v>
      </c>
      <c r="BA162">
        <f t="shared" si="54"/>
        <v>0.3571760812003531</v>
      </c>
      <c r="BB162">
        <f t="shared" si="54"/>
        <v>0.25084435127978821</v>
      </c>
      <c r="BC162">
        <f t="shared" si="54"/>
        <v>0.31010000000000004</v>
      </c>
      <c r="BD162" s="23">
        <v>160</v>
      </c>
    </row>
    <row r="163" spans="1:56" x14ac:dyDescent="0.35">
      <c r="B163" s="5" t="s">
        <v>52</v>
      </c>
      <c r="C163" s="176">
        <f t="shared" si="50"/>
        <v>0.35074417475728159</v>
      </c>
      <c r="D163">
        <f t="shared" si="50"/>
        <v>0.12338958861698962</v>
      </c>
      <c r="E163">
        <f t="shared" si="50"/>
        <v>0.29792043248014127</v>
      </c>
      <c r="F163">
        <f t="shared" si="50"/>
        <v>0.35813402471315103</v>
      </c>
      <c r="G163">
        <f t="shared" si="50"/>
        <v>0.31010000000000004</v>
      </c>
      <c r="H163">
        <f t="shared" si="50"/>
        <v>0.32255326566637249</v>
      </c>
      <c r="I163">
        <f t="shared" si="50"/>
        <v>0.22840110326566643</v>
      </c>
      <c r="J163">
        <f t="shared" si="50"/>
        <v>0.31010000000000004</v>
      </c>
      <c r="K163">
        <f t="shared" si="50"/>
        <v>0.31010000000000004</v>
      </c>
      <c r="L163">
        <f t="shared" si="50"/>
        <v>0.32036368049426311</v>
      </c>
      <c r="M163">
        <f t="shared" si="51"/>
        <v>0.32036368049426311</v>
      </c>
      <c r="N163">
        <f t="shared" si="51"/>
        <v>0.35266006178287734</v>
      </c>
      <c r="O163">
        <f t="shared" si="51"/>
        <v>0.31557396293027368</v>
      </c>
      <c r="P163">
        <f t="shared" si="51"/>
        <v>0.26712939099735217</v>
      </c>
      <c r="Q163">
        <f t="shared" si="51"/>
        <v>0.29682563989408656</v>
      </c>
      <c r="R163">
        <f t="shared" si="51"/>
        <v>0.17872488967343339</v>
      </c>
      <c r="S163">
        <f t="shared" si="51"/>
        <v>0.18311181390015732</v>
      </c>
      <c r="T163">
        <f t="shared" si="51"/>
        <v>0.2648029567519859</v>
      </c>
      <c r="U163">
        <f t="shared" si="51"/>
        <v>0.31010000000000004</v>
      </c>
      <c r="V163">
        <f t="shared" si="51"/>
        <v>0.28888839364518981</v>
      </c>
      <c r="W163">
        <f t="shared" si="52"/>
        <v>0.3395225507502207</v>
      </c>
      <c r="X163">
        <f t="shared" si="52"/>
        <v>0.3395225507502207</v>
      </c>
      <c r="Y163">
        <f t="shared" si="52"/>
        <v>0.2648029567519859</v>
      </c>
      <c r="Z163">
        <f t="shared" si="52"/>
        <v>0.3637448367166814</v>
      </c>
      <c r="AA163">
        <f t="shared" si="52"/>
        <v>0.10832362441869091</v>
      </c>
      <c r="AB163">
        <f t="shared" si="52"/>
        <v>0.32515339805825244</v>
      </c>
      <c r="AC163">
        <f t="shared" si="52"/>
        <v>0.33281694616063551</v>
      </c>
      <c r="AD163">
        <f t="shared" si="52"/>
        <v>0.32871147396293032</v>
      </c>
      <c r="AE163">
        <f t="shared" si="52"/>
        <v>0.33528022947925862</v>
      </c>
      <c r="AF163">
        <f t="shared" si="52"/>
        <v>0.31010000000000004</v>
      </c>
      <c r="AG163">
        <f t="shared" si="53"/>
        <v>0.12911412563797539</v>
      </c>
      <c r="AH163">
        <f t="shared" si="53"/>
        <v>0.29614139452780236</v>
      </c>
      <c r="AI163">
        <f t="shared" si="53"/>
        <v>0.27520348631950581</v>
      </c>
      <c r="AJ163">
        <f t="shared" si="53"/>
        <v>0.31010000000000004</v>
      </c>
      <c r="AK163">
        <f t="shared" si="53"/>
        <v>0.33473283318623132</v>
      </c>
      <c r="AL163">
        <f t="shared" si="53"/>
        <v>0.39439902912621366</v>
      </c>
      <c r="AM163">
        <f t="shared" si="53"/>
        <v>0.29956262135922335</v>
      </c>
      <c r="AN163">
        <f t="shared" si="53"/>
        <v>0.31010000000000004</v>
      </c>
      <c r="AO163">
        <f t="shared" si="53"/>
        <v>0.31010000000000004</v>
      </c>
      <c r="AP163">
        <f t="shared" si="53"/>
        <v>0.27465609002647839</v>
      </c>
      <c r="AQ163">
        <f t="shared" si="53"/>
        <v>0.32542709620476618</v>
      </c>
      <c r="AR163" s="158">
        <v>0.31010000000000004</v>
      </c>
      <c r="AS163">
        <f t="shared" si="54"/>
        <v>0.22840110326566643</v>
      </c>
      <c r="AT163">
        <f t="shared" si="54"/>
        <v>0.31010000000000004</v>
      </c>
      <c r="AU163">
        <f t="shared" si="54"/>
        <v>0.31010000000000004</v>
      </c>
      <c r="AV163">
        <f t="shared" si="54"/>
        <v>0.24495984112974406</v>
      </c>
      <c r="AW163">
        <f t="shared" si="54"/>
        <v>0.29258331862312448</v>
      </c>
      <c r="AX163">
        <f t="shared" si="54"/>
        <v>0.31010000000000004</v>
      </c>
      <c r="AY163">
        <f t="shared" si="54"/>
        <v>0.14668721083190195</v>
      </c>
      <c r="AZ163">
        <f t="shared" si="54"/>
        <v>0.32583764342453664</v>
      </c>
      <c r="BA163">
        <f t="shared" si="54"/>
        <v>0.3571760812003531</v>
      </c>
      <c r="BB163">
        <f t="shared" si="54"/>
        <v>0.25084435127978821</v>
      </c>
      <c r="BC163">
        <f t="shared" si="54"/>
        <v>0.31010000000000004</v>
      </c>
      <c r="BD163" s="23">
        <v>161</v>
      </c>
    </row>
    <row r="164" spans="1:56" x14ac:dyDescent="0.35">
      <c r="B164" s="5" t="s">
        <v>53</v>
      </c>
      <c r="C164" s="176">
        <f t="shared" si="50"/>
        <v>0.28118349514563107</v>
      </c>
      <c r="D164">
        <f t="shared" si="50"/>
        <v>9.8918580232775291E-2</v>
      </c>
      <c r="E164">
        <f t="shared" si="50"/>
        <v>0.23883592233009712</v>
      </c>
      <c r="F164">
        <f t="shared" si="50"/>
        <v>0.28710776699029134</v>
      </c>
      <c r="G164">
        <f t="shared" si="50"/>
        <v>0.24860000000000002</v>
      </c>
      <c r="H164">
        <f t="shared" si="50"/>
        <v>0.25858349514563111</v>
      </c>
      <c r="I164">
        <f t="shared" si="50"/>
        <v>0.18310388349514567</v>
      </c>
      <c r="J164">
        <f t="shared" si="50"/>
        <v>0.24860000000000002</v>
      </c>
      <c r="K164">
        <f t="shared" si="50"/>
        <v>0.24860000000000002</v>
      </c>
      <c r="L164">
        <f t="shared" si="50"/>
        <v>0.25682815533980585</v>
      </c>
      <c r="M164">
        <f t="shared" si="51"/>
        <v>0.25682815533980585</v>
      </c>
      <c r="N164">
        <f t="shared" si="51"/>
        <v>0.28271941747572815</v>
      </c>
      <c r="O164">
        <f t="shared" si="51"/>
        <v>0.25298834951456312</v>
      </c>
      <c r="P164">
        <f t="shared" si="51"/>
        <v>0.21415145631067961</v>
      </c>
      <c r="Q164">
        <f t="shared" si="51"/>
        <v>0.23795825242718449</v>
      </c>
      <c r="R164">
        <f t="shared" si="51"/>
        <v>0.14327961165048544</v>
      </c>
      <c r="S164">
        <f t="shared" si="51"/>
        <v>0.14679650737045827</v>
      </c>
      <c r="T164">
        <f t="shared" si="51"/>
        <v>0.21228640776699031</v>
      </c>
      <c r="U164">
        <f t="shared" si="51"/>
        <v>0.24860000000000002</v>
      </c>
      <c r="V164">
        <f t="shared" si="51"/>
        <v>0.23159514563106798</v>
      </c>
      <c r="W164">
        <f t="shared" si="52"/>
        <v>0.27218737864077674</v>
      </c>
      <c r="X164">
        <f t="shared" si="52"/>
        <v>0.27218737864077674</v>
      </c>
      <c r="Y164">
        <f t="shared" si="52"/>
        <v>0.21228640776699031</v>
      </c>
      <c r="Z164">
        <f t="shared" si="52"/>
        <v>0.29160582524271844</v>
      </c>
      <c r="AA164">
        <f t="shared" si="52"/>
        <v>8.6840545083800569E-2</v>
      </c>
      <c r="AB164">
        <f t="shared" si="52"/>
        <v>0.26066796116504853</v>
      </c>
      <c r="AC164">
        <f t="shared" si="52"/>
        <v>0.26681165048543687</v>
      </c>
      <c r="AD164">
        <f t="shared" si="52"/>
        <v>0.26352038834951458</v>
      </c>
      <c r="AE164">
        <f t="shared" si="52"/>
        <v>0.26878640776699031</v>
      </c>
      <c r="AF164">
        <f t="shared" si="52"/>
        <v>0.24860000000000002</v>
      </c>
      <c r="AG164">
        <f t="shared" si="53"/>
        <v>0.10350780920219503</v>
      </c>
      <c r="AH164">
        <f t="shared" si="53"/>
        <v>0.23740970873786413</v>
      </c>
      <c r="AI164">
        <f t="shared" si="53"/>
        <v>0.22062427184466021</v>
      </c>
      <c r="AJ164">
        <f t="shared" si="53"/>
        <v>0.24860000000000002</v>
      </c>
      <c r="AK164">
        <f t="shared" si="53"/>
        <v>0.26834757281553406</v>
      </c>
      <c r="AL164">
        <f t="shared" si="53"/>
        <v>0.31618058252427189</v>
      </c>
      <c r="AM164">
        <f t="shared" si="53"/>
        <v>0.24015242718446603</v>
      </c>
      <c r="AN164">
        <f t="shared" si="53"/>
        <v>0.24860000000000002</v>
      </c>
      <c r="AO164">
        <f t="shared" si="53"/>
        <v>0.24860000000000002</v>
      </c>
      <c r="AP164">
        <f t="shared" si="53"/>
        <v>0.22018543689320388</v>
      </c>
      <c r="AQ164">
        <f t="shared" si="53"/>
        <v>0.26088737864077671</v>
      </c>
      <c r="AR164" s="158">
        <v>0.24860000000000002</v>
      </c>
      <c r="AS164">
        <f t="shared" si="54"/>
        <v>0.18310388349514567</v>
      </c>
      <c r="AT164">
        <f t="shared" si="54"/>
        <v>0.24860000000000002</v>
      </c>
      <c r="AU164">
        <f t="shared" si="54"/>
        <v>0.24860000000000002</v>
      </c>
      <c r="AV164">
        <f t="shared" si="54"/>
        <v>0.19637864077669903</v>
      </c>
      <c r="AW164">
        <f t="shared" si="54"/>
        <v>0.23455728155339808</v>
      </c>
      <c r="AX164">
        <f t="shared" si="54"/>
        <v>0.24860000000000002</v>
      </c>
      <c r="AY164">
        <f t="shared" si="54"/>
        <v>0.11759574528478177</v>
      </c>
      <c r="AZ164">
        <f t="shared" si="54"/>
        <v>0.26121650485436892</v>
      </c>
      <c r="BA164">
        <f t="shared" si="54"/>
        <v>0.28633980582524271</v>
      </c>
      <c r="BB164">
        <f t="shared" si="54"/>
        <v>0.20109611650485437</v>
      </c>
      <c r="BC164">
        <f t="shared" si="54"/>
        <v>0.24860000000000002</v>
      </c>
      <c r="BD164" s="23">
        <v>162</v>
      </c>
    </row>
    <row r="165" spans="1:56" x14ac:dyDescent="0.35">
      <c r="B165" s="5" t="s">
        <v>54</v>
      </c>
      <c r="C165" s="176">
        <f t="shared" si="50"/>
        <v>0.28118349514563107</v>
      </c>
      <c r="D165">
        <f t="shared" si="50"/>
        <v>9.8918580232775291E-2</v>
      </c>
      <c r="E165">
        <f t="shared" si="50"/>
        <v>0.23883592233009712</v>
      </c>
      <c r="F165">
        <f t="shared" si="50"/>
        <v>0.28710776699029134</v>
      </c>
      <c r="G165">
        <f t="shared" si="50"/>
        <v>0.24860000000000002</v>
      </c>
      <c r="H165">
        <f t="shared" si="50"/>
        <v>0.25858349514563111</v>
      </c>
      <c r="I165">
        <f t="shared" si="50"/>
        <v>0.18310388349514567</v>
      </c>
      <c r="J165">
        <f t="shared" si="50"/>
        <v>0.24860000000000002</v>
      </c>
      <c r="K165">
        <f t="shared" si="50"/>
        <v>0.24860000000000002</v>
      </c>
      <c r="L165">
        <f t="shared" si="50"/>
        <v>0.25682815533980585</v>
      </c>
      <c r="M165">
        <f t="shared" si="51"/>
        <v>0.25682815533980585</v>
      </c>
      <c r="N165">
        <f t="shared" si="51"/>
        <v>0.28271941747572815</v>
      </c>
      <c r="O165">
        <f t="shared" si="51"/>
        <v>0.25298834951456312</v>
      </c>
      <c r="P165">
        <f t="shared" si="51"/>
        <v>0.21415145631067961</v>
      </c>
      <c r="Q165">
        <f t="shared" si="51"/>
        <v>0.23795825242718449</v>
      </c>
      <c r="R165">
        <f t="shared" si="51"/>
        <v>0.14327961165048544</v>
      </c>
      <c r="S165">
        <f t="shared" si="51"/>
        <v>0.14679650737045827</v>
      </c>
      <c r="T165">
        <f t="shared" si="51"/>
        <v>0.21228640776699031</v>
      </c>
      <c r="U165">
        <f t="shared" si="51"/>
        <v>0.24860000000000002</v>
      </c>
      <c r="V165">
        <f t="shared" si="51"/>
        <v>0.23159514563106798</v>
      </c>
      <c r="W165">
        <f t="shared" si="52"/>
        <v>0.27218737864077674</v>
      </c>
      <c r="X165">
        <f t="shared" si="52"/>
        <v>0.27218737864077674</v>
      </c>
      <c r="Y165">
        <f t="shared" si="52"/>
        <v>0.21228640776699031</v>
      </c>
      <c r="Z165">
        <f t="shared" si="52"/>
        <v>0.29160582524271844</v>
      </c>
      <c r="AA165">
        <f t="shared" si="52"/>
        <v>8.6840545083800569E-2</v>
      </c>
      <c r="AB165">
        <f t="shared" si="52"/>
        <v>0.26066796116504853</v>
      </c>
      <c r="AC165">
        <f t="shared" si="52"/>
        <v>0.26681165048543687</v>
      </c>
      <c r="AD165">
        <f t="shared" si="52"/>
        <v>0.26352038834951458</v>
      </c>
      <c r="AE165">
        <f t="shared" si="52"/>
        <v>0.26878640776699031</v>
      </c>
      <c r="AF165">
        <f t="shared" si="52"/>
        <v>0.24860000000000002</v>
      </c>
      <c r="AG165">
        <f t="shared" si="53"/>
        <v>0.10350780920219503</v>
      </c>
      <c r="AH165">
        <f t="shared" si="53"/>
        <v>0.23740970873786413</v>
      </c>
      <c r="AI165">
        <f t="shared" si="53"/>
        <v>0.22062427184466021</v>
      </c>
      <c r="AJ165">
        <f t="shared" si="53"/>
        <v>0.24860000000000002</v>
      </c>
      <c r="AK165">
        <f t="shared" si="53"/>
        <v>0.26834757281553406</v>
      </c>
      <c r="AL165">
        <f t="shared" si="53"/>
        <v>0.31618058252427189</v>
      </c>
      <c r="AM165">
        <f t="shared" si="53"/>
        <v>0.24015242718446603</v>
      </c>
      <c r="AN165">
        <f t="shared" si="53"/>
        <v>0.24860000000000002</v>
      </c>
      <c r="AO165">
        <f t="shared" si="53"/>
        <v>0.24860000000000002</v>
      </c>
      <c r="AP165">
        <f t="shared" si="53"/>
        <v>0.22018543689320388</v>
      </c>
      <c r="AQ165">
        <f t="shared" si="53"/>
        <v>0.26088737864077671</v>
      </c>
      <c r="AR165" s="158">
        <v>0.24860000000000002</v>
      </c>
      <c r="AS165">
        <f t="shared" si="54"/>
        <v>0.18310388349514567</v>
      </c>
      <c r="AT165">
        <f t="shared" si="54"/>
        <v>0.24860000000000002</v>
      </c>
      <c r="AU165">
        <f t="shared" si="54"/>
        <v>0.24860000000000002</v>
      </c>
      <c r="AV165">
        <f t="shared" si="54"/>
        <v>0.19637864077669903</v>
      </c>
      <c r="AW165">
        <f t="shared" si="54"/>
        <v>0.23455728155339808</v>
      </c>
      <c r="AX165">
        <f t="shared" si="54"/>
        <v>0.24860000000000002</v>
      </c>
      <c r="AY165">
        <f t="shared" si="54"/>
        <v>0.11759574528478177</v>
      </c>
      <c r="AZ165">
        <f t="shared" si="54"/>
        <v>0.26121650485436892</v>
      </c>
      <c r="BA165">
        <f t="shared" si="54"/>
        <v>0.28633980582524271</v>
      </c>
      <c r="BB165">
        <f t="shared" si="54"/>
        <v>0.20109611650485437</v>
      </c>
      <c r="BC165">
        <f t="shared" si="54"/>
        <v>0.24860000000000002</v>
      </c>
      <c r="BD165" s="23">
        <v>163</v>
      </c>
    </row>
    <row r="166" spans="1:56" x14ac:dyDescent="0.35">
      <c r="B166" s="5" t="s">
        <v>55</v>
      </c>
      <c r="C166" s="176">
        <f t="shared" si="50"/>
        <v>0.23695873786407767</v>
      </c>
      <c r="D166">
        <f t="shared" si="50"/>
        <v>8.3360589536469923E-2</v>
      </c>
      <c r="E166">
        <f t="shared" si="50"/>
        <v>0.20127162400706095</v>
      </c>
      <c r="F166">
        <f t="shared" si="50"/>
        <v>0.24195123565754639</v>
      </c>
      <c r="G166">
        <f t="shared" si="50"/>
        <v>0.20950000000000002</v>
      </c>
      <c r="H166">
        <f t="shared" si="50"/>
        <v>0.21791328331862314</v>
      </c>
      <c r="I166">
        <f t="shared" si="50"/>
        <v>0.15430516328331864</v>
      </c>
      <c r="J166">
        <f t="shared" si="50"/>
        <v>0.20950000000000002</v>
      </c>
      <c r="K166">
        <f t="shared" si="50"/>
        <v>0.20950000000000002</v>
      </c>
      <c r="L166">
        <f t="shared" si="50"/>
        <v>0.21643402471315096</v>
      </c>
      <c r="M166">
        <f t="shared" si="51"/>
        <v>0.21643402471315096</v>
      </c>
      <c r="N166">
        <f t="shared" si="51"/>
        <v>0.23825308914386586</v>
      </c>
      <c r="O166">
        <f t="shared" si="51"/>
        <v>0.21319814651368052</v>
      </c>
      <c r="P166">
        <f t="shared" si="51"/>
        <v>0.18046954986760813</v>
      </c>
      <c r="Q166">
        <f t="shared" si="51"/>
        <v>0.20053199470432481</v>
      </c>
      <c r="R166">
        <f t="shared" si="51"/>
        <v>0.12074448367166815</v>
      </c>
      <c r="S166">
        <f t="shared" si="51"/>
        <v>0.12370823931661709</v>
      </c>
      <c r="T166">
        <f t="shared" si="51"/>
        <v>0.17889783759929392</v>
      </c>
      <c r="U166">
        <f t="shared" si="51"/>
        <v>0.20950000000000002</v>
      </c>
      <c r="V166">
        <f t="shared" si="51"/>
        <v>0.19516968225948811</v>
      </c>
      <c r="W166">
        <f t="shared" si="52"/>
        <v>0.22937753751103268</v>
      </c>
      <c r="X166">
        <f t="shared" si="52"/>
        <v>0.22937753751103268</v>
      </c>
      <c r="Y166">
        <f t="shared" si="52"/>
        <v>0.17889783759929392</v>
      </c>
      <c r="Z166">
        <f t="shared" si="52"/>
        <v>0.24574183583406886</v>
      </c>
      <c r="AA166">
        <f t="shared" si="52"/>
        <v>7.3182197083894687E-2</v>
      </c>
      <c r="AB166">
        <f t="shared" si="52"/>
        <v>0.21966990291262137</v>
      </c>
      <c r="AC166">
        <f t="shared" si="52"/>
        <v>0.22484730803177405</v>
      </c>
      <c r="AD166">
        <f t="shared" si="52"/>
        <v>0.2220736981465137</v>
      </c>
      <c r="AE166">
        <f t="shared" si="52"/>
        <v>0.22651147396293028</v>
      </c>
      <c r="AF166">
        <f t="shared" si="52"/>
        <v>0.20950000000000002</v>
      </c>
      <c r="AG166">
        <f t="shared" si="53"/>
        <v>8.7228021029202976E-2</v>
      </c>
      <c r="AH166">
        <f t="shared" si="53"/>
        <v>0.20006972639011478</v>
      </c>
      <c r="AI166">
        <f t="shared" si="53"/>
        <v>0.18592431597528689</v>
      </c>
      <c r="AJ166">
        <f t="shared" si="53"/>
        <v>0.20950000000000002</v>
      </c>
      <c r="AK166">
        <f t="shared" si="53"/>
        <v>0.22614165931156227</v>
      </c>
      <c r="AL166">
        <f t="shared" si="53"/>
        <v>0.26645145631067968</v>
      </c>
      <c r="AM166">
        <f t="shared" si="53"/>
        <v>0.20238106796116506</v>
      </c>
      <c r="AN166">
        <f t="shared" si="53"/>
        <v>0.20950000000000002</v>
      </c>
      <c r="AO166">
        <f t="shared" si="53"/>
        <v>0.20950000000000002</v>
      </c>
      <c r="AP166">
        <f t="shared" si="53"/>
        <v>0.18555450132391882</v>
      </c>
      <c r="AQ166">
        <f t="shared" si="53"/>
        <v>0.21985481023830541</v>
      </c>
      <c r="AR166" s="158">
        <v>0.20950000000000002</v>
      </c>
      <c r="AS166">
        <f t="shared" si="54"/>
        <v>0.15430516328331864</v>
      </c>
      <c r="AT166">
        <f t="shared" si="54"/>
        <v>0.20950000000000002</v>
      </c>
      <c r="AU166">
        <f t="shared" si="54"/>
        <v>0.20950000000000002</v>
      </c>
      <c r="AV166">
        <f t="shared" si="54"/>
        <v>0.16549205648720211</v>
      </c>
      <c r="AW166">
        <f t="shared" si="54"/>
        <v>0.19766593115622244</v>
      </c>
      <c r="AX166">
        <f t="shared" si="54"/>
        <v>0.20950000000000002</v>
      </c>
      <c r="AY166">
        <f t="shared" si="54"/>
        <v>9.9100195644254943E-2</v>
      </c>
      <c r="AZ166">
        <f t="shared" si="54"/>
        <v>0.22013217122683143</v>
      </c>
      <c r="BA166">
        <f t="shared" si="54"/>
        <v>0.24130406001765226</v>
      </c>
      <c r="BB166">
        <f t="shared" si="54"/>
        <v>0.16946756398940865</v>
      </c>
      <c r="BC166">
        <f t="shared" si="54"/>
        <v>0.20950000000000002</v>
      </c>
      <c r="BD166" s="23">
        <v>164</v>
      </c>
    </row>
    <row r="167" spans="1:56" x14ac:dyDescent="0.35">
      <c r="B167" s="5" t="s">
        <v>56</v>
      </c>
      <c r="C167" s="176">
        <f t="shared" si="50"/>
        <v>0.23695873786407767</v>
      </c>
      <c r="D167">
        <f t="shared" si="50"/>
        <v>8.3360589536469923E-2</v>
      </c>
      <c r="E167">
        <f t="shared" si="50"/>
        <v>0.20127162400706095</v>
      </c>
      <c r="F167">
        <f t="shared" si="50"/>
        <v>0.24195123565754639</v>
      </c>
      <c r="G167">
        <f t="shared" si="50"/>
        <v>0.20950000000000002</v>
      </c>
      <c r="H167">
        <f t="shared" si="50"/>
        <v>0.21791328331862314</v>
      </c>
      <c r="I167">
        <f t="shared" si="50"/>
        <v>0.15430516328331864</v>
      </c>
      <c r="J167">
        <f t="shared" si="50"/>
        <v>0.20950000000000002</v>
      </c>
      <c r="K167">
        <f t="shared" si="50"/>
        <v>0.20950000000000002</v>
      </c>
      <c r="L167">
        <f t="shared" si="50"/>
        <v>0.21643402471315096</v>
      </c>
      <c r="M167">
        <f t="shared" si="51"/>
        <v>0.21643402471315096</v>
      </c>
      <c r="N167">
        <f t="shared" si="51"/>
        <v>0.23825308914386586</v>
      </c>
      <c r="O167">
        <f t="shared" si="51"/>
        <v>0.21319814651368052</v>
      </c>
      <c r="P167">
        <f t="shared" si="51"/>
        <v>0.18046954986760813</v>
      </c>
      <c r="Q167">
        <f t="shared" si="51"/>
        <v>0.20053199470432481</v>
      </c>
      <c r="R167">
        <f t="shared" si="51"/>
        <v>0.12074448367166815</v>
      </c>
      <c r="S167">
        <f t="shared" si="51"/>
        <v>0.12370823931661709</v>
      </c>
      <c r="T167">
        <f t="shared" si="51"/>
        <v>0.17889783759929392</v>
      </c>
      <c r="U167">
        <f t="shared" si="51"/>
        <v>0.20950000000000002</v>
      </c>
      <c r="V167">
        <f t="shared" si="51"/>
        <v>0.19516968225948811</v>
      </c>
      <c r="W167">
        <f t="shared" si="52"/>
        <v>0.22937753751103268</v>
      </c>
      <c r="X167">
        <f t="shared" si="52"/>
        <v>0.22937753751103268</v>
      </c>
      <c r="Y167">
        <f t="shared" si="52"/>
        <v>0.17889783759929392</v>
      </c>
      <c r="Z167">
        <f t="shared" si="52"/>
        <v>0.24574183583406886</v>
      </c>
      <c r="AA167">
        <f t="shared" si="52"/>
        <v>7.3182197083894687E-2</v>
      </c>
      <c r="AB167">
        <f t="shared" si="52"/>
        <v>0.21966990291262137</v>
      </c>
      <c r="AC167">
        <f t="shared" si="52"/>
        <v>0.22484730803177405</v>
      </c>
      <c r="AD167">
        <f t="shared" si="52"/>
        <v>0.2220736981465137</v>
      </c>
      <c r="AE167">
        <f t="shared" si="52"/>
        <v>0.22651147396293028</v>
      </c>
      <c r="AF167">
        <f t="shared" si="52"/>
        <v>0.20950000000000002</v>
      </c>
      <c r="AG167">
        <f t="shared" si="53"/>
        <v>8.7228021029202976E-2</v>
      </c>
      <c r="AH167">
        <f t="shared" si="53"/>
        <v>0.20006972639011478</v>
      </c>
      <c r="AI167">
        <f t="shared" si="53"/>
        <v>0.18592431597528689</v>
      </c>
      <c r="AJ167">
        <f t="shared" si="53"/>
        <v>0.20950000000000002</v>
      </c>
      <c r="AK167">
        <f t="shared" si="53"/>
        <v>0.22614165931156227</v>
      </c>
      <c r="AL167">
        <f t="shared" si="53"/>
        <v>0.26645145631067968</v>
      </c>
      <c r="AM167">
        <f t="shared" si="53"/>
        <v>0.20238106796116506</v>
      </c>
      <c r="AN167">
        <f t="shared" si="53"/>
        <v>0.20950000000000002</v>
      </c>
      <c r="AO167">
        <f t="shared" si="53"/>
        <v>0.20950000000000002</v>
      </c>
      <c r="AP167">
        <f t="shared" si="53"/>
        <v>0.18555450132391882</v>
      </c>
      <c r="AQ167">
        <f t="shared" si="53"/>
        <v>0.21985481023830541</v>
      </c>
      <c r="AR167" s="158">
        <v>0.20950000000000002</v>
      </c>
      <c r="AS167">
        <f t="shared" si="54"/>
        <v>0.15430516328331864</v>
      </c>
      <c r="AT167">
        <f t="shared" si="54"/>
        <v>0.20950000000000002</v>
      </c>
      <c r="AU167">
        <f t="shared" si="54"/>
        <v>0.20950000000000002</v>
      </c>
      <c r="AV167">
        <f t="shared" si="54"/>
        <v>0.16549205648720211</v>
      </c>
      <c r="AW167">
        <f t="shared" si="54"/>
        <v>0.19766593115622244</v>
      </c>
      <c r="AX167">
        <f t="shared" si="54"/>
        <v>0.20950000000000002</v>
      </c>
      <c r="AY167">
        <f t="shared" si="54"/>
        <v>9.9100195644254943E-2</v>
      </c>
      <c r="AZ167">
        <f t="shared" si="54"/>
        <v>0.22013217122683143</v>
      </c>
      <c r="BA167">
        <f t="shared" si="54"/>
        <v>0.24130406001765226</v>
      </c>
      <c r="BB167">
        <f t="shared" si="54"/>
        <v>0.16946756398940865</v>
      </c>
      <c r="BC167">
        <f t="shared" si="54"/>
        <v>0.20950000000000002</v>
      </c>
      <c r="BD167" s="23">
        <v>165</v>
      </c>
    </row>
    <row r="168" spans="1:56" x14ac:dyDescent="0.35">
      <c r="B168" s="5" t="s">
        <v>57</v>
      </c>
      <c r="C168" s="176">
        <f t="shared" ref="C168:L173" si="55">$AR168*C$254</f>
        <v>0.18425097087378642</v>
      </c>
      <c r="D168">
        <f t="shared" si="55"/>
        <v>6.4818329525016469E-2</v>
      </c>
      <c r="E168">
        <f t="shared" si="55"/>
        <v>0.15650189761694619</v>
      </c>
      <c r="F168">
        <f t="shared" si="55"/>
        <v>0.18813296557811127</v>
      </c>
      <c r="G168">
        <f t="shared" si="55"/>
        <v>0.16290000000000002</v>
      </c>
      <c r="H168">
        <f t="shared" si="55"/>
        <v>0.16944187996469551</v>
      </c>
      <c r="I168">
        <f t="shared" si="55"/>
        <v>0.11998239187996472</v>
      </c>
      <c r="J168">
        <f t="shared" si="55"/>
        <v>0.16290000000000002</v>
      </c>
      <c r="K168">
        <f t="shared" si="55"/>
        <v>0.16290000000000002</v>
      </c>
      <c r="L168">
        <f t="shared" si="55"/>
        <v>0.16829165931156226</v>
      </c>
      <c r="M168">
        <f t="shared" ref="M168:V173" si="56">$AR168*M$254</f>
        <v>0.16829165931156226</v>
      </c>
      <c r="N168">
        <f t="shared" si="56"/>
        <v>0.18525741394527803</v>
      </c>
      <c r="O168">
        <f t="shared" si="56"/>
        <v>0.1657755516328332</v>
      </c>
      <c r="P168">
        <f t="shared" si="56"/>
        <v>0.14032691968225949</v>
      </c>
      <c r="Q168">
        <f t="shared" si="56"/>
        <v>0.15592678729037954</v>
      </c>
      <c r="R168">
        <f t="shared" si="56"/>
        <v>9.3886760812003547E-2</v>
      </c>
      <c r="S168">
        <f t="shared" si="56"/>
        <v>9.6191275344519919E-2</v>
      </c>
      <c r="T168">
        <f t="shared" si="56"/>
        <v>0.1391048102383054</v>
      </c>
      <c r="U168">
        <f t="shared" si="56"/>
        <v>0.16290000000000002</v>
      </c>
      <c r="V168">
        <f t="shared" si="56"/>
        <v>0.15175723742277142</v>
      </c>
      <c r="W168">
        <f t="shared" ref="W168:AF173" si="57">$AR168*W$254</f>
        <v>0.1783560900264784</v>
      </c>
      <c r="X168">
        <f t="shared" si="57"/>
        <v>0.1783560900264784</v>
      </c>
      <c r="Y168">
        <f t="shared" si="57"/>
        <v>0.1391048102383054</v>
      </c>
      <c r="Z168">
        <f t="shared" si="57"/>
        <v>0.19108040600176524</v>
      </c>
      <c r="AA168">
        <f t="shared" si="57"/>
        <v>5.6903961360221696E-2</v>
      </c>
      <c r="AB168">
        <f t="shared" si="57"/>
        <v>0.17080776699029127</v>
      </c>
      <c r="AC168">
        <f t="shared" si="57"/>
        <v>0.17483353927625772</v>
      </c>
      <c r="AD168">
        <f t="shared" si="57"/>
        <v>0.17267687555163283</v>
      </c>
      <c r="AE168">
        <f t="shared" si="57"/>
        <v>0.17612753751103266</v>
      </c>
      <c r="AF168">
        <f t="shared" si="57"/>
        <v>0.16290000000000002</v>
      </c>
      <c r="AG168">
        <f t="shared" ref="AG168:AQ173" si="58">$AR168*AG$254</f>
        <v>6.7825511339652339E-2</v>
      </c>
      <c r="AH168">
        <f t="shared" si="58"/>
        <v>0.15556734333627539</v>
      </c>
      <c r="AI168">
        <f t="shared" si="58"/>
        <v>0.14456835834068846</v>
      </c>
      <c r="AJ168">
        <f t="shared" si="58"/>
        <v>0.16290000000000002</v>
      </c>
      <c r="AK168">
        <f t="shared" si="58"/>
        <v>0.17583998234774939</v>
      </c>
      <c r="AL168">
        <f t="shared" si="58"/>
        <v>0.20718349514563111</v>
      </c>
      <c r="AM168">
        <f t="shared" si="58"/>
        <v>0.15736456310679614</v>
      </c>
      <c r="AN168">
        <f t="shared" si="58"/>
        <v>0.16290000000000002</v>
      </c>
      <c r="AO168">
        <f t="shared" si="58"/>
        <v>0.16290000000000002</v>
      </c>
      <c r="AP168">
        <f t="shared" si="58"/>
        <v>0.14428080317740513</v>
      </c>
      <c r="AQ168">
        <f t="shared" si="58"/>
        <v>0.17095154457193296</v>
      </c>
      <c r="AR168" s="158">
        <v>0.16290000000000002</v>
      </c>
      <c r="AS168">
        <f t="shared" ref="AS168:BC173" si="59">$AR168*AS$254</f>
        <v>0.11998239187996472</v>
      </c>
      <c r="AT168">
        <f t="shared" si="59"/>
        <v>0.16290000000000002</v>
      </c>
      <c r="AU168">
        <f t="shared" si="59"/>
        <v>0.16290000000000002</v>
      </c>
      <c r="AV168">
        <f t="shared" si="59"/>
        <v>0.12868093556928509</v>
      </c>
      <c r="AW168">
        <f t="shared" si="59"/>
        <v>0.15369823477493383</v>
      </c>
      <c r="AX168">
        <f t="shared" si="59"/>
        <v>0.16290000000000002</v>
      </c>
      <c r="AY168">
        <f t="shared" si="59"/>
        <v>7.7056906302859815E-2</v>
      </c>
      <c r="AZ168">
        <f t="shared" si="59"/>
        <v>0.17116721094439541</v>
      </c>
      <c r="BA168">
        <f t="shared" si="59"/>
        <v>0.1876297440423654</v>
      </c>
      <c r="BB168">
        <f t="shared" si="59"/>
        <v>0.13177215357458077</v>
      </c>
      <c r="BC168">
        <f t="shared" si="59"/>
        <v>0.16290000000000002</v>
      </c>
      <c r="BD168" s="23">
        <v>166</v>
      </c>
    </row>
    <row r="169" spans="1:56" x14ac:dyDescent="0.35">
      <c r="B169" s="5" t="s">
        <v>58</v>
      </c>
      <c r="C169" s="176">
        <f t="shared" si="55"/>
        <v>0.18425097087378642</v>
      </c>
      <c r="D169">
        <f t="shared" si="55"/>
        <v>6.4818329525016469E-2</v>
      </c>
      <c r="E169">
        <f t="shared" si="55"/>
        <v>0.15650189761694619</v>
      </c>
      <c r="F169">
        <f t="shared" si="55"/>
        <v>0.18813296557811127</v>
      </c>
      <c r="G169">
        <f t="shared" si="55"/>
        <v>0.16290000000000002</v>
      </c>
      <c r="H169">
        <f t="shared" si="55"/>
        <v>0.16944187996469551</v>
      </c>
      <c r="I169">
        <f t="shared" si="55"/>
        <v>0.11998239187996472</v>
      </c>
      <c r="J169">
        <f t="shared" si="55"/>
        <v>0.16290000000000002</v>
      </c>
      <c r="K169">
        <f t="shared" si="55"/>
        <v>0.16290000000000002</v>
      </c>
      <c r="L169">
        <f t="shared" si="55"/>
        <v>0.16829165931156226</v>
      </c>
      <c r="M169">
        <f t="shared" si="56"/>
        <v>0.16829165931156226</v>
      </c>
      <c r="N169">
        <f t="shared" si="56"/>
        <v>0.18525741394527803</v>
      </c>
      <c r="O169">
        <f t="shared" si="56"/>
        <v>0.1657755516328332</v>
      </c>
      <c r="P169">
        <f t="shared" si="56"/>
        <v>0.14032691968225949</v>
      </c>
      <c r="Q169">
        <f t="shared" si="56"/>
        <v>0.15592678729037954</v>
      </c>
      <c r="R169">
        <f t="shared" si="56"/>
        <v>9.3886760812003547E-2</v>
      </c>
      <c r="S169">
        <f t="shared" si="56"/>
        <v>9.6191275344519919E-2</v>
      </c>
      <c r="T169">
        <f t="shared" si="56"/>
        <v>0.1391048102383054</v>
      </c>
      <c r="U169">
        <f t="shared" si="56"/>
        <v>0.16290000000000002</v>
      </c>
      <c r="V169">
        <f t="shared" si="56"/>
        <v>0.15175723742277142</v>
      </c>
      <c r="W169">
        <f t="shared" si="57"/>
        <v>0.1783560900264784</v>
      </c>
      <c r="X169">
        <f t="shared" si="57"/>
        <v>0.1783560900264784</v>
      </c>
      <c r="Y169">
        <f t="shared" si="57"/>
        <v>0.1391048102383054</v>
      </c>
      <c r="Z169">
        <f t="shared" si="57"/>
        <v>0.19108040600176524</v>
      </c>
      <c r="AA169">
        <f t="shared" si="57"/>
        <v>5.6903961360221696E-2</v>
      </c>
      <c r="AB169">
        <f t="shared" si="57"/>
        <v>0.17080776699029127</v>
      </c>
      <c r="AC169">
        <f t="shared" si="57"/>
        <v>0.17483353927625772</v>
      </c>
      <c r="AD169">
        <f t="shared" si="57"/>
        <v>0.17267687555163283</v>
      </c>
      <c r="AE169">
        <f t="shared" si="57"/>
        <v>0.17612753751103266</v>
      </c>
      <c r="AF169">
        <f t="shared" si="57"/>
        <v>0.16290000000000002</v>
      </c>
      <c r="AG169">
        <f t="shared" si="58"/>
        <v>6.7825511339652339E-2</v>
      </c>
      <c r="AH169">
        <f t="shared" si="58"/>
        <v>0.15556734333627539</v>
      </c>
      <c r="AI169">
        <f t="shared" si="58"/>
        <v>0.14456835834068846</v>
      </c>
      <c r="AJ169">
        <f t="shared" si="58"/>
        <v>0.16290000000000002</v>
      </c>
      <c r="AK169">
        <f t="shared" si="58"/>
        <v>0.17583998234774939</v>
      </c>
      <c r="AL169">
        <f t="shared" si="58"/>
        <v>0.20718349514563111</v>
      </c>
      <c r="AM169">
        <f t="shared" si="58"/>
        <v>0.15736456310679614</v>
      </c>
      <c r="AN169">
        <f t="shared" si="58"/>
        <v>0.16290000000000002</v>
      </c>
      <c r="AO169">
        <f t="shared" si="58"/>
        <v>0.16290000000000002</v>
      </c>
      <c r="AP169">
        <f t="shared" si="58"/>
        <v>0.14428080317740513</v>
      </c>
      <c r="AQ169">
        <f t="shared" si="58"/>
        <v>0.17095154457193296</v>
      </c>
      <c r="AR169" s="158">
        <v>0.16290000000000002</v>
      </c>
      <c r="AS169">
        <f t="shared" si="59"/>
        <v>0.11998239187996472</v>
      </c>
      <c r="AT169">
        <f t="shared" si="59"/>
        <v>0.16290000000000002</v>
      </c>
      <c r="AU169">
        <f t="shared" si="59"/>
        <v>0.16290000000000002</v>
      </c>
      <c r="AV169">
        <f t="shared" si="59"/>
        <v>0.12868093556928509</v>
      </c>
      <c r="AW169">
        <f t="shared" si="59"/>
        <v>0.15369823477493383</v>
      </c>
      <c r="AX169">
        <f t="shared" si="59"/>
        <v>0.16290000000000002</v>
      </c>
      <c r="AY169">
        <f t="shared" si="59"/>
        <v>7.7056906302859815E-2</v>
      </c>
      <c r="AZ169">
        <f t="shared" si="59"/>
        <v>0.17116721094439541</v>
      </c>
      <c r="BA169">
        <f t="shared" si="59"/>
        <v>0.1876297440423654</v>
      </c>
      <c r="BB169">
        <f t="shared" si="59"/>
        <v>0.13177215357458077</v>
      </c>
      <c r="BC169">
        <f t="shared" si="59"/>
        <v>0.16290000000000002</v>
      </c>
      <c r="BD169" s="23">
        <v>167</v>
      </c>
    </row>
    <row r="170" spans="1:56" x14ac:dyDescent="0.35">
      <c r="B170" s="5" t="s">
        <v>59</v>
      </c>
      <c r="C170" s="176">
        <f t="shared" si="55"/>
        <v>8.3699029126213603E-2</v>
      </c>
      <c r="D170">
        <f t="shared" si="55"/>
        <v>2.9444790576127804E-2</v>
      </c>
      <c r="E170">
        <f t="shared" si="55"/>
        <v>7.1093556928508397E-2</v>
      </c>
      <c r="F170">
        <f t="shared" si="55"/>
        <v>8.5462488967343361E-2</v>
      </c>
      <c r="G170">
        <f t="shared" si="55"/>
        <v>7.400000000000001E-2</v>
      </c>
      <c r="H170">
        <f t="shared" si="55"/>
        <v>7.6971756398940883E-2</v>
      </c>
      <c r="I170">
        <f t="shared" si="55"/>
        <v>5.4503971756398956E-2</v>
      </c>
      <c r="J170">
        <f t="shared" si="55"/>
        <v>7.400000000000001E-2</v>
      </c>
      <c r="K170">
        <f t="shared" si="55"/>
        <v>7.400000000000001E-2</v>
      </c>
      <c r="L170">
        <f t="shared" si="55"/>
        <v>7.6449249779346889E-2</v>
      </c>
      <c r="M170">
        <f t="shared" si="56"/>
        <v>7.6449249779346889E-2</v>
      </c>
      <c r="N170">
        <f t="shared" si="56"/>
        <v>8.4156222418358351E-2</v>
      </c>
      <c r="O170">
        <f t="shared" si="56"/>
        <v>7.5306266548985007E-2</v>
      </c>
      <c r="P170">
        <f t="shared" si="56"/>
        <v>6.3745807590467787E-2</v>
      </c>
      <c r="Q170">
        <f t="shared" si="56"/>
        <v>7.0832303618711401E-2</v>
      </c>
      <c r="R170">
        <f t="shared" si="56"/>
        <v>4.2649602824360117E-2</v>
      </c>
      <c r="S170">
        <f t="shared" si="56"/>
        <v>4.3696466393459019E-2</v>
      </c>
      <c r="T170">
        <f t="shared" si="56"/>
        <v>6.3190644307149171E-2</v>
      </c>
      <c r="U170">
        <f t="shared" si="56"/>
        <v>7.400000000000001E-2</v>
      </c>
      <c r="V170">
        <f t="shared" si="56"/>
        <v>6.8938217122683151E-2</v>
      </c>
      <c r="W170">
        <f t="shared" si="57"/>
        <v>8.1021182700794364E-2</v>
      </c>
      <c r="X170">
        <f t="shared" si="57"/>
        <v>8.1021182700794364E-2</v>
      </c>
      <c r="Y170">
        <f t="shared" si="57"/>
        <v>6.3190644307149171E-2</v>
      </c>
      <c r="Z170">
        <f t="shared" si="57"/>
        <v>8.6801412180052967E-2</v>
      </c>
      <c r="AA170">
        <f t="shared" si="57"/>
        <v>2.5849558874502184E-2</v>
      </c>
      <c r="AB170">
        <f t="shared" si="57"/>
        <v>7.7592233009708744E-2</v>
      </c>
      <c r="AC170">
        <f t="shared" si="57"/>
        <v>7.9421006178287734E-2</v>
      </c>
      <c r="AD170">
        <f t="shared" si="57"/>
        <v>7.8441306266548994E-2</v>
      </c>
      <c r="AE170">
        <f t="shared" si="57"/>
        <v>8.0008826125330987E-2</v>
      </c>
      <c r="AF170">
        <f t="shared" si="57"/>
        <v>7.400000000000001E-2</v>
      </c>
      <c r="AG170">
        <f t="shared" si="58"/>
        <v>3.0810852296711315E-2</v>
      </c>
      <c r="AH170">
        <f t="shared" si="58"/>
        <v>7.0669020300088273E-2</v>
      </c>
      <c r="AI170">
        <f t="shared" si="58"/>
        <v>6.5672550750220673E-2</v>
      </c>
      <c r="AJ170">
        <f t="shared" si="58"/>
        <v>7.400000000000001E-2</v>
      </c>
      <c r="AK170">
        <f t="shared" si="58"/>
        <v>7.9878199470432509E-2</v>
      </c>
      <c r="AL170">
        <f t="shared" si="58"/>
        <v>9.4116504854368954E-2</v>
      </c>
      <c r="AM170">
        <f t="shared" si="58"/>
        <v>7.1485436893203899E-2</v>
      </c>
      <c r="AN170">
        <f t="shared" si="58"/>
        <v>7.400000000000001E-2</v>
      </c>
      <c r="AO170">
        <f t="shared" si="58"/>
        <v>7.400000000000001E-2</v>
      </c>
      <c r="AP170">
        <f t="shared" si="58"/>
        <v>6.5541924095322154E-2</v>
      </c>
      <c r="AQ170">
        <f t="shared" si="58"/>
        <v>7.7657546337158004E-2</v>
      </c>
      <c r="AR170" s="158">
        <v>7.400000000000001E-2</v>
      </c>
      <c r="AS170">
        <f t="shared" si="59"/>
        <v>5.4503971756398956E-2</v>
      </c>
      <c r="AT170">
        <f t="shared" si="59"/>
        <v>7.400000000000001E-2</v>
      </c>
      <c r="AU170">
        <f t="shared" si="59"/>
        <v>7.400000000000001E-2</v>
      </c>
      <c r="AV170">
        <f t="shared" si="59"/>
        <v>5.8455428067078555E-2</v>
      </c>
      <c r="AW170">
        <f t="shared" si="59"/>
        <v>6.9819947043248023E-2</v>
      </c>
      <c r="AX170">
        <f t="shared" si="59"/>
        <v>7.400000000000001E-2</v>
      </c>
      <c r="AY170">
        <f t="shared" si="59"/>
        <v>3.5004365048567382E-2</v>
      </c>
      <c r="AZ170">
        <f t="shared" si="59"/>
        <v>7.7755516328331872E-2</v>
      </c>
      <c r="BA170">
        <f t="shared" si="59"/>
        <v>8.5233892321270974E-2</v>
      </c>
      <c r="BB170">
        <f t="shared" si="59"/>
        <v>5.9859664607237434E-2</v>
      </c>
      <c r="BC170">
        <f t="shared" si="59"/>
        <v>7.400000000000001E-2</v>
      </c>
      <c r="BD170" s="23">
        <v>168</v>
      </c>
    </row>
    <row r="171" spans="1:56" x14ac:dyDescent="0.35">
      <c r="B171" s="5" t="s">
        <v>60</v>
      </c>
      <c r="C171" s="176">
        <f t="shared" si="55"/>
        <v>8.3699029126213603E-2</v>
      </c>
      <c r="D171">
        <f t="shared" si="55"/>
        <v>2.9444790576127804E-2</v>
      </c>
      <c r="E171">
        <f t="shared" si="55"/>
        <v>7.1093556928508397E-2</v>
      </c>
      <c r="F171">
        <f t="shared" si="55"/>
        <v>8.5462488967343361E-2</v>
      </c>
      <c r="G171">
        <f t="shared" si="55"/>
        <v>7.400000000000001E-2</v>
      </c>
      <c r="H171">
        <f t="shared" si="55"/>
        <v>7.6971756398940883E-2</v>
      </c>
      <c r="I171">
        <f t="shared" si="55"/>
        <v>5.4503971756398956E-2</v>
      </c>
      <c r="J171">
        <f t="shared" si="55"/>
        <v>7.400000000000001E-2</v>
      </c>
      <c r="K171">
        <f t="shared" si="55"/>
        <v>7.400000000000001E-2</v>
      </c>
      <c r="L171">
        <f t="shared" si="55"/>
        <v>7.6449249779346889E-2</v>
      </c>
      <c r="M171">
        <f t="shared" si="56"/>
        <v>7.6449249779346889E-2</v>
      </c>
      <c r="N171">
        <f t="shared" si="56"/>
        <v>8.4156222418358351E-2</v>
      </c>
      <c r="O171">
        <f t="shared" si="56"/>
        <v>7.5306266548985007E-2</v>
      </c>
      <c r="P171">
        <f t="shared" si="56"/>
        <v>6.3745807590467787E-2</v>
      </c>
      <c r="Q171">
        <f t="shared" si="56"/>
        <v>7.0832303618711401E-2</v>
      </c>
      <c r="R171">
        <f t="shared" si="56"/>
        <v>4.2649602824360117E-2</v>
      </c>
      <c r="S171">
        <f t="shared" si="56"/>
        <v>4.3696466393459019E-2</v>
      </c>
      <c r="T171">
        <f t="shared" si="56"/>
        <v>6.3190644307149171E-2</v>
      </c>
      <c r="U171">
        <f t="shared" si="56"/>
        <v>7.400000000000001E-2</v>
      </c>
      <c r="V171">
        <f t="shared" si="56"/>
        <v>6.8938217122683151E-2</v>
      </c>
      <c r="W171">
        <f t="shared" si="57"/>
        <v>8.1021182700794364E-2</v>
      </c>
      <c r="X171">
        <f t="shared" si="57"/>
        <v>8.1021182700794364E-2</v>
      </c>
      <c r="Y171">
        <f t="shared" si="57"/>
        <v>6.3190644307149171E-2</v>
      </c>
      <c r="Z171">
        <f t="shared" si="57"/>
        <v>8.6801412180052967E-2</v>
      </c>
      <c r="AA171">
        <f t="shared" si="57"/>
        <v>2.5849558874502184E-2</v>
      </c>
      <c r="AB171">
        <f t="shared" si="57"/>
        <v>7.7592233009708744E-2</v>
      </c>
      <c r="AC171">
        <f t="shared" si="57"/>
        <v>7.9421006178287734E-2</v>
      </c>
      <c r="AD171">
        <f t="shared" si="57"/>
        <v>7.8441306266548994E-2</v>
      </c>
      <c r="AE171">
        <f t="shared" si="57"/>
        <v>8.0008826125330987E-2</v>
      </c>
      <c r="AF171">
        <f t="shared" si="57"/>
        <v>7.400000000000001E-2</v>
      </c>
      <c r="AG171">
        <f t="shared" si="58"/>
        <v>3.0810852296711315E-2</v>
      </c>
      <c r="AH171">
        <f t="shared" si="58"/>
        <v>7.0669020300088273E-2</v>
      </c>
      <c r="AI171">
        <f t="shared" si="58"/>
        <v>6.5672550750220673E-2</v>
      </c>
      <c r="AJ171">
        <f t="shared" si="58"/>
        <v>7.400000000000001E-2</v>
      </c>
      <c r="AK171">
        <f t="shared" si="58"/>
        <v>7.9878199470432509E-2</v>
      </c>
      <c r="AL171">
        <f t="shared" si="58"/>
        <v>9.4116504854368954E-2</v>
      </c>
      <c r="AM171">
        <f t="shared" si="58"/>
        <v>7.1485436893203899E-2</v>
      </c>
      <c r="AN171">
        <f t="shared" si="58"/>
        <v>7.400000000000001E-2</v>
      </c>
      <c r="AO171">
        <f t="shared" si="58"/>
        <v>7.400000000000001E-2</v>
      </c>
      <c r="AP171">
        <f t="shared" si="58"/>
        <v>6.5541924095322154E-2</v>
      </c>
      <c r="AQ171">
        <f t="shared" si="58"/>
        <v>7.7657546337158004E-2</v>
      </c>
      <c r="AR171" s="158">
        <v>7.400000000000001E-2</v>
      </c>
      <c r="AS171">
        <f t="shared" si="59"/>
        <v>5.4503971756398956E-2</v>
      </c>
      <c r="AT171">
        <f t="shared" si="59"/>
        <v>7.400000000000001E-2</v>
      </c>
      <c r="AU171">
        <f t="shared" si="59"/>
        <v>7.400000000000001E-2</v>
      </c>
      <c r="AV171">
        <f t="shared" si="59"/>
        <v>5.8455428067078555E-2</v>
      </c>
      <c r="AW171">
        <f t="shared" si="59"/>
        <v>6.9819947043248023E-2</v>
      </c>
      <c r="AX171">
        <f t="shared" si="59"/>
        <v>7.400000000000001E-2</v>
      </c>
      <c r="AY171">
        <f t="shared" si="59"/>
        <v>3.5004365048567382E-2</v>
      </c>
      <c r="AZ171">
        <f t="shared" si="59"/>
        <v>7.7755516328331872E-2</v>
      </c>
      <c r="BA171">
        <f t="shared" si="59"/>
        <v>8.5233892321270974E-2</v>
      </c>
      <c r="BB171">
        <f t="shared" si="59"/>
        <v>5.9859664607237434E-2</v>
      </c>
      <c r="BC171">
        <f t="shared" si="59"/>
        <v>7.400000000000001E-2</v>
      </c>
      <c r="BD171" s="23">
        <v>169</v>
      </c>
    </row>
    <row r="172" spans="1:56" x14ac:dyDescent="0.35">
      <c r="B172" s="5" t="s">
        <v>80</v>
      </c>
      <c r="C172" s="176">
        <f t="shared" si="55"/>
        <v>8.3699029126213603E-2</v>
      </c>
      <c r="D172">
        <f t="shared" si="55"/>
        <v>2.9444790576127804E-2</v>
      </c>
      <c r="E172">
        <f t="shared" si="55"/>
        <v>7.1093556928508397E-2</v>
      </c>
      <c r="F172">
        <f t="shared" si="55"/>
        <v>8.5462488967343361E-2</v>
      </c>
      <c r="G172">
        <f t="shared" si="55"/>
        <v>7.400000000000001E-2</v>
      </c>
      <c r="H172">
        <f t="shared" si="55"/>
        <v>7.6971756398940883E-2</v>
      </c>
      <c r="I172">
        <f t="shared" si="55"/>
        <v>5.4503971756398956E-2</v>
      </c>
      <c r="J172">
        <f t="shared" si="55"/>
        <v>7.400000000000001E-2</v>
      </c>
      <c r="K172">
        <f t="shared" si="55"/>
        <v>7.400000000000001E-2</v>
      </c>
      <c r="L172">
        <f t="shared" si="55"/>
        <v>7.6449249779346889E-2</v>
      </c>
      <c r="M172">
        <f t="shared" si="56"/>
        <v>7.6449249779346889E-2</v>
      </c>
      <c r="N172">
        <f t="shared" si="56"/>
        <v>8.4156222418358351E-2</v>
      </c>
      <c r="O172">
        <f t="shared" si="56"/>
        <v>7.5306266548985007E-2</v>
      </c>
      <c r="P172">
        <f t="shared" si="56"/>
        <v>6.3745807590467787E-2</v>
      </c>
      <c r="Q172">
        <f t="shared" si="56"/>
        <v>7.0832303618711401E-2</v>
      </c>
      <c r="R172">
        <f t="shared" si="56"/>
        <v>4.2649602824360117E-2</v>
      </c>
      <c r="S172">
        <f t="shared" si="56"/>
        <v>4.3696466393459019E-2</v>
      </c>
      <c r="T172">
        <f t="shared" si="56"/>
        <v>6.3190644307149171E-2</v>
      </c>
      <c r="U172">
        <f t="shared" si="56"/>
        <v>7.400000000000001E-2</v>
      </c>
      <c r="V172">
        <f t="shared" si="56"/>
        <v>6.8938217122683151E-2</v>
      </c>
      <c r="W172">
        <f t="shared" si="57"/>
        <v>8.1021182700794364E-2</v>
      </c>
      <c r="X172">
        <f t="shared" si="57"/>
        <v>8.1021182700794364E-2</v>
      </c>
      <c r="Y172">
        <f t="shared" si="57"/>
        <v>6.3190644307149171E-2</v>
      </c>
      <c r="Z172">
        <f t="shared" si="57"/>
        <v>8.6801412180052967E-2</v>
      </c>
      <c r="AA172">
        <f t="shared" si="57"/>
        <v>2.5849558874502184E-2</v>
      </c>
      <c r="AB172">
        <f t="shared" si="57"/>
        <v>7.7592233009708744E-2</v>
      </c>
      <c r="AC172">
        <f t="shared" si="57"/>
        <v>7.9421006178287734E-2</v>
      </c>
      <c r="AD172">
        <f t="shared" si="57"/>
        <v>7.8441306266548994E-2</v>
      </c>
      <c r="AE172">
        <f t="shared" si="57"/>
        <v>8.0008826125330987E-2</v>
      </c>
      <c r="AF172">
        <f t="shared" si="57"/>
        <v>7.400000000000001E-2</v>
      </c>
      <c r="AG172">
        <f t="shared" si="58"/>
        <v>3.0810852296711315E-2</v>
      </c>
      <c r="AH172">
        <f t="shared" si="58"/>
        <v>7.0669020300088273E-2</v>
      </c>
      <c r="AI172">
        <f t="shared" si="58"/>
        <v>6.5672550750220673E-2</v>
      </c>
      <c r="AJ172">
        <f t="shared" si="58"/>
        <v>7.400000000000001E-2</v>
      </c>
      <c r="AK172">
        <f t="shared" si="58"/>
        <v>7.9878199470432509E-2</v>
      </c>
      <c r="AL172">
        <f t="shared" si="58"/>
        <v>9.4116504854368954E-2</v>
      </c>
      <c r="AM172">
        <f t="shared" si="58"/>
        <v>7.1485436893203899E-2</v>
      </c>
      <c r="AN172">
        <f t="shared" si="58"/>
        <v>7.400000000000001E-2</v>
      </c>
      <c r="AO172">
        <f t="shared" si="58"/>
        <v>7.400000000000001E-2</v>
      </c>
      <c r="AP172">
        <f t="shared" si="58"/>
        <v>6.5541924095322154E-2</v>
      </c>
      <c r="AQ172">
        <f t="shared" si="58"/>
        <v>7.7657546337158004E-2</v>
      </c>
      <c r="AR172" s="158">
        <v>7.400000000000001E-2</v>
      </c>
      <c r="AS172">
        <f t="shared" si="59"/>
        <v>5.4503971756398956E-2</v>
      </c>
      <c r="AT172">
        <f t="shared" si="59"/>
        <v>7.400000000000001E-2</v>
      </c>
      <c r="AU172">
        <f t="shared" si="59"/>
        <v>7.400000000000001E-2</v>
      </c>
      <c r="AV172">
        <f t="shared" si="59"/>
        <v>5.8455428067078555E-2</v>
      </c>
      <c r="AW172">
        <f t="shared" si="59"/>
        <v>6.9819947043248023E-2</v>
      </c>
      <c r="AX172">
        <f t="shared" si="59"/>
        <v>7.400000000000001E-2</v>
      </c>
      <c r="AY172">
        <f t="shared" si="59"/>
        <v>3.5004365048567382E-2</v>
      </c>
      <c r="AZ172">
        <f t="shared" si="59"/>
        <v>7.7755516328331872E-2</v>
      </c>
      <c r="BA172">
        <f t="shared" si="59"/>
        <v>8.5233892321270974E-2</v>
      </c>
      <c r="BB172">
        <f t="shared" si="59"/>
        <v>5.9859664607237434E-2</v>
      </c>
      <c r="BC172">
        <f t="shared" si="59"/>
        <v>7.400000000000001E-2</v>
      </c>
      <c r="BD172" s="23">
        <v>170</v>
      </c>
    </row>
    <row r="173" spans="1:56" x14ac:dyDescent="0.35">
      <c r="B173" s="5" t="s">
        <v>79</v>
      </c>
      <c r="C173" s="176">
        <f t="shared" si="55"/>
        <v>8.3699029126213603E-2</v>
      </c>
      <c r="D173">
        <f t="shared" si="55"/>
        <v>2.9444790576127804E-2</v>
      </c>
      <c r="E173">
        <f t="shared" si="55"/>
        <v>7.1093556928508397E-2</v>
      </c>
      <c r="F173">
        <f t="shared" si="55"/>
        <v>8.5462488967343361E-2</v>
      </c>
      <c r="G173">
        <f t="shared" si="55"/>
        <v>7.400000000000001E-2</v>
      </c>
      <c r="H173">
        <f t="shared" si="55"/>
        <v>7.6971756398940883E-2</v>
      </c>
      <c r="I173">
        <f t="shared" si="55"/>
        <v>5.4503971756398956E-2</v>
      </c>
      <c r="J173">
        <f t="shared" si="55"/>
        <v>7.400000000000001E-2</v>
      </c>
      <c r="K173">
        <f t="shared" si="55"/>
        <v>7.400000000000001E-2</v>
      </c>
      <c r="L173">
        <f t="shared" si="55"/>
        <v>7.6449249779346889E-2</v>
      </c>
      <c r="M173">
        <f t="shared" si="56"/>
        <v>7.6449249779346889E-2</v>
      </c>
      <c r="N173">
        <f t="shared" si="56"/>
        <v>8.4156222418358351E-2</v>
      </c>
      <c r="O173">
        <f t="shared" si="56"/>
        <v>7.5306266548985007E-2</v>
      </c>
      <c r="P173">
        <f t="shared" si="56"/>
        <v>6.3745807590467787E-2</v>
      </c>
      <c r="Q173">
        <f t="shared" si="56"/>
        <v>7.0832303618711401E-2</v>
      </c>
      <c r="R173">
        <f t="shared" si="56"/>
        <v>4.2649602824360117E-2</v>
      </c>
      <c r="S173">
        <f t="shared" si="56"/>
        <v>4.3696466393459019E-2</v>
      </c>
      <c r="T173">
        <f t="shared" si="56"/>
        <v>6.3190644307149171E-2</v>
      </c>
      <c r="U173">
        <f t="shared" si="56"/>
        <v>7.400000000000001E-2</v>
      </c>
      <c r="V173">
        <f t="shared" si="56"/>
        <v>6.8938217122683151E-2</v>
      </c>
      <c r="W173">
        <f t="shared" si="57"/>
        <v>8.1021182700794364E-2</v>
      </c>
      <c r="X173">
        <f t="shared" si="57"/>
        <v>8.1021182700794364E-2</v>
      </c>
      <c r="Y173">
        <f t="shared" si="57"/>
        <v>6.3190644307149171E-2</v>
      </c>
      <c r="Z173">
        <f t="shared" si="57"/>
        <v>8.6801412180052967E-2</v>
      </c>
      <c r="AA173">
        <f t="shared" si="57"/>
        <v>2.5849558874502184E-2</v>
      </c>
      <c r="AB173">
        <f t="shared" si="57"/>
        <v>7.7592233009708744E-2</v>
      </c>
      <c r="AC173">
        <f t="shared" si="57"/>
        <v>7.9421006178287734E-2</v>
      </c>
      <c r="AD173">
        <f t="shared" si="57"/>
        <v>7.8441306266548994E-2</v>
      </c>
      <c r="AE173">
        <f t="shared" si="57"/>
        <v>8.0008826125330987E-2</v>
      </c>
      <c r="AF173">
        <f t="shared" si="57"/>
        <v>7.400000000000001E-2</v>
      </c>
      <c r="AG173">
        <f t="shared" si="58"/>
        <v>3.0810852296711315E-2</v>
      </c>
      <c r="AH173">
        <f t="shared" si="58"/>
        <v>7.0669020300088273E-2</v>
      </c>
      <c r="AI173">
        <f t="shared" si="58"/>
        <v>6.5672550750220673E-2</v>
      </c>
      <c r="AJ173">
        <f t="shared" si="58"/>
        <v>7.400000000000001E-2</v>
      </c>
      <c r="AK173">
        <f t="shared" si="58"/>
        <v>7.9878199470432509E-2</v>
      </c>
      <c r="AL173">
        <f t="shared" si="58"/>
        <v>9.4116504854368954E-2</v>
      </c>
      <c r="AM173">
        <f t="shared" si="58"/>
        <v>7.1485436893203899E-2</v>
      </c>
      <c r="AN173">
        <f t="shared" si="58"/>
        <v>7.400000000000001E-2</v>
      </c>
      <c r="AO173">
        <f t="shared" si="58"/>
        <v>7.400000000000001E-2</v>
      </c>
      <c r="AP173">
        <f t="shared" si="58"/>
        <v>6.5541924095322154E-2</v>
      </c>
      <c r="AQ173">
        <f t="shared" si="58"/>
        <v>7.7657546337158004E-2</v>
      </c>
      <c r="AR173" s="158">
        <v>7.400000000000001E-2</v>
      </c>
      <c r="AS173">
        <f t="shared" si="59"/>
        <v>5.4503971756398956E-2</v>
      </c>
      <c r="AT173">
        <f t="shared" si="59"/>
        <v>7.400000000000001E-2</v>
      </c>
      <c r="AU173">
        <f t="shared" si="59"/>
        <v>7.400000000000001E-2</v>
      </c>
      <c r="AV173">
        <f t="shared" si="59"/>
        <v>5.8455428067078555E-2</v>
      </c>
      <c r="AW173">
        <f t="shared" si="59"/>
        <v>6.9819947043248023E-2</v>
      </c>
      <c r="AX173">
        <f t="shared" si="59"/>
        <v>7.400000000000001E-2</v>
      </c>
      <c r="AY173">
        <f t="shared" si="59"/>
        <v>3.5004365048567382E-2</v>
      </c>
      <c r="AZ173">
        <f t="shared" si="59"/>
        <v>7.7755516328331872E-2</v>
      </c>
      <c r="BA173">
        <f t="shared" si="59"/>
        <v>8.5233892321270974E-2</v>
      </c>
      <c r="BB173">
        <f t="shared" si="59"/>
        <v>5.9859664607237434E-2</v>
      </c>
      <c r="BC173">
        <f t="shared" si="59"/>
        <v>7.400000000000001E-2</v>
      </c>
      <c r="BD173" s="23">
        <v>171</v>
      </c>
    </row>
    <row r="174" spans="1:56" x14ac:dyDescent="0.35">
      <c r="A174" s="2" t="s">
        <v>136</v>
      </c>
      <c r="B174" s="7" t="s">
        <v>83</v>
      </c>
      <c r="C174"/>
      <c r="AR174" s="158"/>
      <c r="BD174" s="23">
        <v>172</v>
      </c>
    </row>
    <row r="175" spans="1:56" x14ac:dyDescent="0.35">
      <c r="A175" s="3"/>
      <c r="B175" s="5" t="s">
        <v>61</v>
      </c>
      <c r="C175"/>
      <c r="AR175" s="158"/>
      <c r="BD175" s="23">
        <v>173</v>
      </c>
    </row>
    <row r="176" spans="1:56" x14ac:dyDescent="0.35">
      <c r="A176" s="3"/>
      <c r="B176" s="5" t="s">
        <v>78</v>
      </c>
      <c r="C176"/>
      <c r="AR176" s="158"/>
      <c r="BD176" s="23">
        <v>174</v>
      </c>
    </row>
    <row r="177" spans="1:56" x14ac:dyDescent="0.35">
      <c r="A177" s="3"/>
      <c r="B177" s="5" t="s">
        <v>62</v>
      </c>
      <c r="C177">
        <f t="shared" ref="C177:L186" si="60">$AR177*C$253</f>
        <v>0.16996744680851064</v>
      </c>
      <c r="D177">
        <f t="shared" si="60"/>
        <v>9.1987202030247073E-2</v>
      </c>
      <c r="E177">
        <f t="shared" si="60"/>
        <v>0.14436010638297875</v>
      </c>
      <c r="F177">
        <f t="shared" si="60"/>
        <v>0.10028691489361702</v>
      </c>
      <c r="G177">
        <f t="shared" si="60"/>
        <v>0.1918</v>
      </c>
      <c r="H177">
        <f t="shared" si="60"/>
        <v>0.19394244680851067</v>
      </c>
      <c r="I177">
        <f t="shared" si="60"/>
        <v>0.19598287234042555</v>
      </c>
      <c r="J177">
        <f t="shared" si="60"/>
        <v>0.1918</v>
      </c>
      <c r="K177">
        <f t="shared" si="60"/>
        <v>0.1918</v>
      </c>
      <c r="L177">
        <f t="shared" si="60"/>
        <v>0.22811957446808509</v>
      </c>
      <c r="M177">
        <f t="shared" ref="M177:V186" si="61">$AR177*M$253</f>
        <v>0.22811957446808509</v>
      </c>
      <c r="N177">
        <f t="shared" si="61"/>
        <v>0.24923797872340422</v>
      </c>
      <c r="O177">
        <f t="shared" si="61"/>
        <v>0.19577882978723404</v>
      </c>
      <c r="P177">
        <f t="shared" si="61"/>
        <v>0.14538031914893615</v>
      </c>
      <c r="Q177">
        <f t="shared" si="61"/>
        <v>0.21597904255319153</v>
      </c>
      <c r="R177">
        <f t="shared" si="61"/>
        <v>8.3147340425531915E-2</v>
      </c>
      <c r="S177">
        <f t="shared" si="61"/>
        <v>0.13651024862108602</v>
      </c>
      <c r="T177">
        <f t="shared" si="61"/>
        <v>0.14568638297872338</v>
      </c>
      <c r="U177">
        <f t="shared" si="61"/>
        <v>0.1918</v>
      </c>
      <c r="V177">
        <f t="shared" si="61"/>
        <v>0.12732255319148938</v>
      </c>
      <c r="W177">
        <f t="shared" ref="W177:AF186" si="62">$AR177*W$253</f>
        <v>0.19771723404255317</v>
      </c>
      <c r="X177">
        <f t="shared" si="62"/>
        <v>0.19771723404255317</v>
      </c>
      <c r="Y177">
        <f t="shared" si="62"/>
        <v>0.14129946808510638</v>
      </c>
      <c r="Z177">
        <f t="shared" si="62"/>
        <v>0.2327105319148936</v>
      </c>
      <c r="AA177">
        <f t="shared" si="62"/>
        <v>8.075549352045347E-2</v>
      </c>
      <c r="AB177">
        <f t="shared" si="62"/>
        <v>0.16935531914893617</v>
      </c>
      <c r="AC177">
        <f t="shared" si="62"/>
        <v>0.2142446808510638</v>
      </c>
      <c r="AD177">
        <f t="shared" si="62"/>
        <v>0.18231202127659574</v>
      </c>
      <c r="AE177">
        <f t="shared" si="62"/>
        <v>0.1801695744680851</v>
      </c>
      <c r="AF177">
        <f t="shared" si="62"/>
        <v>0.1918</v>
      </c>
      <c r="AG177">
        <f t="shared" ref="AG177:AQ186" si="63">$AR177*AG$253</f>
        <v>9.625485661424607E-2</v>
      </c>
      <c r="AH177">
        <f t="shared" si="63"/>
        <v>0.22363063829787236</v>
      </c>
      <c r="AI177">
        <f t="shared" si="63"/>
        <v>0.17435436170212765</v>
      </c>
      <c r="AJ177">
        <f t="shared" si="63"/>
        <v>0.1918</v>
      </c>
      <c r="AK177">
        <f t="shared" si="63"/>
        <v>0.23495500000000002</v>
      </c>
      <c r="AL177">
        <f t="shared" si="63"/>
        <v>0.18741308510638299</v>
      </c>
      <c r="AM177">
        <f t="shared" si="63"/>
        <v>0.26382702127659574</v>
      </c>
      <c r="AN177">
        <f t="shared" si="63"/>
        <v>0.1918</v>
      </c>
      <c r="AO177">
        <f t="shared" si="63"/>
        <v>0.1918</v>
      </c>
      <c r="AP177">
        <f t="shared" si="63"/>
        <v>0.15007329787234042</v>
      </c>
      <c r="AQ177">
        <f t="shared" si="63"/>
        <v>0.2217942553191489</v>
      </c>
      <c r="AR177" s="158">
        <v>0.1918</v>
      </c>
      <c r="AS177">
        <f t="shared" ref="AS177:BC186" si="64">$AR177*AS$253</f>
        <v>0.19598287234042555</v>
      </c>
      <c r="AT177">
        <f t="shared" si="64"/>
        <v>0.1918</v>
      </c>
      <c r="AU177">
        <f t="shared" si="64"/>
        <v>0.1918</v>
      </c>
      <c r="AV177">
        <f t="shared" si="64"/>
        <v>0.19975765957446806</v>
      </c>
      <c r="AW177">
        <f t="shared" si="64"/>
        <v>0.18139382978723406</v>
      </c>
      <c r="AX177">
        <f t="shared" si="64"/>
        <v>0.1918</v>
      </c>
      <c r="AY177">
        <f t="shared" si="64"/>
        <v>0.10935562918466285</v>
      </c>
      <c r="AZ177">
        <f t="shared" si="64"/>
        <v>0.17200787234042553</v>
      </c>
      <c r="BA177">
        <f t="shared" si="64"/>
        <v>0.2557673404255319</v>
      </c>
      <c r="BB177">
        <f t="shared" si="64"/>
        <v>0.20649106382978721</v>
      </c>
      <c r="BC177">
        <f t="shared" si="64"/>
        <v>0.1918</v>
      </c>
      <c r="BD177" s="23">
        <v>175</v>
      </c>
    </row>
    <row r="178" spans="1:56" x14ac:dyDescent="0.35">
      <c r="A178" s="3"/>
      <c r="B178" s="5" t="s">
        <v>63</v>
      </c>
      <c r="C178">
        <f t="shared" si="60"/>
        <v>0.16996744680851064</v>
      </c>
      <c r="D178">
        <f t="shared" si="60"/>
        <v>9.1987202030247073E-2</v>
      </c>
      <c r="E178">
        <f t="shared" si="60"/>
        <v>0.14436010638297875</v>
      </c>
      <c r="F178">
        <f t="shared" si="60"/>
        <v>0.10028691489361702</v>
      </c>
      <c r="G178">
        <f t="shared" si="60"/>
        <v>0.1918</v>
      </c>
      <c r="H178">
        <f t="shared" si="60"/>
        <v>0.19394244680851067</v>
      </c>
      <c r="I178">
        <f t="shared" si="60"/>
        <v>0.19598287234042555</v>
      </c>
      <c r="J178">
        <f t="shared" si="60"/>
        <v>0.1918</v>
      </c>
      <c r="K178">
        <f t="shared" si="60"/>
        <v>0.1918</v>
      </c>
      <c r="L178">
        <f t="shared" si="60"/>
        <v>0.22811957446808509</v>
      </c>
      <c r="M178">
        <f t="shared" si="61"/>
        <v>0.22811957446808509</v>
      </c>
      <c r="N178">
        <f t="shared" si="61"/>
        <v>0.24923797872340422</v>
      </c>
      <c r="O178">
        <f t="shared" si="61"/>
        <v>0.19577882978723404</v>
      </c>
      <c r="P178">
        <f t="shared" si="61"/>
        <v>0.14538031914893615</v>
      </c>
      <c r="Q178">
        <f t="shared" si="61"/>
        <v>0.21597904255319153</v>
      </c>
      <c r="R178">
        <f t="shared" si="61"/>
        <v>8.3147340425531915E-2</v>
      </c>
      <c r="S178">
        <f t="shared" si="61"/>
        <v>0.13651024862108602</v>
      </c>
      <c r="T178">
        <f t="shared" si="61"/>
        <v>0.14568638297872338</v>
      </c>
      <c r="U178">
        <f t="shared" si="61"/>
        <v>0.1918</v>
      </c>
      <c r="V178">
        <f t="shared" si="61"/>
        <v>0.12732255319148938</v>
      </c>
      <c r="W178">
        <f t="shared" si="62"/>
        <v>0.19771723404255317</v>
      </c>
      <c r="X178">
        <f t="shared" si="62"/>
        <v>0.19771723404255317</v>
      </c>
      <c r="Y178">
        <f t="shared" si="62"/>
        <v>0.14129946808510638</v>
      </c>
      <c r="Z178">
        <f t="shared" si="62"/>
        <v>0.2327105319148936</v>
      </c>
      <c r="AA178">
        <f t="shared" si="62"/>
        <v>8.075549352045347E-2</v>
      </c>
      <c r="AB178">
        <f t="shared" si="62"/>
        <v>0.16935531914893617</v>
      </c>
      <c r="AC178">
        <f t="shared" si="62"/>
        <v>0.2142446808510638</v>
      </c>
      <c r="AD178">
        <f t="shared" si="62"/>
        <v>0.18231202127659574</v>
      </c>
      <c r="AE178">
        <f t="shared" si="62"/>
        <v>0.1801695744680851</v>
      </c>
      <c r="AF178">
        <f t="shared" si="62"/>
        <v>0.1918</v>
      </c>
      <c r="AG178">
        <f t="shared" si="63"/>
        <v>9.625485661424607E-2</v>
      </c>
      <c r="AH178">
        <f t="shared" si="63"/>
        <v>0.22363063829787236</v>
      </c>
      <c r="AI178">
        <f t="shared" si="63"/>
        <v>0.17435436170212765</v>
      </c>
      <c r="AJ178">
        <f t="shared" si="63"/>
        <v>0.1918</v>
      </c>
      <c r="AK178">
        <f t="shared" si="63"/>
        <v>0.23495500000000002</v>
      </c>
      <c r="AL178">
        <f t="shared" si="63"/>
        <v>0.18741308510638299</v>
      </c>
      <c r="AM178">
        <f t="shared" si="63"/>
        <v>0.26382702127659574</v>
      </c>
      <c r="AN178">
        <f t="shared" si="63"/>
        <v>0.1918</v>
      </c>
      <c r="AO178">
        <f t="shared" si="63"/>
        <v>0.1918</v>
      </c>
      <c r="AP178">
        <f t="shared" si="63"/>
        <v>0.15007329787234042</v>
      </c>
      <c r="AQ178">
        <f t="shared" si="63"/>
        <v>0.2217942553191489</v>
      </c>
      <c r="AR178" s="158">
        <v>0.1918</v>
      </c>
      <c r="AS178">
        <f t="shared" si="64"/>
        <v>0.19598287234042555</v>
      </c>
      <c r="AT178">
        <f t="shared" si="64"/>
        <v>0.1918</v>
      </c>
      <c r="AU178">
        <f t="shared" si="64"/>
        <v>0.1918</v>
      </c>
      <c r="AV178">
        <f t="shared" si="64"/>
        <v>0.19975765957446806</v>
      </c>
      <c r="AW178">
        <f t="shared" si="64"/>
        <v>0.18139382978723406</v>
      </c>
      <c r="AX178">
        <f t="shared" si="64"/>
        <v>0.1918</v>
      </c>
      <c r="AY178">
        <f t="shared" si="64"/>
        <v>0.10935562918466285</v>
      </c>
      <c r="AZ178">
        <f t="shared" si="64"/>
        <v>0.17200787234042553</v>
      </c>
      <c r="BA178">
        <f t="shared" si="64"/>
        <v>0.2557673404255319</v>
      </c>
      <c r="BB178">
        <f t="shared" si="64"/>
        <v>0.20649106382978721</v>
      </c>
      <c r="BC178">
        <f t="shared" si="64"/>
        <v>0.1918</v>
      </c>
      <c r="BD178" s="23">
        <v>176</v>
      </c>
    </row>
    <row r="179" spans="1:56" x14ac:dyDescent="0.35">
      <c r="A179" s="3"/>
      <c r="B179" s="5" t="s">
        <v>64</v>
      </c>
      <c r="C179">
        <f t="shared" si="60"/>
        <v>0.16589106382978724</v>
      </c>
      <c r="D179">
        <f t="shared" si="60"/>
        <v>8.9781043900220292E-2</v>
      </c>
      <c r="E179">
        <f t="shared" si="60"/>
        <v>0.14089787234042556</v>
      </c>
      <c r="F179">
        <f t="shared" si="60"/>
        <v>9.7881702127659564E-2</v>
      </c>
      <c r="G179">
        <f t="shared" si="60"/>
        <v>0.18720000000000001</v>
      </c>
      <c r="H179">
        <f t="shared" si="60"/>
        <v>0.18929106382978728</v>
      </c>
      <c r="I179">
        <f t="shared" si="60"/>
        <v>0.19128255319148937</v>
      </c>
      <c r="J179">
        <f t="shared" si="60"/>
        <v>0.18720000000000001</v>
      </c>
      <c r="K179">
        <f t="shared" si="60"/>
        <v>0.18720000000000001</v>
      </c>
      <c r="L179">
        <f t="shared" si="60"/>
        <v>0.22264851063829785</v>
      </c>
      <c r="M179">
        <f t="shared" si="61"/>
        <v>0.22264851063829785</v>
      </c>
      <c r="N179">
        <f t="shared" si="61"/>
        <v>0.24326042553191488</v>
      </c>
      <c r="O179">
        <f t="shared" si="61"/>
        <v>0.19108340425531917</v>
      </c>
      <c r="P179">
        <f t="shared" si="61"/>
        <v>0.14189361702127659</v>
      </c>
      <c r="Q179">
        <f t="shared" si="61"/>
        <v>0.21079914893617027</v>
      </c>
      <c r="R179">
        <f t="shared" si="61"/>
        <v>8.1153191489361703E-2</v>
      </c>
      <c r="S179">
        <f t="shared" si="61"/>
        <v>0.13323628019743119</v>
      </c>
      <c r="T179">
        <f t="shared" si="61"/>
        <v>0.14219234042553192</v>
      </c>
      <c r="U179">
        <f t="shared" si="61"/>
        <v>0.18720000000000001</v>
      </c>
      <c r="V179">
        <f t="shared" si="61"/>
        <v>0.12426893617021278</v>
      </c>
      <c r="W179">
        <f t="shared" si="62"/>
        <v>0.19297531914893618</v>
      </c>
      <c r="X179">
        <f t="shared" si="62"/>
        <v>0.19297531914893618</v>
      </c>
      <c r="Y179">
        <f t="shared" si="62"/>
        <v>0.13791063829787234</v>
      </c>
      <c r="Z179">
        <f t="shared" si="62"/>
        <v>0.22712936170212766</v>
      </c>
      <c r="AA179">
        <f t="shared" si="62"/>
        <v>7.8818709004321641E-2</v>
      </c>
      <c r="AB179">
        <f t="shared" si="62"/>
        <v>0.1652936170212766</v>
      </c>
      <c r="AC179">
        <f t="shared" si="62"/>
        <v>0.20910638297872339</v>
      </c>
      <c r="AD179">
        <f t="shared" si="62"/>
        <v>0.17793957446808512</v>
      </c>
      <c r="AE179">
        <f t="shared" si="62"/>
        <v>0.17584851063829787</v>
      </c>
      <c r="AF179">
        <f t="shared" si="62"/>
        <v>0.18720000000000001</v>
      </c>
      <c r="AG179">
        <f t="shared" si="63"/>
        <v>9.3946345975948212E-2</v>
      </c>
      <c r="AH179">
        <f t="shared" si="63"/>
        <v>0.21826723404255322</v>
      </c>
      <c r="AI179">
        <f t="shared" si="63"/>
        <v>0.17017276595744679</v>
      </c>
      <c r="AJ179">
        <f t="shared" si="63"/>
        <v>0.18720000000000001</v>
      </c>
      <c r="AK179">
        <f t="shared" si="63"/>
        <v>0.22932000000000002</v>
      </c>
      <c r="AL179">
        <f t="shared" si="63"/>
        <v>0.18291829787234043</v>
      </c>
      <c r="AM179">
        <f t="shared" si="63"/>
        <v>0.25749957446808508</v>
      </c>
      <c r="AN179">
        <f t="shared" si="63"/>
        <v>0.18720000000000001</v>
      </c>
      <c r="AO179">
        <f t="shared" si="63"/>
        <v>0.18720000000000001</v>
      </c>
      <c r="AP179">
        <f t="shared" si="63"/>
        <v>0.14647404255319149</v>
      </c>
      <c r="AQ179">
        <f t="shared" si="63"/>
        <v>0.21647489361702127</v>
      </c>
      <c r="AR179" s="158">
        <v>0.18720000000000001</v>
      </c>
      <c r="AS179">
        <f t="shared" si="64"/>
        <v>0.19128255319148937</v>
      </c>
      <c r="AT179">
        <f t="shared" si="64"/>
        <v>0.18720000000000001</v>
      </c>
      <c r="AU179">
        <f t="shared" si="64"/>
        <v>0.18720000000000001</v>
      </c>
      <c r="AV179">
        <f t="shared" si="64"/>
        <v>0.19496680851063827</v>
      </c>
      <c r="AW179">
        <f t="shared" si="64"/>
        <v>0.17704340425531917</v>
      </c>
      <c r="AX179">
        <f t="shared" si="64"/>
        <v>0.18720000000000001</v>
      </c>
      <c r="AY179">
        <f t="shared" si="64"/>
        <v>0.10673291857856562</v>
      </c>
      <c r="AZ179">
        <f t="shared" si="64"/>
        <v>0.16788255319148937</v>
      </c>
      <c r="BA179">
        <f t="shared" si="64"/>
        <v>0.24963319148936169</v>
      </c>
      <c r="BB179">
        <f t="shared" si="64"/>
        <v>0.2015387234042553</v>
      </c>
      <c r="BC179">
        <f t="shared" si="64"/>
        <v>0.18720000000000001</v>
      </c>
      <c r="BD179" s="23">
        <v>177</v>
      </c>
    </row>
    <row r="180" spans="1:56" x14ac:dyDescent="0.35">
      <c r="A180" s="3"/>
      <c r="B180" s="5" t="s">
        <v>65</v>
      </c>
      <c r="C180">
        <f t="shared" si="60"/>
        <v>0.16589106382978724</v>
      </c>
      <c r="D180">
        <f t="shared" si="60"/>
        <v>8.9781043900220292E-2</v>
      </c>
      <c r="E180">
        <f t="shared" si="60"/>
        <v>0.14089787234042556</v>
      </c>
      <c r="F180">
        <f t="shared" si="60"/>
        <v>9.7881702127659564E-2</v>
      </c>
      <c r="G180">
        <f t="shared" si="60"/>
        <v>0.18720000000000001</v>
      </c>
      <c r="H180">
        <f t="shared" si="60"/>
        <v>0.18929106382978728</v>
      </c>
      <c r="I180">
        <f t="shared" si="60"/>
        <v>0.19128255319148937</v>
      </c>
      <c r="J180">
        <f t="shared" si="60"/>
        <v>0.18720000000000001</v>
      </c>
      <c r="K180">
        <f t="shared" si="60"/>
        <v>0.18720000000000001</v>
      </c>
      <c r="L180">
        <f t="shared" si="60"/>
        <v>0.22264851063829785</v>
      </c>
      <c r="M180">
        <f t="shared" si="61"/>
        <v>0.22264851063829785</v>
      </c>
      <c r="N180">
        <f t="shared" si="61"/>
        <v>0.24326042553191488</v>
      </c>
      <c r="O180">
        <f t="shared" si="61"/>
        <v>0.19108340425531917</v>
      </c>
      <c r="P180">
        <f t="shared" si="61"/>
        <v>0.14189361702127659</v>
      </c>
      <c r="Q180">
        <f t="shared" si="61"/>
        <v>0.21079914893617027</v>
      </c>
      <c r="R180">
        <f t="shared" si="61"/>
        <v>8.1153191489361703E-2</v>
      </c>
      <c r="S180">
        <f t="shared" si="61"/>
        <v>0.13323628019743119</v>
      </c>
      <c r="T180">
        <f t="shared" si="61"/>
        <v>0.14219234042553192</v>
      </c>
      <c r="U180">
        <f t="shared" si="61"/>
        <v>0.18720000000000001</v>
      </c>
      <c r="V180">
        <f t="shared" si="61"/>
        <v>0.12426893617021278</v>
      </c>
      <c r="W180">
        <f t="shared" si="62"/>
        <v>0.19297531914893618</v>
      </c>
      <c r="X180">
        <f t="shared" si="62"/>
        <v>0.19297531914893618</v>
      </c>
      <c r="Y180">
        <f t="shared" si="62"/>
        <v>0.13791063829787234</v>
      </c>
      <c r="Z180">
        <f t="shared" si="62"/>
        <v>0.22712936170212766</v>
      </c>
      <c r="AA180">
        <f t="shared" si="62"/>
        <v>7.8818709004321641E-2</v>
      </c>
      <c r="AB180">
        <f t="shared" si="62"/>
        <v>0.1652936170212766</v>
      </c>
      <c r="AC180">
        <f t="shared" si="62"/>
        <v>0.20910638297872339</v>
      </c>
      <c r="AD180">
        <f t="shared" si="62"/>
        <v>0.17793957446808512</v>
      </c>
      <c r="AE180">
        <f t="shared" si="62"/>
        <v>0.17584851063829787</v>
      </c>
      <c r="AF180">
        <f t="shared" si="62"/>
        <v>0.18720000000000001</v>
      </c>
      <c r="AG180">
        <f t="shared" si="63"/>
        <v>9.3946345975948212E-2</v>
      </c>
      <c r="AH180">
        <f t="shared" si="63"/>
        <v>0.21826723404255322</v>
      </c>
      <c r="AI180">
        <f t="shared" si="63"/>
        <v>0.17017276595744679</v>
      </c>
      <c r="AJ180">
        <f t="shared" si="63"/>
        <v>0.18720000000000001</v>
      </c>
      <c r="AK180">
        <f t="shared" si="63"/>
        <v>0.22932000000000002</v>
      </c>
      <c r="AL180">
        <f t="shared" si="63"/>
        <v>0.18291829787234043</v>
      </c>
      <c r="AM180">
        <f t="shared" si="63"/>
        <v>0.25749957446808508</v>
      </c>
      <c r="AN180">
        <f t="shared" si="63"/>
        <v>0.18720000000000001</v>
      </c>
      <c r="AO180">
        <f t="shared" si="63"/>
        <v>0.18720000000000001</v>
      </c>
      <c r="AP180">
        <f t="shared" si="63"/>
        <v>0.14647404255319149</v>
      </c>
      <c r="AQ180">
        <f t="shared" si="63"/>
        <v>0.21647489361702127</v>
      </c>
      <c r="AR180" s="158">
        <v>0.18720000000000001</v>
      </c>
      <c r="AS180">
        <f t="shared" si="64"/>
        <v>0.19128255319148937</v>
      </c>
      <c r="AT180">
        <f t="shared" si="64"/>
        <v>0.18720000000000001</v>
      </c>
      <c r="AU180">
        <f t="shared" si="64"/>
        <v>0.18720000000000001</v>
      </c>
      <c r="AV180">
        <f t="shared" si="64"/>
        <v>0.19496680851063827</v>
      </c>
      <c r="AW180">
        <f t="shared" si="64"/>
        <v>0.17704340425531917</v>
      </c>
      <c r="AX180">
        <f t="shared" si="64"/>
        <v>0.18720000000000001</v>
      </c>
      <c r="AY180">
        <f t="shared" si="64"/>
        <v>0.10673291857856562</v>
      </c>
      <c r="AZ180">
        <f t="shared" si="64"/>
        <v>0.16788255319148937</v>
      </c>
      <c r="BA180">
        <f t="shared" si="64"/>
        <v>0.24963319148936169</v>
      </c>
      <c r="BB180">
        <f t="shared" si="64"/>
        <v>0.2015387234042553</v>
      </c>
      <c r="BC180">
        <f t="shared" si="64"/>
        <v>0.18720000000000001</v>
      </c>
      <c r="BD180" s="23">
        <v>178</v>
      </c>
    </row>
    <row r="181" spans="1:56" x14ac:dyDescent="0.35">
      <c r="A181" s="3"/>
      <c r="B181" s="5" t="s">
        <v>66</v>
      </c>
      <c r="C181">
        <f t="shared" si="60"/>
        <v>0.13886287234042552</v>
      </c>
      <c r="D181">
        <f t="shared" si="60"/>
        <v>7.5153256298955778E-2</v>
      </c>
      <c r="E181">
        <f t="shared" si="60"/>
        <v>0.11794175531914895</v>
      </c>
      <c r="F181">
        <f t="shared" si="60"/>
        <v>8.1934095744680843E-2</v>
      </c>
      <c r="G181">
        <f t="shared" si="60"/>
        <v>0.15670000000000001</v>
      </c>
      <c r="H181">
        <f t="shared" si="60"/>
        <v>0.15845037234042558</v>
      </c>
      <c r="I181">
        <f t="shared" si="60"/>
        <v>0.16011739361702129</v>
      </c>
      <c r="J181">
        <f t="shared" si="60"/>
        <v>0.15670000000000001</v>
      </c>
      <c r="K181">
        <f t="shared" si="60"/>
        <v>0.15670000000000001</v>
      </c>
      <c r="L181">
        <f t="shared" si="60"/>
        <v>0.18637297872340425</v>
      </c>
      <c r="M181">
        <f t="shared" si="61"/>
        <v>0.18637297872340425</v>
      </c>
      <c r="N181">
        <f t="shared" si="61"/>
        <v>0.20362664893617022</v>
      </c>
      <c r="O181">
        <f t="shared" si="61"/>
        <v>0.15995069148936172</v>
      </c>
      <c r="P181">
        <f t="shared" si="61"/>
        <v>0.11877526595744679</v>
      </c>
      <c r="Q181">
        <f t="shared" si="61"/>
        <v>0.17645420212765961</v>
      </c>
      <c r="R181">
        <f t="shared" si="61"/>
        <v>6.7931117021276605E-2</v>
      </c>
      <c r="S181">
        <f t="shared" si="61"/>
        <v>0.11152844608406767</v>
      </c>
      <c r="T181">
        <f t="shared" si="61"/>
        <v>0.11902531914893616</v>
      </c>
      <c r="U181">
        <f t="shared" si="61"/>
        <v>0.15670000000000001</v>
      </c>
      <c r="V181">
        <f t="shared" si="61"/>
        <v>0.10402212765957448</v>
      </c>
      <c r="W181">
        <f t="shared" si="62"/>
        <v>0.16153436170212765</v>
      </c>
      <c r="X181">
        <f t="shared" si="62"/>
        <v>0.16153436170212765</v>
      </c>
      <c r="Y181">
        <f t="shared" si="62"/>
        <v>0.11544122340425532</v>
      </c>
      <c r="Z181">
        <f t="shared" si="62"/>
        <v>0.1901237765957447</v>
      </c>
      <c r="AA181">
        <f t="shared" si="62"/>
        <v>6.5976985582143169E-2</v>
      </c>
      <c r="AB181">
        <f t="shared" si="62"/>
        <v>0.13836276595744681</v>
      </c>
      <c r="AC181">
        <f t="shared" si="62"/>
        <v>0.17503723404255317</v>
      </c>
      <c r="AD181">
        <f t="shared" si="62"/>
        <v>0.14894835106382978</v>
      </c>
      <c r="AE181">
        <f t="shared" si="62"/>
        <v>0.14719797872340426</v>
      </c>
      <c r="AF181">
        <f t="shared" si="62"/>
        <v>0.15670000000000001</v>
      </c>
      <c r="AG181">
        <f t="shared" si="63"/>
        <v>7.8639916743755797E-2</v>
      </c>
      <c r="AH181">
        <f t="shared" si="63"/>
        <v>0.18270553191489364</v>
      </c>
      <c r="AI181">
        <f t="shared" si="63"/>
        <v>0.14244696808510637</v>
      </c>
      <c r="AJ181">
        <f t="shared" si="63"/>
        <v>0.15670000000000001</v>
      </c>
      <c r="AK181">
        <f t="shared" si="63"/>
        <v>0.19195750000000003</v>
      </c>
      <c r="AL181">
        <f t="shared" si="63"/>
        <v>0.15311590425531915</v>
      </c>
      <c r="AM181">
        <f t="shared" si="63"/>
        <v>0.21554585106382979</v>
      </c>
      <c r="AN181">
        <f t="shared" si="63"/>
        <v>0.15670000000000001</v>
      </c>
      <c r="AO181">
        <f t="shared" si="63"/>
        <v>0.15670000000000001</v>
      </c>
      <c r="AP181">
        <f t="shared" si="63"/>
        <v>0.12260941489361703</v>
      </c>
      <c r="AQ181">
        <f t="shared" si="63"/>
        <v>0.18120521276595744</v>
      </c>
      <c r="AR181" s="158">
        <v>0.15670000000000001</v>
      </c>
      <c r="AS181">
        <f t="shared" si="64"/>
        <v>0.16011739361702129</v>
      </c>
      <c r="AT181">
        <f t="shared" si="64"/>
        <v>0.15670000000000001</v>
      </c>
      <c r="AU181">
        <f t="shared" si="64"/>
        <v>0.15670000000000001</v>
      </c>
      <c r="AV181">
        <f t="shared" si="64"/>
        <v>0.16320138297872339</v>
      </c>
      <c r="AW181">
        <f t="shared" si="64"/>
        <v>0.14819819148936172</v>
      </c>
      <c r="AX181">
        <f t="shared" si="64"/>
        <v>0.15670000000000001</v>
      </c>
      <c r="AY181">
        <f t="shared" si="64"/>
        <v>8.9343206951181794E-2</v>
      </c>
      <c r="AZ181">
        <f t="shared" si="64"/>
        <v>0.14052989361702128</v>
      </c>
      <c r="BA181">
        <f t="shared" si="64"/>
        <v>0.20896111702127659</v>
      </c>
      <c r="BB181">
        <f t="shared" si="64"/>
        <v>0.16870255319148936</v>
      </c>
      <c r="BC181">
        <f t="shared" si="64"/>
        <v>0.15670000000000001</v>
      </c>
      <c r="BD181" s="23">
        <v>179</v>
      </c>
    </row>
    <row r="182" spans="1:56" x14ac:dyDescent="0.35">
      <c r="A182" s="3"/>
      <c r="B182" s="5" t="s">
        <v>67</v>
      </c>
      <c r="C182">
        <f t="shared" si="60"/>
        <v>0.13886287234042552</v>
      </c>
      <c r="D182">
        <f t="shared" si="60"/>
        <v>7.5153256298955778E-2</v>
      </c>
      <c r="E182">
        <f t="shared" si="60"/>
        <v>0.11794175531914895</v>
      </c>
      <c r="F182">
        <f t="shared" si="60"/>
        <v>8.1934095744680843E-2</v>
      </c>
      <c r="G182">
        <f t="shared" si="60"/>
        <v>0.15670000000000001</v>
      </c>
      <c r="H182">
        <f t="shared" si="60"/>
        <v>0.15845037234042558</v>
      </c>
      <c r="I182">
        <f t="shared" si="60"/>
        <v>0.16011739361702129</v>
      </c>
      <c r="J182">
        <f t="shared" si="60"/>
        <v>0.15670000000000001</v>
      </c>
      <c r="K182">
        <f t="shared" si="60"/>
        <v>0.15670000000000001</v>
      </c>
      <c r="L182">
        <f t="shared" si="60"/>
        <v>0.18637297872340425</v>
      </c>
      <c r="M182">
        <f t="shared" si="61"/>
        <v>0.18637297872340425</v>
      </c>
      <c r="N182">
        <f t="shared" si="61"/>
        <v>0.20362664893617022</v>
      </c>
      <c r="O182">
        <f t="shared" si="61"/>
        <v>0.15995069148936172</v>
      </c>
      <c r="P182">
        <f t="shared" si="61"/>
        <v>0.11877526595744679</v>
      </c>
      <c r="Q182">
        <f t="shared" si="61"/>
        <v>0.17645420212765961</v>
      </c>
      <c r="R182">
        <f t="shared" si="61"/>
        <v>6.7931117021276605E-2</v>
      </c>
      <c r="S182">
        <f t="shared" si="61"/>
        <v>0.11152844608406767</v>
      </c>
      <c r="T182">
        <f t="shared" si="61"/>
        <v>0.11902531914893616</v>
      </c>
      <c r="U182">
        <f t="shared" si="61"/>
        <v>0.15670000000000001</v>
      </c>
      <c r="V182">
        <f t="shared" si="61"/>
        <v>0.10402212765957448</v>
      </c>
      <c r="W182">
        <f t="shared" si="62"/>
        <v>0.16153436170212765</v>
      </c>
      <c r="X182">
        <f t="shared" si="62"/>
        <v>0.16153436170212765</v>
      </c>
      <c r="Y182">
        <f t="shared" si="62"/>
        <v>0.11544122340425532</v>
      </c>
      <c r="Z182">
        <f t="shared" si="62"/>
        <v>0.1901237765957447</v>
      </c>
      <c r="AA182">
        <f t="shared" si="62"/>
        <v>6.5976985582143169E-2</v>
      </c>
      <c r="AB182">
        <f t="shared" si="62"/>
        <v>0.13836276595744681</v>
      </c>
      <c r="AC182">
        <f t="shared" si="62"/>
        <v>0.17503723404255317</v>
      </c>
      <c r="AD182">
        <f t="shared" si="62"/>
        <v>0.14894835106382978</v>
      </c>
      <c r="AE182">
        <f t="shared" si="62"/>
        <v>0.14719797872340426</v>
      </c>
      <c r="AF182">
        <f t="shared" si="62"/>
        <v>0.15670000000000001</v>
      </c>
      <c r="AG182">
        <f t="shared" si="63"/>
        <v>7.8639916743755797E-2</v>
      </c>
      <c r="AH182">
        <f t="shared" si="63"/>
        <v>0.18270553191489364</v>
      </c>
      <c r="AI182">
        <f t="shared" si="63"/>
        <v>0.14244696808510637</v>
      </c>
      <c r="AJ182">
        <f t="shared" si="63"/>
        <v>0.15670000000000001</v>
      </c>
      <c r="AK182">
        <f t="shared" si="63"/>
        <v>0.19195750000000003</v>
      </c>
      <c r="AL182">
        <f t="shared" si="63"/>
        <v>0.15311590425531915</v>
      </c>
      <c r="AM182">
        <f t="shared" si="63"/>
        <v>0.21554585106382979</v>
      </c>
      <c r="AN182">
        <f t="shared" si="63"/>
        <v>0.15670000000000001</v>
      </c>
      <c r="AO182">
        <f t="shared" si="63"/>
        <v>0.15670000000000001</v>
      </c>
      <c r="AP182">
        <f t="shared" si="63"/>
        <v>0.12260941489361703</v>
      </c>
      <c r="AQ182">
        <f t="shared" si="63"/>
        <v>0.18120521276595744</v>
      </c>
      <c r="AR182" s="158">
        <v>0.15670000000000001</v>
      </c>
      <c r="AS182">
        <f t="shared" si="64"/>
        <v>0.16011739361702129</v>
      </c>
      <c r="AT182">
        <f t="shared" si="64"/>
        <v>0.15670000000000001</v>
      </c>
      <c r="AU182">
        <f t="shared" si="64"/>
        <v>0.15670000000000001</v>
      </c>
      <c r="AV182">
        <f t="shared" si="64"/>
        <v>0.16320138297872339</v>
      </c>
      <c r="AW182">
        <f t="shared" si="64"/>
        <v>0.14819819148936172</v>
      </c>
      <c r="AX182">
        <f t="shared" si="64"/>
        <v>0.15670000000000001</v>
      </c>
      <c r="AY182">
        <f t="shared" si="64"/>
        <v>8.9343206951181794E-2</v>
      </c>
      <c r="AZ182">
        <f t="shared" si="64"/>
        <v>0.14052989361702128</v>
      </c>
      <c r="BA182">
        <f t="shared" si="64"/>
        <v>0.20896111702127659</v>
      </c>
      <c r="BB182">
        <f t="shared" si="64"/>
        <v>0.16870255319148936</v>
      </c>
      <c r="BC182">
        <f t="shared" si="64"/>
        <v>0.15670000000000001</v>
      </c>
      <c r="BD182" s="23">
        <v>180</v>
      </c>
    </row>
    <row r="183" spans="1:56" x14ac:dyDescent="0.35">
      <c r="A183" s="3"/>
      <c r="B183" s="5" t="s">
        <v>68</v>
      </c>
      <c r="C183">
        <f t="shared" si="60"/>
        <v>0.13248244680851062</v>
      </c>
      <c r="D183">
        <f t="shared" si="60"/>
        <v>7.1700139225870374E-2</v>
      </c>
      <c r="E183">
        <f t="shared" si="60"/>
        <v>0.11252260638297873</v>
      </c>
      <c r="F183">
        <f t="shared" si="60"/>
        <v>7.8169414893617006E-2</v>
      </c>
      <c r="G183">
        <f t="shared" si="60"/>
        <v>0.14949999999999999</v>
      </c>
      <c r="H183">
        <f t="shared" si="60"/>
        <v>0.15116994680851067</v>
      </c>
      <c r="I183">
        <f t="shared" si="60"/>
        <v>0.15276037234042553</v>
      </c>
      <c r="J183">
        <f t="shared" si="60"/>
        <v>0.14949999999999999</v>
      </c>
      <c r="K183">
        <f t="shared" si="60"/>
        <v>0.14949999999999999</v>
      </c>
      <c r="L183">
        <f t="shared" si="60"/>
        <v>0.17780957446808507</v>
      </c>
      <c r="M183">
        <f t="shared" si="61"/>
        <v>0.17780957446808507</v>
      </c>
      <c r="N183">
        <f t="shared" si="61"/>
        <v>0.19427047872340422</v>
      </c>
      <c r="O183">
        <f t="shared" si="61"/>
        <v>0.15260132978723404</v>
      </c>
      <c r="P183">
        <f t="shared" si="61"/>
        <v>0.11331781914893616</v>
      </c>
      <c r="Q183">
        <f t="shared" si="61"/>
        <v>0.16834654255319151</v>
      </c>
      <c r="R183">
        <f t="shared" si="61"/>
        <v>6.4809840425531909E-2</v>
      </c>
      <c r="S183">
        <f t="shared" si="61"/>
        <v>0.10640397376878184</v>
      </c>
      <c r="T183">
        <f t="shared" si="61"/>
        <v>0.11355638297872339</v>
      </c>
      <c r="U183">
        <f t="shared" si="61"/>
        <v>0.14949999999999999</v>
      </c>
      <c r="V183">
        <f t="shared" si="61"/>
        <v>9.9242553191489363E-2</v>
      </c>
      <c r="W183">
        <f t="shared" si="62"/>
        <v>0.15411223404255317</v>
      </c>
      <c r="X183">
        <f t="shared" si="62"/>
        <v>0.15411223404255317</v>
      </c>
      <c r="Y183">
        <f t="shared" si="62"/>
        <v>0.11013696808510637</v>
      </c>
      <c r="Z183">
        <f t="shared" si="62"/>
        <v>0.18138803191489361</v>
      </c>
      <c r="AA183">
        <f t="shared" si="62"/>
        <v>6.294549677428464E-2</v>
      </c>
      <c r="AB183">
        <f t="shared" si="62"/>
        <v>0.13200531914893615</v>
      </c>
      <c r="AC183">
        <f t="shared" si="62"/>
        <v>0.16699468085106381</v>
      </c>
      <c r="AD183">
        <f t="shared" si="62"/>
        <v>0.14210452127659573</v>
      </c>
      <c r="AE183">
        <f t="shared" si="62"/>
        <v>0.1404345744680851</v>
      </c>
      <c r="AF183">
        <f t="shared" si="62"/>
        <v>0.14949999999999999</v>
      </c>
      <c r="AG183">
        <f t="shared" si="63"/>
        <v>7.502659574468086E-2</v>
      </c>
      <c r="AH183">
        <f t="shared" si="63"/>
        <v>0.17431063829787236</v>
      </c>
      <c r="AI183">
        <f t="shared" si="63"/>
        <v>0.13590186170212765</v>
      </c>
      <c r="AJ183">
        <f t="shared" si="63"/>
        <v>0.14949999999999999</v>
      </c>
      <c r="AK183">
        <f t="shared" si="63"/>
        <v>0.18313750000000001</v>
      </c>
      <c r="AL183">
        <f t="shared" si="63"/>
        <v>0.14608058510638297</v>
      </c>
      <c r="AM183">
        <f t="shared" si="63"/>
        <v>0.20564202127659573</v>
      </c>
      <c r="AN183">
        <f t="shared" si="63"/>
        <v>0.14949999999999999</v>
      </c>
      <c r="AO183">
        <f t="shared" si="63"/>
        <v>0.14949999999999999</v>
      </c>
      <c r="AP183">
        <f t="shared" si="63"/>
        <v>0.11697579787234043</v>
      </c>
      <c r="AQ183">
        <f t="shared" si="63"/>
        <v>0.17287925531914891</v>
      </c>
      <c r="AR183" s="158">
        <v>0.14949999999999999</v>
      </c>
      <c r="AS183">
        <f t="shared" si="64"/>
        <v>0.15276037234042553</v>
      </c>
      <c r="AT183">
        <f t="shared" si="64"/>
        <v>0.14949999999999999</v>
      </c>
      <c r="AU183">
        <f t="shared" si="64"/>
        <v>0.14949999999999999</v>
      </c>
      <c r="AV183">
        <f t="shared" si="64"/>
        <v>0.15570265957446805</v>
      </c>
      <c r="AW183">
        <f t="shared" si="64"/>
        <v>0.14138882978723405</v>
      </c>
      <c r="AX183">
        <f t="shared" si="64"/>
        <v>0.14949999999999999</v>
      </c>
      <c r="AY183">
        <f t="shared" si="64"/>
        <v>8.5238094698160044E-2</v>
      </c>
      <c r="AZ183">
        <f t="shared" si="64"/>
        <v>0.13407287234042553</v>
      </c>
      <c r="BA183">
        <f t="shared" si="64"/>
        <v>0.1993598404255319</v>
      </c>
      <c r="BB183">
        <f t="shared" si="64"/>
        <v>0.16095106382978722</v>
      </c>
      <c r="BC183">
        <f t="shared" si="64"/>
        <v>0.14949999999999999</v>
      </c>
      <c r="BD183" s="23">
        <v>181</v>
      </c>
    </row>
    <row r="184" spans="1:56" x14ac:dyDescent="0.35">
      <c r="A184" s="3"/>
      <c r="B184" s="5" t="s">
        <v>69</v>
      </c>
      <c r="C184">
        <f t="shared" si="60"/>
        <v>0.13248244680851062</v>
      </c>
      <c r="D184">
        <f t="shared" si="60"/>
        <v>7.1700139225870374E-2</v>
      </c>
      <c r="E184">
        <f t="shared" si="60"/>
        <v>0.11252260638297873</v>
      </c>
      <c r="F184">
        <f t="shared" si="60"/>
        <v>7.8169414893617006E-2</v>
      </c>
      <c r="G184">
        <f t="shared" si="60"/>
        <v>0.14949999999999999</v>
      </c>
      <c r="H184">
        <f t="shared" si="60"/>
        <v>0.15116994680851067</v>
      </c>
      <c r="I184">
        <f t="shared" si="60"/>
        <v>0.15276037234042553</v>
      </c>
      <c r="J184">
        <f t="shared" si="60"/>
        <v>0.14949999999999999</v>
      </c>
      <c r="K184">
        <f t="shared" si="60"/>
        <v>0.14949999999999999</v>
      </c>
      <c r="L184">
        <f t="shared" si="60"/>
        <v>0.17780957446808507</v>
      </c>
      <c r="M184">
        <f t="shared" si="61"/>
        <v>0.17780957446808507</v>
      </c>
      <c r="N184">
        <f t="shared" si="61"/>
        <v>0.19427047872340422</v>
      </c>
      <c r="O184">
        <f t="shared" si="61"/>
        <v>0.15260132978723404</v>
      </c>
      <c r="P184">
        <f t="shared" si="61"/>
        <v>0.11331781914893616</v>
      </c>
      <c r="Q184">
        <f t="shared" si="61"/>
        <v>0.16834654255319151</v>
      </c>
      <c r="R184">
        <f t="shared" si="61"/>
        <v>6.4809840425531909E-2</v>
      </c>
      <c r="S184">
        <f t="shared" si="61"/>
        <v>0.10640397376878184</v>
      </c>
      <c r="T184">
        <f t="shared" si="61"/>
        <v>0.11355638297872339</v>
      </c>
      <c r="U184">
        <f t="shared" si="61"/>
        <v>0.14949999999999999</v>
      </c>
      <c r="V184">
        <f t="shared" si="61"/>
        <v>9.9242553191489363E-2</v>
      </c>
      <c r="W184">
        <f t="shared" si="62"/>
        <v>0.15411223404255317</v>
      </c>
      <c r="X184">
        <f t="shared" si="62"/>
        <v>0.15411223404255317</v>
      </c>
      <c r="Y184">
        <f t="shared" si="62"/>
        <v>0.11013696808510637</v>
      </c>
      <c r="Z184">
        <f t="shared" si="62"/>
        <v>0.18138803191489361</v>
      </c>
      <c r="AA184">
        <f t="shared" si="62"/>
        <v>6.294549677428464E-2</v>
      </c>
      <c r="AB184">
        <f t="shared" si="62"/>
        <v>0.13200531914893615</v>
      </c>
      <c r="AC184">
        <f t="shared" si="62"/>
        <v>0.16699468085106381</v>
      </c>
      <c r="AD184">
        <f t="shared" si="62"/>
        <v>0.14210452127659573</v>
      </c>
      <c r="AE184">
        <f t="shared" si="62"/>
        <v>0.1404345744680851</v>
      </c>
      <c r="AF184">
        <f t="shared" si="62"/>
        <v>0.14949999999999999</v>
      </c>
      <c r="AG184">
        <f t="shared" si="63"/>
        <v>7.502659574468086E-2</v>
      </c>
      <c r="AH184">
        <f t="shared" si="63"/>
        <v>0.17431063829787236</v>
      </c>
      <c r="AI184">
        <f t="shared" si="63"/>
        <v>0.13590186170212765</v>
      </c>
      <c r="AJ184">
        <f t="shared" si="63"/>
        <v>0.14949999999999999</v>
      </c>
      <c r="AK184">
        <f t="shared" si="63"/>
        <v>0.18313750000000001</v>
      </c>
      <c r="AL184">
        <f t="shared" si="63"/>
        <v>0.14608058510638297</v>
      </c>
      <c r="AM184">
        <f t="shared" si="63"/>
        <v>0.20564202127659573</v>
      </c>
      <c r="AN184">
        <f t="shared" si="63"/>
        <v>0.14949999999999999</v>
      </c>
      <c r="AO184">
        <f t="shared" si="63"/>
        <v>0.14949999999999999</v>
      </c>
      <c r="AP184">
        <f t="shared" si="63"/>
        <v>0.11697579787234043</v>
      </c>
      <c r="AQ184">
        <f t="shared" si="63"/>
        <v>0.17287925531914891</v>
      </c>
      <c r="AR184" s="158">
        <v>0.14949999999999999</v>
      </c>
      <c r="AS184">
        <f t="shared" si="64"/>
        <v>0.15276037234042553</v>
      </c>
      <c r="AT184">
        <f t="shared" si="64"/>
        <v>0.14949999999999999</v>
      </c>
      <c r="AU184">
        <f t="shared" si="64"/>
        <v>0.14949999999999999</v>
      </c>
      <c r="AV184">
        <f t="shared" si="64"/>
        <v>0.15570265957446805</v>
      </c>
      <c r="AW184">
        <f t="shared" si="64"/>
        <v>0.14138882978723405</v>
      </c>
      <c r="AX184">
        <f t="shared" si="64"/>
        <v>0.14949999999999999</v>
      </c>
      <c r="AY184">
        <f t="shared" si="64"/>
        <v>8.5238094698160044E-2</v>
      </c>
      <c r="AZ184">
        <f t="shared" si="64"/>
        <v>0.13407287234042553</v>
      </c>
      <c r="BA184">
        <f t="shared" si="64"/>
        <v>0.1993598404255319</v>
      </c>
      <c r="BB184">
        <f t="shared" si="64"/>
        <v>0.16095106382978722</v>
      </c>
      <c r="BC184">
        <f t="shared" si="64"/>
        <v>0.14949999999999999</v>
      </c>
      <c r="BD184" s="23">
        <v>182</v>
      </c>
    </row>
    <row r="185" spans="1:56" x14ac:dyDescent="0.35">
      <c r="A185" s="3"/>
      <c r="B185" s="5" t="s">
        <v>70</v>
      </c>
      <c r="C185">
        <f t="shared" si="60"/>
        <v>0.12202563829787236</v>
      </c>
      <c r="D185">
        <f t="shared" si="60"/>
        <v>6.6040864022758203E-2</v>
      </c>
      <c r="E185">
        <f t="shared" si="60"/>
        <v>0.10364122340425534</v>
      </c>
      <c r="F185">
        <f t="shared" si="60"/>
        <v>7.1999521276595743E-2</v>
      </c>
      <c r="G185">
        <f t="shared" si="60"/>
        <v>0.13770000000000002</v>
      </c>
      <c r="H185">
        <f t="shared" si="60"/>
        <v>0.13923813829787238</v>
      </c>
      <c r="I185">
        <f t="shared" si="60"/>
        <v>0.14070303191489364</v>
      </c>
      <c r="J185">
        <f t="shared" si="60"/>
        <v>0.13770000000000002</v>
      </c>
      <c r="K185">
        <f t="shared" si="60"/>
        <v>0.13770000000000002</v>
      </c>
      <c r="L185">
        <f t="shared" si="60"/>
        <v>0.16377510638297874</v>
      </c>
      <c r="M185">
        <f t="shared" si="61"/>
        <v>0.16377510638297874</v>
      </c>
      <c r="N185">
        <f t="shared" si="61"/>
        <v>0.17893675531914896</v>
      </c>
      <c r="O185">
        <f t="shared" si="61"/>
        <v>0.1405565425531915</v>
      </c>
      <c r="P185">
        <f t="shared" si="61"/>
        <v>0.10437367021276596</v>
      </c>
      <c r="Q185">
        <f t="shared" si="61"/>
        <v>0.15505898936170218</v>
      </c>
      <c r="R185">
        <f t="shared" si="61"/>
        <v>5.9694414893617029E-2</v>
      </c>
      <c r="S185">
        <f t="shared" si="61"/>
        <v>9.8005533029841219E-2</v>
      </c>
      <c r="T185">
        <f t="shared" si="61"/>
        <v>0.10459340425531916</v>
      </c>
      <c r="U185">
        <f t="shared" si="61"/>
        <v>0.13770000000000002</v>
      </c>
      <c r="V185">
        <f t="shared" si="61"/>
        <v>9.1409361702127684E-2</v>
      </c>
      <c r="W185">
        <f t="shared" si="62"/>
        <v>0.14194819148936172</v>
      </c>
      <c r="X185">
        <f t="shared" si="62"/>
        <v>0.14194819148936172</v>
      </c>
      <c r="Y185">
        <f t="shared" si="62"/>
        <v>0.10144388297872341</v>
      </c>
      <c r="Z185">
        <f t="shared" si="62"/>
        <v>0.16707111702127661</v>
      </c>
      <c r="AA185">
        <f t="shared" si="62"/>
        <v>5.7977223450294289E-2</v>
      </c>
      <c r="AB185">
        <f t="shared" si="62"/>
        <v>0.12158617021276598</v>
      </c>
      <c r="AC185">
        <f t="shared" si="62"/>
        <v>0.15381382978723404</v>
      </c>
      <c r="AD185">
        <f t="shared" si="62"/>
        <v>0.13088824468085108</v>
      </c>
      <c r="AE185">
        <f t="shared" si="62"/>
        <v>0.12935010638297875</v>
      </c>
      <c r="AF185">
        <f t="shared" si="62"/>
        <v>0.13770000000000002</v>
      </c>
      <c r="AG185">
        <f t="shared" si="63"/>
        <v>6.9104764107308064E-2</v>
      </c>
      <c r="AH185">
        <f t="shared" si="63"/>
        <v>0.16055234042553196</v>
      </c>
      <c r="AI185">
        <f t="shared" si="63"/>
        <v>0.12517515957446809</v>
      </c>
      <c r="AJ185">
        <f t="shared" si="63"/>
        <v>0.13770000000000002</v>
      </c>
      <c r="AK185">
        <f t="shared" si="63"/>
        <v>0.16868250000000004</v>
      </c>
      <c r="AL185">
        <f t="shared" si="63"/>
        <v>0.13455047872340428</v>
      </c>
      <c r="AM185">
        <f t="shared" si="63"/>
        <v>0.18941074468085106</v>
      </c>
      <c r="AN185">
        <f t="shared" si="63"/>
        <v>0.13770000000000002</v>
      </c>
      <c r="AO185">
        <f t="shared" si="63"/>
        <v>0.13770000000000002</v>
      </c>
      <c r="AP185">
        <f t="shared" si="63"/>
        <v>0.1077429255319149</v>
      </c>
      <c r="AQ185">
        <f t="shared" si="63"/>
        <v>0.15923393617021275</v>
      </c>
      <c r="AR185" s="158">
        <v>0.13770000000000002</v>
      </c>
      <c r="AS185">
        <f t="shared" si="64"/>
        <v>0.14070303191489364</v>
      </c>
      <c r="AT185">
        <f t="shared" si="64"/>
        <v>0.13770000000000002</v>
      </c>
      <c r="AU185">
        <f t="shared" si="64"/>
        <v>0.13770000000000002</v>
      </c>
      <c r="AV185">
        <f t="shared" si="64"/>
        <v>0.14341308510638298</v>
      </c>
      <c r="AW185">
        <f t="shared" si="64"/>
        <v>0.13022904255319151</v>
      </c>
      <c r="AX185">
        <f t="shared" si="64"/>
        <v>0.13770000000000002</v>
      </c>
      <c r="AY185">
        <f t="shared" si="64"/>
        <v>7.8510271839041065E-2</v>
      </c>
      <c r="AZ185">
        <f t="shared" si="64"/>
        <v>0.12349053191489363</v>
      </c>
      <c r="BA185">
        <f t="shared" si="64"/>
        <v>0.18362441489361703</v>
      </c>
      <c r="BB185">
        <f t="shared" si="64"/>
        <v>0.14824723404255319</v>
      </c>
      <c r="BC185">
        <f t="shared" si="64"/>
        <v>0.13770000000000002</v>
      </c>
      <c r="BD185" s="23">
        <v>183</v>
      </c>
    </row>
    <row r="186" spans="1:56" x14ac:dyDescent="0.35">
      <c r="A186" s="3"/>
      <c r="B186" s="5" t="s">
        <v>71</v>
      </c>
      <c r="C186">
        <f t="shared" si="60"/>
        <v>0.12202563829787236</v>
      </c>
      <c r="D186">
        <f t="shared" si="60"/>
        <v>6.6040864022758203E-2</v>
      </c>
      <c r="E186">
        <f t="shared" si="60"/>
        <v>0.10364122340425534</v>
      </c>
      <c r="F186">
        <f t="shared" si="60"/>
        <v>7.1999521276595743E-2</v>
      </c>
      <c r="G186">
        <f t="shared" si="60"/>
        <v>0.13770000000000002</v>
      </c>
      <c r="H186">
        <f t="shared" si="60"/>
        <v>0.13923813829787238</v>
      </c>
      <c r="I186">
        <f t="shared" si="60"/>
        <v>0.14070303191489364</v>
      </c>
      <c r="J186">
        <f t="shared" si="60"/>
        <v>0.13770000000000002</v>
      </c>
      <c r="K186">
        <f t="shared" si="60"/>
        <v>0.13770000000000002</v>
      </c>
      <c r="L186">
        <f t="shared" si="60"/>
        <v>0.16377510638297874</v>
      </c>
      <c r="M186">
        <f t="shared" si="61"/>
        <v>0.16377510638297874</v>
      </c>
      <c r="N186">
        <f t="shared" si="61"/>
        <v>0.17893675531914896</v>
      </c>
      <c r="O186">
        <f t="shared" si="61"/>
        <v>0.1405565425531915</v>
      </c>
      <c r="P186">
        <f t="shared" si="61"/>
        <v>0.10437367021276596</v>
      </c>
      <c r="Q186">
        <f t="shared" si="61"/>
        <v>0.15505898936170218</v>
      </c>
      <c r="R186">
        <f t="shared" si="61"/>
        <v>5.9694414893617029E-2</v>
      </c>
      <c r="S186">
        <f t="shared" si="61"/>
        <v>9.8005533029841219E-2</v>
      </c>
      <c r="T186">
        <f t="shared" si="61"/>
        <v>0.10459340425531916</v>
      </c>
      <c r="U186">
        <f t="shared" si="61"/>
        <v>0.13770000000000002</v>
      </c>
      <c r="V186">
        <f t="shared" si="61"/>
        <v>9.1409361702127684E-2</v>
      </c>
      <c r="W186">
        <f t="shared" si="62"/>
        <v>0.14194819148936172</v>
      </c>
      <c r="X186">
        <f t="shared" si="62"/>
        <v>0.14194819148936172</v>
      </c>
      <c r="Y186">
        <f t="shared" si="62"/>
        <v>0.10144388297872341</v>
      </c>
      <c r="Z186">
        <f t="shared" si="62"/>
        <v>0.16707111702127661</v>
      </c>
      <c r="AA186">
        <f t="shared" si="62"/>
        <v>5.7977223450294289E-2</v>
      </c>
      <c r="AB186">
        <f t="shared" si="62"/>
        <v>0.12158617021276598</v>
      </c>
      <c r="AC186">
        <f t="shared" si="62"/>
        <v>0.15381382978723404</v>
      </c>
      <c r="AD186">
        <f t="shared" si="62"/>
        <v>0.13088824468085108</v>
      </c>
      <c r="AE186">
        <f t="shared" si="62"/>
        <v>0.12935010638297875</v>
      </c>
      <c r="AF186">
        <f t="shared" si="62"/>
        <v>0.13770000000000002</v>
      </c>
      <c r="AG186">
        <f t="shared" si="63"/>
        <v>6.9104764107308064E-2</v>
      </c>
      <c r="AH186">
        <f t="shared" si="63"/>
        <v>0.16055234042553196</v>
      </c>
      <c r="AI186">
        <f t="shared" si="63"/>
        <v>0.12517515957446809</v>
      </c>
      <c r="AJ186">
        <f t="shared" si="63"/>
        <v>0.13770000000000002</v>
      </c>
      <c r="AK186">
        <f t="shared" si="63"/>
        <v>0.16868250000000004</v>
      </c>
      <c r="AL186">
        <f t="shared" si="63"/>
        <v>0.13455047872340428</v>
      </c>
      <c r="AM186">
        <f t="shared" si="63"/>
        <v>0.18941074468085106</v>
      </c>
      <c r="AN186">
        <f t="shared" si="63"/>
        <v>0.13770000000000002</v>
      </c>
      <c r="AO186">
        <f t="shared" si="63"/>
        <v>0.13770000000000002</v>
      </c>
      <c r="AP186">
        <f t="shared" si="63"/>
        <v>0.1077429255319149</v>
      </c>
      <c r="AQ186">
        <f t="shared" si="63"/>
        <v>0.15923393617021275</v>
      </c>
      <c r="AR186" s="158">
        <v>0.13770000000000002</v>
      </c>
      <c r="AS186">
        <f t="shared" si="64"/>
        <v>0.14070303191489364</v>
      </c>
      <c r="AT186">
        <f t="shared" si="64"/>
        <v>0.13770000000000002</v>
      </c>
      <c r="AU186">
        <f t="shared" si="64"/>
        <v>0.13770000000000002</v>
      </c>
      <c r="AV186">
        <f t="shared" si="64"/>
        <v>0.14341308510638298</v>
      </c>
      <c r="AW186">
        <f t="shared" si="64"/>
        <v>0.13022904255319151</v>
      </c>
      <c r="AX186">
        <f t="shared" si="64"/>
        <v>0.13770000000000002</v>
      </c>
      <c r="AY186">
        <f t="shared" si="64"/>
        <v>7.8510271839041065E-2</v>
      </c>
      <c r="AZ186">
        <f t="shared" si="64"/>
        <v>0.12349053191489363</v>
      </c>
      <c r="BA186">
        <f t="shared" si="64"/>
        <v>0.18362441489361703</v>
      </c>
      <c r="BB186">
        <f t="shared" si="64"/>
        <v>0.14824723404255319</v>
      </c>
      <c r="BC186">
        <f t="shared" si="64"/>
        <v>0.13770000000000002</v>
      </c>
      <c r="BD186" s="23">
        <v>184</v>
      </c>
    </row>
    <row r="187" spans="1:56" x14ac:dyDescent="0.35">
      <c r="A187" s="3"/>
      <c r="B187" s="5" t="s">
        <v>72</v>
      </c>
      <c r="C187">
        <f t="shared" ref="C187:L192" si="65">$AR187*C$253</f>
        <v>0.10244127659574469</v>
      </c>
      <c r="D187">
        <f t="shared" si="65"/>
        <v>5.5441713006759971E-2</v>
      </c>
      <c r="E187">
        <f t="shared" si="65"/>
        <v>8.7007446808510649E-2</v>
      </c>
      <c r="F187">
        <f t="shared" si="65"/>
        <v>6.0444042553191489E-2</v>
      </c>
      <c r="G187">
        <f t="shared" si="65"/>
        <v>0.11560000000000001</v>
      </c>
      <c r="H187">
        <f t="shared" si="65"/>
        <v>0.11689127659574471</v>
      </c>
      <c r="I187">
        <f t="shared" si="65"/>
        <v>0.11812106382978725</v>
      </c>
      <c r="J187">
        <f t="shared" si="65"/>
        <v>0.11560000000000001</v>
      </c>
      <c r="K187">
        <f t="shared" si="65"/>
        <v>0.11560000000000001</v>
      </c>
      <c r="L187">
        <f t="shared" si="65"/>
        <v>0.13749021276595744</v>
      </c>
      <c r="M187">
        <f t="shared" ref="M187:V192" si="66">$AR187*M$253</f>
        <v>0.13749021276595744</v>
      </c>
      <c r="N187">
        <f t="shared" si="66"/>
        <v>0.15021851063829789</v>
      </c>
      <c r="O187">
        <f t="shared" si="66"/>
        <v>0.11799808510638299</v>
      </c>
      <c r="P187">
        <f t="shared" si="66"/>
        <v>8.7622340425531908E-2</v>
      </c>
      <c r="Q187">
        <f t="shared" si="66"/>
        <v>0.1301729787234043</v>
      </c>
      <c r="R187">
        <f t="shared" si="66"/>
        <v>5.0113829787234047E-2</v>
      </c>
      <c r="S187">
        <f t="shared" si="66"/>
        <v>8.2276249950977806E-2</v>
      </c>
      <c r="T187">
        <f t="shared" si="66"/>
        <v>8.7806808510638296E-2</v>
      </c>
      <c r="U187">
        <f t="shared" si="66"/>
        <v>0.11560000000000001</v>
      </c>
      <c r="V187">
        <f t="shared" si="66"/>
        <v>7.6738723404255332E-2</v>
      </c>
      <c r="W187">
        <f t="shared" ref="W187:AF192" si="67">$AR187*W$253</f>
        <v>0.11916638297872341</v>
      </c>
      <c r="X187">
        <f t="shared" si="67"/>
        <v>0.11916638297872341</v>
      </c>
      <c r="Y187">
        <f t="shared" si="67"/>
        <v>8.5162765957446818E-2</v>
      </c>
      <c r="Z187">
        <f t="shared" si="67"/>
        <v>0.14025723404255319</v>
      </c>
      <c r="AA187">
        <f t="shared" si="67"/>
        <v>4.8672236970617427E-2</v>
      </c>
      <c r="AB187">
        <f t="shared" si="67"/>
        <v>0.10207234042553193</v>
      </c>
      <c r="AC187">
        <f t="shared" si="67"/>
        <v>0.12912765957446809</v>
      </c>
      <c r="AD187">
        <f t="shared" si="67"/>
        <v>0.10988148936170213</v>
      </c>
      <c r="AE187">
        <f t="shared" si="67"/>
        <v>0.10859021276595746</v>
      </c>
      <c r="AF187">
        <f t="shared" si="67"/>
        <v>0.11560000000000001</v>
      </c>
      <c r="AG187">
        <f t="shared" ref="AG187:AQ192" si="68">$AR187*AG$253</f>
        <v>5.8013876040703065E-2</v>
      </c>
      <c r="AH187">
        <f t="shared" si="68"/>
        <v>0.13478468085106385</v>
      </c>
      <c r="AI187">
        <f t="shared" si="68"/>
        <v>0.10508531914893617</v>
      </c>
      <c r="AJ187">
        <f t="shared" si="68"/>
        <v>0.11560000000000001</v>
      </c>
      <c r="AK187">
        <f t="shared" si="68"/>
        <v>0.14161000000000001</v>
      </c>
      <c r="AL187">
        <f t="shared" si="68"/>
        <v>0.11295595744680852</v>
      </c>
      <c r="AM187">
        <f t="shared" si="68"/>
        <v>0.15901148936170212</v>
      </c>
      <c r="AN187">
        <f t="shared" si="68"/>
        <v>0.11560000000000001</v>
      </c>
      <c r="AO187">
        <f t="shared" si="68"/>
        <v>0.11560000000000001</v>
      </c>
      <c r="AP187">
        <f t="shared" si="68"/>
        <v>9.0450851063829787E-2</v>
      </c>
      <c r="AQ187">
        <f t="shared" si="68"/>
        <v>0.13367787234042552</v>
      </c>
      <c r="AR187" s="158">
        <v>0.11560000000000001</v>
      </c>
      <c r="AS187">
        <f t="shared" ref="AS187:BC192" si="69">$AR187*AS$253</f>
        <v>0.11812106382978725</v>
      </c>
      <c r="AT187">
        <f t="shared" si="69"/>
        <v>0.11560000000000001</v>
      </c>
      <c r="AU187">
        <f t="shared" si="69"/>
        <v>0.11560000000000001</v>
      </c>
      <c r="AV187">
        <f t="shared" si="69"/>
        <v>0.12039617021276594</v>
      </c>
      <c r="AW187">
        <f t="shared" si="69"/>
        <v>0.10932808510638299</v>
      </c>
      <c r="AX187">
        <f t="shared" si="69"/>
        <v>0.11560000000000001</v>
      </c>
      <c r="AY187">
        <f t="shared" si="69"/>
        <v>6.590985784018262E-2</v>
      </c>
      <c r="AZ187">
        <f t="shared" si="69"/>
        <v>0.10367106382978725</v>
      </c>
      <c r="BA187">
        <f t="shared" si="69"/>
        <v>0.15415382978723405</v>
      </c>
      <c r="BB187">
        <f t="shared" si="69"/>
        <v>0.12445446808510638</v>
      </c>
      <c r="BC187">
        <f t="shared" si="69"/>
        <v>0.11560000000000001</v>
      </c>
      <c r="BD187" s="23">
        <v>185</v>
      </c>
    </row>
    <row r="188" spans="1:56" x14ac:dyDescent="0.35">
      <c r="A188" s="3"/>
      <c r="B188" s="5" t="s">
        <v>73</v>
      </c>
      <c r="C188">
        <f t="shared" si="65"/>
        <v>0.10244127659574469</v>
      </c>
      <c r="D188">
        <f t="shared" si="65"/>
        <v>5.5441713006759971E-2</v>
      </c>
      <c r="E188">
        <f t="shared" si="65"/>
        <v>8.7007446808510649E-2</v>
      </c>
      <c r="F188">
        <f t="shared" si="65"/>
        <v>6.0444042553191489E-2</v>
      </c>
      <c r="G188">
        <f t="shared" si="65"/>
        <v>0.11560000000000001</v>
      </c>
      <c r="H188">
        <f t="shared" si="65"/>
        <v>0.11689127659574471</v>
      </c>
      <c r="I188">
        <f t="shared" si="65"/>
        <v>0.11812106382978725</v>
      </c>
      <c r="J188">
        <f t="shared" si="65"/>
        <v>0.11560000000000001</v>
      </c>
      <c r="K188">
        <f t="shared" si="65"/>
        <v>0.11560000000000001</v>
      </c>
      <c r="L188">
        <f t="shared" si="65"/>
        <v>0.13749021276595744</v>
      </c>
      <c r="M188">
        <f t="shared" si="66"/>
        <v>0.13749021276595744</v>
      </c>
      <c r="N188">
        <f t="shared" si="66"/>
        <v>0.15021851063829789</v>
      </c>
      <c r="O188">
        <f t="shared" si="66"/>
        <v>0.11799808510638299</v>
      </c>
      <c r="P188">
        <f t="shared" si="66"/>
        <v>8.7622340425531908E-2</v>
      </c>
      <c r="Q188">
        <f t="shared" si="66"/>
        <v>0.1301729787234043</v>
      </c>
      <c r="R188">
        <f t="shared" si="66"/>
        <v>5.0113829787234047E-2</v>
      </c>
      <c r="S188">
        <f t="shared" si="66"/>
        <v>8.2276249950977806E-2</v>
      </c>
      <c r="T188">
        <f t="shared" si="66"/>
        <v>8.7806808510638296E-2</v>
      </c>
      <c r="U188">
        <f t="shared" si="66"/>
        <v>0.11560000000000001</v>
      </c>
      <c r="V188">
        <f t="shared" si="66"/>
        <v>7.6738723404255332E-2</v>
      </c>
      <c r="W188">
        <f t="shared" si="67"/>
        <v>0.11916638297872341</v>
      </c>
      <c r="X188">
        <f t="shared" si="67"/>
        <v>0.11916638297872341</v>
      </c>
      <c r="Y188">
        <f t="shared" si="67"/>
        <v>8.5162765957446818E-2</v>
      </c>
      <c r="Z188">
        <f t="shared" si="67"/>
        <v>0.14025723404255319</v>
      </c>
      <c r="AA188">
        <f t="shared" si="67"/>
        <v>4.8672236970617427E-2</v>
      </c>
      <c r="AB188">
        <f t="shared" si="67"/>
        <v>0.10207234042553193</v>
      </c>
      <c r="AC188">
        <f t="shared" si="67"/>
        <v>0.12912765957446809</v>
      </c>
      <c r="AD188">
        <f t="shared" si="67"/>
        <v>0.10988148936170213</v>
      </c>
      <c r="AE188">
        <f t="shared" si="67"/>
        <v>0.10859021276595746</v>
      </c>
      <c r="AF188">
        <f t="shared" si="67"/>
        <v>0.11560000000000001</v>
      </c>
      <c r="AG188">
        <f t="shared" si="68"/>
        <v>5.8013876040703065E-2</v>
      </c>
      <c r="AH188">
        <f t="shared" si="68"/>
        <v>0.13478468085106385</v>
      </c>
      <c r="AI188">
        <f t="shared" si="68"/>
        <v>0.10508531914893617</v>
      </c>
      <c r="AJ188">
        <f t="shared" si="68"/>
        <v>0.11560000000000001</v>
      </c>
      <c r="AK188">
        <f t="shared" si="68"/>
        <v>0.14161000000000001</v>
      </c>
      <c r="AL188">
        <f t="shared" si="68"/>
        <v>0.11295595744680852</v>
      </c>
      <c r="AM188">
        <f t="shared" si="68"/>
        <v>0.15901148936170212</v>
      </c>
      <c r="AN188">
        <f t="shared" si="68"/>
        <v>0.11560000000000001</v>
      </c>
      <c r="AO188">
        <f t="shared" si="68"/>
        <v>0.11560000000000001</v>
      </c>
      <c r="AP188">
        <f t="shared" si="68"/>
        <v>9.0450851063829787E-2</v>
      </c>
      <c r="AQ188">
        <f t="shared" si="68"/>
        <v>0.13367787234042552</v>
      </c>
      <c r="AR188" s="158">
        <v>0.11560000000000001</v>
      </c>
      <c r="AS188">
        <f t="shared" si="69"/>
        <v>0.11812106382978725</v>
      </c>
      <c r="AT188">
        <f t="shared" si="69"/>
        <v>0.11560000000000001</v>
      </c>
      <c r="AU188">
        <f t="shared" si="69"/>
        <v>0.11560000000000001</v>
      </c>
      <c r="AV188">
        <f t="shared" si="69"/>
        <v>0.12039617021276594</v>
      </c>
      <c r="AW188">
        <f t="shared" si="69"/>
        <v>0.10932808510638299</v>
      </c>
      <c r="AX188">
        <f t="shared" si="69"/>
        <v>0.11560000000000001</v>
      </c>
      <c r="AY188">
        <f t="shared" si="69"/>
        <v>6.590985784018262E-2</v>
      </c>
      <c r="AZ188">
        <f t="shared" si="69"/>
        <v>0.10367106382978725</v>
      </c>
      <c r="BA188">
        <f t="shared" si="69"/>
        <v>0.15415382978723405</v>
      </c>
      <c r="BB188">
        <f t="shared" si="69"/>
        <v>0.12445446808510638</v>
      </c>
      <c r="BC188">
        <f t="shared" si="69"/>
        <v>0.11560000000000001</v>
      </c>
      <c r="BD188" s="23">
        <v>186</v>
      </c>
    </row>
    <row r="189" spans="1:56" x14ac:dyDescent="0.35">
      <c r="A189" s="3"/>
      <c r="B189" s="5" t="s">
        <v>74</v>
      </c>
      <c r="C189">
        <f t="shared" si="65"/>
        <v>5.4410851063829792E-2</v>
      </c>
      <c r="D189">
        <f t="shared" si="65"/>
        <v>2.9447415039922684E-2</v>
      </c>
      <c r="E189">
        <f t="shared" si="65"/>
        <v>4.6213297872340429E-2</v>
      </c>
      <c r="F189">
        <f t="shared" si="65"/>
        <v>3.2104361702127659E-2</v>
      </c>
      <c r="G189">
        <f t="shared" si="65"/>
        <v>6.1400000000000003E-2</v>
      </c>
      <c r="H189">
        <f t="shared" si="65"/>
        <v>6.20858510638298E-2</v>
      </c>
      <c r="I189">
        <f t="shared" si="65"/>
        <v>6.2739042553191501E-2</v>
      </c>
      <c r="J189">
        <f t="shared" si="65"/>
        <v>6.1400000000000003E-2</v>
      </c>
      <c r="K189">
        <f t="shared" si="65"/>
        <v>6.1400000000000003E-2</v>
      </c>
      <c r="L189">
        <f t="shared" si="65"/>
        <v>7.3026808510638294E-2</v>
      </c>
      <c r="M189">
        <f t="shared" si="66"/>
        <v>7.3026808510638294E-2</v>
      </c>
      <c r="N189">
        <f t="shared" si="66"/>
        <v>7.9787340425531914E-2</v>
      </c>
      <c r="O189">
        <f t="shared" si="66"/>
        <v>6.2673723404255324E-2</v>
      </c>
      <c r="P189">
        <f t="shared" si="66"/>
        <v>4.6539893617021273E-2</v>
      </c>
      <c r="Q189">
        <f t="shared" si="66"/>
        <v>6.9140319148936188E-2</v>
      </c>
      <c r="R189">
        <f t="shared" si="66"/>
        <v>2.6617553191489365E-2</v>
      </c>
      <c r="S189">
        <f t="shared" si="66"/>
        <v>4.3700361133131811E-2</v>
      </c>
      <c r="T189">
        <f t="shared" si="66"/>
        <v>4.6637872340425532E-2</v>
      </c>
      <c r="U189">
        <f t="shared" si="66"/>
        <v>6.1400000000000003E-2</v>
      </c>
      <c r="V189">
        <f t="shared" si="66"/>
        <v>4.075914893617022E-2</v>
      </c>
      <c r="W189">
        <f t="shared" si="67"/>
        <v>6.3294255319148937E-2</v>
      </c>
      <c r="X189">
        <f t="shared" si="67"/>
        <v>6.3294255319148937E-2</v>
      </c>
      <c r="Y189">
        <f t="shared" si="67"/>
        <v>4.523351063829787E-2</v>
      </c>
      <c r="Z189">
        <f t="shared" si="67"/>
        <v>7.4496489361702126E-2</v>
      </c>
      <c r="AA189">
        <f t="shared" si="67"/>
        <v>2.5851862889237975E-2</v>
      </c>
      <c r="AB189">
        <f t="shared" si="67"/>
        <v>5.4214893617021281E-2</v>
      </c>
      <c r="AC189">
        <f t="shared" si="67"/>
        <v>6.8585106382978725E-2</v>
      </c>
      <c r="AD189">
        <f t="shared" si="67"/>
        <v>5.8362659574468088E-2</v>
      </c>
      <c r="AE189">
        <f t="shared" si="67"/>
        <v>5.7676808510638299E-2</v>
      </c>
      <c r="AF189">
        <f t="shared" si="67"/>
        <v>6.1400000000000003E-2</v>
      </c>
      <c r="AG189">
        <f t="shared" si="68"/>
        <v>3.0813598519888998E-2</v>
      </c>
      <c r="AH189">
        <f t="shared" si="68"/>
        <v>7.1589787234042565E-2</v>
      </c>
      <c r="AI189">
        <f t="shared" si="68"/>
        <v>5.5815212765957446E-2</v>
      </c>
      <c r="AJ189">
        <f t="shared" si="68"/>
        <v>6.1400000000000003E-2</v>
      </c>
      <c r="AK189">
        <f t="shared" si="68"/>
        <v>7.5215000000000004E-2</v>
      </c>
      <c r="AL189">
        <f t="shared" si="68"/>
        <v>5.9995638297872349E-2</v>
      </c>
      <c r="AM189">
        <f t="shared" si="68"/>
        <v>8.4457659574468089E-2</v>
      </c>
      <c r="AN189">
        <f t="shared" si="68"/>
        <v>6.1400000000000003E-2</v>
      </c>
      <c r="AO189">
        <f t="shared" si="68"/>
        <v>6.1400000000000003E-2</v>
      </c>
      <c r="AP189">
        <f t="shared" si="68"/>
        <v>4.8042234042553193E-2</v>
      </c>
      <c r="AQ189">
        <f t="shared" si="68"/>
        <v>7.1001914893617013E-2</v>
      </c>
      <c r="AR189" s="158">
        <v>6.1400000000000003E-2</v>
      </c>
      <c r="AS189">
        <f t="shared" si="69"/>
        <v>6.2739042553191501E-2</v>
      </c>
      <c r="AT189">
        <f t="shared" si="69"/>
        <v>6.1400000000000003E-2</v>
      </c>
      <c r="AU189">
        <f t="shared" si="69"/>
        <v>6.1400000000000003E-2</v>
      </c>
      <c r="AV189">
        <f t="shared" si="69"/>
        <v>6.3947446808510625E-2</v>
      </c>
      <c r="AW189">
        <f t="shared" si="69"/>
        <v>5.8068723404255326E-2</v>
      </c>
      <c r="AX189">
        <f t="shared" si="69"/>
        <v>6.1400000000000003E-2</v>
      </c>
      <c r="AY189">
        <f t="shared" si="69"/>
        <v>3.5007485046602185E-2</v>
      </c>
      <c r="AZ189">
        <f t="shared" si="69"/>
        <v>5.5064042553191493E-2</v>
      </c>
      <c r="BA189">
        <f t="shared" si="69"/>
        <v>8.1877553191489358E-2</v>
      </c>
      <c r="BB189">
        <f t="shared" si="69"/>
        <v>6.6102978723404246E-2</v>
      </c>
      <c r="BC189">
        <f t="shared" si="69"/>
        <v>6.1400000000000003E-2</v>
      </c>
      <c r="BD189" s="23">
        <v>187</v>
      </c>
    </row>
    <row r="190" spans="1:56" x14ac:dyDescent="0.35">
      <c r="A190" s="3"/>
      <c r="B190" s="5" t="s">
        <v>75</v>
      </c>
      <c r="C190">
        <f t="shared" si="65"/>
        <v>5.4410851063829792E-2</v>
      </c>
      <c r="D190">
        <f t="shared" si="65"/>
        <v>2.9447415039922684E-2</v>
      </c>
      <c r="E190">
        <f t="shared" si="65"/>
        <v>4.6213297872340429E-2</v>
      </c>
      <c r="F190">
        <f t="shared" si="65"/>
        <v>3.2104361702127659E-2</v>
      </c>
      <c r="G190">
        <f t="shared" si="65"/>
        <v>6.1400000000000003E-2</v>
      </c>
      <c r="H190">
        <f t="shared" si="65"/>
        <v>6.20858510638298E-2</v>
      </c>
      <c r="I190">
        <f t="shared" si="65"/>
        <v>6.2739042553191501E-2</v>
      </c>
      <c r="J190">
        <f t="shared" si="65"/>
        <v>6.1400000000000003E-2</v>
      </c>
      <c r="K190">
        <f t="shared" si="65"/>
        <v>6.1400000000000003E-2</v>
      </c>
      <c r="L190">
        <f t="shared" si="65"/>
        <v>7.3026808510638294E-2</v>
      </c>
      <c r="M190">
        <f t="shared" si="66"/>
        <v>7.3026808510638294E-2</v>
      </c>
      <c r="N190">
        <f t="shared" si="66"/>
        <v>7.9787340425531914E-2</v>
      </c>
      <c r="O190">
        <f t="shared" si="66"/>
        <v>6.2673723404255324E-2</v>
      </c>
      <c r="P190">
        <f t="shared" si="66"/>
        <v>4.6539893617021273E-2</v>
      </c>
      <c r="Q190">
        <f t="shared" si="66"/>
        <v>6.9140319148936188E-2</v>
      </c>
      <c r="R190">
        <f t="shared" si="66"/>
        <v>2.6617553191489365E-2</v>
      </c>
      <c r="S190">
        <f t="shared" si="66"/>
        <v>4.3700361133131811E-2</v>
      </c>
      <c r="T190">
        <f t="shared" si="66"/>
        <v>4.6637872340425532E-2</v>
      </c>
      <c r="U190">
        <f t="shared" si="66"/>
        <v>6.1400000000000003E-2</v>
      </c>
      <c r="V190">
        <f t="shared" si="66"/>
        <v>4.075914893617022E-2</v>
      </c>
      <c r="W190">
        <f t="shared" si="67"/>
        <v>6.3294255319148937E-2</v>
      </c>
      <c r="X190">
        <f t="shared" si="67"/>
        <v>6.3294255319148937E-2</v>
      </c>
      <c r="Y190">
        <f t="shared" si="67"/>
        <v>4.523351063829787E-2</v>
      </c>
      <c r="Z190">
        <f t="shared" si="67"/>
        <v>7.4496489361702126E-2</v>
      </c>
      <c r="AA190">
        <f t="shared" si="67"/>
        <v>2.5851862889237975E-2</v>
      </c>
      <c r="AB190">
        <f t="shared" si="67"/>
        <v>5.4214893617021281E-2</v>
      </c>
      <c r="AC190">
        <f t="shared" si="67"/>
        <v>6.8585106382978725E-2</v>
      </c>
      <c r="AD190">
        <f t="shared" si="67"/>
        <v>5.8362659574468088E-2</v>
      </c>
      <c r="AE190">
        <f t="shared" si="67"/>
        <v>5.7676808510638299E-2</v>
      </c>
      <c r="AF190">
        <f t="shared" si="67"/>
        <v>6.1400000000000003E-2</v>
      </c>
      <c r="AG190">
        <f t="shared" si="68"/>
        <v>3.0813598519888998E-2</v>
      </c>
      <c r="AH190">
        <f t="shared" si="68"/>
        <v>7.1589787234042565E-2</v>
      </c>
      <c r="AI190">
        <f t="shared" si="68"/>
        <v>5.5815212765957446E-2</v>
      </c>
      <c r="AJ190">
        <f t="shared" si="68"/>
        <v>6.1400000000000003E-2</v>
      </c>
      <c r="AK190">
        <f t="shared" si="68"/>
        <v>7.5215000000000004E-2</v>
      </c>
      <c r="AL190">
        <f t="shared" si="68"/>
        <v>5.9995638297872349E-2</v>
      </c>
      <c r="AM190">
        <f t="shared" si="68"/>
        <v>8.4457659574468089E-2</v>
      </c>
      <c r="AN190">
        <f t="shared" si="68"/>
        <v>6.1400000000000003E-2</v>
      </c>
      <c r="AO190">
        <f t="shared" si="68"/>
        <v>6.1400000000000003E-2</v>
      </c>
      <c r="AP190">
        <f t="shared" si="68"/>
        <v>4.8042234042553193E-2</v>
      </c>
      <c r="AQ190">
        <f t="shared" si="68"/>
        <v>7.1001914893617013E-2</v>
      </c>
      <c r="AR190" s="158">
        <v>6.1400000000000003E-2</v>
      </c>
      <c r="AS190">
        <f t="shared" si="69"/>
        <v>6.2739042553191501E-2</v>
      </c>
      <c r="AT190">
        <f t="shared" si="69"/>
        <v>6.1400000000000003E-2</v>
      </c>
      <c r="AU190">
        <f t="shared" si="69"/>
        <v>6.1400000000000003E-2</v>
      </c>
      <c r="AV190">
        <f t="shared" si="69"/>
        <v>6.3947446808510625E-2</v>
      </c>
      <c r="AW190">
        <f t="shared" si="69"/>
        <v>5.8068723404255326E-2</v>
      </c>
      <c r="AX190">
        <f t="shared" si="69"/>
        <v>6.1400000000000003E-2</v>
      </c>
      <c r="AY190">
        <f t="shared" si="69"/>
        <v>3.5007485046602185E-2</v>
      </c>
      <c r="AZ190">
        <f t="shared" si="69"/>
        <v>5.5064042553191493E-2</v>
      </c>
      <c r="BA190">
        <f t="shared" si="69"/>
        <v>8.1877553191489358E-2</v>
      </c>
      <c r="BB190">
        <f t="shared" si="69"/>
        <v>6.6102978723404246E-2</v>
      </c>
      <c r="BC190">
        <f t="shared" si="69"/>
        <v>6.1400000000000003E-2</v>
      </c>
      <c r="BD190" s="23">
        <v>188</v>
      </c>
    </row>
    <row r="191" spans="1:56" x14ac:dyDescent="0.35">
      <c r="A191" s="3"/>
      <c r="B191" s="5" t="s">
        <v>81</v>
      </c>
      <c r="C191">
        <f t="shared" si="65"/>
        <v>5.4410851063829792E-2</v>
      </c>
      <c r="D191">
        <f t="shared" si="65"/>
        <v>2.9447415039922684E-2</v>
      </c>
      <c r="E191">
        <f t="shared" si="65"/>
        <v>4.6213297872340429E-2</v>
      </c>
      <c r="F191">
        <f t="shared" si="65"/>
        <v>3.2104361702127659E-2</v>
      </c>
      <c r="G191">
        <f t="shared" si="65"/>
        <v>6.1400000000000003E-2</v>
      </c>
      <c r="H191">
        <f t="shared" si="65"/>
        <v>6.20858510638298E-2</v>
      </c>
      <c r="I191">
        <f t="shared" si="65"/>
        <v>6.2739042553191501E-2</v>
      </c>
      <c r="J191">
        <f t="shared" si="65"/>
        <v>6.1400000000000003E-2</v>
      </c>
      <c r="K191">
        <f t="shared" si="65"/>
        <v>6.1400000000000003E-2</v>
      </c>
      <c r="L191">
        <f t="shared" si="65"/>
        <v>7.3026808510638294E-2</v>
      </c>
      <c r="M191">
        <f t="shared" si="66"/>
        <v>7.3026808510638294E-2</v>
      </c>
      <c r="N191">
        <f t="shared" si="66"/>
        <v>7.9787340425531914E-2</v>
      </c>
      <c r="O191">
        <f t="shared" si="66"/>
        <v>6.2673723404255324E-2</v>
      </c>
      <c r="P191">
        <f t="shared" si="66"/>
        <v>4.6539893617021273E-2</v>
      </c>
      <c r="Q191">
        <f t="shared" si="66"/>
        <v>6.9140319148936188E-2</v>
      </c>
      <c r="R191">
        <f t="shared" si="66"/>
        <v>2.6617553191489365E-2</v>
      </c>
      <c r="S191">
        <f t="shared" si="66"/>
        <v>4.3700361133131811E-2</v>
      </c>
      <c r="T191">
        <f t="shared" si="66"/>
        <v>4.6637872340425532E-2</v>
      </c>
      <c r="U191">
        <f t="shared" si="66"/>
        <v>6.1400000000000003E-2</v>
      </c>
      <c r="V191">
        <f t="shared" si="66"/>
        <v>4.075914893617022E-2</v>
      </c>
      <c r="W191">
        <f t="shared" si="67"/>
        <v>6.3294255319148937E-2</v>
      </c>
      <c r="X191">
        <f t="shared" si="67"/>
        <v>6.3294255319148937E-2</v>
      </c>
      <c r="Y191">
        <f t="shared" si="67"/>
        <v>4.523351063829787E-2</v>
      </c>
      <c r="Z191">
        <f t="shared" si="67"/>
        <v>7.4496489361702126E-2</v>
      </c>
      <c r="AA191">
        <f t="shared" si="67"/>
        <v>2.5851862889237975E-2</v>
      </c>
      <c r="AB191">
        <f t="shared" si="67"/>
        <v>5.4214893617021281E-2</v>
      </c>
      <c r="AC191">
        <f t="shared" si="67"/>
        <v>6.8585106382978725E-2</v>
      </c>
      <c r="AD191">
        <f t="shared" si="67"/>
        <v>5.8362659574468088E-2</v>
      </c>
      <c r="AE191">
        <f t="shared" si="67"/>
        <v>5.7676808510638299E-2</v>
      </c>
      <c r="AF191">
        <f t="shared" si="67"/>
        <v>6.1400000000000003E-2</v>
      </c>
      <c r="AG191">
        <f t="shared" si="68"/>
        <v>3.0813598519888998E-2</v>
      </c>
      <c r="AH191">
        <f t="shared" si="68"/>
        <v>7.1589787234042565E-2</v>
      </c>
      <c r="AI191">
        <f t="shared" si="68"/>
        <v>5.5815212765957446E-2</v>
      </c>
      <c r="AJ191">
        <f t="shared" si="68"/>
        <v>6.1400000000000003E-2</v>
      </c>
      <c r="AK191">
        <f t="shared" si="68"/>
        <v>7.5215000000000004E-2</v>
      </c>
      <c r="AL191">
        <f t="shared" si="68"/>
        <v>5.9995638297872349E-2</v>
      </c>
      <c r="AM191">
        <f t="shared" si="68"/>
        <v>8.4457659574468089E-2</v>
      </c>
      <c r="AN191">
        <f t="shared" si="68"/>
        <v>6.1400000000000003E-2</v>
      </c>
      <c r="AO191">
        <f t="shared" si="68"/>
        <v>6.1400000000000003E-2</v>
      </c>
      <c r="AP191">
        <f t="shared" si="68"/>
        <v>4.8042234042553193E-2</v>
      </c>
      <c r="AQ191">
        <f t="shared" si="68"/>
        <v>7.1001914893617013E-2</v>
      </c>
      <c r="AR191" s="158">
        <v>6.1400000000000003E-2</v>
      </c>
      <c r="AS191">
        <f t="shared" si="69"/>
        <v>6.2739042553191501E-2</v>
      </c>
      <c r="AT191">
        <f t="shared" si="69"/>
        <v>6.1400000000000003E-2</v>
      </c>
      <c r="AU191">
        <f t="shared" si="69"/>
        <v>6.1400000000000003E-2</v>
      </c>
      <c r="AV191">
        <f t="shared" si="69"/>
        <v>6.3947446808510625E-2</v>
      </c>
      <c r="AW191">
        <f t="shared" si="69"/>
        <v>5.8068723404255326E-2</v>
      </c>
      <c r="AX191">
        <f t="shared" si="69"/>
        <v>6.1400000000000003E-2</v>
      </c>
      <c r="AY191">
        <f t="shared" si="69"/>
        <v>3.5007485046602185E-2</v>
      </c>
      <c r="AZ191">
        <f t="shared" si="69"/>
        <v>5.5064042553191493E-2</v>
      </c>
      <c r="BA191">
        <f t="shared" si="69"/>
        <v>8.1877553191489358E-2</v>
      </c>
      <c r="BB191">
        <f t="shared" si="69"/>
        <v>6.6102978723404246E-2</v>
      </c>
      <c r="BC191">
        <f t="shared" si="69"/>
        <v>6.1400000000000003E-2</v>
      </c>
      <c r="BD191" s="23">
        <v>189</v>
      </c>
    </row>
    <row r="192" spans="1:56" x14ac:dyDescent="0.35">
      <c r="A192" s="3"/>
      <c r="B192" s="5" t="s">
        <v>82</v>
      </c>
      <c r="C192">
        <f t="shared" si="65"/>
        <v>5.4410851063829792E-2</v>
      </c>
      <c r="D192">
        <f t="shared" si="65"/>
        <v>2.9447415039922684E-2</v>
      </c>
      <c r="E192">
        <f t="shared" si="65"/>
        <v>4.6213297872340429E-2</v>
      </c>
      <c r="F192">
        <f t="shared" si="65"/>
        <v>3.2104361702127659E-2</v>
      </c>
      <c r="G192">
        <f t="shared" si="65"/>
        <v>6.1400000000000003E-2</v>
      </c>
      <c r="H192">
        <f t="shared" si="65"/>
        <v>6.20858510638298E-2</v>
      </c>
      <c r="I192">
        <f t="shared" si="65"/>
        <v>6.2739042553191501E-2</v>
      </c>
      <c r="J192">
        <f t="shared" si="65"/>
        <v>6.1400000000000003E-2</v>
      </c>
      <c r="K192">
        <f t="shared" si="65"/>
        <v>6.1400000000000003E-2</v>
      </c>
      <c r="L192">
        <f t="shared" si="65"/>
        <v>7.3026808510638294E-2</v>
      </c>
      <c r="M192">
        <f t="shared" si="66"/>
        <v>7.3026808510638294E-2</v>
      </c>
      <c r="N192">
        <f t="shared" si="66"/>
        <v>7.9787340425531914E-2</v>
      </c>
      <c r="O192">
        <f t="shared" si="66"/>
        <v>6.2673723404255324E-2</v>
      </c>
      <c r="P192">
        <f t="shared" si="66"/>
        <v>4.6539893617021273E-2</v>
      </c>
      <c r="Q192">
        <f t="shared" si="66"/>
        <v>6.9140319148936188E-2</v>
      </c>
      <c r="R192">
        <f t="shared" si="66"/>
        <v>2.6617553191489365E-2</v>
      </c>
      <c r="S192">
        <f t="shared" si="66"/>
        <v>4.3700361133131811E-2</v>
      </c>
      <c r="T192">
        <f t="shared" si="66"/>
        <v>4.6637872340425532E-2</v>
      </c>
      <c r="U192">
        <f t="shared" si="66"/>
        <v>6.1400000000000003E-2</v>
      </c>
      <c r="V192">
        <f t="shared" si="66"/>
        <v>4.075914893617022E-2</v>
      </c>
      <c r="W192">
        <f t="shared" si="67"/>
        <v>6.3294255319148937E-2</v>
      </c>
      <c r="X192">
        <f t="shared" si="67"/>
        <v>6.3294255319148937E-2</v>
      </c>
      <c r="Y192">
        <f t="shared" si="67"/>
        <v>4.523351063829787E-2</v>
      </c>
      <c r="Z192">
        <f t="shared" si="67"/>
        <v>7.4496489361702126E-2</v>
      </c>
      <c r="AA192">
        <f t="shared" si="67"/>
        <v>2.5851862889237975E-2</v>
      </c>
      <c r="AB192">
        <f t="shared" si="67"/>
        <v>5.4214893617021281E-2</v>
      </c>
      <c r="AC192">
        <f t="shared" si="67"/>
        <v>6.8585106382978725E-2</v>
      </c>
      <c r="AD192">
        <f t="shared" si="67"/>
        <v>5.8362659574468088E-2</v>
      </c>
      <c r="AE192">
        <f t="shared" si="67"/>
        <v>5.7676808510638299E-2</v>
      </c>
      <c r="AF192">
        <f t="shared" si="67"/>
        <v>6.1400000000000003E-2</v>
      </c>
      <c r="AG192">
        <f t="shared" si="68"/>
        <v>3.0813598519888998E-2</v>
      </c>
      <c r="AH192">
        <f t="shared" si="68"/>
        <v>7.1589787234042565E-2</v>
      </c>
      <c r="AI192">
        <f t="shared" si="68"/>
        <v>5.5815212765957446E-2</v>
      </c>
      <c r="AJ192">
        <f t="shared" si="68"/>
        <v>6.1400000000000003E-2</v>
      </c>
      <c r="AK192">
        <f t="shared" si="68"/>
        <v>7.5215000000000004E-2</v>
      </c>
      <c r="AL192">
        <f t="shared" si="68"/>
        <v>5.9995638297872349E-2</v>
      </c>
      <c r="AM192">
        <f t="shared" si="68"/>
        <v>8.4457659574468089E-2</v>
      </c>
      <c r="AN192">
        <f t="shared" si="68"/>
        <v>6.1400000000000003E-2</v>
      </c>
      <c r="AO192">
        <f t="shared" si="68"/>
        <v>6.1400000000000003E-2</v>
      </c>
      <c r="AP192">
        <f t="shared" si="68"/>
        <v>4.8042234042553193E-2</v>
      </c>
      <c r="AQ192">
        <f t="shared" si="68"/>
        <v>7.1001914893617013E-2</v>
      </c>
      <c r="AR192" s="158">
        <v>6.1400000000000003E-2</v>
      </c>
      <c r="AS192">
        <f t="shared" si="69"/>
        <v>6.2739042553191501E-2</v>
      </c>
      <c r="AT192">
        <f t="shared" si="69"/>
        <v>6.1400000000000003E-2</v>
      </c>
      <c r="AU192">
        <f t="shared" si="69"/>
        <v>6.1400000000000003E-2</v>
      </c>
      <c r="AV192">
        <f t="shared" si="69"/>
        <v>6.3947446808510625E-2</v>
      </c>
      <c r="AW192">
        <f t="shared" si="69"/>
        <v>5.8068723404255326E-2</v>
      </c>
      <c r="AX192">
        <f t="shared" si="69"/>
        <v>6.1400000000000003E-2</v>
      </c>
      <c r="AY192">
        <f t="shared" si="69"/>
        <v>3.5007485046602185E-2</v>
      </c>
      <c r="AZ192">
        <f t="shared" si="69"/>
        <v>5.5064042553191493E-2</v>
      </c>
      <c r="BA192">
        <f t="shared" si="69"/>
        <v>8.1877553191489358E-2</v>
      </c>
      <c r="BB192">
        <f t="shared" si="69"/>
        <v>6.6102978723404246E-2</v>
      </c>
      <c r="BC192">
        <f t="shared" si="69"/>
        <v>6.1400000000000003E-2</v>
      </c>
      <c r="BD192" s="23">
        <v>190</v>
      </c>
    </row>
    <row r="193" spans="1:56" x14ac:dyDescent="0.35">
      <c r="A193" s="3"/>
      <c r="B193" s="5" t="s">
        <v>76</v>
      </c>
      <c r="C193"/>
      <c r="AR193" s="158"/>
      <c r="BD193" s="23">
        <v>191</v>
      </c>
    </row>
    <row r="194" spans="1:56" x14ac:dyDescent="0.35">
      <c r="A194" s="3"/>
      <c r="B194" s="5" t="s">
        <v>46</v>
      </c>
      <c r="C194"/>
      <c r="AR194" s="158"/>
      <c r="BD194" s="23">
        <v>192</v>
      </c>
    </row>
    <row r="195" spans="1:56" x14ac:dyDescent="0.35">
      <c r="A195" s="3"/>
      <c r="B195" s="5" t="s">
        <v>77</v>
      </c>
      <c r="C195"/>
      <c r="AR195" s="158"/>
      <c r="BD195" s="23">
        <v>193</v>
      </c>
    </row>
    <row r="196" spans="1:56" x14ac:dyDescent="0.35">
      <c r="A196" s="3"/>
      <c r="B196" s="5" t="s">
        <v>47</v>
      </c>
      <c r="C196" s="176">
        <f t="shared" ref="C196:L205" si="70">$AR196*C$254</f>
        <v>0.23232135922330097</v>
      </c>
      <c r="D196">
        <f t="shared" si="70"/>
        <v>8.1729188977522294E-2</v>
      </c>
      <c r="E196">
        <f t="shared" si="70"/>
        <v>0.19733265666372465</v>
      </c>
      <c r="F196">
        <f t="shared" si="70"/>
        <v>0.23721615180935574</v>
      </c>
      <c r="G196">
        <f t="shared" si="70"/>
        <v>0.2054</v>
      </c>
      <c r="H196">
        <f t="shared" si="70"/>
        <v>0.21364863195057371</v>
      </c>
      <c r="I196">
        <f t="shared" si="70"/>
        <v>0.15128534863195059</v>
      </c>
      <c r="J196">
        <f t="shared" si="70"/>
        <v>0.2054</v>
      </c>
      <c r="K196">
        <f t="shared" si="70"/>
        <v>0.2054</v>
      </c>
      <c r="L196">
        <f t="shared" si="70"/>
        <v>0.21219832303618713</v>
      </c>
      <c r="M196">
        <f t="shared" ref="M196:V205" si="71">$AR196*M$254</f>
        <v>0.21219832303618713</v>
      </c>
      <c r="N196">
        <f t="shared" si="71"/>
        <v>0.23359037952338924</v>
      </c>
      <c r="O196">
        <f t="shared" si="71"/>
        <v>0.20902577228596647</v>
      </c>
      <c r="P196">
        <f t="shared" si="71"/>
        <v>0.17693768755516329</v>
      </c>
      <c r="Q196">
        <f t="shared" si="71"/>
        <v>0.19660750220653134</v>
      </c>
      <c r="R196">
        <f t="shared" si="71"/>
        <v>0.11838146513680495</v>
      </c>
      <c r="S196">
        <f t="shared" si="71"/>
        <v>0.12128721888130381</v>
      </c>
      <c r="T196">
        <f t="shared" si="71"/>
        <v>0.17539673433362754</v>
      </c>
      <c r="U196">
        <f t="shared" si="71"/>
        <v>0.2054</v>
      </c>
      <c r="V196">
        <f t="shared" si="71"/>
        <v>0.19135013239187995</v>
      </c>
      <c r="W196">
        <f t="shared" ref="W196:AF205" si="72">$AR196*W$254</f>
        <v>0.22488852603706974</v>
      </c>
      <c r="X196">
        <f t="shared" si="72"/>
        <v>0.22488852603706974</v>
      </c>
      <c r="Y196">
        <f t="shared" si="72"/>
        <v>0.17539673433362754</v>
      </c>
      <c r="Z196">
        <f t="shared" si="72"/>
        <v>0.24093256840247129</v>
      </c>
      <c r="AA196">
        <f t="shared" si="72"/>
        <v>7.1749991794901991E-2</v>
      </c>
      <c r="AB196">
        <f t="shared" si="72"/>
        <v>0.21537087378640776</v>
      </c>
      <c r="AC196">
        <f t="shared" si="72"/>
        <v>0.22044695498676078</v>
      </c>
      <c r="AD196">
        <f t="shared" si="72"/>
        <v>0.21772762577228597</v>
      </c>
      <c r="AE196">
        <f t="shared" si="72"/>
        <v>0.2220785525154457</v>
      </c>
      <c r="AF196">
        <f t="shared" si="72"/>
        <v>0.2054</v>
      </c>
      <c r="AG196">
        <f t="shared" ref="AG196:AQ205" si="73">$AR196*AG$254</f>
        <v>8.5520933266817603E-2</v>
      </c>
      <c r="AH196">
        <f t="shared" si="73"/>
        <v>0.19615428067078555</v>
      </c>
      <c r="AI196">
        <f t="shared" si="73"/>
        <v>0.18228570167696381</v>
      </c>
      <c r="AJ196">
        <f t="shared" si="73"/>
        <v>0.2054</v>
      </c>
      <c r="AK196">
        <f t="shared" si="73"/>
        <v>0.22171597528684911</v>
      </c>
      <c r="AL196">
        <f t="shared" si="73"/>
        <v>0.26123689320388349</v>
      </c>
      <c r="AM196">
        <f t="shared" si="73"/>
        <v>0.19842038834951456</v>
      </c>
      <c r="AN196">
        <f t="shared" si="73"/>
        <v>0.2054</v>
      </c>
      <c r="AO196">
        <f t="shared" si="73"/>
        <v>0.2054</v>
      </c>
      <c r="AP196">
        <f t="shared" si="73"/>
        <v>0.18192312444836717</v>
      </c>
      <c r="AQ196">
        <f t="shared" si="73"/>
        <v>0.2155521624007061</v>
      </c>
      <c r="AR196" s="158">
        <v>0.2054</v>
      </c>
      <c r="AS196">
        <f t="shared" ref="AS196:BC205" si="74">$AR196*AS$254</f>
        <v>0.15128534863195059</v>
      </c>
      <c r="AT196">
        <f t="shared" si="74"/>
        <v>0.2054</v>
      </c>
      <c r="AU196">
        <f t="shared" si="74"/>
        <v>0.2054</v>
      </c>
      <c r="AV196">
        <f t="shared" si="74"/>
        <v>0.16225330979699912</v>
      </c>
      <c r="AW196">
        <f t="shared" si="74"/>
        <v>0.19379752868490732</v>
      </c>
      <c r="AX196">
        <f t="shared" si="74"/>
        <v>0.2054</v>
      </c>
      <c r="AY196">
        <f t="shared" si="74"/>
        <v>9.7160764607780253E-2</v>
      </c>
      <c r="AZ196">
        <f t="shared" si="74"/>
        <v>0.21582409532215355</v>
      </c>
      <c r="BA196">
        <f t="shared" si="74"/>
        <v>0.23658164165931156</v>
      </c>
      <c r="BB196">
        <f t="shared" si="74"/>
        <v>0.16615101500441307</v>
      </c>
      <c r="BC196">
        <f t="shared" si="74"/>
        <v>0.2054</v>
      </c>
      <c r="BD196" s="23">
        <v>194</v>
      </c>
    </row>
    <row r="197" spans="1:56" x14ac:dyDescent="0.35">
      <c r="A197" s="3"/>
      <c r="B197" s="5" t="s">
        <v>48</v>
      </c>
      <c r="C197" s="176">
        <f t="shared" si="70"/>
        <v>0.23232135922330097</v>
      </c>
      <c r="D197">
        <f t="shared" si="70"/>
        <v>8.1729188977522294E-2</v>
      </c>
      <c r="E197">
        <f t="shared" si="70"/>
        <v>0.19733265666372465</v>
      </c>
      <c r="F197">
        <f t="shared" si="70"/>
        <v>0.23721615180935574</v>
      </c>
      <c r="G197">
        <f t="shared" si="70"/>
        <v>0.2054</v>
      </c>
      <c r="H197">
        <f t="shared" si="70"/>
        <v>0.21364863195057371</v>
      </c>
      <c r="I197">
        <f t="shared" si="70"/>
        <v>0.15128534863195059</v>
      </c>
      <c r="J197">
        <f t="shared" si="70"/>
        <v>0.2054</v>
      </c>
      <c r="K197">
        <f t="shared" si="70"/>
        <v>0.2054</v>
      </c>
      <c r="L197">
        <f t="shared" si="70"/>
        <v>0.21219832303618713</v>
      </c>
      <c r="M197">
        <f t="shared" si="71"/>
        <v>0.21219832303618713</v>
      </c>
      <c r="N197">
        <f t="shared" si="71"/>
        <v>0.23359037952338924</v>
      </c>
      <c r="O197">
        <f t="shared" si="71"/>
        <v>0.20902577228596647</v>
      </c>
      <c r="P197">
        <f t="shared" si="71"/>
        <v>0.17693768755516329</v>
      </c>
      <c r="Q197">
        <f t="shared" si="71"/>
        <v>0.19660750220653134</v>
      </c>
      <c r="R197">
        <f t="shared" si="71"/>
        <v>0.11838146513680495</v>
      </c>
      <c r="S197">
        <f t="shared" si="71"/>
        <v>0.12128721888130381</v>
      </c>
      <c r="T197">
        <f t="shared" si="71"/>
        <v>0.17539673433362754</v>
      </c>
      <c r="U197">
        <f t="shared" si="71"/>
        <v>0.2054</v>
      </c>
      <c r="V197">
        <f t="shared" si="71"/>
        <v>0.19135013239187995</v>
      </c>
      <c r="W197">
        <f t="shared" si="72"/>
        <v>0.22488852603706974</v>
      </c>
      <c r="X197">
        <f t="shared" si="72"/>
        <v>0.22488852603706974</v>
      </c>
      <c r="Y197">
        <f t="shared" si="72"/>
        <v>0.17539673433362754</v>
      </c>
      <c r="Z197">
        <f t="shared" si="72"/>
        <v>0.24093256840247129</v>
      </c>
      <c r="AA197">
        <f t="shared" si="72"/>
        <v>7.1749991794901991E-2</v>
      </c>
      <c r="AB197">
        <f t="shared" si="72"/>
        <v>0.21537087378640776</v>
      </c>
      <c r="AC197">
        <f t="shared" si="72"/>
        <v>0.22044695498676078</v>
      </c>
      <c r="AD197">
        <f t="shared" si="72"/>
        <v>0.21772762577228597</v>
      </c>
      <c r="AE197">
        <f t="shared" si="72"/>
        <v>0.2220785525154457</v>
      </c>
      <c r="AF197">
        <f t="shared" si="72"/>
        <v>0.2054</v>
      </c>
      <c r="AG197">
        <f t="shared" si="73"/>
        <v>8.5520933266817603E-2</v>
      </c>
      <c r="AH197">
        <f t="shared" si="73"/>
        <v>0.19615428067078555</v>
      </c>
      <c r="AI197">
        <f t="shared" si="73"/>
        <v>0.18228570167696381</v>
      </c>
      <c r="AJ197">
        <f t="shared" si="73"/>
        <v>0.2054</v>
      </c>
      <c r="AK197">
        <f t="shared" si="73"/>
        <v>0.22171597528684911</v>
      </c>
      <c r="AL197">
        <f t="shared" si="73"/>
        <v>0.26123689320388349</v>
      </c>
      <c r="AM197">
        <f t="shared" si="73"/>
        <v>0.19842038834951456</v>
      </c>
      <c r="AN197">
        <f t="shared" si="73"/>
        <v>0.2054</v>
      </c>
      <c r="AO197">
        <f t="shared" si="73"/>
        <v>0.2054</v>
      </c>
      <c r="AP197">
        <f t="shared" si="73"/>
        <v>0.18192312444836717</v>
      </c>
      <c r="AQ197">
        <f t="shared" si="73"/>
        <v>0.2155521624007061</v>
      </c>
      <c r="AR197" s="158">
        <v>0.2054</v>
      </c>
      <c r="AS197">
        <f t="shared" si="74"/>
        <v>0.15128534863195059</v>
      </c>
      <c r="AT197">
        <f t="shared" si="74"/>
        <v>0.2054</v>
      </c>
      <c r="AU197">
        <f t="shared" si="74"/>
        <v>0.2054</v>
      </c>
      <c r="AV197">
        <f t="shared" si="74"/>
        <v>0.16225330979699912</v>
      </c>
      <c r="AW197">
        <f t="shared" si="74"/>
        <v>0.19379752868490732</v>
      </c>
      <c r="AX197">
        <f t="shared" si="74"/>
        <v>0.2054</v>
      </c>
      <c r="AY197">
        <f t="shared" si="74"/>
        <v>9.7160764607780253E-2</v>
      </c>
      <c r="AZ197">
        <f t="shared" si="74"/>
        <v>0.21582409532215355</v>
      </c>
      <c r="BA197">
        <f t="shared" si="74"/>
        <v>0.23658164165931156</v>
      </c>
      <c r="BB197">
        <f t="shared" si="74"/>
        <v>0.16615101500441307</v>
      </c>
      <c r="BC197">
        <f t="shared" si="74"/>
        <v>0.2054</v>
      </c>
      <c r="BD197" s="23">
        <v>195</v>
      </c>
    </row>
    <row r="198" spans="1:56" x14ac:dyDescent="0.35">
      <c r="A198" s="3"/>
      <c r="B198" s="5" t="s">
        <v>49</v>
      </c>
      <c r="C198" s="176">
        <f t="shared" si="70"/>
        <v>0.26749757281553399</v>
      </c>
      <c r="D198">
        <f t="shared" si="70"/>
        <v>9.4103959071003038E-2</v>
      </c>
      <c r="E198">
        <f t="shared" si="70"/>
        <v>0.22721116504854372</v>
      </c>
      <c r="F198">
        <f t="shared" si="70"/>
        <v>0.27313349514563112</v>
      </c>
      <c r="G198">
        <f t="shared" si="70"/>
        <v>0.23650000000000002</v>
      </c>
      <c r="H198">
        <f t="shared" si="70"/>
        <v>0.245997572815534</v>
      </c>
      <c r="I198">
        <f t="shared" si="70"/>
        <v>0.17419174757281555</v>
      </c>
      <c r="J198">
        <f t="shared" si="70"/>
        <v>0.23650000000000002</v>
      </c>
      <c r="K198">
        <f t="shared" si="70"/>
        <v>0.23650000000000002</v>
      </c>
      <c r="L198">
        <f t="shared" si="70"/>
        <v>0.24432766990291266</v>
      </c>
      <c r="M198">
        <f t="shared" si="71"/>
        <v>0.24432766990291266</v>
      </c>
      <c r="N198">
        <f t="shared" si="71"/>
        <v>0.2689587378640777</v>
      </c>
      <c r="O198">
        <f t="shared" si="71"/>
        <v>0.24067475728155341</v>
      </c>
      <c r="P198">
        <f t="shared" si="71"/>
        <v>0.20372815533980584</v>
      </c>
      <c r="Q198">
        <f t="shared" si="71"/>
        <v>0.22637621359223303</v>
      </c>
      <c r="R198">
        <f t="shared" si="71"/>
        <v>0.13630582524271848</v>
      </c>
      <c r="S198">
        <f t="shared" si="71"/>
        <v>0.13965154462233861</v>
      </c>
      <c r="T198">
        <f t="shared" si="71"/>
        <v>0.20195388349514565</v>
      </c>
      <c r="U198">
        <f t="shared" si="71"/>
        <v>0.23650000000000002</v>
      </c>
      <c r="V198">
        <f t="shared" si="71"/>
        <v>0.22032281553398059</v>
      </c>
      <c r="W198">
        <f t="shared" si="72"/>
        <v>0.25893932038834955</v>
      </c>
      <c r="X198">
        <f t="shared" si="72"/>
        <v>0.25893932038834955</v>
      </c>
      <c r="Y198">
        <f t="shared" si="72"/>
        <v>0.20195388349514565</v>
      </c>
      <c r="Z198">
        <f t="shared" si="72"/>
        <v>0.27741262135922329</v>
      </c>
      <c r="AA198">
        <f t="shared" si="72"/>
        <v>8.2613792889456292E-2</v>
      </c>
      <c r="AB198">
        <f t="shared" si="72"/>
        <v>0.24798058252427185</v>
      </c>
      <c r="AC198">
        <f t="shared" si="72"/>
        <v>0.25382524271844659</v>
      </c>
      <c r="AD198">
        <f t="shared" si="72"/>
        <v>0.25069417475728156</v>
      </c>
      <c r="AE198">
        <f t="shared" si="72"/>
        <v>0.25570388349514561</v>
      </c>
      <c r="AF198">
        <f t="shared" si="72"/>
        <v>0.23650000000000002</v>
      </c>
      <c r="AG198">
        <f t="shared" si="73"/>
        <v>9.8469818488813851E-2</v>
      </c>
      <c r="AH198">
        <f t="shared" si="73"/>
        <v>0.22585436893203886</v>
      </c>
      <c r="AI198">
        <f t="shared" si="73"/>
        <v>0.20988592233009712</v>
      </c>
      <c r="AJ198">
        <f t="shared" si="73"/>
        <v>0.23650000000000002</v>
      </c>
      <c r="AK198">
        <f t="shared" si="73"/>
        <v>0.25528640776699035</v>
      </c>
      <c r="AL198">
        <f t="shared" si="73"/>
        <v>0.30079126213592239</v>
      </c>
      <c r="AM198">
        <f t="shared" si="73"/>
        <v>0.22846359223300972</v>
      </c>
      <c r="AN198">
        <f t="shared" si="73"/>
        <v>0.23650000000000002</v>
      </c>
      <c r="AO198">
        <f t="shared" si="73"/>
        <v>0.23650000000000002</v>
      </c>
      <c r="AP198">
        <f t="shared" si="73"/>
        <v>0.20946844660194175</v>
      </c>
      <c r="AQ198">
        <f t="shared" si="73"/>
        <v>0.24818932038834954</v>
      </c>
      <c r="AR198" s="158">
        <v>0.23650000000000002</v>
      </c>
      <c r="AS198">
        <f t="shared" si="74"/>
        <v>0.17419174757281555</v>
      </c>
      <c r="AT198">
        <f t="shared" si="74"/>
        <v>0.23650000000000002</v>
      </c>
      <c r="AU198">
        <f t="shared" si="74"/>
        <v>0.23650000000000002</v>
      </c>
      <c r="AV198">
        <f t="shared" si="74"/>
        <v>0.18682038834951456</v>
      </c>
      <c r="AW198">
        <f t="shared" si="74"/>
        <v>0.22314077669902915</v>
      </c>
      <c r="AX198">
        <f t="shared" si="74"/>
        <v>0.23650000000000002</v>
      </c>
      <c r="AY198">
        <f t="shared" si="74"/>
        <v>0.11187205856738087</v>
      </c>
      <c r="AZ198">
        <f t="shared" si="74"/>
        <v>0.24850242718446602</v>
      </c>
      <c r="BA198">
        <f t="shared" si="74"/>
        <v>0.27240291262135924</v>
      </c>
      <c r="BB198">
        <f t="shared" si="74"/>
        <v>0.19130825242718447</v>
      </c>
      <c r="BC198">
        <f t="shared" si="74"/>
        <v>0.23650000000000002</v>
      </c>
      <c r="BD198" s="23">
        <v>196</v>
      </c>
    </row>
    <row r="199" spans="1:56" x14ac:dyDescent="0.35">
      <c r="A199" s="3"/>
      <c r="B199" s="5" t="s">
        <v>50</v>
      </c>
      <c r="C199" s="176">
        <f t="shared" si="70"/>
        <v>0.26749757281553399</v>
      </c>
      <c r="D199">
        <f t="shared" si="70"/>
        <v>9.4103959071003038E-2</v>
      </c>
      <c r="E199">
        <f t="shared" si="70"/>
        <v>0.22721116504854372</v>
      </c>
      <c r="F199">
        <f t="shared" si="70"/>
        <v>0.27313349514563112</v>
      </c>
      <c r="G199">
        <f t="shared" si="70"/>
        <v>0.23650000000000002</v>
      </c>
      <c r="H199">
        <f t="shared" si="70"/>
        <v>0.245997572815534</v>
      </c>
      <c r="I199">
        <f t="shared" si="70"/>
        <v>0.17419174757281555</v>
      </c>
      <c r="J199">
        <f t="shared" si="70"/>
        <v>0.23650000000000002</v>
      </c>
      <c r="K199">
        <f t="shared" si="70"/>
        <v>0.23650000000000002</v>
      </c>
      <c r="L199">
        <f t="shared" si="70"/>
        <v>0.24432766990291266</v>
      </c>
      <c r="M199">
        <f t="shared" si="71"/>
        <v>0.24432766990291266</v>
      </c>
      <c r="N199">
        <f t="shared" si="71"/>
        <v>0.2689587378640777</v>
      </c>
      <c r="O199">
        <f t="shared" si="71"/>
        <v>0.24067475728155341</v>
      </c>
      <c r="P199">
        <f t="shared" si="71"/>
        <v>0.20372815533980584</v>
      </c>
      <c r="Q199">
        <f t="shared" si="71"/>
        <v>0.22637621359223303</v>
      </c>
      <c r="R199">
        <f t="shared" si="71"/>
        <v>0.13630582524271848</v>
      </c>
      <c r="S199">
        <f t="shared" si="71"/>
        <v>0.13965154462233861</v>
      </c>
      <c r="T199">
        <f t="shared" si="71"/>
        <v>0.20195388349514565</v>
      </c>
      <c r="U199">
        <f t="shared" si="71"/>
        <v>0.23650000000000002</v>
      </c>
      <c r="V199">
        <f t="shared" si="71"/>
        <v>0.22032281553398059</v>
      </c>
      <c r="W199">
        <f t="shared" si="72"/>
        <v>0.25893932038834955</v>
      </c>
      <c r="X199">
        <f t="shared" si="72"/>
        <v>0.25893932038834955</v>
      </c>
      <c r="Y199">
        <f t="shared" si="72"/>
        <v>0.20195388349514565</v>
      </c>
      <c r="Z199">
        <f t="shared" si="72"/>
        <v>0.27741262135922329</v>
      </c>
      <c r="AA199">
        <f t="shared" si="72"/>
        <v>8.2613792889456292E-2</v>
      </c>
      <c r="AB199">
        <f t="shared" si="72"/>
        <v>0.24798058252427185</v>
      </c>
      <c r="AC199">
        <f t="shared" si="72"/>
        <v>0.25382524271844659</v>
      </c>
      <c r="AD199">
        <f t="shared" si="72"/>
        <v>0.25069417475728156</v>
      </c>
      <c r="AE199">
        <f t="shared" si="72"/>
        <v>0.25570388349514561</v>
      </c>
      <c r="AF199">
        <f t="shared" si="72"/>
        <v>0.23650000000000002</v>
      </c>
      <c r="AG199">
        <f t="shared" si="73"/>
        <v>9.8469818488813851E-2</v>
      </c>
      <c r="AH199">
        <f t="shared" si="73"/>
        <v>0.22585436893203886</v>
      </c>
      <c r="AI199">
        <f t="shared" si="73"/>
        <v>0.20988592233009712</v>
      </c>
      <c r="AJ199">
        <f t="shared" si="73"/>
        <v>0.23650000000000002</v>
      </c>
      <c r="AK199">
        <f t="shared" si="73"/>
        <v>0.25528640776699035</v>
      </c>
      <c r="AL199">
        <f t="shared" si="73"/>
        <v>0.30079126213592239</v>
      </c>
      <c r="AM199">
        <f t="shared" si="73"/>
        <v>0.22846359223300972</v>
      </c>
      <c r="AN199">
        <f t="shared" si="73"/>
        <v>0.23650000000000002</v>
      </c>
      <c r="AO199">
        <f t="shared" si="73"/>
        <v>0.23650000000000002</v>
      </c>
      <c r="AP199">
        <f t="shared" si="73"/>
        <v>0.20946844660194175</v>
      </c>
      <c r="AQ199">
        <f t="shared" si="73"/>
        <v>0.24818932038834954</v>
      </c>
      <c r="AR199" s="158">
        <v>0.23650000000000002</v>
      </c>
      <c r="AS199">
        <f t="shared" si="74"/>
        <v>0.17419174757281555</v>
      </c>
      <c r="AT199">
        <f t="shared" si="74"/>
        <v>0.23650000000000002</v>
      </c>
      <c r="AU199">
        <f t="shared" si="74"/>
        <v>0.23650000000000002</v>
      </c>
      <c r="AV199">
        <f t="shared" si="74"/>
        <v>0.18682038834951456</v>
      </c>
      <c r="AW199">
        <f t="shared" si="74"/>
        <v>0.22314077669902915</v>
      </c>
      <c r="AX199">
        <f t="shared" si="74"/>
        <v>0.23650000000000002</v>
      </c>
      <c r="AY199">
        <f t="shared" si="74"/>
        <v>0.11187205856738087</v>
      </c>
      <c r="AZ199">
        <f t="shared" si="74"/>
        <v>0.24850242718446602</v>
      </c>
      <c r="BA199">
        <f t="shared" si="74"/>
        <v>0.27240291262135924</v>
      </c>
      <c r="BB199">
        <f t="shared" si="74"/>
        <v>0.19130825242718447</v>
      </c>
      <c r="BC199">
        <f t="shared" si="74"/>
        <v>0.23650000000000002</v>
      </c>
      <c r="BD199" s="23">
        <v>197</v>
      </c>
    </row>
    <row r="200" spans="1:56" x14ac:dyDescent="0.35">
      <c r="A200" s="3"/>
      <c r="B200" s="5" t="s">
        <v>51</v>
      </c>
      <c r="C200" s="176">
        <f t="shared" si="70"/>
        <v>0.23560145631067961</v>
      </c>
      <c r="D200">
        <f t="shared" si="70"/>
        <v>8.2883106446046226E-2</v>
      </c>
      <c r="E200">
        <f t="shared" si="70"/>
        <v>0.20011875551632835</v>
      </c>
      <c r="F200">
        <f t="shared" si="70"/>
        <v>0.24056535745807597</v>
      </c>
      <c r="G200">
        <f t="shared" si="70"/>
        <v>0.20830000000000001</v>
      </c>
      <c r="H200">
        <f t="shared" si="70"/>
        <v>0.216665092674316</v>
      </c>
      <c r="I200">
        <f t="shared" si="70"/>
        <v>0.15342131509267434</v>
      </c>
      <c r="J200">
        <f t="shared" si="70"/>
        <v>0.20830000000000001</v>
      </c>
      <c r="K200">
        <f t="shared" si="70"/>
        <v>0.20830000000000001</v>
      </c>
      <c r="L200">
        <f t="shared" si="70"/>
        <v>0.21519430714916155</v>
      </c>
      <c r="M200">
        <f t="shared" si="71"/>
        <v>0.21519430714916155</v>
      </c>
      <c r="N200">
        <f t="shared" si="71"/>
        <v>0.23688839364518977</v>
      </c>
      <c r="O200">
        <f t="shared" si="71"/>
        <v>0.21197696381288617</v>
      </c>
      <c r="P200">
        <f t="shared" si="71"/>
        <v>0.17943583406884378</v>
      </c>
      <c r="Q200">
        <f t="shared" si="71"/>
        <v>0.19938336275375113</v>
      </c>
      <c r="R200">
        <f t="shared" si="71"/>
        <v>0.12005286849073259</v>
      </c>
      <c r="S200">
        <f t="shared" si="71"/>
        <v>0.12299964796969613</v>
      </c>
      <c r="T200">
        <f t="shared" si="71"/>
        <v>0.17787312444836717</v>
      </c>
      <c r="U200">
        <f t="shared" si="71"/>
        <v>0.20830000000000001</v>
      </c>
      <c r="V200">
        <f t="shared" si="71"/>
        <v>0.1940517652250662</v>
      </c>
      <c r="W200">
        <f t="shared" si="72"/>
        <v>0.22806368049426304</v>
      </c>
      <c r="X200">
        <f t="shared" si="72"/>
        <v>0.22806368049426304</v>
      </c>
      <c r="Y200">
        <f t="shared" si="72"/>
        <v>0.17787312444836717</v>
      </c>
      <c r="Z200">
        <f t="shared" si="72"/>
        <v>0.2443342453662842</v>
      </c>
      <c r="AA200">
        <f t="shared" si="72"/>
        <v>7.2763015048091947E-2</v>
      </c>
      <c r="AB200">
        <f t="shared" si="72"/>
        <v>0.2184116504854369</v>
      </c>
      <c r="AC200">
        <f t="shared" si="72"/>
        <v>0.2235593998234775</v>
      </c>
      <c r="AD200">
        <f t="shared" si="72"/>
        <v>0.22080167696381289</v>
      </c>
      <c r="AE200">
        <f t="shared" si="72"/>
        <v>0.22521403353927624</v>
      </c>
      <c r="AF200">
        <f t="shared" si="72"/>
        <v>0.20830000000000001</v>
      </c>
      <c r="AG200">
        <f t="shared" si="73"/>
        <v>8.6728385586553602E-2</v>
      </c>
      <c r="AH200">
        <f t="shared" si="73"/>
        <v>0.19892374227714035</v>
      </c>
      <c r="AI200">
        <f t="shared" si="73"/>
        <v>0.18485935569285086</v>
      </c>
      <c r="AJ200">
        <f t="shared" si="73"/>
        <v>0.20830000000000001</v>
      </c>
      <c r="AK200">
        <f t="shared" si="73"/>
        <v>0.22484633715798769</v>
      </c>
      <c r="AL200">
        <f t="shared" si="73"/>
        <v>0.26492524271844664</v>
      </c>
      <c r="AM200">
        <f t="shared" si="73"/>
        <v>0.20122184466019419</v>
      </c>
      <c r="AN200">
        <f t="shared" si="73"/>
        <v>0.20830000000000001</v>
      </c>
      <c r="AO200">
        <f t="shared" si="73"/>
        <v>0.20830000000000001</v>
      </c>
      <c r="AP200">
        <f t="shared" si="73"/>
        <v>0.18449165931156222</v>
      </c>
      <c r="AQ200">
        <f t="shared" si="73"/>
        <v>0.21859549867608122</v>
      </c>
      <c r="AR200" s="158">
        <v>0.20830000000000001</v>
      </c>
      <c r="AS200">
        <f t="shared" si="74"/>
        <v>0.15342131509267434</v>
      </c>
      <c r="AT200">
        <f t="shared" si="74"/>
        <v>0.20830000000000001</v>
      </c>
      <c r="AU200">
        <f t="shared" si="74"/>
        <v>0.20830000000000001</v>
      </c>
      <c r="AV200">
        <f t="shared" si="74"/>
        <v>0.16454413062665491</v>
      </c>
      <c r="AW200">
        <f t="shared" si="74"/>
        <v>0.19653371579876436</v>
      </c>
      <c r="AX200">
        <f t="shared" si="74"/>
        <v>0.20830000000000001</v>
      </c>
      <c r="AY200">
        <f t="shared" si="74"/>
        <v>9.8532557292116019E-2</v>
      </c>
      <c r="AZ200">
        <f t="shared" si="74"/>
        <v>0.21887127096204764</v>
      </c>
      <c r="BA200">
        <f t="shared" si="74"/>
        <v>0.23992188879082083</v>
      </c>
      <c r="BB200">
        <f t="shared" si="74"/>
        <v>0.16849686672550751</v>
      </c>
      <c r="BC200">
        <f t="shared" si="74"/>
        <v>0.20830000000000001</v>
      </c>
      <c r="BD200" s="23">
        <v>198</v>
      </c>
    </row>
    <row r="201" spans="1:56" x14ac:dyDescent="0.35">
      <c r="A201" s="3"/>
      <c r="B201" s="5" t="s">
        <v>52</v>
      </c>
      <c r="C201" s="176">
        <f t="shared" si="70"/>
        <v>0.23560145631067961</v>
      </c>
      <c r="D201">
        <f t="shared" si="70"/>
        <v>8.2883106446046226E-2</v>
      </c>
      <c r="E201">
        <f t="shared" si="70"/>
        <v>0.20011875551632835</v>
      </c>
      <c r="F201">
        <f t="shared" si="70"/>
        <v>0.24056535745807597</v>
      </c>
      <c r="G201">
        <f t="shared" si="70"/>
        <v>0.20830000000000001</v>
      </c>
      <c r="H201">
        <f t="shared" si="70"/>
        <v>0.216665092674316</v>
      </c>
      <c r="I201">
        <f t="shared" si="70"/>
        <v>0.15342131509267434</v>
      </c>
      <c r="J201">
        <f t="shared" si="70"/>
        <v>0.20830000000000001</v>
      </c>
      <c r="K201">
        <f t="shared" si="70"/>
        <v>0.20830000000000001</v>
      </c>
      <c r="L201">
        <f t="shared" si="70"/>
        <v>0.21519430714916155</v>
      </c>
      <c r="M201">
        <f t="shared" si="71"/>
        <v>0.21519430714916155</v>
      </c>
      <c r="N201">
        <f t="shared" si="71"/>
        <v>0.23688839364518977</v>
      </c>
      <c r="O201">
        <f t="shared" si="71"/>
        <v>0.21197696381288617</v>
      </c>
      <c r="P201">
        <f t="shared" si="71"/>
        <v>0.17943583406884378</v>
      </c>
      <c r="Q201">
        <f t="shared" si="71"/>
        <v>0.19938336275375113</v>
      </c>
      <c r="R201">
        <f t="shared" si="71"/>
        <v>0.12005286849073259</v>
      </c>
      <c r="S201">
        <f t="shared" si="71"/>
        <v>0.12299964796969613</v>
      </c>
      <c r="T201">
        <f t="shared" si="71"/>
        <v>0.17787312444836717</v>
      </c>
      <c r="U201">
        <f t="shared" si="71"/>
        <v>0.20830000000000001</v>
      </c>
      <c r="V201">
        <f t="shared" si="71"/>
        <v>0.1940517652250662</v>
      </c>
      <c r="W201">
        <f t="shared" si="72"/>
        <v>0.22806368049426304</v>
      </c>
      <c r="X201">
        <f t="shared" si="72"/>
        <v>0.22806368049426304</v>
      </c>
      <c r="Y201">
        <f t="shared" si="72"/>
        <v>0.17787312444836717</v>
      </c>
      <c r="Z201">
        <f t="shared" si="72"/>
        <v>0.2443342453662842</v>
      </c>
      <c r="AA201">
        <f t="shared" si="72"/>
        <v>7.2763015048091947E-2</v>
      </c>
      <c r="AB201">
        <f t="shared" si="72"/>
        <v>0.2184116504854369</v>
      </c>
      <c r="AC201">
        <f t="shared" si="72"/>
        <v>0.2235593998234775</v>
      </c>
      <c r="AD201">
        <f t="shared" si="72"/>
        <v>0.22080167696381289</v>
      </c>
      <c r="AE201">
        <f t="shared" si="72"/>
        <v>0.22521403353927624</v>
      </c>
      <c r="AF201">
        <f t="shared" si="72"/>
        <v>0.20830000000000001</v>
      </c>
      <c r="AG201">
        <f t="shared" si="73"/>
        <v>8.6728385586553602E-2</v>
      </c>
      <c r="AH201">
        <f t="shared" si="73"/>
        <v>0.19892374227714035</v>
      </c>
      <c r="AI201">
        <f t="shared" si="73"/>
        <v>0.18485935569285086</v>
      </c>
      <c r="AJ201">
        <f t="shared" si="73"/>
        <v>0.20830000000000001</v>
      </c>
      <c r="AK201">
        <f t="shared" si="73"/>
        <v>0.22484633715798769</v>
      </c>
      <c r="AL201">
        <f t="shared" si="73"/>
        <v>0.26492524271844664</v>
      </c>
      <c r="AM201">
        <f t="shared" si="73"/>
        <v>0.20122184466019419</v>
      </c>
      <c r="AN201">
        <f t="shared" si="73"/>
        <v>0.20830000000000001</v>
      </c>
      <c r="AO201">
        <f t="shared" si="73"/>
        <v>0.20830000000000001</v>
      </c>
      <c r="AP201">
        <f t="shared" si="73"/>
        <v>0.18449165931156222</v>
      </c>
      <c r="AQ201">
        <f t="shared" si="73"/>
        <v>0.21859549867608122</v>
      </c>
      <c r="AR201" s="158">
        <v>0.20830000000000001</v>
      </c>
      <c r="AS201">
        <f t="shared" si="74"/>
        <v>0.15342131509267434</v>
      </c>
      <c r="AT201">
        <f t="shared" si="74"/>
        <v>0.20830000000000001</v>
      </c>
      <c r="AU201">
        <f t="shared" si="74"/>
        <v>0.20830000000000001</v>
      </c>
      <c r="AV201">
        <f t="shared" si="74"/>
        <v>0.16454413062665491</v>
      </c>
      <c r="AW201">
        <f t="shared" si="74"/>
        <v>0.19653371579876436</v>
      </c>
      <c r="AX201">
        <f t="shared" si="74"/>
        <v>0.20830000000000001</v>
      </c>
      <c r="AY201">
        <f t="shared" si="74"/>
        <v>9.8532557292116019E-2</v>
      </c>
      <c r="AZ201">
        <f t="shared" si="74"/>
        <v>0.21887127096204764</v>
      </c>
      <c r="BA201">
        <f t="shared" si="74"/>
        <v>0.23992188879082083</v>
      </c>
      <c r="BB201">
        <f t="shared" si="74"/>
        <v>0.16849686672550751</v>
      </c>
      <c r="BC201">
        <f t="shared" si="74"/>
        <v>0.20830000000000001</v>
      </c>
      <c r="BD201" s="23">
        <v>199</v>
      </c>
    </row>
    <row r="202" spans="1:56" x14ac:dyDescent="0.35">
      <c r="A202" s="3"/>
      <c r="B202" s="5" t="s">
        <v>53</v>
      </c>
      <c r="C202" s="176">
        <f t="shared" si="70"/>
        <v>0.23401796116504853</v>
      </c>
      <c r="D202">
        <f t="shared" si="70"/>
        <v>8.2326042840551922E-2</v>
      </c>
      <c r="E202">
        <f t="shared" si="70"/>
        <v>0.19877374227714034</v>
      </c>
      <c r="F202">
        <f t="shared" si="70"/>
        <v>0.23894849955869377</v>
      </c>
      <c r="G202">
        <f t="shared" si="70"/>
        <v>0.2069</v>
      </c>
      <c r="H202">
        <f t="shared" si="70"/>
        <v>0.21520887025595764</v>
      </c>
      <c r="I202">
        <f t="shared" si="70"/>
        <v>0.15239015887025598</v>
      </c>
      <c r="J202">
        <f t="shared" si="70"/>
        <v>0.2069</v>
      </c>
      <c r="K202">
        <f t="shared" si="70"/>
        <v>0.2069</v>
      </c>
      <c r="L202">
        <f t="shared" si="70"/>
        <v>0.2137479699911739</v>
      </c>
      <c r="M202">
        <f t="shared" si="71"/>
        <v>0.2137479699911739</v>
      </c>
      <c r="N202">
        <f t="shared" si="71"/>
        <v>0.23529624889673434</v>
      </c>
      <c r="O202">
        <f t="shared" si="71"/>
        <v>0.2105522506619594</v>
      </c>
      <c r="P202">
        <f t="shared" si="71"/>
        <v>0.17822983230361872</v>
      </c>
      <c r="Q202">
        <f t="shared" si="71"/>
        <v>0.19804329214474845</v>
      </c>
      <c r="R202">
        <f t="shared" si="71"/>
        <v>0.11924598411297441</v>
      </c>
      <c r="S202">
        <f t="shared" si="71"/>
        <v>0.122172958064955</v>
      </c>
      <c r="T202">
        <f t="shared" si="71"/>
        <v>0.17667762577228596</v>
      </c>
      <c r="U202">
        <f t="shared" si="71"/>
        <v>0.2069</v>
      </c>
      <c r="V202">
        <f t="shared" si="71"/>
        <v>0.19274752868490733</v>
      </c>
      <c r="W202">
        <f t="shared" si="72"/>
        <v>0.22653084730803177</v>
      </c>
      <c r="X202">
        <f t="shared" si="72"/>
        <v>0.22653084730803177</v>
      </c>
      <c r="Y202">
        <f t="shared" si="72"/>
        <v>0.17667762577228596</v>
      </c>
      <c r="Z202">
        <f t="shared" si="72"/>
        <v>0.2426920564872021</v>
      </c>
      <c r="AA202">
        <f t="shared" si="72"/>
        <v>7.2273969339655422E-2</v>
      </c>
      <c r="AB202">
        <f t="shared" si="72"/>
        <v>0.21694368932038835</v>
      </c>
      <c r="AC202">
        <f t="shared" si="72"/>
        <v>0.22205684024713149</v>
      </c>
      <c r="AD202">
        <f t="shared" si="72"/>
        <v>0.21931765225066194</v>
      </c>
      <c r="AE202">
        <f t="shared" si="72"/>
        <v>0.22370035304501323</v>
      </c>
      <c r="AF202">
        <f t="shared" si="72"/>
        <v>0.2069</v>
      </c>
      <c r="AG202">
        <f t="shared" si="73"/>
        <v>8.6145477570129317E-2</v>
      </c>
      <c r="AH202">
        <f t="shared" si="73"/>
        <v>0.19758676081200355</v>
      </c>
      <c r="AI202">
        <f t="shared" si="73"/>
        <v>0.18361690203000883</v>
      </c>
      <c r="AJ202">
        <f t="shared" si="73"/>
        <v>0.2069</v>
      </c>
      <c r="AK202">
        <f t="shared" si="73"/>
        <v>0.22333512797881733</v>
      </c>
      <c r="AL202">
        <f t="shared" si="73"/>
        <v>0.26314466019417476</v>
      </c>
      <c r="AM202">
        <f t="shared" si="73"/>
        <v>0.19986941747572817</v>
      </c>
      <c r="AN202">
        <f t="shared" si="73"/>
        <v>0.2069</v>
      </c>
      <c r="AO202">
        <f t="shared" si="73"/>
        <v>0.2069</v>
      </c>
      <c r="AP202">
        <f t="shared" si="73"/>
        <v>0.18325167696381289</v>
      </c>
      <c r="AQ202">
        <f t="shared" si="73"/>
        <v>0.21712630185348633</v>
      </c>
      <c r="AR202" s="158">
        <v>0.2069</v>
      </c>
      <c r="AS202">
        <f t="shared" si="74"/>
        <v>0.15239015887025598</v>
      </c>
      <c r="AT202">
        <f t="shared" si="74"/>
        <v>0.2069</v>
      </c>
      <c r="AU202">
        <f t="shared" si="74"/>
        <v>0.2069</v>
      </c>
      <c r="AV202">
        <f t="shared" si="74"/>
        <v>0.16343821712268314</v>
      </c>
      <c r="AW202">
        <f t="shared" si="74"/>
        <v>0.19521279788172993</v>
      </c>
      <c r="AX202">
        <f t="shared" si="74"/>
        <v>0.2069</v>
      </c>
      <c r="AY202">
        <f t="shared" si="74"/>
        <v>9.7870312547953919E-2</v>
      </c>
      <c r="AZ202">
        <f t="shared" si="74"/>
        <v>0.21740022065313325</v>
      </c>
      <c r="BA202">
        <f t="shared" si="74"/>
        <v>0.23830935569285083</v>
      </c>
      <c r="BB202">
        <f t="shared" si="74"/>
        <v>0.16736438658428951</v>
      </c>
      <c r="BC202">
        <f t="shared" si="74"/>
        <v>0.2069</v>
      </c>
      <c r="BD202" s="23">
        <v>200</v>
      </c>
    </row>
    <row r="203" spans="1:56" x14ac:dyDescent="0.35">
      <c r="A203" s="3"/>
      <c r="B203" s="5" t="s">
        <v>54</v>
      </c>
      <c r="C203" s="176">
        <f t="shared" si="70"/>
        <v>0.23401796116504853</v>
      </c>
      <c r="D203">
        <f t="shared" si="70"/>
        <v>8.2326042840551922E-2</v>
      </c>
      <c r="E203">
        <f t="shared" si="70"/>
        <v>0.19877374227714034</v>
      </c>
      <c r="F203">
        <f t="shared" si="70"/>
        <v>0.23894849955869377</v>
      </c>
      <c r="G203">
        <f t="shared" si="70"/>
        <v>0.2069</v>
      </c>
      <c r="H203">
        <f t="shared" si="70"/>
        <v>0.21520887025595764</v>
      </c>
      <c r="I203">
        <f t="shared" si="70"/>
        <v>0.15239015887025598</v>
      </c>
      <c r="J203">
        <f t="shared" si="70"/>
        <v>0.2069</v>
      </c>
      <c r="K203">
        <f t="shared" si="70"/>
        <v>0.2069</v>
      </c>
      <c r="L203">
        <f t="shared" si="70"/>
        <v>0.2137479699911739</v>
      </c>
      <c r="M203">
        <f t="shared" si="71"/>
        <v>0.2137479699911739</v>
      </c>
      <c r="N203">
        <f t="shared" si="71"/>
        <v>0.23529624889673434</v>
      </c>
      <c r="O203">
        <f t="shared" si="71"/>
        <v>0.2105522506619594</v>
      </c>
      <c r="P203">
        <f t="shared" si="71"/>
        <v>0.17822983230361872</v>
      </c>
      <c r="Q203">
        <f t="shared" si="71"/>
        <v>0.19804329214474845</v>
      </c>
      <c r="R203">
        <f t="shared" si="71"/>
        <v>0.11924598411297441</v>
      </c>
      <c r="S203">
        <f t="shared" si="71"/>
        <v>0.122172958064955</v>
      </c>
      <c r="T203">
        <f t="shared" si="71"/>
        <v>0.17667762577228596</v>
      </c>
      <c r="U203">
        <f t="shared" si="71"/>
        <v>0.2069</v>
      </c>
      <c r="V203">
        <f t="shared" si="71"/>
        <v>0.19274752868490733</v>
      </c>
      <c r="W203">
        <f t="shared" si="72"/>
        <v>0.22653084730803177</v>
      </c>
      <c r="X203">
        <f t="shared" si="72"/>
        <v>0.22653084730803177</v>
      </c>
      <c r="Y203">
        <f t="shared" si="72"/>
        <v>0.17667762577228596</v>
      </c>
      <c r="Z203">
        <f t="shared" si="72"/>
        <v>0.2426920564872021</v>
      </c>
      <c r="AA203">
        <f t="shared" si="72"/>
        <v>7.2273969339655422E-2</v>
      </c>
      <c r="AB203">
        <f t="shared" si="72"/>
        <v>0.21694368932038835</v>
      </c>
      <c r="AC203">
        <f t="shared" si="72"/>
        <v>0.22205684024713149</v>
      </c>
      <c r="AD203">
        <f t="shared" si="72"/>
        <v>0.21931765225066194</v>
      </c>
      <c r="AE203">
        <f t="shared" si="72"/>
        <v>0.22370035304501323</v>
      </c>
      <c r="AF203">
        <f t="shared" si="72"/>
        <v>0.2069</v>
      </c>
      <c r="AG203">
        <f t="shared" si="73"/>
        <v>8.6145477570129317E-2</v>
      </c>
      <c r="AH203">
        <f t="shared" si="73"/>
        <v>0.19758676081200355</v>
      </c>
      <c r="AI203">
        <f t="shared" si="73"/>
        <v>0.18361690203000883</v>
      </c>
      <c r="AJ203">
        <f t="shared" si="73"/>
        <v>0.2069</v>
      </c>
      <c r="AK203">
        <f t="shared" si="73"/>
        <v>0.22333512797881733</v>
      </c>
      <c r="AL203">
        <f t="shared" si="73"/>
        <v>0.26314466019417476</v>
      </c>
      <c r="AM203">
        <f t="shared" si="73"/>
        <v>0.19986941747572817</v>
      </c>
      <c r="AN203">
        <f t="shared" si="73"/>
        <v>0.2069</v>
      </c>
      <c r="AO203">
        <f t="shared" si="73"/>
        <v>0.2069</v>
      </c>
      <c r="AP203">
        <f t="shared" si="73"/>
        <v>0.18325167696381289</v>
      </c>
      <c r="AQ203">
        <f t="shared" si="73"/>
        <v>0.21712630185348633</v>
      </c>
      <c r="AR203" s="158">
        <v>0.2069</v>
      </c>
      <c r="AS203">
        <f t="shared" si="74"/>
        <v>0.15239015887025598</v>
      </c>
      <c r="AT203">
        <f t="shared" si="74"/>
        <v>0.2069</v>
      </c>
      <c r="AU203">
        <f t="shared" si="74"/>
        <v>0.2069</v>
      </c>
      <c r="AV203">
        <f t="shared" si="74"/>
        <v>0.16343821712268314</v>
      </c>
      <c r="AW203">
        <f t="shared" si="74"/>
        <v>0.19521279788172993</v>
      </c>
      <c r="AX203">
        <f t="shared" si="74"/>
        <v>0.2069</v>
      </c>
      <c r="AY203">
        <f t="shared" si="74"/>
        <v>9.7870312547953919E-2</v>
      </c>
      <c r="AZ203">
        <f t="shared" si="74"/>
        <v>0.21740022065313325</v>
      </c>
      <c r="BA203">
        <f t="shared" si="74"/>
        <v>0.23830935569285083</v>
      </c>
      <c r="BB203">
        <f t="shared" si="74"/>
        <v>0.16736438658428951</v>
      </c>
      <c r="BC203">
        <f t="shared" si="74"/>
        <v>0.2069</v>
      </c>
      <c r="BD203" s="23">
        <v>201</v>
      </c>
    </row>
    <row r="204" spans="1:56" x14ac:dyDescent="0.35">
      <c r="A204" s="3"/>
      <c r="B204" s="5" t="s">
        <v>55</v>
      </c>
      <c r="C204" s="176">
        <f t="shared" si="70"/>
        <v>0.16898155339805826</v>
      </c>
      <c r="D204">
        <f t="shared" si="70"/>
        <v>5.9446644757749911E-2</v>
      </c>
      <c r="E204">
        <f t="shared" si="70"/>
        <v>0.14353212709620478</v>
      </c>
      <c r="F204">
        <f t="shared" si="70"/>
        <v>0.17254183583406887</v>
      </c>
      <c r="G204">
        <f t="shared" si="70"/>
        <v>0.14940000000000001</v>
      </c>
      <c r="H204">
        <f t="shared" si="70"/>
        <v>0.15539973521624009</v>
      </c>
      <c r="I204">
        <f t="shared" si="70"/>
        <v>0.11003909973521625</v>
      </c>
      <c r="J204">
        <f t="shared" si="70"/>
        <v>0.14940000000000001</v>
      </c>
      <c r="K204">
        <f t="shared" si="70"/>
        <v>0.14940000000000001</v>
      </c>
      <c r="L204">
        <f t="shared" si="70"/>
        <v>0.15434483671668139</v>
      </c>
      <c r="M204">
        <f t="shared" si="71"/>
        <v>0.15434483671668139</v>
      </c>
      <c r="N204">
        <f t="shared" si="71"/>
        <v>0.1699045895851721</v>
      </c>
      <c r="O204">
        <f t="shared" si="71"/>
        <v>0.15203724624889675</v>
      </c>
      <c r="P204">
        <f t="shared" si="71"/>
        <v>0.12869761694616064</v>
      </c>
      <c r="Q204">
        <f t="shared" si="71"/>
        <v>0.14300467784642543</v>
      </c>
      <c r="R204">
        <f t="shared" si="71"/>
        <v>8.6106090026478385E-2</v>
      </c>
      <c r="S204">
        <f t="shared" si="71"/>
        <v>8.8219622691659144E-2</v>
      </c>
      <c r="T204">
        <f t="shared" si="71"/>
        <v>0.12757678729037952</v>
      </c>
      <c r="U204">
        <f t="shared" si="71"/>
        <v>0.14940000000000001</v>
      </c>
      <c r="V204">
        <f t="shared" si="71"/>
        <v>0.13918067078552515</v>
      </c>
      <c r="W204">
        <f t="shared" si="72"/>
        <v>0.16357519858781996</v>
      </c>
      <c r="X204">
        <f t="shared" si="72"/>
        <v>0.16357519858781996</v>
      </c>
      <c r="Y204">
        <f t="shared" si="72"/>
        <v>0.12757678729037952</v>
      </c>
      <c r="Z204">
        <f t="shared" si="72"/>
        <v>0.17524501323918801</v>
      </c>
      <c r="AA204">
        <f t="shared" si="72"/>
        <v>5.2188163457440886E-2</v>
      </c>
      <c r="AB204">
        <f t="shared" si="72"/>
        <v>0.15665242718446601</v>
      </c>
      <c r="AC204">
        <f t="shared" si="72"/>
        <v>0.16034457193292143</v>
      </c>
      <c r="AD204">
        <f t="shared" si="72"/>
        <v>0.15836663724624889</v>
      </c>
      <c r="AE204">
        <f t="shared" si="72"/>
        <v>0.16153133274492498</v>
      </c>
      <c r="AF204">
        <f t="shared" si="72"/>
        <v>0.14940000000000001</v>
      </c>
      <c r="AG204">
        <f t="shared" si="73"/>
        <v>6.2204612609846888E-2</v>
      </c>
      <c r="AH204">
        <f t="shared" si="73"/>
        <v>0.14267502206531335</v>
      </c>
      <c r="AI204">
        <f t="shared" si="73"/>
        <v>0.13258755516328333</v>
      </c>
      <c r="AJ204">
        <f t="shared" si="73"/>
        <v>0.14940000000000001</v>
      </c>
      <c r="AK204">
        <f t="shared" si="73"/>
        <v>0.16126760812003532</v>
      </c>
      <c r="AL204">
        <f t="shared" si="73"/>
        <v>0.19001359223300973</v>
      </c>
      <c r="AM204">
        <f t="shared" si="73"/>
        <v>0.14432330097087379</v>
      </c>
      <c r="AN204">
        <f t="shared" si="73"/>
        <v>0.14940000000000001</v>
      </c>
      <c r="AO204">
        <f t="shared" si="73"/>
        <v>0.14940000000000001</v>
      </c>
      <c r="AP204">
        <f t="shared" si="73"/>
        <v>0.13232383053839364</v>
      </c>
      <c r="AQ204">
        <f t="shared" si="73"/>
        <v>0.15678428949691087</v>
      </c>
      <c r="AR204" s="158">
        <v>0.14940000000000001</v>
      </c>
      <c r="AS204">
        <f t="shared" si="74"/>
        <v>0.11003909973521625</v>
      </c>
      <c r="AT204">
        <f t="shared" si="74"/>
        <v>0.14940000000000001</v>
      </c>
      <c r="AU204">
        <f t="shared" si="74"/>
        <v>0.14940000000000001</v>
      </c>
      <c r="AV204">
        <f t="shared" si="74"/>
        <v>0.11801676963812886</v>
      </c>
      <c r="AW204">
        <f t="shared" si="74"/>
        <v>0.14096081200353044</v>
      </c>
      <c r="AX204">
        <f t="shared" si="74"/>
        <v>0.14940000000000001</v>
      </c>
      <c r="AY204">
        <f t="shared" si="74"/>
        <v>7.0670974841296835E-2</v>
      </c>
      <c r="AZ204">
        <f t="shared" si="74"/>
        <v>0.15698208296557811</v>
      </c>
      <c r="BA204">
        <f t="shared" si="74"/>
        <v>0.17208031774051191</v>
      </c>
      <c r="BB204">
        <f t="shared" si="74"/>
        <v>0.12085180935569285</v>
      </c>
      <c r="BC204">
        <f t="shared" si="74"/>
        <v>0.14940000000000001</v>
      </c>
      <c r="BD204" s="23">
        <v>202</v>
      </c>
    </row>
    <row r="205" spans="1:56" x14ac:dyDescent="0.35">
      <c r="A205" s="3"/>
      <c r="B205" s="5" t="s">
        <v>56</v>
      </c>
      <c r="C205" s="176">
        <f t="shared" si="70"/>
        <v>0.16898155339805826</v>
      </c>
      <c r="D205">
        <f t="shared" si="70"/>
        <v>5.9446644757749911E-2</v>
      </c>
      <c r="E205">
        <f t="shared" si="70"/>
        <v>0.14353212709620478</v>
      </c>
      <c r="F205">
        <f t="shared" si="70"/>
        <v>0.17254183583406887</v>
      </c>
      <c r="G205">
        <f t="shared" si="70"/>
        <v>0.14940000000000001</v>
      </c>
      <c r="H205">
        <f t="shared" si="70"/>
        <v>0.15539973521624009</v>
      </c>
      <c r="I205">
        <f t="shared" si="70"/>
        <v>0.11003909973521625</v>
      </c>
      <c r="J205">
        <f t="shared" si="70"/>
        <v>0.14940000000000001</v>
      </c>
      <c r="K205">
        <f t="shared" si="70"/>
        <v>0.14940000000000001</v>
      </c>
      <c r="L205">
        <f t="shared" si="70"/>
        <v>0.15434483671668139</v>
      </c>
      <c r="M205">
        <f t="shared" si="71"/>
        <v>0.15434483671668139</v>
      </c>
      <c r="N205">
        <f t="shared" si="71"/>
        <v>0.1699045895851721</v>
      </c>
      <c r="O205">
        <f t="shared" si="71"/>
        <v>0.15203724624889675</v>
      </c>
      <c r="P205">
        <f t="shared" si="71"/>
        <v>0.12869761694616064</v>
      </c>
      <c r="Q205">
        <f t="shared" si="71"/>
        <v>0.14300467784642543</v>
      </c>
      <c r="R205">
        <f t="shared" si="71"/>
        <v>8.6106090026478385E-2</v>
      </c>
      <c r="S205">
        <f t="shared" si="71"/>
        <v>8.8219622691659144E-2</v>
      </c>
      <c r="T205">
        <f t="shared" si="71"/>
        <v>0.12757678729037952</v>
      </c>
      <c r="U205">
        <f t="shared" si="71"/>
        <v>0.14940000000000001</v>
      </c>
      <c r="V205">
        <f t="shared" si="71"/>
        <v>0.13918067078552515</v>
      </c>
      <c r="W205">
        <f t="shared" si="72"/>
        <v>0.16357519858781996</v>
      </c>
      <c r="X205">
        <f t="shared" si="72"/>
        <v>0.16357519858781996</v>
      </c>
      <c r="Y205">
        <f t="shared" si="72"/>
        <v>0.12757678729037952</v>
      </c>
      <c r="Z205">
        <f t="shared" si="72"/>
        <v>0.17524501323918801</v>
      </c>
      <c r="AA205">
        <f t="shared" si="72"/>
        <v>5.2188163457440886E-2</v>
      </c>
      <c r="AB205">
        <f t="shared" si="72"/>
        <v>0.15665242718446601</v>
      </c>
      <c r="AC205">
        <f t="shared" si="72"/>
        <v>0.16034457193292143</v>
      </c>
      <c r="AD205">
        <f t="shared" si="72"/>
        <v>0.15836663724624889</v>
      </c>
      <c r="AE205">
        <f t="shared" si="72"/>
        <v>0.16153133274492498</v>
      </c>
      <c r="AF205">
        <f t="shared" si="72"/>
        <v>0.14940000000000001</v>
      </c>
      <c r="AG205">
        <f t="shared" si="73"/>
        <v>6.2204612609846888E-2</v>
      </c>
      <c r="AH205">
        <f t="shared" si="73"/>
        <v>0.14267502206531335</v>
      </c>
      <c r="AI205">
        <f t="shared" si="73"/>
        <v>0.13258755516328333</v>
      </c>
      <c r="AJ205">
        <f t="shared" si="73"/>
        <v>0.14940000000000001</v>
      </c>
      <c r="AK205">
        <f t="shared" si="73"/>
        <v>0.16126760812003532</v>
      </c>
      <c r="AL205">
        <f t="shared" si="73"/>
        <v>0.19001359223300973</v>
      </c>
      <c r="AM205">
        <f t="shared" si="73"/>
        <v>0.14432330097087379</v>
      </c>
      <c r="AN205">
        <f t="shared" si="73"/>
        <v>0.14940000000000001</v>
      </c>
      <c r="AO205">
        <f t="shared" si="73"/>
        <v>0.14940000000000001</v>
      </c>
      <c r="AP205">
        <f t="shared" si="73"/>
        <v>0.13232383053839364</v>
      </c>
      <c r="AQ205">
        <f t="shared" si="73"/>
        <v>0.15678428949691087</v>
      </c>
      <c r="AR205" s="158">
        <v>0.14940000000000001</v>
      </c>
      <c r="AS205">
        <f t="shared" si="74"/>
        <v>0.11003909973521625</v>
      </c>
      <c r="AT205">
        <f t="shared" si="74"/>
        <v>0.14940000000000001</v>
      </c>
      <c r="AU205">
        <f t="shared" si="74"/>
        <v>0.14940000000000001</v>
      </c>
      <c r="AV205">
        <f t="shared" si="74"/>
        <v>0.11801676963812886</v>
      </c>
      <c r="AW205">
        <f t="shared" si="74"/>
        <v>0.14096081200353044</v>
      </c>
      <c r="AX205">
        <f t="shared" si="74"/>
        <v>0.14940000000000001</v>
      </c>
      <c r="AY205">
        <f t="shared" si="74"/>
        <v>7.0670974841296835E-2</v>
      </c>
      <c r="AZ205">
        <f t="shared" si="74"/>
        <v>0.15698208296557811</v>
      </c>
      <c r="BA205">
        <f t="shared" si="74"/>
        <v>0.17208031774051191</v>
      </c>
      <c r="BB205">
        <f t="shared" si="74"/>
        <v>0.12085180935569285</v>
      </c>
      <c r="BC205">
        <f t="shared" si="74"/>
        <v>0.14940000000000001</v>
      </c>
      <c r="BD205" s="23">
        <v>203</v>
      </c>
    </row>
    <row r="206" spans="1:56" x14ac:dyDescent="0.35">
      <c r="A206" s="3"/>
      <c r="B206" s="5" t="s">
        <v>57</v>
      </c>
      <c r="C206" s="176">
        <f t="shared" ref="C206:L211" si="75">$AR206*C$254</f>
        <v>0.12803689320388351</v>
      </c>
      <c r="D206">
        <f t="shared" si="75"/>
        <v>4.5042571529968475E-2</v>
      </c>
      <c r="E206">
        <f t="shared" si="75"/>
        <v>0.10875392762577231</v>
      </c>
      <c r="F206">
        <f t="shared" si="75"/>
        <v>0.13073451015004417</v>
      </c>
      <c r="G206">
        <f t="shared" si="75"/>
        <v>0.11320000000000001</v>
      </c>
      <c r="H206">
        <f t="shared" si="75"/>
        <v>0.11774598411297442</v>
      </c>
      <c r="I206">
        <f t="shared" si="75"/>
        <v>8.337634598411299E-2</v>
      </c>
      <c r="J206">
        <f t="shared" si="75"/>
        <v>0.11320000000000001</v>
      </c>
      <c r="K206">
        <f t="shared" si="75"/>
        <v>0.11320000000000001</v>
      </c>
      <c r="L206">
        <f t="shared" si="75"/>
        <v>0.1169466902030009</v>
      </c>
      <c r="M206">
        <f t="shared" ref="M206:V211" si="76">$AR206*M$254</f>
        <v>0.1169466902030009</v>
      </c>
      <c r="N206">
        <f t="shared" si="76"/>
        <v>0.12873627537511034</v>
      </c>
      <c r="O206">
        <f t="shared" si="76"/>
        <v>0.11519823477493381</v>
      </c>
      <c r="P206">
        <f t="shared" si="76"/>
        <v>9.7513857016769651E-2</v>
      </c>
      <c r="Q206">
        <f t="shared" si="76"/>
        <v>0.10835428067078554</v>
      </c>
      <c r="R206">
        <f t="shared" si="76"/>
        <v>6.5242365401588717E-2</v>
      </c>
      <c r="S206">
        <f t="shared" si="76"/>
        <v>6.6843783726210276E-2</v>
      </c>
      <c r="T206">
        <f t="shared" si="76"/>
        <v>9.6664607237422775E-2</v>
      </c>
      <c r="U206">
        <f t="shared" si="76"/>
        <v>0.11320000000000001</v>
      </c>
      <c r="V206">
        <f t="shared" si="76"/>
        <v>0.10545684024713152</v>
      </c>
      <c r="W206">
        <f t="shared" ref="W206:AF211" si="77">$AR206*W$254</f>
        <v>0.12394051191526921</v>
      </c>
      <c r="X206">
        <f t="shared" si="77"/>
        <v>0.12394051191526921</v>
      </c>
      <c r="Y206">
        <f t="shared" si="77"/>
        <v>9.6664607237422775E-2</v>
      </c>
      <c r="Z206">
        <f t="shared" si="77"/>
        <v>0.13278270079435128</v>
      </c>
      <c r="AA206">
        <f t="shared" si="77"/>
        <v>3.9542838710724962E-2</v>
      </c>
      <c r="AB206">
        <f t="shared" si="77"/>
        <v>0.11869514563106796</v>
      </c>
      <c r="AC206">
        <f t="shared" si="77"/>
        <v>0.12149267431597528</v>
      </c>
      <c r="AD206">
        <f t="shared" si="77"/>
        <v>0.11999399823477494</v>
      </c>
      <c r="AE206">
        <f t="shared" si="77"/>
        <v>0.1223918799646955</v>
      </c>
      <c r="AF206">
        <f t="shared" si="77"/>
        <v>0.11320000000000001</v>
      </c>
      <c r="AG206">
        <f t="shared" ref="AG206:AQ211" si="78">$AR206*AG$254</f>
        <v>4.7132276756590819E-2</v>
      </c>
      <c r="AH206">
        <f t="shared" si="78"/>
        <v>0.10810450132391881</v>
      </c>
      <c r="AI206">
        <f t="shared" si="78"/>
        <v>0.10046125330979701</v>
      </c>
      <c r="AJ206">
        <f t="shared" si="78"/>
        <v>0.11320000000000001</v>
      </c>
      <c r="AK206">
        <f t="shared" si="78"/>
        <v>0.12219205648720215</v>
      </c>
      <c r="AL206">
        <f t="shared" si="78"/>
        <v>0.14397281553398061</v>
      </c>
      <c r="AM206">
        <f t="shared" si="78"/>
        <v>0.10935339805825244</v>
      </c>
      <c r="AN206">
        <f t="shared" si="78"/>
        <v>0.11320000000000001</v>
      </c>
      <c r="AO206">
        <f t="shared" si="78"/>
        <v>0.11320000000000001</v>
      </c>
      <c r="AP206">
        <f t="shared" si="78"/>
        <v>0.10026142983230363</v>
      </c>
      <c r="AQ206">
        <f t="shared" si="78"/>
        <v>0.11879505736981467</v>
      </c>
      <c r="AR206" s="158">
        <v>0.11320000000000001</v>
      </c>
      <c r="AS206">
        <f t="shared" ref="AS206:BC211" si="79">$AR206*AS$254</f>
        <v>8.337634598411299E-2</v>
      </c>
      <c r="AT206">
        <f t="shared" si="79"/>
        <v>0.11320000000000001</v>
      </c>
      <c r="AU206">
        <f t="shared" si="79"/>
        <v>0.11320000000000001</v>
      </c>
      <c r="AV206">
        <f t="shared" si="79"/>
        <v>8.9421006178287729E-2</v>
      </c>
      <c r="AW206">
        <f t="shared" si="79"/>
        <v>0.10680564872021184</v>
      </c>
      <c r="AX206">
        <f t="shared" si="79"/>
        <v>0.11320000000000001</v>
      </c>
      <c r="AY206">
        <f t="shared" si="79"/>
        <v>5.3547217885105775E-2</v>
      </c>
      <c r="AZ206">
        <f t="shared" si="79"/>
        <v>0.11894492497793469</v>
      </c>
      <c r="BA206">
        <f t="shared" si="79"/>
        <v>0.13038481906443072</v>
      </c>
      <c r="BB206">
        <f t="shared" si="79"/>
        <v>9.1569108561341581E-2</v>
      </c>
      <c r="BC206">
        <f t="shared" si="79"/>
        <v>0.11320000000000001</v>
      </c>
      <c r="BD206" s="23">
        <v>204</v>
      </c>
    </row>
    <row r="207" spans="1:56" x14ac:dyDescent="0.35">
      <c r="A207" s="3"/>
      <c r="B207" s="5" t="s">
        <v>58</v>
      </c>
      <c r="C207" s="176">
        <f t="shared" si="75"/>
        <v>0.12803689320388351</v>
      </c>
      <c r="D207">
        <f t="shared" si="75"/>
        <v>4.5042571529968475E-2</v>
      </c>
      <c r="E207">
        <f t="shared" si="75"/>
        <v>0.10875392762577231</v>
      </c>
      <c r="F207">
        <f t="shared" si="75"/>
        <v>0.13073451015004417</v>
      </c>
      <c r="G207">
        <f t="shared" si="75"/>
        <v>0.11320000000000001</v>
      </c>
      <c r="H207">
        <f t="shared" si="75"/>
        <v>0.11774598411297442</v>
      </c>
      <c r="I207">
        <f t="shared" si="75"/>
        <v>8.337634598411299E-2</v>
      </c>
      <c r="J207">
        <f t="shared" si="75"/>
        <v>0.11320000000000001</v>
      </c>
      <c r="K207">
        <f t="shared" si="75"/>
        <v>0.11320000000000001</v>
      </c>
      <c r="L207">
        <f t="shared" si="75"/>
        <v>0.1169466902030009</v>
      </c>
      <c r="M207">
        <f t="shared" si="76"/>
        <v>0.1169466902030009</v>
      </c>
      <c r="N207">
        <f t="shared" si="76"/>
        <v>0.12873627537511034</v>
      </c>
      <c r="O207">
        <f t="shared" si="76"/>
        <v>0.11519823477493381</v>
      </c>
      <c r="P207">
        <f t="shared" si="76"/>
        <v>9.7513857016769651E-2</v>
      </c>
      <c r="Q207">
        <f t="shared" si="76"/>
        <v>0.10835428067078554</v>
      </c>
      <c r="R207">
        <f t="shared" si="76"/>
        <v>6.5242365401588717E-2</v>
      </c>
      <c r="S207">
        <f t="shared" si="76"/>
        <v>6.6843783726210276E-2</v>
      </c>
      <c r="T207">
        <f t="shared" si="76"/>
        <v>9.6664607237422775E-2</v>
      </c>
      <c r="U207">
        <f t="shared" si="76"/>
        <v>0.11320000000000001</v>
      </c>
      <c r="V207">
        <f t="shared" si="76"/>
        <v>0.10545684024713152</v>
      </c>
      <c r="W207">
        <f t="shared" si="77"/>
        <v>0.12394051191526921</v>
      </c>
      <c r="X207">
        <f t="shared" si="77"/>
        <v>0.12394051191526921</v>
      </c>
      <c r="Y207">
        <f t="shared" si="77"/>
        <v>9.6664607237422775E-2</v>
      </c>
      <c r="Z207">
        <f t="shared" si="77"/>
        <v>0.13278270079435128</v>
      </c>
      <c r="AA207">
        <f t="shared" si="77"/>
        <v>3.9542838710724962E-2</v>
      </c>
      <c r="AB207">
        <f t="shared" si="77"/>
        <v>0.11869514563106796</v>
      </c>
      <c r="AC207">
        <f t="shared" si="77"/>
        <v>0.12149267431597528</v>
      </c>
      <c r="AD207">
        <f t="shared" si="77"/>
        <v>0.11999399823477494</v>
      </c>
      <c r="AE207">
        <f t="shared" si="77"/>
        <v>0.1223918799646955</v>
      </c>
      <c r="AF207">
        <f t="shared" si="77"/>
        <v>0.11320000000000001</v>
      </c>
      <c r="AG207">
        <f t="shared" si="78"/>
        <v>4.7132276756590819E-2</v>
      </c>
      <c r="AH207">
        <f t="shared" si="78"/>
        <v>0.10810450132391881</v>
      </c>
      <c r="AI207">
        <f t="shared" si="78"/>
        <v>0.10046125330979701</v>
      </c>
      <c r="AJ207">
        <f t="shared" si="78"/>
        <v>0.11320000000000001</v>
      </c>
      <c r="AK207">
        <f t="shared" si="78"/>
        <v>0.12219205648720215</v>
      </c>
      <c r="AL207">
        <f t="shared" si="78"/>
        <v>0.14397281553398061</v>
      </c>
      <c r="AM207">
        <f t="shared" si="78"/>
        <v>0.10935339805825244</v>
      </c>
      <c r="AN207">
        <f t="shared" si="78"/>
        <v>0.11320000000000001</v>
      </c>
      <c r="AO207">
        <f t="shared" si="78"/>
        <v>0.11320000000000001</v>
      </c>
      <c r="AP207">
        <f t="shared" si="78"/>
        <v>0.10026142983230363</v>
      </c>
      <c r="AQ207">
        <f t="shared" si="78"/>
        <v>0.11879505736981467</v>
      </c>
      <c r="AR207" s="158">
        <v>0.11320000000000001</v>
      </c>
      <c r="AS207">
        <f t="shared" si="79"/>
        <v>8.337634598411299E-2</v>
      </c>
      <c r="AT207">
        <f t="shared" si="79"/>
        <v>0.11320000000000001</v>
      </c>
      <c r="AU207">
        <f t="shared" si="79"/>
        <v>0.11320000000000001</v>
      </c>
      <c r="AV207">
        <f t="shared" si="79"/>
        <v>8.9421006178287729E-2</v>
      </c>
      <c r="AW207">
        <f t="shared" si="79"/>
        <v>0.10680564872021184</v>
      </c>
      <c r="AX207">
        <f t="shared" si="79"/>
        <v>0.11320000000000001</v>
      </c>
      <c r="AY207">
        <f t="shared" si="79"/>
        <v>5.3547217885105775E-2</v>
      </c>
      <c r="AZ207">
        <f t="shared" si="79"/>
        <v>0.11894492497793469</v>
      </c>
      <c r="BA207">
        <f t="shared" si="79"/>
        <v>0.13038481906443072</v>
      </c>
      <c r="BB207">
        <f t="shared" si="79"/>
        <v>9.1569108561341581E-2</v>
      </c>
      <c r="BC207">
        <f t="shared" si="79"/>
        <v>0.11320000000000001</v>
      </c>
      <c r="BD207" s="23">
        <v>205</v>
      </c>
    </row>
    <row r="208" spans="1:56" x14ac:dyDescent="0.35">
      <c r="A208" s="3"/>
      <c r="B208" s="5" t="s">
        <v>59</v>
      </c>
      <c r="C208" s="176">
        <f t="shared" si="75"/>
        <v>4.6034466019417471E-2</v>
      </c>
      <c r="D208">
        <f t="shared" si="75"/>
        <v>1.619463481687029E-2</v>
      </c>
      <c r="E208">
        <f t="shared" si="75"/>
        <v>3.9101456310679614E-2</v>
      </c>
      <c r="F208">
        <f t="shared" si="75"/>
        <v>4.7004368932038847E-2</v>
      </c>
      <c r="G208">
        <f t="shared" si="75"/>
        <v>4.07E-2</v>
      </c>
      <c r="H208">
        <f t="shared" si="75"/>
        <v>4.2334466019417476E-2</v>
      </c>
      <c r="I208">
        <f t="shared" si="75"/>
        <v>2.9977184466019421E-2</v>
      </c>
      <c r="J208">
        <f t="shared" si="75"/>
        <v>4.07E-2</v>
      </c>
      <c r="K208">
        <f t="shared" si="75"/>
        <v>4.07E-2</v>
      </c>
      <c r="L208">
        <f t="shared" si="75"/>
        <v>4.2047087378640782E-2</v>
      </c>
      <c r="M208">
        <f t="shared" si="76"/>
        <v>4.2047087378640782E-2</v>
      </c>
      <c r="N208">
        <f t="shared" si="76"/>
        <v>4.6285922330097089E-2</v>
      </c>
      <c r="O208">
        <f t="shared" si="76"/>
        <v>4.1418446601941751E-2</v>
      </c>
      <c r="P208">
        <f t="shared" si="76"/>
        <v>3.5060194174757281E-2</v>
      </c>
      <c r="Q208">
        <f t="shared" si="76"/>
        <v>3.8957766990291263E-2</v>
      </c>
      <c r="R208">
        <f t="shared" si="76"/>
        <v>2.345728155339806E-2</v>
      </c>
      <c r="S208">
        <f t="shared" si="76"/>
        <v>2.403305651640246E-2</v>
      </c>
      <c r="T208">
        <f t="shared" si="76"/>
        <v>3.4754854368932039E-2</v>
      </c>
      <c r="U208">
        <f t="shared" si="76"/>
        <v>4.07E-2</v>
      </c>
      <c r="V208">
        <f t="shared" si="76"/>
        <v>3.791601941747573E-2</v>
      </c>
      <c r="W208">
        <f t="shared" si="77"/>
        <v>4.4561650485436893E-2</v>
      </c>
      <c r="X208">
        <f t="shared" si="77"/>
        <v>4.4561650485436893E-2</v>
      </c>
      <c r="Y208">
        <f t="shared" si="77"/>
        <v>3.4754854368932039E-2</v>
      </c>
      <c r="Z208">
        <f t="shared" si="77"/>
        <v>4.7740776699029125E-2</v>
      </c>
      <c r="AA208">
        <f t="shared" si="77"/>
        <v>1.4217257380976199E-2</v>
      </c>
      <c r="AB208">
        <f t="shared" si="77"/>
        <v>4.2675728155339807E-2</v>
      </c>
      <c r="AC208">
        <f t="shared" si="77"/>
        <v>4.3681553398058251E-2</v>
      </c>
      <c r="AD208">
        <f t="shared" si="77"/>
        <v>4.3142718446601939E-2</v>
      </c>
      <c r="AE208">
        <f t="shared" si="77"/>
        <v>4.4004854368932034E-2</v>
      </c>
      <c r="AF208">
        <f t="shared" si="77"/>
        <v>4.07E-2</v>
      </c>
      <c r="AG208">
        <f t="shared" si="78"/>
        <v>1.6945968763191221E-2</v>
      </c>
      <c r="AH208">
        <f t="shared" si="78"/>
        <v>3.8867961165048551E-2</v>
      </c>
      <c r="AI208">
        <f t="shared" si="78"/>
        <v>3.6119902912621363E-2</v>
      </c>
      <c r="AJ208">
        <f t="shared" si="78"/>
        <v>4.07E-2</v>
      </c>
      <c r="AK208">
        <f t="shared" si="78"/>
        <v>4.3933009708737869E-2</v>
      </c>
      <c r="AL208">
        <f t="shared" si="78"/>
        <v>5.1764077669902916E-2</v>
      </c>
      <c r="AM208">
        <f t="shared" si="78"/>
        <v>3.9316990291262136E-2</v>
      </c>
      <c r="AN208">
        <f t="shared" si="78"/>
        <v>4.07E-2</v>
      </c>
      <c r="AO208">
        <f t="shared" si="78"/>
        <v>4.07E-2</v>
      </c>
      <c r="AP208">
        <f t="shared" si="78"/>
        <v>3.6048058252427184E-2</v>
      </c>
      <c r="AQ208">
        <f t="shared" si="78"/>
        <v>4.2711650485436896E-2</v>
      </c>
      <c r="AR208" s="158">
        <v>4.07E-2</v>
      </c>
      <c r="AS208">
        <f t="shared" si="79"/>
        <v>2.9977184466019421E-2</v>
      </c>
      <c r="AT208">
        <f t="shared" si="79"/>
        <v>4.07E-2</v>
      </c>
      <c r="AU208">
        <f t="shared" si="79"/>
        <v>4.07E-2</v>
      </c>
      <c r="AV208">
        <f t="shared" si="79"/>
        <v>3.2150485436893202E-2</v>
      </c>
      <c r="AW208">
        <f t="shared" si="79"/>
        <v>3.8400970873786411E-2</v>
      </c>
      <c r="AX208">
        <f t="shared" si="79"/>
        <v>4.07E-2</v>
      </c>
      <c r="AY208">
        <f t="shared" si="79"/>
        <v>1.9252400776712059E-2</v>
      </c>
      <c r="AZ208">
        <f t="shared" si="79"/>
        <v>4.2765533980582519E-2</v>
      </c>
      <c r="BA208">
        <f t="shared" si="79"/>
        <v>4.6878640776699031E-2</v>
      </c>
      <c r="BB208">
        <f t="shared" si="79"/>
        <v>3.2922815533980583E-2</v>
      </c>
      <c r="BC208">
        <f t="shared" si="79"/>
        <v>4.07E-2</v>
      </c>
      <c r="BD208" s="23">
        <v>206</v>
      </c>
    </row>
    <row r="209" spans="1:56" x14ac:dyDescent="0.35">
      <c r="A209" s="3"/>
      <c r="B209" s="5" t="s">
        <v>60</v>
      </c>
      <c r="C209" s="176">
        <f t="shared" si="75"/>
        <v>4.6034466019417471E-2</v>
      </c>
      <c r="D209">
        <f t="shared" si="75"/>
        <v>1.619463481687029E-2</v>
      </c>
      <c r="E209">
        <f t="shared" si="75"/>
        <v>3.9101456310679614E-2</v>
      </c>
      <c r="F209">
        <f t="shared" si="75"/>
        <v>4.7004368932038847E-2</v>
      </c>
      <c r="G209">
        <f t="shared" si="75"/>
        <v>4.07E-2</v>
      </c>
      <c r="H209">
        <f t="shared" si="75"/>
        <v>4.2334466019417476E-2</v>
      </c>
      <c r="I209">
        <f t="shared" si="75"/>
        <v>2.9977184466019421E-2</v>
      </c>
      <c r="J209">
        <f t="shared" si="75"/>
        <v>4.07E-2</v>
      </c>
      <c r="K209">
        <f t="shared" si="75"/>
        <v>4.07E-2</v>
      </c>
      <c r="L209">
        <f t="shared" si="75"/>
        <v>4.2047087378640782E-2</v>
      </c>
      <c r="M209">
        <f t="shared" si="76"/>
        <v>4.2047087378640782E-2</v>
      </c>
      <c r="N209">
        <f t="shared" si="76"/>
        <v>4.6285922330097089E-2</v>
      </c>
      <c r="O209">
        <f t="shared" si="76"/>
        <v>4.1418446601941751E-2</v>
      </c>
      <c r="P209">
        <f t="shared" si="76"/>
        <v>3.5060194174757281E-2</v>
      </c>
      <c r="Q209">
        <f t="shared" si="76"/>
        <v>3.8957766990291263E-2</v>
      </c>
      <c r="R209">
        <f t="shared" si="76"/>
        <v>2.345728155339806E-2</v>
      </c>
      <c r="S209">
        <f t="shared" si="76"/>
        <v>2.403305651640246E-2</v>
      </c>
      <c r="T209">
        <f t="shared" si="76"/>
        <v>3.4754854368932039E-2</v>
      </c>
      <c r="U209">
        <f t="shared" si="76"/>
        <v>4.07E-2</v>
      </c>
      <c r="V209">
        <f t="shared" si="76"/>
        <v>3.791601941747573E-2</v>
      </c>
      <c r="W209">
        <f t="shared" si="77"/>
        <v>4.4561650485436893E-2</v>
      </c>
      <c r="X209">
        <f t="shared" si="77"/>
        <v>4.4561650485436893E-2</v>
      </c>
      <c r="Y209">
        <f t="shared" si="77"/>
        <v>3.4754854368932039E-2</v>
      </c>
      <c r="Z209">
        <f t="shared" si="77"/>
        <v>4.7740776699029125E-2</v>
      </c>
      <c r="AA209">
        <f t="shared" si="77"/>
        <v>1.4217257380976199E-2</v>
      </c>
      <c r="AB209">
        <f t="shared" si="77"/>
        <v>4.2675728155339807E-2</v>
      </c>
      <c r="AC209">
        <f t="shared" si="77"/>
        <v>4.3681553398058251E-2</v>
      </c>
      <c r="AD209">
        <f t="shared" si="77"/>
        <v>4.3142718446601939E-2</v>
      </c>
      <c r="AE209">
        <f t="shared" si="77"/>
        <v>4.4004854368932034E-2</v>
      </c>
      <c r="AF209">
        <f t="shared" si="77"/>
        <v>4.07E-2</v>
      </c>
      <c r="AG209">
        <f t="shared" si="78"/>
        <v>1.6945968763191221E-2</v>
      </c>
      <c r="AH209">
        <f t="shared" si="78"/>
        <v>3.8867961165048551E-2</v>
      </c>
      <c r="AI209">
        <f t="shared" si="78"/>
        <v>3.6119902912621363E-2</v>
      </c>
      <c r="AJ209">
        <f t="shared" si="78"/>
        <v>4.07E-2</v>
      </c>
      <c r="AK209">
        <f t="shared" si="78"/>
        <v>4.3933009708737869E-2</v>
      </c>
      <c r="AL209">
        <f t="shared" si="78"/>
        <v>5.1764077669902916E-2</v>
      </c>
      <c r="AM209">
        <f t="shared" si="78"/>
        <v>3.9316990291262136E-2</v>
      </c>
      <c r="AN209">
        <f t="shared" si="78"/>
        <v>4.07E-2</v>
      </c>
      <c r="AO209">
        <f t="shared" si="78"/>
        <v>4.07E-2</v>
      </c>
      <c r="AP209">
        <f t="shared" si="78"/>
        <v>3.6048058252427184E-2</v>
      </c>
      <c r="AQ209">
        <f t="shared" si="78"/>
        <v>4.2711650485436896E-2</v>
      </c>
      <c r="AR209" s="158">
        <v>4.07E-2</v>
      </c>
      <c r="AS209">
        <f t="shared" si="79"/>
        <v>2.9977184466019421E-2</v>
      </c>
      <c r="AT209">
        <f t="shared" si="79"/>
        <v>4.07E-2</v>
      </c>
      <c r="AU209">
        <f t="shared" si="79"/>
        <v>4.07E-2</v>
      </c>
      <c r="AV209">
        <f t="shared" si="79"/>
        <v>3.2150485436893202E-2</v>
      </c>
      <c r="AW209">
        <f t="shared" si="79"/>
        <v>3.8400970873786411E-2</v>
      </c>
      <c r="AX209">
        <f t="shared" si="79"/>
        <v>4.07E-2</v>
      </c>
      <c r="AY209">
        <f t="shared" si="79"/>
        <v>1.9252400776712059E-2</v>
      </c>
      <c r="AZ209">
        <f t="shared" si="79"/>
        <v>4.2765533980582519E-2</v>
      </c>
      <c r="BA209">
        <f t="shared" si="79"/>
        <v>4.6878640776699031E-2</v>
      </c>
      <c r="BB209">
        <f t="shared" si="79"/>
        <v>3.2922815533980583E-2</v>
      </c>
      <c r="BC209">
        <f t="shared" si="79"/>
        <v>4.07E-2</v>
      </c>
      <c r="BD209" s="23">
        <v>207</v>
      </c>
    </row>
    <row r="210" spans="1:56" x14ac:dyDescent="0.35">
      <c r="A210" s="3"/>
      <c r="B210" s="5" t="s">
        <v>80</v>
      </c>
      <c r="C210" s="176">
        <f t="shared" si="75"/>
        <v>4.6034466019417471E-2</v>
      </c>
      <c r="D210">
        <f t="shared" si="75"/>
        <v>1.619463481687029E-2</v>
      </c>
      <c r="E210">
        <f t="shared" si="75"/>
        <v>3.9101456310679614E-2</v>
      </c>
      <c r="F210">
        <f t="shared" si="75"/>
        <v>4.7004368932038847E-2</v>
      </c>
      <c r="G210">
        <f t="shared" si="75"/>
        <v>4.07E-2</v>
      </c>
      <c r="H210">
        <f t="shared" si="75"/>
        <v>4.2334466019417476E-2</v>
      </c>
      <c r="I210">
        <f t="shared" si="75"/>
        <v>2.9977184466019421E-2</v>
      </c>
      <c r="J210">
        <f t="shared" si="75"/>
        <v>4.07E-2</v>
      </c>
      <c r="K210">
        <f t="shared" si="75"/>
        <v>4.07E-2</v>
      </c>
      <c r="L210">
        <f t="shared" si="75"/>
        <v>4.2047087378640782E-2</v>
      </c>
      <c r="M210">
        <f t="shared" si="76"/>
        <v>4.2047087378640782E-2</v>
      </c>
      <c r="N210">
        <f t="shared" si="76"/>
        <v>4.6285922330097089E-2</v>
      </c>
      <c r="O210">
        <f t="shared" si="76"/>
        <v>4.1418446601941751E-2</v>
      </c>
      <c r="P210">
        <f t="shared" si="76"/>
        <v>3.5060194174757281E-2</v>
      </c>
      <c r="Q210">
        <f t="shared" si="76"/>
        <v>3.8957766990291263E-2</v>
      </c>
      <c r="R210">
        <f t="shared" si="76"/>
        <v>2.345728155339806E-2</v>
      </c>
      <c r="S210">
        <f t="shared" si="76"/>
        <v>2.403305651640246E-2</v>
      </c>
      <c r="T210">
        <f t="shared" si="76"/>
        <v>3.4754854368932039E-2</v>
      </c>
      <c r="U210">
        <f t="shared" si="76"/>
        <v>4.07E-2</v>
      </c>
      <c r="V210">
        <f t="shared" si="76"/>
        <v>3.791601941747573E-2</v>
      </c>
      <c r="W210">
        <f t="shared" si="77"/>
        <v>4.4561650485436893E-2</v>
      </c>
      <c r="X210">
        <f t="shared" si="77"/>
        <v>4.4561650485436893E-2</v>
      </c>
      <c r="Y210">
        <f t="shared" si="77"/>
        <v>3.4754854368932039E-2</v>
      </c>
      <c r="Z210">
        <f t="shared" si="77"/>
        <v>4.7740776699029125E-2</v>
      </c>
      <c r="AA210">
        <f t="shared" si="77"/>
        <v>1.4217257380976199E-2</v>
      </c>
      <c r="AB210">
        <f t="shared" si="77"/>
        <v>4.2675728155339807E-2</v>
      </c>
      <c r="AC210">
        <f t="shared" si="77"/>
        <v>4.3681553398058251E-2</v>
      </c>
      <c r="AD210">
        <f t="shared" si="77"/>
        <v>4.3142718446601939E-2</v>
      </c>
      <c r="AE210">
        <f t="shared" si="77"/>
        <v>4.4004854368932034E-2</v>
      </c>
      <c r="AF210">
        <f t="shared" si="77"/>
        <v>4.07E-2</v>
      </c>
      <c r="AG210">
        <f t="shared" si="78"/>
        <v>1.6945968763191221E-2</v>
      </c>
      <c r="AH210">
        <f t="shared" si="78"/>
        <v>3.8867961165048551E-2</v>
      </c>
      <c r="AI210">
        <f t="shared" si="78"/>
        <v>3.6119902912621363E-2</v>
      </c>
      <c r="AJ210">
        <f t="shared" si="78"/>
        <v>4.07E-2</v>
      </c>
      <c r="AK210">
        <f t="shared" si="78"/>
        <v>4.3933009708737869E-2</v>
      </c>
      <c r="AL210">
        <f t="shared" si="78"/>
        <v>5.1764077669902916E-2</v>
      </c>
      <c r="AM210">
        <f t="shared" si="78"/>
        <v>3.9316990291262136E-2</v>
      </c>
      <c r="AN210">
        <f t="shared" si="78"/>
        <v>4.07E-2</v>
      </c>
      <c r="AO210">
        <f t="shared" si="78"/>
        <v>4.07E-2</v>
      </c>
      <c r="AP210">
        <f t="shared" si="78"/>
        <v>3.6048058252427184E-2</v>
      </c>
      <c r="AQ210">
        <f t="shared" si="78"/>
        <v>4.2711650485436896E-2</v>
      </c>
      <c r="AR210" s="158">
        <v>4.07E-2</v>
      </c>
      <c r="AS210">
        <f t="shared" si="79"/>
        <v>2.9977184466019421E-2</v>
      </c>
      <c r="AT210">
        <f t="shared" si="79"/>
        <v>4.07E-2</v>
      </c>
      <c r="AU210">
        <f t="shared" si="79"/>
        <v>4.07E-2</v>
      </c>
      <c r="AV210">
        <f t="shared" si="79"/>
        <v>3.2150485436893202E-2</v>
      </c>
      <c r="AW210">
        <f t="shared" si="79"/>
        <v>3.8400970873786411E-2</v>
      </c>
      <c r="AX210">
        <f t="shared" si="79"/>
        <v>4.07E-2</v>
      </c>
      <c r="AY210">
        <f t="shared" si="79"/>
        <v>1.9252400776712059E-2</v>
      </c>
      <c r="AZ210">
        <f t="shared" si="79"/>
        <v>4.2765533980582519E-2</v>
      </c>
      <c r="BA210">
        <f t="shared" si="79"/>
        <v>4.6878640776699031E-2</v>
      </c>
      <c r="BB210">
        <f t="shared" si="79"/>
        <v>3.2922815533980583E-2</v>
      </c>
      <c r="BC210">
        <f t="shared" si="79"/>
        <v>4.07E-2</v>
      </c>
      <c r="BD210" s="23">
        <v>208</v>
      </c>
    </row>
    <row r="211" spans="1:56" x14ac:dyDescent="0.35">
      <c r="A211" s="4"/>
      <c r="B211" s="8" t="s">
        <v>79</v>
      </c>
      <c r="C211" s="176">
        <f t="shared" si="75"/>
        <v>4.6034466019417471E-2</v>
      </c>
      <c r="D211">
        <f t="shared" si="75"/>
        <v>1.619463481687029E-2</v>
      </c>
      <c r="E211">
        <f t="shared" si="75"/>
        <v>3.9101456310679614E-2</v>
      </c>
      <c r="F211">
        <f t="shared" si="75"/>
        <v>4.7004368932038847E-2</v>
      </c>
      <c r="G211">
        <f t="shared" si="75"/>
        <v>4.07E-2</v>
      </c>
      <c r="H211">
        <f t="shared" si="75"/>
        <v>4.2334466019417476E-2</v>
      </c>
      <c r="I211">
        <f t="shared" si="75"/>
        <v>2.9977184466019421E-2</v>
      </c>
      <c r="J211">
        <f t="shared" si="75"/>
        <v>4.07E-2</v>
      </c>
      <c r="K211">
        <f t="shared" si="75"/>
        <v>4.07E-2</v>
      </c>
      <c r="L211">
        <f t="shared" si="75"/>
        <v>4.2047087378640782E-2</v>
      </c>
      <c r="M211">
        <f t="shared" si="76"/>
        <v>4.2047087378640782E-2</v>
      </c>
      <c r="N211">
        <f t="shared" si="76"/>
        <v>4.6285922330097089E-2</v>
      </c>
      <c r="O211">
        <f t="shared" si="76"/>
        <v>4.1418446601941751E-2</v>
      </c>
      <c r="P211">
        <f t="shared" si="76"/>
        <v>3.5060194174757281E-2</v>
      </c>
      <c r="Q211">
        <f t="shared" si="76"/>
        <v>3.8957766990291263E-2</v>
      </c>
      <c r="R211">
        <f t="shared" si="76"/>
        <v>2.345728155339806E-2</v>
      </c>
      <c r="S211">
        <f t="shared" si="76"/>
        <v>2.403305651640246E-2</v>
      </c>
      <c r="T211">
        <f t="shared" si="76"/>
        <v>3.4754854368932039E-2</v>
      </c>
      <c r="U211">
        <f t="shared" si="76"/>
        <v>4.07E-2</v>
      </c>
      <c r="V211">
        <f t="shared" si="76"/>
        <v>3.791601941747573E-2</v>
      </c>
      <c r="W211">
        <f t="shared" si="77"/>
        <v>4.4561650485436893E-2</v>
      </c>
      <c r="X211">
        <f t="shared" si="77"/>
        <v>4.4561650485436893E-2</v>
      </c>
      <c r="Y211">
        <f t="shared" si="77"/>
        <v>3.4754854368932039E-2</v>
      </c>
      <c r="Z211">
        <f t="shared" si="77"/>
        <v>4.7740776699029125E-2</v>
      </c>
      <c r="AA211">
        <f t="shared" si="77"/>
        <v>1.4217257380976199E-2</v>
      </c>
      <c r="AB211">
        <f t="shared" si="77"/>
        <v>4.2675728155339807E-2</v>
      </c>
      <c r="AC211">
        <f t="shared" si="77"/>
        <v>4.3681553398058251E-2</v>
      </c>
      <c r="AD211">
        <f t="shared" si="77"/>
        <v>4.3142718446601939E-2</v>
      </c>
      <c r="AE211">
        <f t="shared" si="77"/>
        <v>4.4004854368932034E-2</v>
      </c>
      <c r="AF211">
        <f t="shared" si="77"/>
        <v>4.07E-2</v>
      </c>
      <c r="AG211">
        <f t="shared" si="78"/>
        <v>1.6945968763191221E-2</v>
      </c>
      <c r="AH211">
        <f t="shared" si="78"/>
        <v>3.8867961165048551E-2</v>
      </c>
      <c r="AI211">
        <f t="shared" si="78"/>
        <v>3.6119902912621363E-2</v>
      </c>
      <c r="AJ211">
        <f t="shared" si="78"/>
        <v>4.07E-2</v>
      </c>
      <c r="AK211">
        <f t="shared" si="78"/>
        <v>4.3933009708737869E-2</v>
      </c>
      <c r="AL211">
        <f t="shared" si="78"/>
        <v>5.1764077669902916E-2</v>
      </c>
      <c r="AM211">
        <f t="shared" si="78"/>
        <v>3.9316990291262136E-2</v>
      </c>
      <c r="AN211">
        <f t="shared" si="78"/>
        <v>4.07E-2</v>
      </c>
      <c r="AO211">
        <f t="shared" si="78"/>
        <v>4.07E-2</v>
      </c>
      <c r="AP211">
        <f t="shared" si="78"/>
        <v>3.6048058252427184E-2</v>
      </c>
      <c r="AQ211">
        <f t="shared" si="78"/>
        <v>4.2711650485436896E-2</v>
      </c>
      <c r="AR211" s="158">
        <v>4.07E-2</v>
      </c>
      <c r="AS211">
        <f t="shared" si="79"/>
        <v>2.9977184466019421E-2</v>
      </c>
      <c r="AT211">
        <f t="shared" si="79"/>
        <v>4.07E-2</v>
      </c>
      <c r="AU211">
        <f t="shared" si="79"/>
        <v>4.07E-2</v>
      </c>
      <c r="AV211">
        <f t="shared" si="79"/>
        <v>3.2150485436893202E-2</v>
      </c>
      <c r="AW211">
        <f t="shared" si="79"/>
        <v>3.8400970873786411E-2</v>
      </c>
      <c r="AX211">
        <f t="shared" si="79"/>
        <v>4.07E-2</v>
      </c>
      <c r="AY211">
        <f t="shared" si="79"/>
        <v>1.9252400776712059E-2</v>
      </c>
      <c r="AZ211">
        <f t="shared" si="79"/>
        <v>4.2765533980582519E-2</v>
      </c>
      <c r="BA211">
        <f t="shared" si="79"/>
        <v>4.6878640776699031E-2</v>
      </c>
      <c r="BB211">
        <f t="shared" si="79"/>
        <v>3.2922815533980583E-2</v>
      </c>
      <c r="BC211">
        <f t="shared" si="79"/>
        <v>4.07E-2</v>
      </c>
      <c r="BD211" s="23">
        <v>209</v>
      </c>
    </row>
    <row r="212" spans="1:56" x14ac:dyDescent="0.35">
      <c r="A212" s="2" t="s">
        <v>137</v>
      </c>
      <c r="B212" s="7" t="s">
        <v>83</v>
      </c>
      <c r="C212"/>
      <c r="AR212" s="158"/>
      <c r="BD212" s="23">
        <v>210</v>
      </c>
    </row>
    <row r="213" spans="1:56" x14ac:dyDescent="0.35">
      <c r="A213" s="3"/>
      <c r="B213" s="5" t="s">
        <v>61</v>
      </c>
      <c r="C213"/>
      <c r="AR213" s="158"/>
      <c r="BD213" s="23">
        <v>211</v>
      </c>
    </row>
    <row r="214" spans="1:56" x14ac:dyDescent="0.35">
      <c r="A214" s="3"/>
      <c r="B214" s="5" t="s">
        <v>78</v>
      </c>
      <c r="C214"/>
      <c r="AR214" s="158"/>
      <c r="BD214" s="23">
        <v>212</v>
      </c>
    </row>
    <row r="215" spans="1:56" x14ac:dyDescent="0.35">
      <c r="A215" s="3"/>
      <c r="B215" s="5" t="s">
        <v>62</v>
      </c>
      <c r="C215">
        <f t="shared" ref="C215:L224" si="80">$AR215*C$253</f>
        <v>8.711053191489361E-2</v>
      </c>
      <c r="D215">
        <f t="shared" si="80"/>
        <v>4.7144640039485333E-2</v>
      </c>
      <c r="E215">
        <f t="shared" si="80"/>
        <v>7.3986436170212777E-2</v>
      </c>
      <c r="F215">
        <f t="shared" si="80"/>
        <v>5.1398351063829784E-2</v>
      </c>
      <c r="G215">
        <f t="shared" si="80"/>
        <v>9.8299999999999998E-2</v>
      </c>
      <c r="H215">
        <f t="shared" si="80"/>
        <v>9.9398031914893631E-2</v>
      </c>
      <c r="I215">
        <f t="shared" si="80"/>
        <v>0.10044377659574469</v>
      </c>
      <c r="J215">
        <f t="shared" si="80"/>
        <v>9.8299999999999998E-2</v>
      </c>
      <c r="K215">
        <f t="shared" si="80"/>
        <v>9.8299999999999998E-2</v>
      </c>
      <c r="L215">
        <f t="shared" si="80"/>
        <v>0.11691425531914892</v>
      </c>
      <c r="M215">
        <f t="shared" ref="M215:V224" si="81">$AR215*M$253</f>
        <v>0.11691425531914892</v>
      </c>
      <c r="N215">
        <f t="shared" si="81"/>
        <v>0.12773771276595744</v>
      </c>
      <c r="O215">
        <f t="shared" si="81"/>
        <v>0.10033920212765958</v>
      </c>
      <c r="P215">
        <f t="shared" si="81"/>
        <v>7.4509308510638292E-2</v>
      </c>
      <c r="Q215">
        <f t="shared" si="81"/>
        <v>0.11069207446808513</v>
      </c>
      <c r="R215">
        <f t="shared" si="81"/>
        <v>4.2614095744680849E-2</v>
      </c>
      <c r="S215">
        <f t="shared" si="81"/>
        <v>6.9963281748971609E-2</v>
      </c>
      <c r="T215">
        <f t="shared" si="81"/>
        <v>7.4666170212765948E-2</v>
      </c>
      <c r="U215">
        <f t="shared" si="81"/>
        <v>9.8299999999999998E-2</v>
      </c>
      <c r="V215">
        <f t="shared" si="81"/>
        <v>6.525446808510639E-2</v>
      </c>
      <c r="W215">
        <f t="shared" ref="W215:AF224" si="82">$AR215*W$253</f>
        <v>0.10133265957446808</v>
      </c>
      <c r="X215">
        <f t="shared" si="82"/>
        <v>0.10133265957446808</v>
      </c>
      <c r="Y215">
        <f t="shared" si="82"/>
        <v>7.2417819148936163E-2</v>
      </c>
      <c r="Z215">
        <f t="shared" si="82"/>
        <v>0.11926718085106383</v>
      </c>
      <c r="AA215">
        <f t="shared" si="82"/>
        <v>4.1388243029512911E-2</v>
      </c>
      <c r="AB215">
        <f t="shared" si="82"/>
        <v>8.6796808510638299E-2</v>
      </c>
      <c r="AC215">
        <f t="shared" si="82"/>
        <v>0.10980319148936168</v>
      </c>
      <c r="AD215">
        <f t="shared" si="82"/>
        <v>9.3437287234042543E-2</v>
      </c>
      <c r="AE215">
        <f t="shared" si="82"/>
        <v>9.2339255319148938E-2</v>
      </c>
      <c r="AF215">
        <f t="shared" si="82"/>
        <v>9.8299999999999998E-2</v>
      </c>
      <c r="AG215">
        <f t="shared" ref="AG215:AQ224" si="83">$AR215*AG$253</f>
        <v>4.9331868640148012E-2</v>
      </c>
      <c r="AH215">
        <f t="shared" si="83"/>
        <v>0.11461361702127661</v>
      </c>
      <c r="AI215">
        <f t="shared" si="83"/>
        <v>8.9358882978723395E-2</v>
      </c>
      <c r="AJ215">
        <f t="shared" si="83"/>
        <v>9.8299999999999998E-2</v>
      </c>
      <c r="AK215">
        <f t="shared" si="83"/>
        <v>0.12041750000000001</v>
      </c>
      <c r="AL215">
        <f t="shared" si="83"/>
        <v>9.6051648936170214E-2</v>
      </c>
      <c r="AM215">
        <f t="shared" si="83"/>
        <v>0.13521478723404254</v>
      </c>
      <c r="AN215">
        <f t="shared" si="83"/>
        <v>9.8299999999999998E-2</v>
      </c>
      <c r="AO215">
        <f t="shared" si="83"/>
        <v>9.8299999999999998E-2</v>
      </c>
      <c r="AP215">
        <f t="shared" si="83"/>
        <v>7.6914521276595746E-2</v>
      </c>
      <c r="AQ215">
        <f t="shared" si="83"/>
        <v>0.11367244680851063</v>
      </c>
      <c r="AR215" s="158">
        <v>9.8299999999999998E-2</v>
      </c>
      <c r="AS215">
        <f t="shared" ref="AS215:BC224" si="84">$AR215*AS$253</f>
        <v>0.10044377659574469</v>
      </c>
      <c r="AT215">
        <f t="shared" si="84"/>
        <v>9.8299999999999998E-2</v>
      </c>
      <c r="AU215">
        <f t="shared" si="84"/>
        <v>9.8299999999999998E-2</v>
      </c>
      <c r="AV215">
        <f t="shared" si="84"/>
        <v>0.10237840425531913</v>
      </c>
      <c r="AW215">
        <f t="shared" si="84"/>
        <v>9.2966702127659576E-2</v>
      </c>
      <c r="AX215">
        <f t="shared" si="84"/>
        <v>9.8299999999999998E-2</v>
      </c>
      <c r="AY215">
        <f t="shared" si="84"/>
        <v>5.6046185343338675E-2</v>
      </c>
      <c r="AZ215">
        <f t="shared" si="84"/>
        <v>8.8156276595744681E-2</v>
      </c>
      <c r="BA215">
        <f t="shared" si="84"/>
        <v>0.13108409574468086</v>
      </c>
      <c r="BB215">
        <f t="shared" si="84"/>
        <v>0.10582936170212764</v>
      </c>
      <c r="BC215">
        <f t="shared" si="84"/>
        <v>9.8299999999999998E-2</v>
      </c>
      <c r="BD215" s="23">
        <v>213</v>
      </c>
    </row>
    <row r="216" spans="1:56" x14ac:dyDescent="0.35">
      <c r="A216" s="3"/>
      <c r="B216" s="5" t="s">
        <v>63</v>
      </c>
      <c r="C216">
        <f t="shared" si="80"/>
        <v>8.711053191489361E-2</v>
      </c>
      <c r="D216">
        <f t="shared" si="80"/>
        <v>4.7144640039485333E-2</v>
      </c>
      <c r="E216">
        <f t="shared" si="80"/>
        <v>7.3986436170212777E-2</v>
      </c>
      <c r="F216">
        <f t="shared" si="80"/>
        <v>5.1398351063829784E-2</v>
      </c>
      <c r="G216">
        <f t="shared" si="80"/>
        <v>9.8299999999999998E-2</v>
      </c>
      <c r="H216">
        <f t="shared" si="80"/>
        <v>9.9398031914893631E-2</v>
      </c>
      <c r="I216">
        <f t="shared" si="80"/>
        <v>0.10044377659574469</v>
      </c>
      <c r="J216">
        <f t="shared" si="80"/>
        <v>9.8299999999999998E-2</v>
      </c>
      <c r="K216">
        <f t="shared" si="80"/>
        <v>9.8299999999999998E-2</v>
      </c>
      <c r="L216">
        <f t="shared" si="80"/>
        <v>0.11691425531914892</v>
      </c>
      <c r="M216">
        <f t="shared" si="81"/>
        <v>0.11691425531914892</v>
      </c>
      <c r="N216">
        <f t="shared" si="81"/>
        <v>0.12773771276595744</v>
      </c>
      <c r="O216">
        <f t="shared" si="81"/>
        <v>0.10033920212765958</v>
      </c>
      <c r="P216">
        <f t="shared" si="81"/>
        <v>7.4509308510638292E-2</v>
      </c>
      <c r="Q216">
        <f t="shared" si="81"/>
        <v>0.11069207446808513</v>
      </c>
      <c r="R216">
        <f t="shared" si="81"/>
        <v>4.2614095744680849E-2</v>
      </c>
      <c r="S216">
        <f t="shared" si="81"/>
        <v>6.9963281748971609E-2</v>
      </c>
      <c r="T216">
        <f t="shared" si="81"/>
        <v>7.4666170212765948E-2</v>
      </c>
      <c r="U216">
        <f t="shared" si="81"/>
        <v>9.8299999999999998E-2</v>
      </c>
      <c r="V216">
        <f t="shared" si="81"/>
        <v>6.525446808510639E-2</v>
      </c>
      <c r="W216">
        <f t="shared" si="82"/>
        <v>0.10133265957446808</v>
      </c>
      <c r="X216">
        <f t="shared" si="82"/>
        <v>0.10133265957446808</v>
      </c>
      <c r="Y216">
        <f t="shared" si="82"/>
        <v>7.2417819148936163E-2</v>
      </c>
      <c r="Z216">
        <f t="shared" si="82"/>
        <v>0.11926718085106383</v>
      </c>
      <c r="AA216">
        <f t="shared" si="82"/>
        <v>4.1388243029512911E-2</v>
      </c>
      <c r="AB216">
        <f t="shared" si="82"/>
        <v>8.6796808510638299E-2</v>
      </c>
      <c r="AC216">
        <f t="shared" si="82"/>
        <v>0.10980319148936168</v>
      </c>
      <c r="AD216">
        <f t="shared" si="82"/>
        <v>9.3437287234042543E-2</v>
      </c>
      <c r="AE216">
        <f t="shared" si="82"/>
        <v>9.2339255319148938E-2</v>
      </c>
      <c r="AF216">
        <f t="shared" si="82"/>
        <v>9.8299999999999998E-2</v>
      </c>
      <c r="AG216">
        <f t="shared" si="83"/>
        <v>4.9331868640148012E-2</v>
      </c>
      <c r="AH216">
        <f t="shared" si="83"/>
        <v>0.11461361702127661</v>
      </c>
      <c r="AI216">
        <f t="shared" si="83"/>
        <v>8.9358882978723395E-2</v>
      </c>
      <c r="AJ216">
        <f t="shared" si="83"/>
        <v>9.8299999999999998E-2</v>
      </c>
      <c r="AK216">
        <f t="shared" si="83"/>
        <v>0.12041750000000001</v>
      </c>
      <c r="AL216">
        <f t="shared" si="83"/>
        <v>9.6051648936170214E-2</v>
      </c>
      <c r="AM216">
        <f t="shared" si="83"/>
        <v>0.13521478723404254</v>
      </c>
      <c r="AN216">
        <f t="shared" si="83"/>
        <v>9.8299999999999998E-2</v>
      </c>
      <c r="AO216">
        <f t="shared" si="83"/>
        <v>9.8299999999999998E-2</v>
      </c>
      <c r="AP216">
        <f t="shared" si="83"/>
        <v>7.6914521276595746E-2</v>
      </c>
      <c r="AQ216">
        <f t="shared" si="83"/>
        <v>0.11367244680851063</v>
      </c>
      <c r="AR216" s="158">
        <v>9.8299999999999998E-2</v>
      </c>
      <c r="AS216">
        <f t="shared" si="84"/>
        <v>0.10044377659574469</v>
      </c>
      <c r="AT216">
        <f t="shared" si="84"/>
        <v>9.8299999999999998E-2</v>
      </c>
      <c r="AU216">
        <f t="shared" si="84"/>
        <v>9.8299999999999998E-2</v>
      </c>
      <c r="AV216">
        <f t="shared" si="84"/>
        <v>0.10237840425531913</v>
      </c>
      <c r="AW216">
        <f t="shared" si="84"/>
        <v>9.2966702127659576E-2</v>
      </c>
      <c r="AX216">
        <f t="shared" si="84"/>
        <v>9.8299999999999998E-2</v>
      </c>
      <c r="AY216">
        <f t="shared" si="84"/>
        <v>5.6046185343338675E-2</v>
      </c>
      <c r="AZ216">
        <f t="shared" si="84"/>
        <v>8.8156276595744681E-2</v>
      </c>
      <c r="BA216">
        <f t="shared" si="84"/>
        <v>0.13108409574468086</v>
      </c>
      <c r="BB216">
        <f t="shared" si="84"/>
        <v>0.10582936170212764</v>
      </c>
      <c r="BC216">
        <f t="shared" si="84"/>
        <v>9.8299999999999998E-2</v>
      </c>
      <c r="BD216" s="23">
        <v>214</v>
      </c>
    </row>
    <row r="217" spans="1:56" x14ac:dyDescent="0.35">
      <c r="A217" s="3"/>
      <c r="B217" s="5" t="s">
        <v>64</v>
      </c>
      <c r="C217">
        <f t="shared" si="80"/>
        <v>8.8882872340425523E-2</v>
      </c>
      <c r="D217">
        <f t="shared" si="80"/>
        <v>4.8103839226453504E-2</v>
      </c>
      <c r="E217">
        <f t="shared" si="80"/>
        <v>7.5491755319148937E-2</v>
      </c>
      <c r="F217">
        <f t="shared" si="80"/>
        <v>5.2444095744680848E-2</v>
      </c>
      <c r="G217">
        <f t="shared" si="80"/>
        <v>0.1003</v>
      </c>
      <c r="H217">
        <f t="shared" si="80"/>
        <v>0.10142037234042556</v>
      </c>
      <c r="I217">
        <f t="shared" si="80"/>
        <v>0.10248739361702128</v>
      </c>
      <c r="J217">
        <f t="shared" si="80"/>
        <v>0.1003</v>
      </c>
      <c r="K217">
        <f t="shared" si="80"/>
        <v>0.1003</v>
      </c>
      <c r="L217">
        <f t="shared" si="80"/>
        <v>0.11929297872340425</v>
      </c>
      <c r="M217">
        <f t="shared" si="81"/>
        <v>0.11929297872340425</v>
      </c>
      <c r="N217">
        <f t="shared" si="81"/>
        <v>0.1303366489361702</v>
      </c>
      <c r="O217">
        <f t="shared" si="81"/>
        <v>0.1023806914893617</v>
      </c>
      <c r="P217">
        <f t="shared" si="81"/>
        <v>7.6025265957446797E-2</v>
      </c>
      <c r="Q217">
        <f t="shared" si="81"/>
        <v>0.1129442021276596</v>
      </c>
      <c r="R217">
        <f t="shared" si="81"/>
        <v>4.3481117021276598E-2</v>
      </c>
      <c r="S217">
        <f t="shared" si="81"/>
        <v>7.138674628099545E-2</v>
      </c>
      <c r="T217">
        <f t="shared" si="81"/>
        <v>7.618531914893617E-2</v>
      </c>
      <c r="U217">
        <f t="shared" si="81"/>
        <v>0.1003</v>
      </c>
      <c r="V217">
        <f t="shared" si="81"/>
        <v>6.6582127659574469E-2</v>
      </c>
      <c r="W217">
        <f t="shared" si="82"/>
        <v>0.10339436170212765</v>
      </c>
      <c r="X217">
        <f t="shared" si="82"/>
        <v>0.10339436170212765</v>
      </c>
      <c r="Y217">
        <f t="shared" si="82"/>
        <v>7.3891223404255316E-2</v>
      </c>
      <c r="Z217">
        <f t="shared" si="82"/>
        <v>0.12169377659574468</v>
      </c>
      <c r="AA217">
        <f t="shared" si="82"/>
        <v>4.223032325391806E-2</v>
      </c>
      <c r="AB217">
        <f t="shared" si="82"/>
        <v>8.8562765957446804E-2</v>
      </c>
      <c r="AC217">
        <f t="shared" si="82"/>
        <v>0.11203723404255318</v>
      </c>
      <c r="AD217">
        <f t="shared" si="82"/>
        <v>9.533835106382979E-2</v>
      </c>
      <c r="AE217">
        <f t="shared" si="82"/>
        <v>9.4217978723404261E-2</v>
      </c>
      <c r="AF217">
        <f t="shared" si="82"/>
        <v>0.1003</v>
      </c>
      <c r="AG217">
        <f t="shared" si="83"/>
        <v>5.0335568917668827E-2</v>
      </c>
      <c r="AH217">
        <f t="shared" si="83"/>
        <v>0.11694553191489362</v>
      </c>
      <c r="AI217">
        <f t="shared" si="83"/>
        <v>9.1176968085106377E-2</v>
      </c>
      <c r="AJ217">
        <f t="shared" si="83"/>
        <v>0.1003</v>
      </c>
      <c r="AK217">
        <f t="shared" si="83"/>
        <v>0.1228675</v>
      </c>
      <c r="AL217">
        <f t="shared" si="83"/>
        <v>9.800590425531916E-2</v>
      </c>
      <c r="AM217">
        <f t="shared" si="83"/>
        <v>0.13796585106382978</v>
      </c>
      <c r="AN217">
        <f t="shared" si="83"/>
        <v>0.1003</v>
      </c>
      <c r="AO217">
        <f t="shared" si="83"/>
        <v>0.1003</v>
      </c>
      <c r="AP217">
        <f t="shared" si="83"/>
        <v>7.8479414893617025E-2</v>
      </c>
      <c r="AQ217">
        <f t="shared" si="83"/>
        <v>0.11598521276595743</v>
      </c>
      <c r="AR217" s="158">
        <v>0.1003</v>
      </c>
      <c r="AS217">
        <f t="shared" si="84"/>
        <v>0.10248739361702128</v>
      </c>
      <c r="AT217">
        <f t="shared" si="84"/>
        <v>0.1003</v>
      </c>
      <c r="AU217">
        <f t="shared" si="84"/>
        <v>0.1003</v>
      </c>
      <c r="AV217">
        <f t="shared" si="84"/>
        <v>0.10446138297872339</v>
      </c>
      <c r="AW217">
        <f t="shared" si="84"/>
        <v>9.4858191489361712E-2</v>
      </c>
      <c r="AX217">
        <f t="shared" si="84"/>
        <v>0.1003</v>
      </c>
      <c r="AY217">
        <f t="shared" si="84"/>
        <v>5.7186494302511388E-2</v>
      </c>
      <c r="AZ217">
        <f t="shared" si="84"/>
        <v>8.9949893617021284E-2</v>
      </c>
      <c r="BA217">
        <f t="shared" si="84"/>
        <v>0.13375111702127659</v>
      </c>
      <c r="BB217">
        <f t="shared" si="84"/>
        <v>0.10798255319148935</v>
      </c>
      <c r="BC217">
        <f t="shared" si="84"/>
        <v>0.1003</v>
      </c>
      <c r="BD217" s="23">
        <v>215</v>
      </c>
    </row>
    <row r="218" spans="1:56" x14ac:dyDescent="0.35">
      <c r="A218" s="3"/>
      <c r="B218" s="5" t="s">
        <v>65</v>
      </c>
      <c r="C218">
        <f t="shared" si="80"/>
        <v>8.8882872340425523E-2</v>
      </c>
      <c r="D218">
        <f t="shared" si="80"/>
        <v>4.8103839226453504E-2</v>
      </c>
      <c r="E218">
        <f t="shared" si="80"/>
        <v>7.5491755319148937E-2</v>
      </c>
      <c r="F218">
        <f t="shared" si="80"/>
        <v>5.2444095744680848E-2</v>
      </c>
      <c r="G218">
        <f t="shared" si="80"/>
        <v>0.1003</v>
      </c>
      <c r="H218">
        <f t="shared" si="80"/>
        <v>0.10142037234042556</v>
      </c>
      <c r="I218">
        <f t="shared" si="80"/>
        <v>0.10248739361702128</v>
      </c>
      <c r="J218">
        <f t="shared" si="80"/>
        <v>0.1003</v>
      </c>
      <c r="K218">
        <f t="shared" si="80"/>
        <v>0.1003</v>
      </c>
      <c r="L218">
        <f t="shared" si="80"/>
        <v>0.11929297872340425</v>
      </c>
      <c r="M218">
        <f t="shared" si="81"/>
        <v>0.11929297872340425</v>
      </c>
      <c r="N218">
        <f t="shared" si="81"/>
        <v>0.1303366489361702</v>
      </c>
      <c r="O218">
        <f t="shared" si="81"/>
        <v>0.1023806914893617</v>
      </c>
      <c r="P218">
        <f t="shared" si="81"/>
        <v>7.6025265957446797E-2</v>
      </c>
      <c r="Q218">
        <f t="shared" si="81"/>
        <v>0.1129442021276596</v>
      </c>
      <c r="R218">
        <f t="shared" si="81"/>
        <v>4.3481117021276598E-2</v>
      </c>
      <c r="S218">
        <f t="shared" si="81"/>
        <v>7.138674628099545E-2</v>
      </c>
      <c r="T218">
        <f t="shared" si="81"/>
        <v>7.618531914893617E-2</v>
      </c>
      <c r="U218">
        <f t="shared" si="81"/>
        <v>0.1003</v>
      </c>
      <c r="V218">
        <f t="shared" si="81"/>
        <v>6.6582127659574469E-2</v>
      </c>
      <c r="W218">
        <f t="shared" si="82"/>
        <v>0.10339436170212765</v>
      </c>
      <c r="X218">
        <f t="shared" si="82"/>
        <v>0.10339436170212765</v>
      </c>
      <c r="Y218">
        <f t="shared" si="82"/>
        <v>7.3891223404255316E-2</v>
      </c>
      <c r="Z218">
        <f t="shared" si="82"/>
        <v>0.12169377659574468</v>
      </c>
      <c r="AA218">
        <f t="shared" si="82"/>
        <v>4.223032325391806E-2</v>
      </c>
      <c r="AB218">
        <f t="shared" si="82"/>
        <v>8.8562765957446804E-2</v>
      </c>
      <c r="AC218">
        <f t="shared" si="82"/>
        <v>0.11203723404255318</v>
      </c>
      <c r="AD218">
        <f t="shared" si="82"/>
        <v>9.533835106382979E-2</v>
      </c>
      <c r="AE218">
        <f t="shared" si="82"/>
        <v>9.4217978723404261E-2</v>
      </c>
      <c r="AF218">
        <f t="shared" si="82"/>
        <v>0.1003</v>
      </c>
      <c r="AG218">
        <f t="shared" si="83"/>
        <v>5.0335568917668827E-2</v>
      </c>
      <c r="AH218">
        <f t="shared" si="83"/>
        <v>0.11694553191489362</v>
      </c>
      <c r="AI218">
        <f t="shared" si="83"/>
        <v>9.1176968085106377E-2</v>
      </c>
      <c r="AJ218">
        <f t="shared" si="83"/>
        <v>0.1003</v>
      </c>
      <c r="AK218">
        <f t="shared" si="83"/>
        <v>0.1228675</v>
      </c>
      <c r="AL218">
        <f t="shared" si="83"/>
        <v>9.800590425531916E-2</v>
      </c>
      <c r="AM218">
        <f t="shared" si="83"/>
        <v>0.13796585106382978</v>
      </c>
      <c r="AN218">
        <f t="shared" si="83"/>
        <v>0.1003</v>
      </c>
      <c r="AO218">
        <f t="shared" si="83"/>
        <v>0.1003</v>
      </c>
      <c r="AP218">
        <f t="shared" si="83"/>
        <v>7.8479414893617025E-2</v>
      </c>
      <c r="AQ218">
        <f t="shared" si="83"/>
        <v>0.11598521276595743</v>
      </c>
      <c r="AR218" s="158">
        <v>0.1003</v>
      </c>
      <c r="AS218">
        <f t="shared" si="84"/>
        <v>0.10248739361702128</v>
      </c>
      <c r="AT218">
        <f t="shared" si="84"/>
        <v>0.1003</v>
      </c>
      <c r="AU218">
        <f t="shared" si="84"/>
        <v>0.1003</v>
      </c>
      <c r="AV218">
        <f t="shared" si="84"/>
        <v>0.10446138297872339</v>
      </c>
      <c r="AW218">
        <f t="shared" si="84"/>
        <v>9.4858191489361712E-2</v>
      </c>
      <c r="AX218">
        <f t="shared" si="84"/>
        <v>0.1003</v>
      </c>
      <c r="AY218">
        <f t="shared" si="84"/>
        <v>5.7186494302511388E-2</v>
      </c>
      <c r="AZ218">
        <f t="shared" si="84"/>
        <v>8.9949893617021284E-2</v>
      </c>
      <c r="BA218">
        <f t="shared" si="84"/>
        <v>0.13375111702127659</v>
      </c>
      <c r="BB218">
        <f t="shared" si="84"/>
        <v>0.10798255319148935</v>
      </c>
      <c r="BC218">
        <f t="shared" si="84"/>
        <v>0.1003</v>
      </c>
      <c r="BD218" s="23">
        <v>216</v>
      </c>
    </row>
    <row r="219" spans="1:56" x14ac:dyDescent="0.35">
      <c r="A219" s="3"/>
      <c r="B219" s="5" t="s">
        <v>66</v>
      </c>
      <c r="C219">
        <f t="shared" si="80"/>
        <v>8.1704893617021282E-2</v>
      </c>
      <c r="D219">
        <f t="shared" si="80"/>
        <v>4.4219082519232435E-2</v>
      </c>
      <c r="E219">
        <f t="shared" si="80"/>
        <v>6.9395212765957462E-2</v>
      </c>
      <c r="F219">
        <f t="shared" si="80"/>
        <v>4.8208829787234043E-2</v>
      </c>
      <c r="G219">
        <f t="shared" si="80"/>
        <v>9.2200000000000004E-2</v>
      </c>
      <c r="H219">
        <f t="shared" si="80"/>
        <v>9.3229893617021303E-2</v>
      </c>
      <c r="I219">
        <f t="shared" si="80"/>
        <v>9.4210744680851069E-2</v>
      </c>
      <c r="J219">
        <f t="shared" si="80"/>
        <v>9.2200000000000004E-2</v>
      </c>
      <c r="K219">
        <f t="shared" si="80"/>
        <v>9.2200000000000004E-2</v>
      </c>
      <c r="L219">
        <f t="shared" si="80"/>
        <v>0.10965914893617021</v>
      </c>
      <c r="M219">
        <f t="shared" si="81"/>
        <v>0.10965914893617021</v>
      </c>
      <c r="N219">
        <f t="shared" si="81"/>
        <v>0.1198109574468085</v>
      </c>
      <c r="O219">
        <f t="shared" si="81"/>
        <v>9.4112659574468085E-2</v>
      </c>
      <c r="P219">
        <f t="shared" si="81"/>
        <v>6.9885638297872338E-2</v>
      </c>
      <c r="Q219">
        <f t="shared" si="81"/>
        <v>0.10382308510638301</v>
      </c>
      <c r="R219">
        <f t="shared" si="81"/>
        <v>3.9969680851063831E-2</v>
      </c>
      <c r="S219">
        <f t="shared" si="81"/>
        <v>6.562171492629891E-2</v>
      </c>
      <c r="T219">
        <f t="shared" si="81"/>
        <v>7.0032765957446799E-2</v>
      </c>
      <c r="U219">
        <f t="shared" si="81"/>
        <v>9.2200000000000004E-2</v>
      </c>
      <c r="V219">
        <f t="shared" si="81"/>
        <v>6.1205106382978734E-2</v>
      </c>
      <c r="W219">
        <f t="shared" si="82"/>
        <v>9.5044468085106387E-2</v>
      </c>
      <c r="X219">
        <f t="shared" si="82"/>
        <v>9.5044468085106387E-2</v>
      </c>
      <c r="Y219">
        <f t="shared" si="82"/>
        <v>6.7923936170212765E-2</v>
      </c>
      <c r="Z219">
        <f t="shared" si="82"/>
        <v>0.11186606382978724</v>
      </c>
      <c r="AA219">
        <f t="shared" si="82"/>
        <v>3.8819898345077222E-2</v>
      </c>
      <c r="AB219">
        <f t="shared" si="82"/>
        <v>8.1410638297872345E-2</v>
      </c>
      <c r="AC219">
        <f t="shared" si="82"/>
        <v>0.10298936170212765</v>
      </c>
      <c r="AD219">
        <f t="shared" si="82"/>
        <v>8.7639042553191493E-2</v>
      </c>
      <c r="AE219">
        <f t="shared" si="82"/>
        <v>8.6609148936170222E-2</v>
      </c>
      <c r="AF219">
        <f t="shared" si="82"/>
        <v>9.2200000000000004E-2</v>
      </c>
      <c r="AG219">
        <f t="shared" si="83"/>
        <v>4.6270582793709533E-2</v>
      </c>
      <c r="AH219">
        <f t="shared" si="83"/>
        <v>0.1075012765957447</v>
      </c>
      <c r="AI219">
        <f t="shared" si="83"/>
        <v>8.3813723404255316E-2</v>
      </c>
      <c r="AJ219">
        <f t="shared" si="83"/>
        <v>9.2200000000000004E-2</v>
      </c>
      <c r="AK219">
        <f t="shared" si="83"/>
        <v>0.11294500000000002</v>
      </c>
      <c r="AL219">
        <f t="shared" si="83"/>
        <v>9.009117021276597E-2</v>
      </c>
      <c r="AM219">
        <f t="shared" si="83"/>
        <v>0.12682404255319149</v>
      </c>
      <c r="AN219">
        <f t="shared" si="83"/>
        <v>9.2200000000000004E-2</v>
      </c>
      <c r="AO219">
        <f t="shared" si="83"/>
        <v>9.2200000000000004E-2</v>
      </c>
      <c r="AP219">
        <f t="shared" si="83"/>
        <v>7.2141595744680861E-2</v>
      </c>
      <c r="AQ219">
        <f t="shared" si="83"/>
        <v>0.10661851063829786</v>
      </c>
      <c r="AR219" s="158">
        <v>9.2200000000000004E-2</v>
      </c>
      <c r="AS219">
        <f t="shared" si="84"/>
        <v>9.4210744680851069E-2</v>
      </c>
      <c r="AT219">
        <f t="shared" si="84"/>
        <v>9.2200000000000004E-2</v>
      </c>
      <c r="AU219">
        <f t="shared" si="84"/>
        <v>9.2200000000000004E-2</v>
      </c>
      <c r="AV219">
        <f t="shared" si="84"/>
        <v>9.6025319148936153E-2</v>
      </c>
      <c r="AW219">
        <f t="shared" si="84"/>
        <v>8.7197659574468095E-2</v>
      </c>
      <c r="AX219">
        <f t="shared" si="84"/>
        <v>9.2200000000000004E-2</v>
      </c>
      <c r="AY219">
        <f t="shared" si="84"/>
        <v>5.2568243017861914E-2</v>
      </c>
      <c r="AZ219">
        <f t="shared" si="84"/>
        <v>8.2685744680851075E-2</v>
      </c>
      <c r="BA219">
        <f t="shared" si="84"/>
        <v>0.12294968085106384</v>
      </c>
      <c r="BB219">
        <f t="shared" si="84"/>
        <v>9.9262127659574456E-2</v>
      </c>
      <c r="BC219">
        <f t="shared" si="84"/>
        <v>9.2200000000000004E-2</v>
      </c>
      <c r="BD219" s="23">
        <v>217</v>
      </c>
    </row>
    <row r="220" spans="1:56" x14ac:dyDescent="0.35">
      <c r="A220" s="3"/>
      <c r="B220" s="5" t="s">
        <v>67</v>
      </c>
      <c r="C220">
        <f t="shared" si="80"/>
        <v>8.1704893617021282E-2</v>
      </c>
      <c r="D220">
        <f t="shared" si="80"/>
        <v>4.4219082519232435E-2</v>
      </c>
      <c r="E220">
        <f t="shared" si="80"/>
        <v>6.9395212765957462E-2</v>
      </c>
      <c r="F220">
        <f t="shared" si="80"/>
        <v>4.8208829787234043E-2</v>
      </c>
      <c r="G220">
        <f t="shared" si="80"/>
        <v>9.2200000000000004E-2</v>
      </c>
      <c r="H220">
        <f t="shared" si="80"/>
        <v>9.3229893617021303E-2</v>
      </c>
      <c r="I220">
        <f t="shared" si="80"/>
        <v>9.4210744680851069E-2</v>
      </c>
      <c r="J220">
        <f t="shared" si="80"/>
        <v>9.2200000000000004E-2</v>
      </c>
      <c r="K220">
        <f t="shared" si="80"/>
        <v>9.2200000000000004E-2</v>
      </c>
      <c r="L220">
        <f t="shared" si="80"/>
        <v>0.10965914893617021</v>
      </c>
      <c r="M220">
        <f t="shared" si="81"/>
        <v>0.10965914893617021</v>
      </c>
      <c r="N220">
        <f t="shared" si="81"/>
        <v>0.1198109574468085</v>
      </c>
      <c r="O220">
        <f t="shared" si="81"/>
        <v>9.4112659574468085E-2</v>
      </c>
      <c r="P220">
        <f t="shared" si="81"/>
        <v>6.9885638297872338E-2</v>
      </c>
      <c r="Q220">
        <f t="shared" si="81"/>
        <v>0.10382308510638301</v>
      </c>
      <c r="R220">
        <f t="shared" si="81"/>
        <v>3.9969680851063831E-2</v>
      </c>
      <c r="S220">
        <f t="shared" si="81"/>
        <v>6.562171492629891E-2</v>
      </c>
      <c r="T220">
        <f t="shared" si="81"/>
        <v>7.0032765957446799E-2</v>
      </c>
      <c r="U220">
        <f t="shared" si="81"/>
        <v>9.2200000000000004E-2</v>
      </c>
      <c r="V220">
        <f t="shared" si="81"/>
        <v>6.1205106382978734E-2</v>
      </c>
      <c r="W220">
        <f t="shared" si="82"/>
        <v>9.5044468085106387E-2</v>
      </c>
      <c r="X220">
        <f t="shared" si="82"/>
        <v>9.5044468085106387E-2</v>
      </c>
      <c r="Y220">
        <f t="shared" si="82"/>
        <v>6.7923936170212765E-2</v>
      </c>
      <c r="Z220">
        <f t="shared" si="82"/>
        <v>0.11186606382978724</v>
      </c>
      <c r="AA220">
        <f t="shared" si="82"/>
        <v>3.8819898345077222E-2</v>
      </c>
      <c r="AB220">
        <f t="shared" si="82"/>
        <v>8.1410638297872345E-2</v>
      </c>
      <c r="AC220">
        <f t="shared" si="82"/>
        <v>0.10298936170212765</v>
      </c>
      <c r="AD220">
        <f t="shared" si="82"/>
        <v>8.7639042553191493E-2</v>
      </c>
      <c r="AE220">
        <f t="shared" si="82"/>
        <v>8.6609148936170222E-2</v>
      </c>
      <c r="AF220">
        <f t="shared" si="82"/>
        <v>9.2200000000000004E-2</v>
      </c>
      <c r="AG220">
        <f t="shared" si="83"/>
        <v>4.6270582793709533E-2</v>
      </c>
      <c r="AH220">
        <f t="shared" si="83"/>
        <v>0.1075012765957447</v>
      </c>
      <c r="AI220">
        <f t="shared" si="83"/>
        <v>8.3813723404255316E-2</v>
      </c>
      <c r="AJ220">
        <f t="shared" si="83"/>
        <v>9.2200000000000004E-2</v>
      </c>
      <c r="AK220">
        <f t="shared" si="83"/>
        <v>0.11294500000000002</v>
      </c>
      <c r="AL220">
        <f t="shared" si="83"/>
        <v>9.009117021276597E-2</v>
      </c>
      <c r="AM220">
        <f t="shared" si="83"/>
        <v>0.12682404255319149</v>
      </c>
      <c r="AN220">
        <f t="shared" si="83"/>
        <v>9.2200000000000004E-2</v>
      </c>
      <c r="AO220">
        <f t="shared" si="83"/>
        <v>9.2200000000000004E-2</v>
      </c>
      <c r="AP220">
        <f t="shared" si="83"/>
        <v>7.2141595744680861E-2</v>
      </c>
      <c r="AQ220">
        <f t="shared" si="83"/>
        <v>0.10661851063829786</v>
      </c>
      <c r="AR220" s="158">
        <v>9.2200000000000004E-2</v>
      </c>
      <c r="AS220">
        <f t="shared" si="84"/>
        <v>9.4210744680851069E-2</v>
      </c>
      <c r="AT220">
        <f t="shared" si="84"/>
        <v>9.2200000000000004E-2</v>
      </c>
      <c r="AU220">
        <f t="shared" si="84"/>
        <v>9.2200000000000004E-2</v>
      </c>
      <c r="AV220">
        <f t="shared" si="84"/>
        <v>9.6025319148936153E-2</v>
      </c>
      <c r="AW220">
        <f t="shared" si="84"/>
        <v>8.7197659574468095E-2</v>
      </c>
      <c r="AX220">
        <f t="shared" si="84"/>
        <v>9.2200000000000004E-2</v>
      </c>
      <c r="AY220">
        <f t="shared" si="84"/>
        <v>5.2568243017861914E-2</v>
      </c>
      <c r="AZ220">
        <f t="shared" si="84"/>
        <v>8.2685744680851075E-2</v>
      </c>
      <c r="BA220">
        <f t="shared" si="84"/>
        <v>0.12294968085106384</v>
      </c>
      <c r="BB220">
        <f t="shared" si="84"/>
        <v>9.9262127659574456E-2</v>
      </c>
      <c r="BC220">
        <f t="shared" si="84"/>
        <v>9.2200000000000004E-2</v>
      </c>
      <c r="BD220" s="23">
        <v>218</v>
      </c>
    </row>
    <row r="221" spans="1:56" x14ac:dyDescent="0.35">
      <c r="A221" s="3"/>
      <c r="B221" s="5" t="s">
        <v>68</v>
      </c>
      <c r="C221">
        <f t="shared" si="80"/>
        <v>8.8439787234042555E-2</v>
      </c>
      <c r="D221">
        <f t="shared" si="80"/>
        <v>4.7864039429711458E-2</v>
      </c>
      <c r="E221">
        <f t="shared" si="80"/>
        <v>7.5115425531914901E-2</v>
      </c>
      <c r="F221">
        <f t="shared" si="80"/>
        <v>5.2182659574468084E-2</v>
      </c>
      <c r="G221">
        <f t="shared" si="80"/>
        <v>9.98E-2</v>
      </c>
      <c r="H221">
        <f t="shared" si="80"/>
        <v>0.10091478723404257</v>
      </c>
      <c r="I221">
        <f t="shared" si="80"/>
        <v>0.10197648936170213</v>
      </c>
      <c r="J221">
        <f t="shared" si="80"/>
        <v>9.98E-2</v>
      </c>
      <c r="K221">
        <f t="shared" si="80"/>
        <v>9.98E-2</v>
      </c>
      <c r="L221">
        <f t="shared" si="80"/>
        <v>0.11869829787234042</v>
      </c>
      <c r="M221">
        <f t="shared" si="81"/>
        <v>0.11869829787234042</v>
      </c>
      <c r="N221">
        <f t="shared" si="81"/>
        <v>0.129686914893617</v>
      </c>
      <c r="O221">
        <f t="shared" si="81"/>
        <v>0.10187031914893617</v>
      </c>
      <c r="P221">
        <f t="shared" si="81"/>
        <v>7.5646276595744674E-2</v>
      </c>
      <c r="Q221">
        <f t="shared" si="81"/>
        <v>0.11238117021276599</v>
      </c>
      <c r="R221">
        <f t="shared" si="81"/>
        <v>4.3264361702127663E-2</v>
      </c>
      <c r="S221">
        <f t="shared" si="81"/>
        <v>7.1030880147989486E-2</v>
      </c>
      <c r="T221">
        <f t="shared" si="81"/>
        <v>7.5805531914893615E-2</v>
      </c>
      <c r="U221">
        <f t="shared" si="81"/>
        <v>9.98E-2</v>
      </c>
      <c r="V221">
        <f t="shared" si="81"/>
        <v>6.6250212765957453E-2</v>
      </c>
      <c r="W221">
        <f t="shared" si="82"/>
        <v>0.10287893617021276</v>
      </c>
      <c r="X221">
        <f t="shared" si="82"/>
        <v>0.10287893617021276</v>
      </c>
      <c r="Y221">
        <f t="shared" si="82"/>
        <v>7.3522872340425524E-2</v>
      </c>
      <c r="Z221">
        <f t="shared" si="82"/>
        <v>0.12108712765957447</v>
      </c>
      <c r="AA221">
        <f t="shared" si="82"/>
        <v>4.2019803197816771E-2</v>
      </c>
      <c r="AB221">
        <f t="shared" si="82"/>
        <v>8.8121276595744674E-2</v>
      </c>
      <c r="AC221">
        <f t="shared" si="82"/>
        <v>0.11147872340425531</v>
      </c>
      <c r="AD221">
        <f t="shared" si="82"/>
        <v>9.4863085106382972E-2</v>
      </c>
      <c r="AE221">
        <f t="shared" si="82"/>
        <v>9.374829787234043E-2</v>
      </c>
      <c r="AF221">
        <f t="shared" si="82"/>
        <v>9.98E-2</v>
      </c>
      <c r="AG221">
        <f t="shared" si="83"/>
        <v>5.0084643848288625E-2</v>
      </c>
      <c r="AH221">
        <f t="shared" si="83"/>
        <v>0.11636255319148937</v>
      </c>
      <c r="AI221">
        <f t="shared" si="83"/>
        <v>9.0722446808510632E-2</v>
      </c>
      <c r="AJ221">
        <f t="shared" si="83"/>
        <v>9.98E-2</v>
      </c>
      <c r="AK221">
        <f t="shared" si="83"/>
        <v>0.122255</v>
      </c>
      <c r="AL221">
        <f t="shared" si="83"/>
        <v>9.7517340425531923E-2</v>
      </c>
      <c r="AM221">
        <f t="shared" si="83"/>
        <v>0.13727808510638298</v>
      </c>
      <c r="AN221">
        <f t="shared" si="83"/>
        <v>9.98E-2</v>
      </c>
      <c r="AO221">
        <f t="shared" si="83"/>
        <v>9.98E-2</v>
      </c>
      <c r="AP221">
        <f t="shared" si="83"/>
        <v>7.8088191489361705E-2</v>
      </c>
      <c r="AQ221">
        <f t="shared" si="83"/>
        <v>0.11540702127659573</v>
      </c>
      <c r="AR221" s="158">
        <v>9.98E-2</v>
      </c>
      <c r="AS221">
        <f t="shared" si="84"/>
        <v>0.10197648936170213</v>
      </c>
      <c r="AT221">
        <f t="shared" si="84"/>
        <v>9.98E-2</v>
      </c>
      <c r="AU221">
        <f t="shared" si="84"/>
        <v>9.98E-2</v>
      </c>
      <c r="AV221">
        <f t="shared" si="84"/>
        <v>0.10394063829787233</v>
      </c>
      <c r="AW221">
        <f t="shared" si="84"/>
        <v>9.4385319148936178E-2</v>
      </c>
      <c r="AX221">
        <f t="shared" si="84"/>
        <v>9.98E-2</v>
      </c>
      <c r="AY221">
        <f t="shared" si="84"/>
        <v>5.6901417062718208E-2</v>
      </c>
      <c r="AZ221">
        <f t="shared" si="84"/>
        <v>8.950148936170213E-2</v>
      </c>
      <c r="BA221">
        <f t="shared" si="84"/>
        <v>0.13308436170212765</v>
      </c>
      <c r="BB221">
        <f t="shared" si="84"/>
        <v>0.10744425531914892</v>
      </c>
      <c r="BC221">
        <f t="shared" si="84"/>
        <v>9.98E-2</v>
      </c>
      <c r="BD221" s="23">
        <v>219</v>
      </c>
    </row>
    <row r="222" spans="1:56" x14ac:dyDescent="0.35">
      <c r="A222" s="3"/>
      <c r="B222" s="5" t="s">
        <v>69</v>
      </c>
      <c r="C222">
        <f t="shared" si="80"/>
        <v>8.8439787234042555E-2</v>
      </c>
      <c r="D222">
        <f t="shared" si="80"/>
        <v>4.7864039429711458E-2</v>
      </c>
      <c r="E222">
        <f t="shared" si="80"/>
        <v>7.5115425531914901E-2</v>
      </c>
      <c r="F222">
        <f t="shared" si="80"/>
        <v>5.2182659574468084E-2</v>
      </c>
      <c r="G222">
        <f t="shared" si="80"/>
        <v>9.98E-2</v>
      </c>
      <c r="H222">
        <f t="shared" si="80"/>
        <v>0.10091478723404257</v>
      </c>
      <c r="I222">
        <f t="shared" si="80"/>
        <v>0.10197648936170213</v>
      </c>
      <c r="J222">
        <f t="shared" si="80"/>
        <v>9.98E-2</v>
      </c>
      <c r="K222">
        <f t="shared" si="80"/>
        <v>9.98E-2</v>
      </c>
      <c r="L222">
        <f t="shared" si="80"/>
        <v>0.11869829787234042</v>
      </c>
      <c r="M222">
        <f t="shared" si="81"/>
        <v>0.11869829787234042</v>
      </c>
      <c r="N222">
        <f t="shared" si="81"/>
        <v>0.129686914893617</v>
      </c>
      <c r="O222">
        <f t="shared" si="81"/>
        <v>0.10187031914893617</v>
      </c>
      <c r="P222">
        <f t="shared" si="81"/>
        <v>7.5646276595744674E-2</v>
      </c>
      <c r="Q222">
        <f t="shared" si="81"/>
        <v>0.11238117021276599</v>
      </c>
      <c r="R222">
        <f t="shared" si="81"/>
        <v>4.3264361702127663E-2</v>
      </c>
      <c r="S222">
        <f t="shared" si="81"/>
        <v>7.1030880147989486E-2</v>
      </c>
      <c r="T222">
        <f t="shared" si="81"/>
        <v>7.5805531914893615E-2</v>
      </c>
      <c r="U222">
        <f t="shared" si="81"/>
        <v>9.98E-2</v>
      </c>
      <c r="V222">
        <f t="shared" si="81"/>
        <v>6.6250212765957453E-2</v>
      </c>
      <c r="W222">
        <f t="shared" si="82"/>
        <v>0.10287893617021276</v>
      </c>
      <c r="X222">
        <f t="shared" si="82"/>
        <v>0.10287893617021276</v>
      </c>
      <c r="Y222">
        <f t="shared" si="82"/>
        <v>7.3522872340425524E-2</v>
      </c>
      <c r="Z222">
        <f t="shared" si="82"/>
        <v>0.12108712765957447</v>
      </c>
      <c r="AA222">
        <f t="shared" si="82"/>
        <v>4.2019803197816771E-2</v>
      </c>
      <c r="AB222">
        <f t="shared" si="82"/>
        <v>8.8121276595744674E-2</v>
      </c>
      <c r="AC222">
        <f t="shared" si="82"/>
        <v>0.11147872340425531</v>
      </c>
      <c r="AD222">
        <f t="shared" si="82"/>
        <v>9.4863085106382972E-2</v>
      </c>
      <c r="AE222">
        <f t="shared" si="82"/>
        <v>9.374829787234043E-2</v>
      </c>
      <c r="AF222">
        <f t="shared" si="82"/>
        <v>9.98E-2</v>
      </c>
      <c r="AG222">
        <f t="shared" si="83"/>
        <v>5.0084643848288625E-2</v>
      </c>
      <c r="AH222">
        <f t="shared" si="83"/>
        <v>0.11636255319148937</v>
      </c>
      <c r="AI222">
        <f t="shared" si="83"/>
        <v>9.0722446808510632E-2</v>
      </c>
      <c r="AJ222">
        <f t="shared" si="83"/>
        <v>9.98E-2</v>
      </c>
      <c r="AK222">
        <f t="shared" si="83"/>
        <v>0.122255</v>
      </c>
      <c r="AL222">
        <f t="shared" si="83"/>
        <v>9.7517340425531923E-2</v>
      </c>
      <c r="AM222">
        <f t="shared" si="83"/>
        <v>0.13727808510638298</v>
      </c>
      <c r="AN222">
        <f t="shared" si="83"/>
        <v>9.98E-2</v>
      </c>
      <c r="AO222">
        <f t="shared" si="83"/>
        <v>9.98E-2</v>
      </c>
      <c r="AP222">
        <f t="shared" si="83"/>
        <v>7.8088191489361705E-2</v>
      </c>
      <c r="AQ222">
        <f t="shared" si="83"/>
        <v>0.11540702127659573</v>
      </c>
      <c r="AR222" s="158">
        <v>9.98E-2</v>
      </c>
      <c r="AS222">
        <f t="shared" si="84"/>
        <v>0.10197648936170213</v>
      </c>
      <c r="AT222">
        <f t="shared" si="84"/>
        <v>9.98E-2</v>
      </c>
      <c r="AU222">
        <f t="shared" si="84"/>
        <v>9.98E-2</v>
      </c>
      <c r="AV222">
        <f t="shared" si="84"/>
        <v>0.10394063829787233</v>
      </c>
      <c r="AW222">
        <f t="shared" si="84"/>
        <v>9.4385319148936178E-2</v>
      </c>
      <c r="AX222">
        <f t="shared" si="84"/>
        <v>9.98E-2</v>
      </c>
      <c r="AY222">
        <f t="shared" si="84"/>
        <v>5.6901417062718208E-2</v>
      </c>
      <c r="AZ222">
        <f t="shared" si="84"/>
        <v>8.950148936170213E-2</v>
      </c>
      <c r="BA222">
        <f t="shared" si="84"/>
        <v>0.13308436170212765</v>
      </c>
      <c r="BB222">
        <f t="shared" si="84"/>
        <v>0.10744425531914892</v>
      </c>
      <c r="BC222">
        <f t="shared" si="84"/>
        <v>9.98E-2</v>
      </c>
      <c r="BD222" s="23">
        <v>220</v>
      </c>
    </row>
    <row r="223" spans="1:56" x14ac:dyDescent="0.35">
      <c r="A223" s="3"/>
      <c r="B223" s="5" t="s">
        <v>70</v>
      </c>
      <c r="C223">
        <f t="shared" si="80"/>
        <v>9.6060851063829791E-2</v>
      </c>
      <c r="D223">
        <f t="shared" si="80"/>
        <v>5.1988595933674574E-2</v>
      </c>
      <c r="E223">
        <f t="shared" si="80"/>
        <v>8.158829787234044E-2</v>
      </c>
      <c r="F223">
        <f t="shared" si="80"/>
        <v>5.6679361702127659E-2</v>
      </c>
      <c r="G223">
        <f t="shared" si="80"/>
        <v>0.10840000000000001</v>
      </c>
      <c r="H223">
        <f t="shared" si="80"/>
        <v>0.10961085106382983</v>
      </c>
      <c r="I223">
        <f t="shared" si="80"/>
        <v>0.1107640425531915</v>
      </c>
      <c r="J223">
        <f t="shared" si="80"/>
        <v>0.10840000000000001</v>
      </c>
      <c r="K223">
        <f t="shared" si="80"/>
        <v>0.10840000000000001</v>
      </c>
      <c r="L223">
        <f t="shared" si="80"/>
        <v>0.12892680851063829</v>
      </c>
      <c r="M223">
        <f t="shared" si="81"/>
        <v>0.12892680851063829</v>
      </c>
      <c r="N223">
        <f t="shared" si="81"/>
        <v>0.14086234042553192</v>
      </c>
      <c r="O223">
        <f t="shared" si="81"/>
        <v>0.11064872340425533</v>
      </c>
      <c r="P223">
        <f t="shared" si="81"/>
        <v>8.216489361702127E-2</v>
      </c>
      <c r="Q223">
        <f t="shared" si="81"/>
        <v>0.1220653191489362</v>
      </c>
      <c r="R223">
        <f t="shared" si="81"/>
        <v>4.6992553191489365E-2</v>
      </c>
      <c r="S223">
        <f t="shared" si="81"/>
        <v>7.7151777635692004E-2</v>
      </c>
      <c r="T223">
        <f t="shared" si="81"/>
        <v>8.2337872340425527E-2</v>
      </c>
      <c r="U223">
        <f t="shared" si="81"/>
        <v>0.10840000000000001</v>
      </c>
      <c r="V223">
        <f t="shared" si="81"/>
        <v>7.1959148936170225E-2</v>
      </c>
      <c r="W223">
        <f t="shared" si="82"/>
        <v>0.11174425531914894</v>
      </c>
      <c r="X223">
        <f t="shared" si="82"/>
        <v>0.11174425531914894</v>
      </c>
      <c r="Y223">
        <f t="shared" si="82"/>
        <v>7.985851063829788E-2</v>
      </c>
      <c r="Z223">
        <f t="shared" si="82"/>
        <v>0.13152148936170213</v>
      </c>
      <c r="AA223">
        <f t="shared" si="82"/>
        <v>4.5640748162758905E-2</v>
      </c>
      <c r="AB223">
        <f t="shared" si="82"/>
        <v>9.5714893617021291E-2</v>
      </c>
      <c r="AC223">
        <f t="shared" si="82"/>
        <v>0.12108510638297873</v>
      </c>
      <c r="AD223">
        <f t="shared" si="82"/>
        <v>0.10303765957446809</v>
      </c>
      <c r="AE223">
        <f t="shared" si="82"/>
        <v>0.1018268085106383</v>
      </c>
      <c r="AF223">
        <f t="shared" si="82"/>
        <v>0.10840000000000001</v>
      </c>
      <c r="AG223">
        <f t="shared" si="83"/>
        <v>5.4400555041628135E-2</v>
      </c>
      <c r="AH223">
        <f t="shared" si="83"/>
        <v>0.12638978723404257</v>
      </c>
      <c r="AI223">
        <f t="shared" si="83"/>
        <v>9.8540212765957452E-2</v>
      </c>
      <c r="AJ223">
        <f t="shared" si="83"/>
        <v>0.10840000000000001</v>
      </c>
      <c r="AK223">
        <f t="shared" si="83"/>
        <v>0.13279000000000002</v>
      </c>
      <c r="AL223">
        <f t="shared" si="83"/>
        <v>0.10592063829787235</v>
      </c>
      <c r="AM223">
        <f t="shared" si="83"/>
        <v>0.14910765957446809</v>
      </c>
      <c r="AN223">
        <f t="shared" si="83"/>
        <v>0.10840000000000001</v>
      </c>
      <c r="AO223">
        <f t="shared" si="83"/>
        <v>0.10840000000000001</v>
      </c>
      <c r="AP223">
        <f t="shared" si="83"/>
        <v>8.4817234042553202E-2</v>
      </c>
      <c r="AQ223">
        <f t="shared" si="83"/>
        <v>0.12535191489361702</v>
      </c>
      <c r="AR223" s="158">
        <v>0.10840000000000001</v>
      </c>
      <c r="AS223">
        <f t="shared" si="84"/>
        <v>0.1107640425531915</v>
      </c>
      <c r="AT223">
        <f t="shared" si="84"/>
        <v>0.10840000000000001</v>
      </c>
      <c r="AU223">
        <f t="shared" si="84"/>
        <v>0.10840000000000001</v>
      </c>
      <c r="AV223">
        <f t="shared" si="84"/>
        <v>0.11289744680851063</v>
      </c>
      <c r="AW223">
        <f t="shared" si="84"/>
        <v>0.10251872340425533</v>
      </c>
      <c r="AX223">
        <f t="shared" si="84"/>
        <v>0.10840000000000001</v>
      </c>
      <c r="AY223">
        <f t="shared" si="84"/>
        <v>6.1804745587160863E-2</v>
      </c>
      <c r="AZ223">
        <f t="shared" si="84"/>
        <v>9.7214042553191507E-2</v>
      </c>
      <c r="BA223">
        <f t="shared" si="84"/>
        <v>0.14455255319148938</v>
      </c>
      <c r="BB223">
        <f t="shared" si="84"/>
        <v>0.11670297872340425</v>
      </c>
      <c r="BC223">
        <f t="shared" si="84"/>
        <v>0.10840000000000001</v>
      </c>
      <c r="BD223" s="23">
        <v>221</v>
      </c>
    </row>
    <row r="224" spans="1:56" x14ac:dyDescent="0.35">
      <c r="A224" s="3"/>
      <c r="B224" s="5" t="s">
        <v>71</v>
      </c>
      <c r="C224">
        <f t="shared" si="80"/>
        <v>9.6060851063829791E-2</v>
      </c>
      <c r="D224">
        <f t="shared" si="80"/>
        <v>5.1988595933674574E-2</v>
      </c>
      <c r="E224">
        <f t="shared" si="80"/>
        <v>8.158829787234044E-2</v>
      </c>
      <c r="F224">
        <f t="shared" si="80"/>
        <v>5.6679361702127659E-2</v>
      </c>
      <c r="G224">
        <f t="shared" si="80"/>
        <v>0.10840000000000001</v>
      </c>
      <c r="H224">
        <f t="shared" si="80"/>
        <v>0.10961085106382983</v>
      </c>
      <c r="I224">
        <f t="shared" si="80"/>
        <v>0.1107640425531915</v>
      </c>
      <c r="J224">
        <f t="shared" si="80"/>
        <v>0.10840000000000001</v>
      </c>
      <c r="K224">
        <f t="shared" si="80"/>
        <v>0.10840000000000001</v>
      </c>
      <c r="L224">
        <f t="shared" si="80"/>
        <v>0.12892680851063829</v>
      </c>
      <c r="M224">
        <f t="shared" si="81"/>
        <v>0.12892680851063829</v>
      </c>
      <c r="N224">
        <f t="shared" si="81"/>
        <v>0.14086234042553192</v>
      </c>
      <c r="O224">
        <f t="shared" si="81"/>
        <v>0.11064872340425533</v>
      </c>
      <c r="P224">
        <f t="shared" si="81"/>
        <v>8.216489361702127E-2</v>
      </c>
      <c r="Q224">
        <f t="shared" si="81"/>
        <v>0.1220653191489362</v>
      </c>
      <c r="R224">
        <f t="shared" si="81"/>
        <v>4.6992553191489365E-2</v>
      </c>
      <c r="S224">
        <f t="shared" si="81"/>
        <v>7.7151777635692004E-2</v>
      </c>
      <c r="T224">
        <f t="shared" si="81"/>
        <v>8.2337872340425527E-2</v>
      </c>
      <c r="U224">
        <f t="shared" si="81"/>
        <v>0.10840000000000001</v>
      </c>
      <c r="V224">
        <f t="shared" si="81"/>
        <v>7.1959148936170225E-2</v>
      </c>
      <c r="W224">
        <f t="shared" si="82"/>
        <v>0.11174425531914894</v>
      </c>
      <c r="X224">
        <f t="shared" si="82"/>
        <v>0.11174425531914894</v>
      </c>
      <c r="Y224">
        <f t="shared" si="82"/>
        <v>7.985851063829788E-2</v>
      </c>
      <c r="Z224">
        <f t="shared" si="82"/>
        <v>0.13152148936170213</v>
      </c>
      <c r="AA224">
        <f t="shared" si="82"/>
        <v>4.5640748162758905E-2</v>
      </c>
      <c r="AB224">
        <f t="shared" si="82"/>
        <v>9.5714893617021291E-2</v>
      </c>
      <c r="AC224">
        <f t="shared" si="82"/>
        <v>0.12108510638297873</v>
      </c>
      <c r="AD224">
        <f t="shared" si="82"/>
        <v>0.10303765957446809</v>
      </c>
      <c r="AE224">
        <f t="shared" si="82"/>
        <v>0.1018268085106383</v>
      </c>
      <c r="AF224">
        <f t="shared" si="82"/>
        <v>0.10840000000000001</v>
      </c>
      <c r="AG224">
        <f t="shared" si="83"/>
        <v>5.4400555041628135E-2</v>
      </c>
      <c r="AH224">
        <f t="shared" si="83"/>
        <v>0.12638978723404257</v>
      </c>
      <c r="AI224">
        <f t="shared" si="83"/>
        <v>9.8540212765957452E-2</v>
      </c>
      <c r="AJ224">
        <f t="shared" si="83"/>
        <v>0.10840000000000001</v>
      </c>
      <c r="AK224">
        <f t="shared" si="83"/>
        <v>0.13279000000000002</v>
      </c>
      <c r="AL224">
        <f t="shared" si="83"/>
        <v>0.10592063829787235</v>
      </c>
      <c r="AM224">
        <f t="shared" si="83"/>
        <v>0.14910765957446809</v>
      </c>
      <c r="AN224">
        <f t="shared" si="83"/>
        <v>0.10840000000000001</v>
      </c>
      <c r="AO224">
        <f t="shared" si="83"/>
        <v>0.10840000000000001</v>
      </c>
      <c r="AP224">
        <f t="shared" si="83"/>
        <v>8.4817234042553202E-2</v>
      </c>
      <c r="AQ224">
        <f t="shared" si="83"/>
        <v>0.12535191489361702</v>
      </c>
      <c r="AR224" s="158">
        <v>0.10840000000000001</v>
      </c>
      <c r="AS224">
        <f t="shared" si="84"/>
        <v>0.1107640425531915</v>
      </c>
      <c r="AT224">
        <f t="shared" si="84"/>
        <v>0.10840000000000001</v>
      </c>
      <c r="AU224">
        <f t="shared" si="84"/>
        <v>0.10840000000000001</v>
      </c>
      <c r="AV224">
        <f t="shared" si="84"/>
        <v>0.11289744680851063</v>
      </c>
      <c r="AW224">
        <f t="shared" si="84"/>
        <v>0.10251872340425533</v>
      </c>
      <c r="AX224">
        <f t="shared" si="84"/>
        <v>0.10840000000000001</v>
      </c>
      <c r="AY224">
        <f t="shared" si="84"/>
        <v>6.1804745587160863E-2</v>
      </c>
      <c r="AZ224">
        <f t="shared" si="84"/>
        <v>9.7214042553191507E-2</v>
      </c>
      <c r="BA224">
        <f t="shared" si="84"/>
        <v>0.14455255319148938</v>
      </c>
      <c r="BB224">
        <f t="shared" si="84"/>
        <v>0.11670297872340425</v>
      </c>
      <c r="BC224">
        <f t="shared" si="84"/>
        <v>0.10840000000000001</v>
      </c>
      <c r="BD224" s="23">
        <v>222</v>
      </c>
    </row>
    <row r="225" spans="1:56" x14ac:dyDescent="0.35">
      <c r="A225" s="3"/>
      <c r="B225" s="5" t="s">
        <v>72</v>
      </c>
      <c r="C225">
        <f t="shared" ref="C225:L230" si="85">$AR225*C$253</f>
        <v>6.4335957446808506E-2</v>
      </c>
      <c r="D225">
        <f t="shared" si="85"/>
        <v>3.4818930486944406E-2</v>
      </c>
      <c r="E225">
        <f t="shared" si="85"/>
        <v>5.464308510638298E-2</v>
      </c>
      <c r="F225">
        <f t="shared" si="85"/>
        <v>3.7960531914893611E-2</v>
      </c>
      <c r="G225">
        <f t="shared" si="85"/>
        <v>7.2599999999999998E-2</v>
      </c>
      <c r="H225">
        <f t="shared" si="85"/>
        <v>7.341095744680852E-2</v>
      </c>
      <c r="I225">
        <f t="shared" si="85"/>
        <v>7.4183297872340431E-2</v>
      </c>
      <c r="J225">
        <f t="shared" si="85"/>
        <v>7.2599999999999998E-2</v>
      </c>
      <c r="K225">
        <f t="shared" si="85"/>
        <v>7.2599999999999998E-2</v>
      </c>
      <c r="L225">
        <f t="shared" si="85"/>
        <v>8.6347659574468077E-2</v>
      </c>
      <c r="M225">
        <f t="shared" ref="M225:V230" si="86">$AR225*M$253</f>
        <v>8.6347659574468077E-2</v>
      </c>
      <c r="N225">
        <f t="shared" si="86"/>
        <v>9.4341382978723395E-2</v>
      </c>
      <c r="O225">
        <f t="shared" si="86"/>
        <v>7.4106063829787239E-2</v>
      </c>
      <c r="P225">
        <f t="shared" si="86"/>
        <v>5.5029255319148929E-2</v>
      </c>
      <c r="Q225">
        <f t="shared" si="86"/>
        <v>8.1752234042553204E-2</v>
      </c>
      <c r="R225">
        <f t="shared" si="86"/>
        <v>3.1472872340425534E-2</v>
      </c>
      <c r="S225">
        <f t="shared" si="86"/>
        <v>5.1671762512465302E-2</v>
      </c>
      <c r="T225">
        <f t="shared" si="86"/>
        <v>5.5145106382978717E-2</v>
      </c>
      <c r="U225">
        <f t="shared" si="86"/>
        <v>7.2599999999999998E-2</v>
      </c>
      <c r="V225">
        <f t="shared" si="86"/>
        <v>4.8194042553191492E-2</v>
      </c>
      <c r="W225">
        <f t="shared" ref="W225:AF230" si="87">$AR225*W$253</f>
        <v>7.4839787234042554E-2</v>
      </c>
      <c r="X225">
        <f t="shared" si="87"/>
        <v>7.4839787234042554E-2</v>
      </c>
      <c r="Y225">
        <f t="shared" si="87"/>
        <v>5.3484574468085105E-2</v>
      </c>
      <c r="Z225">
        <f t="shared" si="87"/>
        <v>8.8085425531914896E-2</v>
      </c>
      <c r="AA225">
        <f t="shared" si="87"/>
        <v>3.0567512145906788E-2</v>
      </c>
      <c r="AB225">
        <f t="shared" si="87"/>
        <v>6.4104255319148928E-2</v>
      </c>
      <c r="AC225">
        <f t="shared" si="87"/>
        <v>8.1095744680851053E-2</v>
      </c>
      <c r="AD225">
        <f t="shared" si="87"/>
        <v>6.9008617021276586E-2</v>
      </c>
      <c r="AE225">
        <f t="shared" si="87"/>
        <v>6.8197659574468078E-2</v>
      </c>
      <c r="AF225">
        <f t="shared" si="87"/>
        <v>7.2599999999999998E-2</v>
      </c>
      <c r="AG225">
        <f t="shared" ref="AG225:AQ230" si="88">$AR225*AG$253</f>
        <v>3.6434320074005551E-2</v>
      </c>
      <c r="AH225">
        <f t="shared" si="88"/>
        <v>8.4648510638297883E-2</v>
      </c>
      <c r="AI225">
        <f t="shared" si="88"/>
        <v>6.5996489361702118E-2</v>
      </c>
      <c r="AJ225">
        <f t="shared" si="88"/>
        <v>7.2599999999999998E-2</v>
      </c>
      <c r="AK225">
        <f t="shared" si="88"/>
        <v>8.8935E-2</v>
      </c>
      <c r="AL225">
        <f t="shared" si="88"/>
        <v>7.0939468085106386E-2</v>
      </c>
      <c r="AM225">
        <f t="shared" si="88"/>
        <v>9.9863617021276579E-2</v>
      </c>
      <c r="AN225">
        <f t="shared" si="88"/>
        <v>7.2599999999999998E-2</v>
      </c>
      <c r="AO225">
        <f t="shared" si="88"/>
        <v>7.2599999999999998E-2</v>
      </c>
      <c r="AP225">
        <f t="shared" si="88"/>
        <v>5.6805638297872336E-2</v>
      </c>
      <c r="AQ225">
        <f t="shared" si="88"/>
        <v>8.3953404255319136E-2</v>
      </c>
      <c r="AR225" s="158">
        <v>7.2599999999999998E-2</v>
      </c>
      <c r="AS225">
        <f t="shared" ref="AS225:BC230" si="89">$AR225*AS$253</f>
        <v>7.4183297872340431E-2</v>
      </c>
      <c r="AT225">
        <f t="shared" si="89"/>
        <v>7.2599999999999998E-2</v>
      </c>
      <c r="AU225">
        <f t="shared" si="89"/>
        <v>7.2599999999999998E-2</v>
      </c>
      <c r="AV225">
        <f t="shared" si="89"/>
        <v>7.5612127659574452E-2</v>
      </c>
      <c r="AW225">
        <f t="shared" si="89"/>
        <v>6.8661063829787233E-2</v>
      </c>
      <c r="AX225">
        <f t="shared" si="89"/>
        <v>7.2599999999999998E-2</v>
      </c>
      <c r="AY225">
        <f t="shared" si="89"/>
        <v>4.1393215217969355E-2</v>
      </c>
      <c r="AZ225">
        <f t="shared" si="89"/>
        <v>6.5108297872340432E-2</v>
      </c>
      <c r="BA225">
        <f t="shared" si="89"/>
        <v>9.6812872340425529E-2</v>
      </c>
      <c r="BB225">
        <f t="shared" si="89"/>
        <v>7.8160851063829778E-2</v>
      </c>
      <c r="BC225">
        <f t="shared" si="89"/>
        <v>7.2599999999999998E-2</v>
      </c>
      <c r="BD225" s="23">
        <v>223</v>
      </c>
    </row>
    <row r="226" spans="1:56" x14ac:dyDescent="0.35">
      <c r="A226" s="3"/>
      <c r="B226" s="5" t="s">
        <v>73</v>
      </c>
      <c r="C226">
        <f t="shared" si="85"/>
        <v>6.4335957446808506E-2</v>
      </c>
      <c r="D226">
        <f t="shared" si="85"/>
        <v>3.4818930486944406E-2</v>
      </c>
      <c r="E226">
        <f t="shared" si="85"/>
        <v>5.464308510638298E-2</v>
      </c>
      <c r="F226">
        <f t="shared" si="85"/>
        <v>3.7960531914893611E-2</v>
      </c>
      <c r="G226">
        <f t="shared" si="85"/>
        <v>7.2599999999999998E-2</v>
      </c>
      <c r="H226">
        <f t="shared" si="85"/>
        <v>7.341095744680852E-2</v>
      </c>
      <c r="I226">
        <f t="shared" si="85"/>
        <v>7.4183297872340431E-2</v>
      </c>
      <c r="J226">
        <f t="shared" si="85"/>
        <v>7.2599999999999998E-2</v>
      </c>
      <c r="K226">
        <f t="shared" si="85"/>
        <v>7.2599999999999998E-2</v>
      </c>
      <c r="L226">
        <f t="shared" si="85"/>
        <v>8.6347659574468077E-2</v>
      </c>
      <c r="M226">
        <f t="shared" si="86"/>
        <v>8.6347659574468077E-2</v>
      </c>
      <c r="N226">
        <f t="shared" si="86"/>
        <v>9.4341382978723395E-2</v>
      </c>
      <c r="O226">
        <f t="shared" si="86"/>
        <v>7.4106063829787239E-2</v>
      </c>
      <c r="P226">
        <f t="shared" si="86"/>
        <v>5.5029255319148929E-2</v>
      </c>
      <c r="Q226">
        <f t="shared" si="86"/>
        <v>8.1752234042553204E-2</v>
      </c>
      <c r="R226">
        <f t="shared" si="86"/>
        <v>3.1472872340425534E-2</v>
      </c>
      <c r="S226">
        <f t="shared" si="86"/>
        <v>5.1671762512465302E-2</v>
      </c>
      <c r="T226">
        <f t="shared" si="86"/>
        <v>5.5145106382978717E-2</v>
      </c>
      <c r="U226">
        <f t="shared" si="86"/>
        <v>7.2599999999999998E-2</v>
      </c>
      <c r="V226">
        <f t="shared" si="86"/>
        <v>4.8194042553191492E-2</v>
      </c>
      <c r="W226">
        <f t="shared" si="87"/>
        <v>7.4839787234042554E-2</v>
      </c>
      <c r="X226">
        <f t="shared" si="87"/>
        <v>7.4839787234042554E-2</v>
      </c>
      <c r="Y226">
        <f t="shared" si="87"/>
        <v>5.3484574468085105E-2</v>
      </c>
      <c r="Z226">
        <f t="shared" si="87"/>
        <v>8.8085425531914896E-2</v>
      </c>
      <c r="AA226">
        <f t="shared" si="87"/>
        <v>3.0567512145906788E-2</v>
      </c>
      <c r="AB226">
        <f t="shared" si="87"/>
        <v>6.4104255319148928E-2</v>
      </c>
      <c r="AC226">
        <f t="shared" si="87"/>
        <v>8.1095744680851053E-2</v>
      </c>
      <c r="AD226">
        <f t="shared" si="87"/>
        <v>6.9008617021276586E-2</v>
      </c>
      <c r="AE226">
        <f t="shared" si="87"/>
        <v>6.8197659574468078E-2</v>
      </c>
      <c r="AF226">
        <f t="shared" si="87"/>
        <v>7.2599999999999998E-2</v>
      </c>
      <c r="AG226">
        <f t="shared" si="88"/>
        <v>3.6434320074005551E-2</v>
      </c>
      <c r="AH226">
        <f t="shared" si="88"/>
        <v>8.4648510638297883E-2</v>
      </c>
      <c r="AI226">
        <f t="shared" si="88"/>
        <v>6.5996489361702118E-2</v>
      </c>
      <c r="AJ226">
        <f t="shared" si="88"/>
        <v>7.2599999999999998E-2</v>
      </c>
      <c r="AK226">
        <f t="shared" si="88"/>
        <v>8.8935E-2</v>
      </c>
      <c r="AL226">
        <f t="shared" si="88"/>
        <v>7.0939468085106386E-2</v>
      </c>
      <c r="AM226">
        <f t="shared" si="88"/>
        <v>9.9863617021276579E-2</v>
      </c>
      <c r="AN226">
        <f t="shared" si="88"/>
        <v>7.2599999999999998E-2</v>
      </c>
      <c r="AO226">
        <f t="shared" si="88"/>
        <v>7.2599999999999998E-2</v>
      </c>
      <c r="AP226">
        <f t="shared" si="88"/>
        <v>5.6805638297872336E-2</v>
      </c>
      <c r="AQ226">
        <f t="shared" si="88"/>
        <v>8.3953404255319136E-2</v>
      </c>
      <c r="AR226" s="158">
        <v>7.2599999999999998E-2</v>
      </c>
      <c r="AS226">
        <f t="shared" si="89"/>
        <v>7.4183297872340431E-2</v>
      </c>
      <c r="AT226">
        <f t="shared" si="89"/>
        <v>7.2599999999999998E-2</v>
      </c>
      <c r="AU226">
        <f t="shared" si="89"/>
        <v>7.2599999999999998E-2</v>
      </c>
      <c r="AV226">
        <f t="shared" si="89"/>
        <v>7.5612127659574452E-2</v>
      </c>
      <c r="AW226">
        <f t="shared" si="89"/>
        <v>6.8661063829787233E-2</v>
      </c>
      <c r="AX226">
        <f t="shared" si="89"/>
        <v>7.2599999999999998E-2</v>
      </c>
      <c r="AY226">
        <f t="shared" si="89"/>
        <v>4.1393215217969355E-2</v>
      </c>
      <c r="AZ226">
        <f t="shared" si="89"/>
        <v>6.5108297872340432E-2</v>
      </c>
      <c r="BA226">
        <f t="shared" si="89"/>
        <v>9.6812872340425529E-2</v>
      </c>
      <c r="BB226">
        <f t="shared" si="89"/>
        <v>7.8160851063829778E-2</v>
      </c>
      <c r="BC226">
        <f t="shared" si="89"/>
        <v>7.2599999999999998E-2</v>
      </c>
      <c r="BD226" s="23">
        <v>224</v>
      </c>
    </row>
    <row r="227" spans="1:56" x14ac:dyDescent="0.35">
      <c r="A227" s="3"/>
      <c r="B227" s="5" t="s">
        <v>74</v>
      </c>
      <c r="C227">
        <f t="shared" si="85"/>
        <v>4.4840212765957448E-2</v>
      </c>
      <c r="D227">
        <f t="shared" si="85"/>
        <v>2.4267739430294588E-2</v>
      </c>
      <c r="E227">
        <f t="shared" si="85"/>
        <v>3.8084574468085108E-2</v>
      </c>
      <c r="F227">
        <f t="shared" si="85"/>
        <v>2.6457340425531911E-2</v>
      </c>
      <c r="G227">
        <f t="shared" si="85"/>
        <v>5.0599999999999999E-2</v>
      </c>
      <c r="H227">
        <f t="shared" si="85"/>
        <v>5.1165212765957459E-2</v>
      </c>
      <c r="I227">
        <f t="shared" si="85"/>
        <v>5.1703510638297874E-2</v>
      </c>
      <c r="J227">
        <f t="shared" si="85"/>
        <v>5.0599999999999999E-2</v>
      </c>
      <c r="K227">
        <f t="shared" si="85"/>
        <v>5.0599999999999999E-2</v>
      </c>
      <c r="L227">
        <f t="shared" si="85"/>
        <v>6.0181702127659567E-2</v>
      </c>
      <c r="M227">
        <f t="shared" si="86"/>
        <v>6.0181702127659567E-2</v>
      </c>
      <c r="N227">
        <f t="shared" si="86"/>
        <v>6.5753085106382975E-2</v>
      </c>
      <c r="O227">
        <f t="shared" si="86"/>
        <v>5.1649680851063827E-2</v>
      </c>
      <c r="P227">
        <f t="shared" si="86"/>
        <v>3.8353723404255316E-2</v>
      </c>
      <c r="Q227">
        <f t="shared" si="86"/>
        <v>5.6978829787234057E-2</v>
      </c>
      <c r="R227">
        <f t="shared" si="86"/>
        <v>2.1935638297872342E-2</v>
      </c>
      <c r="S227">
        <f t="shared" si="86"/>
        <v>3.6013652660203087E-2</v>
      </c>
      <c r="T227">
        <f t="shared" si="86"/>
        <v>3.843446808510638E-2</v>
      </c>
      <c r="U227">
        <f t="shared" si="86"/>
        <v>5.0599999999999999E-2</v>
      </c>
      <c r="V227">
        <f t="shared" si="86"/>
        <v>3.3589787234042559E-2</v>
      </c>
      <c r="W227">
        <f t="shared" si="87"/>
        <v>5.2161063829787233E-2</v>
      </c>
      <c r="X227">
        <f t="shared" si="87"/>
        <v>5.2161063829787233E-2</v>
      </c>
      <c r="Y227">
        <f t="shared" si="87"/>
        <v>3.7277127659574465E-2</v>
      </c>
      <c r="Z227">
        <f t="shared" si="87"/>
        <v>6.1392872340425529E-2</v>
      </c>
      <c r="AA227">
        <f t="shared" si="87"/>
        <v>2.1304629677450188E-2</v>
      </c>
      <c r="AB227">
        <f t="shared" si="87"/>
        <v>4.467872340425532E-2</v>
      </c>
      <c r="AC227">
        <f t="shared" si="87"/>
        <v>5.6521276595744671E-2</v>
      </c>
      <c r="AD227">
        <f t="shared" si="87"/>
        <v>4.8096914893617018E-2</v>
      </c>
      <c r="AE227">
        <f t="shared" si="87"/>
        <v>4.7531702127659572E-2</v>
      </c>
      <c r="AF227">
        <f t="shared" si="87"/>
        <v>5.0599999999999999E-2</v>
      </c>
      <c r="AG227">
        <f t="shared" si="88"/>
        <v>2.5393617021276599E-2</v>
      </c>
      <c r="AH227">
        <f t="shared" si="88"/>
        <v>5.8997446808510642E-2</v>
      </c>
      <c r="AI227">
        <f t="shared" si="88"/>
        <v>4.5997553191489356E-2</v>
      </c>
      <c r="AJ227">
        <f t="shared" si="88"/>
        <v>5.0599999999999999E-2</v>
      </c>
      <c r="AK227">
        <f t="shared" si="88"/>
        <v>6.1985000000000005E-2</v>
      </c>
      <c r="AL227">
        <f t="shared" si="88"/>
        <v>4.9442659574468084E-2</v>
      </c>
      <c r="AM227">
        <f t="shared" si="88"/>
        <v>6.9601914893617015E-2</v>
      </c>
      <c r="AN227">
        <f t="shared" si="88"/>
        <v>5.0599999999999999E-2</v>
      </c>
      <c r="AO227">
        <f t="shared" si="88"/>
        <v>5.0599999999999999E-2</v>
      </c>
      <c r="AP227">
        <f t="shared" si="88"/>
        <v>3.9591808510638295E-2</v>
      </c>
      <c r="AQ227">
        <f t="shared" si="88"/>
        <v>5.8512978723404246E-2</v>
      </c>
      <c r="AR227" s="158">
        <v>5.0599999999999999E-2</v>
      </c>
      <c r="AS227">
        <f t="shared" si="89"/>
        <v>5.1703510638297874E-2</v>
      </c>
      <c r="AT227">
        <f t="shared" si="89"/>
        <v>5.0599999999999999E-2</v>
      </c>
      <c r="AU227">
        <f t="shared" si="89"/>
        <v>5.0599999999999999E-2</v>
      </c>
      <c r="AV227">
        <f t="shared" si="89"/>
        <v>5.2699361702127648E-2</v>
      </c>
      <c r="AW227">
        <f t="shared" si="89"/>
        <v>4.7854680851063834E-2</v>
      </c>
      <c r="AX227">
        <f t="shared" si="89"/>
        <v>5.0599999999999999E-2</v>
      </c>
      <c r="AY227">
        <f t="shared" si="89"/>
        <v>2.8849816667069553E-2</v>
      </c>
      <c r="AZ227">
        <f t="shared" si="89"/>
        <v>4.5378510638297877E-2</v>
      </c>
      <c r="BA227">
        <f t="shared" si="89"/>
        <v>6.7475638297872342E-2</v>
      </c>
      <c r="BB227">
        <f t="shared" si="89"/>
        <v>5.4475744680851056E-2</v>
      </c>
      <c r="BC227">
        <f t="shared" si="89"/>
        <v>5.0599999999999999E-2</v>
      </c>
      <c r="BD227" s="23">
        <v>225</v>
      </c>
    </row>
    <row r="228" spans="1:56" x14ac:dyDescent="0.35">
      <c r="A228" s="3"/>
      <c r="B228" s="5" t="s">
        <v>75</v>
      </c>
      <c r="C228">
        <f t="shared" si="85"/>
        <v>4.4840212765957448E-2</v>
      </c>
      <c r="D228">
        <f t="shared" si="85"/>
        <v>2.4267739430294588E-2</v>
      </c>
      <c r="E228">
        <f t="shared" si="85"/>
        <v>3.8084574468085108E-2</v>
      </c>
      <c r="F228">
        <f t="shared" si="85"/>
        <v>2.6457340425531911E-2</v>
      </c>
      <c r="G228">
        <f t="shared" si="85"/>
        <v>5.0599999999999999E-2</v>
      </c>
      <c r="H228">
        <f t="shared" si="85"/>
        <v>5.1165212765957459E-2</v>
      </c>
      <c r="I228">
        <f t="shared" si="85"/>
        <v>5.1703510638297874E-2</v>
      </c>
      <c r="J228">
        <f t="shared" si="85"/>
        <v>5.0599999999999999E-2</v>
      </c>
      <c r="K228">
        <f t="shared" si="85"/>
        <v>5.0599999999999999E-2</v>
      </c>
      <c r="L228">
        <f t="shared" si="85"/>
        <v>6.0181702127659567E-2</v>
      </c>
      <c r="M228">
        <f t="shared" si="86"/>
        <v>6.0181702127659567E-2</v>
      </c>
      <c r="N228">
        <f t="shared" si="86"/>
        <v>6.5753085106382975E-2</v>
      </c>
      <c r="O228">
        <f t="shared" si="86"/>
        <v>5.1649680851063827E-2</v>
      </c>
      <c r="P228">
        <f t="shared" si="86"/>
        <v>3.8353723404255316E-2</v>
      </c>
      <c r="Q228">
        <f t="shared" si="86"/>
        <v>5.6978829787234057E-2</v>
      </c>
      <c r="R228">
        <f t="shared" si="86"/>
        <v>2.1935638297872342E-2</v>
      </c>
      <c r="S228">
        <f t="shared" si="86"/>
        <v>3.6013652660203087E-2</v>
      </c>
      <c r="T228">
        <f t="shared" si="86"/>
        <v>3.843446808510638E-2</v>
      </c>
      <c r="U228">
        <f t="shared" si="86"/>
        <v>5.0599999999999999E-2</v>
      </c>
      <c r="V228">
        <f t="shared" si="86"/>
        <v>3.3589787234042559E-2</v>
      </c>
      <c r="W228">
        <f t="shared" si="87"/>
        <v>5.2161063829787233E-2</v>
      </c>
      <c r="X228">
        <f t="shared" si="87"/>
        <v>5.2161063829787233E-2</v>
      </c>
      <c r="Y228">
        <f t="shared" si="87"/>
        <v>3.7277127659574465E-2</v>
      </c>
      <c r="Z228">
        <f t="shared" si="87"/>
        <v>6.1392872340425529E-2</v>
      </c>
      <c r="AA228">
        <f t="shared" si="87"/>
        <v>2.1304629677450188E-2</v>
      </c>
      <c r="AB228">
        <f t="shared" si="87"/>
        <v>4.467872340425532E-2</v>
      </c>
      <c r="AC228">
        <f t="shared" si="87"/>
        <v>5.6521276595744671E-2</v>
      </c>
      <c r="AD228">
        <f t="shared" si="87"/>
        <v>4.8096914893617018E-2</v>
      </c>
      <c r="AE228">
        <f t="shared" si="87"/>
        <v>4.7531702127659572E-2</v>
      </c>
      <c r="AF228">
        <f t="shared" si="87"/>
        <v>5.0599999999999999E-2</v>
      </c>
      <c r="AG228">
        <f t="shared" si="88"/>
        <v>2.5393617021276599E-2</v>
      </c>
      <c r="AH228">
        <f t="shared" si="88"/>
        <v>5.8997446808510642E-2</v>
      </c>
      <c r="AI228">
        <f t="shared" si="88"/>
        <v>4.5997553191489356E-2</v>
      </c>
      <c r="AJ228">
        <f t="shared" si="88"/>
        <v>5.0599999999999999E-2</v>
      </c>
      <c r="AK228">
        <f t="shared" si="88"/>
        <v>6.1985000000000005E-2</v>
      </c>
      <c r="AL228">
        <f t="shared" si="88"/>
        <v>4.9442659574468084E-2</v>
      </c>
      <c r="AM228">
        <f t="shared" si="88"/>
        <v>6.9601914893617015E-2</v>
      </c>
      <c r="AN228">
        <f t="shared" si="88"/>
        <v>5.0599999999999999E-2</v>
      </c>
      <c r="AO228">
        <f t="shared" si="88"/>
        <v>5.0599999999999999E-2</v>
      </c>
      <c r="AP228">
        <f t="shared" si="88"/>
        <v>3.9591808510638295E-2</v>
      </c>
      <c r="AQ228">
        <f t="shared" si="88"/>
        <v>5.8512978723404246E-2</v>
      </c>
      <c r="AR228" s="158">
        <v>5.0599999999999999E-2</v>
      </c>
      <c r="AS228">
        <f t="shared" si="89"/>
        <v>5.1703510638297874E-2</v>
      </c>
      <c r="AT228">
        <f t="shared" si="89"/>
        <v>5.0599999999999999E-2</v>
      </c>
      <c r="AU228">
        <f t="shared" si="89"/>
        <v>5.0599999999999999E-2</v>
      </c>
      <c r="AV228">
        <f t="shared" si="89"/>
        <v>5.2699361702127648E-2</v>
      </c>
      <c r="AW228">
        <f t="shared" si="89"/>
        <v>4.7854680851063834E-2</v>
      </c>
      <c r="AX228">
        <f t="shared" si="89"/>
        <v>5.0599999999999999E-2</v>
      </c>
      <c r="AY228">
        <f t="shared" si="89"/>
        <v>2.8849816667069553E-2</v>
      </c>
      <c r="AZ228">
        <f t="shared" si="89"/>
        <v>4.5378510638297877E-2</v>
      </c>
      <c r="BA228">
        <f t="shared" si="89"/>
        <v>6.7475638297872342E-2</v>
      </c>
      <c r="BB228">
        <f t="shared" si="89"/>
        <v>5.4475744680851056E-2</v>
      </c>
      <c r="BC228">
        <f t="shared" si="89"/>
        <v>5.0599999999999999E-2</v>
      </c>
      <c r="BD228" s="23">
        <v>226</v>
      </c>
    </row>
    <row r="229" spans="1:56" x14ac:dyDescent="0.35">
      <c r="A229" s="3"/>
      <c r="B229" s="5" t="s">
        <v>81</v>
      </c>
      <c r="C229">
        <f t="shared" si="85"/>
        <v>4.4840212765957448E-2</v>
      </c>
      <c r="D229">
        <f t="shared" si="85"/>
        <v>2.4267739430294588E-2</v>
      </c>
      <c r="E229">
        <f t="shared" si="85"/>
        <v>3.8084574468085108E-2</v>
      </c>
      <c r="F229">
        <f t="shared" si="85"/>
        <v>2.6457340425531911E-2</v>
      </c>
      <c r="G229">
        <f t="shared" si="85"/>
        <v>5.0599999999999999E-2</v>
      </c>
      <c r="H229">
        <f t="shared" si="85"/>
        <v>5.1165212765957459E-2</v>
      </c>
      <c r="I229">
        <f t="shared" si="85"/>
        <v>5.1703510638297874E-2</v>
      </c>
      <c r="J229">
        <f t="shared" si="85"/>
        <v>5.0599999999999999E-2</v>
      </c>
      <c r="K229">
        <f t="shared" si="85"/>
        <v>5.0599999999999999E-2</v>
      </c>
      <c r="L229">
        <f t="shared" si="85"/>
        <v>6.0181702127659567E-2</v>
      </c>
      <c r="M229">
        <f t="shared" si="86"/>
        <v>6.0181702127659567E-2</v>
      </c>
      <c r="N229">
        <f t="shared" si="86"/>
        <v>6.5753085106382975E-2</v>
      </c>
      <c r="O229">
        <f t="shared" si="86"/>
        <v>5.1649680851063827E-2</v>
      </c>
      <c r="P229">
        <f t="shared" si="86"/>
        <v>3.8353723404255316E-2</v>
      </c>
      <c r="Q229">
        <f t="shared" si="86"/>
        <v>5.6978829787234057E-2</v>
      </c>
      <c r="R229">
        <f t="shared" si="86"/>
        <v>2.1935638297872342E-2</v>
      </c>
      <c r="S229">
        <f t="shared" si="86"/>
        <v>3.6013652660203087E-2</v>
      </c>
      <c r="T229">
        <f t="shared" si="86"/>
        <v>3.843446808510638E-2</v>
      </c>
      <c r="U229">
        <f t="shared" si="86"/>
        <v>5.0599999999999999E-2</v>
      </c>
      <c r="V229">
        <f t="shared" si="86"/>
        <v>3.3589787234042559E-2</v>
      </c>
      <c r="W229">
        <f t="shared" si="87"/>
        <v>5.2161063829787233E-2</v>
      </c>
      <c r="X229">
        <f t="shared" si="87"/>
        <v>5.2161063829787233E-2</v>
      </c>
      <c r="Y229">
        <f t="shared" si="87"/>
        <v>3.7277127659574465E-2</v>
      </c>
      <c r="Z229">
        <f t="shared" si="87"/>
        <v>6.1392872340425529E-2</v>
      </c>
      <c r="AA229">
        <f t="shared" si="87"/>
        <v>2.1304629677450188E-2</v>
      </c>
      <c r="AB229">
        <f t="shared" si="87"/>
        <v>4.467872340425532E-2</v>
      </c>
      <c r="AC229">
        <f t="shared" si="87"/>
        <v>5.6521276595744671E-2</v>
      </c>
      <c r="AD229">
        <f t="shared" si="87"/>
        <v>4.8096914893617018E-2</v>
      </c>
      <c r="AE229">
        <f t="shared" si="87"/>
        <v>4.7531702127659572E-2</v>
      </c>
      <c r="AF229">
        <f t="shared" si="87"/>
        <v>5.0599999999999999E-2</v>
      </c>
      <c r="AG229">
        <f t="shared" si="88"/>
        <v>2.5393617021276599E-2</v>
      </c>
      <c r="AH229">
        <f t="shared" si="88"/>
        <v>5.8997446808510642E-2</v>
      </c>
      <c r="AI229">
        <f t="shared" si="88"/>
        <v>4.5997553191489356E-2</v>
      </c>
      <c r="AJ229">
        <f t="shared" si="88"/>
        <v>5.0599999999999999E-2</v>
      </c>
      <c r="AK229">
        <f t="shared" si="88"/>
        <v>6.1985000000000005E-2</v>
      </c>
      <c r="AL229">
        <f t="shared" si="88"/>
        <v>4.9442659574468084E-2</v>
      </c>
      <c r="AM229">
        <f t="shared" si="88"/>
        <v>6.9601914893617015E-2</v>
      </c>
      <c r="AN229">
        <f t="shared" si="88"/>
        <v>5.0599999999999999E-2</v>
      </c>
      <c r="AO229">
        <f t="shared" si="88"/>
        <v>5.0599999999999999E-2</v>
      </c>
      <c r="AP229">
        <f t="shared" si="88"/>
        <v>3.9591808510638295E-2</v>
      </c>
      <c r="AQ229">
        <f t="shared" si="88"/>
        <v>5.8512978723404246E-2</v>
      </c>
      <c r="AR229" s="158">
        <v>5.0599999999999999E-2</v>
      </c>
      <c r="AS229">
        <f t="shared" si="89"/>
        <v>5.1703510638297874E-2</v>
      </c>
      <c r="AT229">
        <f t="shared" si="89"/>
        <v>5.0599999999999999E-2</v>
      </c>
      <c r="AU229">
        <f t="shared" si="89"/>
        <v>5.0599999999999999E-2</v>
      </c>
      <c r="AV229">
        <f t="shared" si="89"/>
        <v>5.2699361702127648E-2</v>
      </c>
      <c r="AW229">
        <f t="shared" si="89"/>
        <v>4.7854680851063834E-2</v>
      </c>
      <c r="AX229">
        <f t="shared" si="89"/>
        <v>5.0599999999999999E-2</v>
      </c>
      <c r="AY229">
        <f t="shared" si="89"/>
        <v>2.8849816667069553E-2</v>
      </c>
      <c r="AZ229">
        <f t="shared" si="89"/>
        <v>4.5378510638297877E-2</v>
      </c>
      <c r="BA229">
        <f t="shared" si="89"/>
        <v>6.7475638297872342E-2</v>
      </c>
      <c r="BB229">
        <f t="shared" si="89"/>
        <v>5.4475744680851056E-2</v>
      </c>
      <c r="BC229">
        <f t="shared" si="89"/>
        <v>5.0599999999999999E-2</v>
      </c>
      <c r="BD229" s="23">
        <v>227</v>
      </c>
    </row>
    <row r="230" spans="1:56" ht="16" thickBot="1" x14ac:dyDescent="0.4">
      <c r="A230" s="3"/>
      <c r="B230" s="5" t="s">
        <v>82</v>
      </c>
      <c r="C230" s="177">
        <f t="shared" si="85"/>
        <v>4.4840212765957448E-2</v>
      </c>
      <c r="D230">
        <f t="shared" si="85"/>
        <v>2.4267739430294588E-2</v>
      </c>
      <c r="E230">
        <f t="shared" si="85"/>
        <v>3.8084574468085108E-2</v>
      </c>
      <c r="F230">
        <f t="shared" si="85"/>
        <v>2.6457340425531911E-2</v>
      </c>
      <c r="G230">
        <f t="shared" si="85"/>
        <v>5.0599999999999999E-2</v>
      </c>
      <c r="H230">
        <f t="shared" si="85"/>
        <v>5.1165212765957459E-2</v>
      </c>
      <c r="I230">
        <f t="shared" si="85"/>
        <v>5.1703510638297874E-2</v>
      </c>
      <c r="J230">
        <f t="shared" si="85"/>
        <v>5.0599999999999999E-2</v>
      </c>
      <c r="K230">
        <f t="shared" si="85"/>
        <v>5.0599999999999999E-2</v>
      </c>
      <c r="L230">
        <f t="shared" si="85"/>
        <v>6.0181702127659567E-2</v>
      </c>
      <c r="M230">
        <f t="shared" si="86"/>
        <v>6.0181702127659567E-2</v>
      </c>
      <c r="N230">
        <f t="shared" si="86"/>
        <v>6.5753085106382975E-2</v>
      </c>
      <c r="O230">
        <f t="shared" si="86"/>
        <v>5.1649680851063827E-2</v>
      </c>
      <c r="P230">
        <f t="shared" si="86"/>
        <v>3.8353723404255316E-2</v>
      </c>
      <c r="Q230">
        <f t="shared" si="86"/>
        <v>5.6978829787234057E-2</v>
      </c>
      <c r="R230">
        <f t="shared" si="86"/>
        <v>2.1935638297872342E-2</v>
      </c>
      <c r="S230">
        <f t="shared" si="86"/>
        <v>3.6013652660203087E-2</v>
      </c>
      <c r="T230">
        <f t="shared" si="86"/>
        <v>3.843446808510638E-2</v>
      </c>
      <c r="U230">
        <f t="shared" si="86"/>
        <v>5.0599999999999999E-2</v>
      </c>
      <c r="V230">
        <f t="shared" si="86"/>
        <v>3.3589787234042559E-2</v>
      </c>
      <c r="W230">
        <f t="shared" si="87"/>
        <v>5.2161063829787233E-2</v>
      </c>
      <c r="X230">
        <f t="shared" si="87"/>
        <v>5.2161063829787233E-2</v>
      </c>
      <c r="Y230">
        <f t="shared" si="87"/>
        <v>3.7277127659574465E-2</v>
      </c>
      <c r="Z230">
        <f t="shared" si="87"/>
        <v>6.1392872340425529E-2</v>
      </c>
      <c r="AA230">
        <f t="shared" si="87"/>
        <v>2.1304629677450188E-2</v>
      </c>
      <c r="AB230">
        <f t="shared" si="87"/>
        <v>4.467872340425532E-2</v>
      </c>
      <c r="AC230">
        <f t="shared" si="87"/>
        <v>5.6521276595744671E-2</v>
      </c>
      <c r="AD230">
        <f t="shared" si="87"/>
        <v>4.8096914893617018E-2</v>
      </c>
      <c r="AE230">
        <f t="shared" si="87"/>
        <v>4.7531702127659572E-2</v>
      </c>
      <c r="AF230">
        <f t="shared" si="87"/>
        <v>5.0599999999999999E-2</v>
      </c>
      <c r="AG230">
        <f t="shared" si="88"/>
        <v>2.5393617021276599E-2</v>
      </c>
      <c r="AH230">
        <f t="shared" si="88"/>
        <v>5.8997446808510642E-2</v>
      </c>
      <c r="AI230">
        <f t="shared" si="88"/>
        <v>4.5997553191489356E-2</v>
      </c>
      <c r="AJ230">
        <f t="shared" si="88"/>
        <v>5.0599999999999999E-2</v>
      </c>
      <c r="AK230">
        <f t="shared" si="88"/>
        <v>6.1985000000000005E-2</v>
      </c>
      <c r="AL230">
        <f t="shared" si="88"/>
        <v>4.9442659574468084E-2</v>
      </c>
      <c r="AM230">
        <f t="shared" si="88"/>
        <v>6.9601914893617015E-2</v>
      </c>
      <c r="AN230">
        <f t="shared" si="88"/>
        <v>5.0599999999999999E-2</v>
      </c>
      <c r="AO230">
        <f t="shared" si="88"/>
        <v>5.0599999999999999E-2</v>
      </c>
      <c r="AP230">
        <f t="shared" si="88"/>
        <v>3.9591808510638295E-2</v>
      </c>
      <c r="AQ230">
        <f t="shared" si="88"/>
        <v>5.8512978723404246E-2</v>
      </c>
      <c r="AR230" s="158">
        <v>5.0599999999999999E-2</v>
      </c>
      <c r="AS230">
        <f t="shared" si="89"/>
        <v>5.1703510638297874E-2</v>
      </c>
      <c r="AT230">
        <f t="shared" si="89"/>
        <v>5.0599999999999999E-2</v>
      </c>
      <c r="AU230">
        <f t="shared" si="89"/>
        <v>5.0599999999999999E-2</v>
      </c>
      <c r="AV230">
        <f t="shared" si="89"/>
        <v>5.2699361702127648E-2</v>
      </c>
      <c r="AW230">
        <f t="shared" si="89"/>
        <v>4.7854680851063834E-2</v>
      </c>
      <c r="AX230">
        <f t="shared" si="89"/>
        <v>5.0599999999999999E-2</v>
      </c>
      <c r="AY230">
        <f t="shared" si="89"/>
        <v>2.8849816667069553E-2</v>
      </c>
      <c r="AZ230">
        <f t="shared" si="89"/>
        <v>4.5378510638297877E-2</v>
      </c>
      <c r="BA230">
        <f t="shared" si="89"/>
        <v>6.7475638297872342E-2</v>
      </c>
      <c r="BB230">
        <f t="shared" si="89"/>
        <v>5.4475744680851056E-2</v>
      </c>
      <c r="BC230">
        <f t="shared" si="89"/>
        <v>5.0599999999999999E-2</v>
      </c>
      <c r="BD230" s="23">
        <v>228</v>
      </c>
    </row>
    <row r="231" spans="1:56" x14ac:dyDescent="0.35">
      <c r="A231" s="3"/>
      <c r="B231" s="5" t="s">
        <v>76</v>
      </c>
      <c r="C231"/>
      <c r="AR231" s="157"/>
      <c r="BD231" s="23">
        <v>229</v>
      </c>
    </row>
    <row r="232" spans="1:56" x14ac:dyDescent="0.35">
      <c r="A232" s="3"/>
      <c r="B232" s="5" t="s">
        <v>46</v>
      </c>
      <c r="C232"/>
      <c r="AR232" s="157"/>
      <c r="BD232" s="23">
        <v>230</v>
      </c>
    </row>
    <row r="233" spans="1:56" x14ac:dyDescent="0.35">
      <c r="A233" s="3"/>
      <c r="B233" s="5" t="s">
        <v>77</v>
      </c>
      <c r="C233"/>
      <c r="AR233" s="157"/>
      <c r="BD233" s="23">
        <v>231</v>
      </c>
    </row>
    <row r="234" spans="1:56" x14ac:dyDescent="0.35">
      <c r="A234" s="3"/>
      <c r="B234" s="5" t="s">
        <v>47</v>
      </c>
      <c r="C234" s="176">
        <f t="shared" ref="C234:L243" si="90">$AR234*C$254</f>
        <v>0.15280728155339804</v>
      </c>
      <c r="D234">
        <f t="shared" si="90"/>
        <v>5.3756637930200891E-2</v>
      </c>
      <c r="E234">
        <f t="shared" si="90"/>
        <v>0.12979377758164168</v>
      </c>
      <c r="F234">
        <f t="shared" si="90"/>
        <v>0.15602678729037955</v>
      </c>
      <c r="G234">
        <f t="shared" si="90"/>
        <v>0.1351</v>
      </c>
      <c r="H234">
        <f t="shared" si="90"/>
        <v>0.14052546337157987</v>
      </c>
      <c r="I234">
        <f t="shared" si="90"/>
        <v>9.9506575463371591E-2</v>
      </c>
      <c r="J234">
        <f t="shared" si="90"/>
        <v>0.1351</v>
      </c>
      <c r="K234">
        <f t="shared" si="90"/>
        <v>0.1351</v>
      </c>
      <c r="L234">
        <f t="shared" si="90"/>
        <v>0.13957153574580761</v>
      </c>
      <c r="M234">
        <f t="shared" ref="M234:V243" si="91">$AR234*M$254</f>
        <v>0.13957153574580761</v>
      </c>
      <c r="N234">
        <f t="shared" si="91"/>
        <v>0.15364196822594881</v>
      </c>
      <c r="O234">
        <f t="shared" si="91"/>
        <v>0.13748481906443072</v>
      </c>
      <c r="P234">
        <f t="shared" si="91"/>
        <v>0.11637917034421888</v>
      </c>
      <c r="Q234">
        <f t="shared" si="91"/>
        <v>0.12931681376875551</v>
      </c>
      <c r="R234">
        <f t="shared" si="91"/>
        <v>7.7864342453662846E-2</v>
      </c>
      <c r="S234">
        <f t="shared" si="91"/>
        <v>7.9775575807517735E-2</v>
      </c>
      <c r="T234">
        <f t="shared" si="91"/>
        <v>0.11536562224183583</v>
      </c>
      <c r="U234">
        <f t="shared" si="91"/>
        <v>0.1351</v>
      </c>
      <c r="V234">
        <f t="shared" si="91"/>
        <v>0.12585882612533097</v>
      </c>
      <c r="W234">
        <f t="shared" ref="W234:AF243" si="92">$AR234*W$254</f>
        <v>0.1479184024713151</v>
      </c>
      <c r="X234">
        <f t="shared" si="92"/>
        <v>0.1479184024713151</v>
      </c>
      <c r="Y234">
        <f t="shared" si="92"/>
        <v>0.11536562224183583</v>
      </c>
      <c r="Z234">
        <f t="shared" si="92"/>
        <v>0.15847122683142101</v>
      </c>
      <c r="AA234">
        <f t="shared" si="92"/>
        <v>4.7192910864124922E-2</v>
      </c>
      <c r="AB234">
        <f t="shared" si="92"/>
        <v>0.14165825242718447</v>
      </c>
      <c r="AC234">
        <f t="shared" si="92"/>
        <v>0.14499699911738745</v>
      </c>
      <c r="AD234">
        <f t="shared" si="92"/>
        <v>0.14320838481906442</v>
      </c>
      <c r="AE234">
        <f t="shared" si="92"/>
        <v>0.14607016769638129</v>
      </c>
      <c r="AF234">
        <f t="shared" si="92"/>
        <v>0.1351</v>
      </c>
      <c r="AG234">
        <f t="shared" ref="AG234:AQ243" si="93">$AR234*AG$254</f>
        <v>5.6250623584941865E-2</v>
      </c>
      <c r="AH234">
        <f t="shared" si="93"/>
        <v>0.1290187113857017</v>
      </c>
      <c r="AI234">
        <f t="shared" si="93"/>
        <v>0.1198967784642542</v>
      </c>
      <c r="AJ234">
        <f t="shared" si="93"/>
        <v>0.1351</v>
      </c>
      <c r="AK234">
        <f t="shared" si="93"/>
        <v>0.14583168578993824</v>
      </c>
      <c r="AL234">
        <f t="shared" si="93"/>
        <v>0.17182621359223302</v>
      </c>
      <c r="AM234">
        <f t="shared" si="93"/>
        <v>0.13050922330097087</v>
      </c>
      <c r="AN234">
        <f t="shared" si="93"/>
        <v>0.1351</v>
      </c>
      <c r="AO234">
        <f t="shared" si="93"/>
        <v>0.1351</v>
      </c>
      <c r="AP234">
        <f t="shared" si="93"/>
        <v>0.11965829655781111</v>
      </c>
      <c r="AQ234">
        <f t="shared" si="93"/>
        <v>0.14177749338040602</v>
      </c>
      <c r="AR234" s="158">
        <v>0.1351</v>
      </c>
      <c r="AS234">
        <f t="shared" ref="AS234:BC243" si="94">$AR234*AS$254</f>
        <v>9.9506575463371591E-2</v>
      </c>
      <c r="AT234">
        <f t="shared" si="94"/>
        <v>0.1351</v>
      </c>
      <c r="AU234">
        <f t="shared" si="94"/>
        <v>0.1351</v>
      </c>
      <c r="AV234">
        <f t="shared" si="94"/>
        <v>0.10672065313327449</v>
      </c>
      <c r="AW234">
        <f t="shared" si="94"/>
        <v>0.12746857899382172</v>
      </c>
      <c r="AX234">
        <f t="shared" si="94"/>
        <v>0.1351</v>
      </c>
      <c r="AY234">
        <f t="shared" si="94"/>
        <v>6.3906617811641253E-2</v>
      </c>
      <c r="AZ234">
        <f t="shared" si="94"/>
        <v>0.1419563548102383</v>
      </c>
      <c r="BA234">
        <f t="shared" si="94"/>
        <v>0.15560944395410414</v>
      </c>
      <c r="BB234">
        <f t="shared" si="94"/>
        <v>0.10928433362753751</v>
      </c>
      <c r="BC234">
        <f t="shared" si="94"/>
        <v>0.1351</v>
      </c>
      <c r="BD234" s="23">
        <v>232</v>
      </c>
    </row>
    <row r="235" spans="1:56" x14ac:dyDescent="0.35">
      <c r="A235" s="3"/>
      <c r="B235" s="5" t="s">
        <v>48</v>
      </c>
      <c r="C235" s="176">
        <f t="shared" si="90"/>
        <v>0.15280728155339804</v>
      </c>
      <c r="D235">
        <f t="shared" si="90"/>
        <v>5.3756637930200891E-2</v>
      </c>
      <c r="E235">
        <f t="shared" si="90"/>
        <v>0.12979377758164168</v>
      </c>
      <c r="F235">
        <f t="shared" si="90"/>
        <v>0.15602678729037955</v>
      </c>
      <c r="G235">
        <f t="shared" si="90"/>
        <v>0.1351</v>
      </c>
      <c r="H235">
        <f t="shared" si="90"/>
        <v>0.14052546337157987</v>
      </c>
      <c r="I235">
        <f t="shared" si="90"/>
        <v>9.9506575463371591E-2</v>
      </c>
      <c r="J235">
        <f t="shared" si="90"/>
        <v>0.1351</v>
      </c>
      <c r="K235">
        <f t="shared" si="90"/>
        <v>0.1351</v>
      </c>
      <c r="L235">
        <f t="shared" si="90"/>
        <v>0.13957153574580761</v>
      </c>
      <c r="M235">
        <f t="shared" si="91"/>
        <v>0.13957153574580761</v>
      </c>
      <c r="N235">
        <f t="shared" si="91"/>
        <v>0.15364196822594881</v>
      </c>
      <c r="O235">
        <f t="shared" si="91"/>
        <v>0.13748481906443072</v>
      </c>
      <c r="P235">
        <f t="shared" si="91"/>
        <v>0.11637917034421888</v>
      </c>
      <c r="Q235">
        <f t="shared" si="91"/>
        <v>0.12931681376875551</v>
      </c>
      <c r="R235">
        <f t="shared" si="91"/>
        <v>7.7864342453662846E-2</v>
      </c>
      <c r="S235">
        <f t="shared" si="91"/>
        <v>7.9775575807517735E-2</v>
      </c>
      <c r="T235">
        <f t="shared" si="91"/>
        <v>0.11536562224183583</v>
      </c>
      <c r="U235">
        <f t="shared" si="91"/>
        <v>0.1351</v>
      </c>
      <c r="V235">
        <f t="shared" si="91"/>
        <v>0.12585882612533097</v>
      </c>
      <c r="W235">
        <f t="shared" si="92"/>
        <v>0.1479184024713151</v>
      </c>
      <c r="X235">
        <f t="shared" si="92"/>
        <v>0.1479184024713151</v>
      </c>
      <c r="Y235">
        <f t="shared" si="92"/>
        <v>0.11536562224183583</v>
      </c>
      <c r="Z235">
        <f t="shared" si="92"/>
        <v>0.15847122683142101</v>
      </c>
      <c r="AA235">
        <f t="shared" si="92"/>
        <v>4.7192910864124922E-2</v>
      </c>
      <c r="AB235">
        <f t="shared" si="92"/>
        <v>0.14165825242718447</v>
      </c>
      <c r="AC235">
        <f t="shared" si="92"/>
        <v>0.14499699911738745</v>
      </c>
      <c r="AD235">
        <f t="shared" si="92"/>
        <v>0.14320838481906442</v>
      </c>
      <c r="AE235">
        <f t="shared" si="92"/>
        <v>0.14607016769638129</v>
      </c>
      <c r="AF235">
        <f t="shared" si="92"/>
        <v>0.1351</v>
      </c>
      <c r="AG235">
        <f t="shared" si="93"/>
        <v>5.6250623584941865E-2</v>
      </c>
      <c r="AH235">
        <f t="shared" si="93"/>
        <v>0.1290187113857017</v>
      </c>
      <c r="AI235">
        <f t="shared" si="93"/>
        <v>0.1198967784642542</v>
      </c>
      <c r="AJ235">
        <f t="shared" si="93"/>
        <v>0.1351</v>
      </c>
      <c r="AK235">
        <f t="shared" si="93"/>
        <v>0.14583168578993824</v>
      </c>
      <c r="AL235">
        <f t="shared" si="93"/>
        <v>0.17182621359223302</v>
      </c>
      <c r="AM235">
        <f t="shared" si="93"/>
        <v>0.13050922330097087</v>
      </c>
      <c r="AN235">
        <f t="shared" si="93"/>
        <v>0.1351</v>
      </c>
      <c r="AO235">
        <f t="shared" si="93"/>
        <v>0.1351</v>
      </c>
      <c r="AP235">
        <f t="shared" si="93"/>
        <v>0.11965829655781111</v>
      </c>
      <c r="AQ235">
        <f t="shared" si="93"/>
        <v>0.14177749338040602</v>
      </c>
      <c r="AR235" s="158">
        <v>0.1351</v>
      </c>
      <c r="AS235">
        <f t="shared" si="94"/>
        <v>9.9506575463371591E-2</v>
      </c>
      <c r="AT235">
        <f t="shared" si="94"/>
        <v>0.1351</v>
      </c>
      <c r="AU235">
        <f t="shared" si="94"/>
        <v>0.1351</v>
      </c>
      <c r="AV235">
        <f t="shared" si="94"/>
        <v>0.10672065313327449</v>
      </c>
      <c r="AW235">
        <f t="shared" si="94"/>
        <v>0.12746857899382172</v>
      </c>
      <c r="AX235">
        <f t="shared" si="94"/>
        <v>0.1351</v>
      </c>
      <c r="AY235">
        <f t="shared" si="94"/>
        <v>6.3906617811641253E-2</v>
      </c>
      <c r="AZ235">
        <f t="shared" si="94"/>
        <v>0.1419563548102383</v>
      </c>
      <c r="BA235">
        <f t="shared" si="94"/>
        <v>0.15560944395410414</v>
      </c>
      <c r="BB235">
        <f t="shared" si="94"/>
        <v>0.10928433362753751</v>
      </c>
      <c r="BC235">
        <f t="shared" si="94"/>
        <v>0.1351</v>
      </c>
      <c r="BD235" s="23">
        <v>233</v>
      </c>
    </row>
    <row r="236" spans="1:56" x14ac:dyDescent="0.35">
      <c r="A236" s="3"/>
      <c r="B236" s="5" t="s">
        <v>49</v>
      </c>
      <c r="C236" s="176">
        <f t="shared" si="90"/>
        <v>0.21784368932038836</v>
      </c>
      <c r="D236">
        <f t="shared" si="90"/>
        <v>7.6636036013002909E-2</v>
      </c>
      <c r="E236">
        <f t="shared" si="90"/>
        <v>0.18503539276257727</v>
      </c>
      <c r="F236">
        <f t="shared" si="90"/>
        <v>0.22243345101500447</v>
      </c>
      <c r="G236">
        <f t="shared" si="90"/>
        <v>0.19260000000000002</v>
      </c>
      <c r="H236">
        <f t="shared" si="90"/>
        <v>0.20033459841129747</v>
      </c>
      <c r="I236">
        <f t="shared" si="90"/>
        <v>0.14185763459841133</v>
      </c>
      <c r="J236">
        <f t="shared" si="90"/>
        <v>0.19260000000000002</v>
      </c>
      <c r="K236">
        <f t="shared" si="90"/>
        <v>0.19260000000000002</v>
      </c>
      <c r="L236">
        <f t="shared" si="90"/>
        <v>0.19897466902030014</v>
      </c>
      <c r="M236">
        <f t="shared" si="91"/>
        <v>0.19897466902030014</v>
      </c>
      <c r="N236">
        <f t="shared" si="91"/>
        <v>0.21903362753751104</v>
      </c>
      <c r="O236">
        <f t="shared" si="91"/>
        <v>0.1959998234774934</v>
      </c>
      <c r="P236">
        <f t="shared" si="91"/>
        <v>0.16591138570167699</v>
      </c>
      <c r="Q236">
        <f t="shared" si="91"/>
        <v>0.18435542806707858</v>
      </c>
      <c r="R236">
        <f t="shared" si="91"/>
        <v>0.1110042365401589</v>
      </c>
      <c r="S236">
        <f t="shared" si="91"/>
        <v>0.11372891118081362</v>
      </c>
      <c r="T236">
        <f t="shared" si="91"/>
        <v>0.1644664607237423</v>
      </c>
      <c r="U236">
        <f t="shared" si="91"/>
        <v>0.19260000000000002</v>
      </c>
      <c r="V236">
        <f t="shared" si="91"/>
        <v>0.17942568402471318</v>
      </c>
      <c r="W236">
        <f t="shared" si="92"/>
        <v>0.21087405119152694</v>
      </c>
      <c r="X236">
        <f t="shared" si="92"/>
        <v>0.21087405119152694</v>
      </c>
      <c r="Y236">
        <f t="shared" si="92"/>
        <v>0.1644664607237423</v>
      </c>
      <c r="Z236">
        <f t="shared" si="92"/>
        <v>0.22591827007943513</v>
      </c>
      <c r="AA236">
        <f t="shared" si="92"/>
        <v>6.7278716746339465E-2</v>
      </c>
      <c r="AB236">
        <f t="shared" si="92"/>
        <v>0.20194951456310681</v>
      </c>
      <c r="AC236">
        <f t="shared" si="92"/>
        <v>0.20670926743159754</v>
      </c>
      <c r="AD236">
        <f t="shared" si="92"/>
        <v>0.2041593998234775</v>
      </c>
      <c r="AE236">
        <f t="shared" si="92"/>
        <v>0.20823918799646957</v>
      </c>
      <c r="AF236">
        <f t="shared" si="92"/>
        <v>0.19260000000000002</v>
      </c>
      <c r="AG236">
        <f t="shared" si="93"/>
        <v>8.0191488545224315E-2</v>
      </c>
      <c r="AH236">
        <f t="shared" si="93"/>
        <v>0.18393045013239193</v>
      </c>
      <c r="AI236">
        <f t="shared" si="93"/>
        <v>0.17092612533097973</v>
      </c>
      <c r="AJ236">
        <f t="shared" si="93"/>
        <v>0.19260000000000002</v>
      </c>
      <c r="AK236">
        <f t="shared" si="93"/>
        <v>0.20789920564872028</v>
      </c>
      <c r="AL236">
        <f t="shared" si="93"/>
        <v>0.2449572815533981</v>
      </c>
      <c r="AM236">
        <f t="shared" si="93"/>
        <v>0.18605533980582525</v>
      </c>
      <c r="AN236">
        <f t="shared" si="93"/>
        <v>0.19260000000000002</v>
      </c>
      <c r="AO236">
        <f t="shared" si="93"/>
        <v>0.19260000000000002</v>
      </c>
      <c r="AP236">
        <f t="shared" si="93"/>
        <v>0.17058614298323038</v>
      </c>
      <c r="AQ236">
        <f t="shared" si="93"/>
        <v>0.20211950573698151</v>
      </c>
      <c r="AR236" s="158">
        <v>0.19260000000000002</v>
      </c>
      <c r="AS236">
        <f t="shared" si="94"/>
        <v>0.14185763459841133</v>
      </c>
      <c r="AT236">
        <f t="shared" si="94"/>
        <v>0.19260000000000002</v>
      </c>
      <c r="AU236">
        <f t="shared" si="94"/>
        <v>0.19260000000000002</v>
      </c>
      <c r="AV236">
        <f t="shared" si="94"/>
        <v>0.15214210061782879</v>
      </c>
      <c r="AW236">
        <f t="shared" si="94"/>
        <v>0.18172056487202121</v>
      </c>
      <c r="AX236">
        <f t="shared" si="94"/>
        <v>0.19260000000000002</v>
      </c>
      <c r="AY236">
        <f t="shared" si="94"/>
        <v>9.1105955518298351E-2</v>
      </c>
      <c r="AZ236">
        <f t="shared" si="94"/>
        <v>0.20237449249779346</v>
      </c>
      <c r="BA236">
        <f t="shared" si="94"/>
        <v>0.22183848190644309</v>
      </c>
      <c r="BB236">
        <f t="shared" si="94"/>
        <v>0.15579691085613417</v>
      </c>
      <c r="BC236">
        <f t="shared" si="94"/>
        <v>0.19260000000000002</v>
      </c>
      <c r="BD236" s="23">
        <v>234</v>
      </c>
    </row>
    <row r="237" spans="1:56" x14ac:dyDescent="0.35">
      <c r="A237" s="3"/>
      <c r="B237" s="5" t="s">
        <v>50</v>
      </c>
      <c r="C237" s="176">
        <f t="shared" si="90"/>
        <v>0.21784368932038836</v>
      </c>
      <c r="D237">
        <f t="shared" si="90"/>
        <v>7.6636036013002909E-2</v>
      </c>
      <c r="E237">
        <f t="shared" si="90"/>
        <v>0.18503539276257727</v>
      </c>
      <c r="F237">
        <f t="shared" si="90"/>
        <v>0.22243345101500447</v>
      </c>
      <c r="G237">
        <f t="shared" si="90"/>
        <v>0.19260000000000002</v>
      </c>
      <c r="H237">
        <f t="shared" si="90"/>
        <v>0.20033459841129747</v>
      </c>
      <c r="I237">
        <f t="shared" si="90"/>
        <v>0.14185763459841133</v>
      </c>
      <c r="J237">
        <f t="shared" si="90"/>
        <v>0.19260000000000002</v>
      </c>
      <c r="K237">
        <f t="shared" si="90"/>
        <v>0.19260000000000002</v>
      </c>
      <c r="L237">
        <f t="shared" si="90"/>
        <v>0.19897466902030014</v>
      </c>
      <c r="M237">
        <f t="shared" si="91"/>
        <v>0.19897466902030014</v>
      </c>
      <c r="N237">
        <f t="shared" si="91"/>
        <v>0.21903362753751104</v>
      </c>
      <c r="O237">
        <f t="shared" si="91"/>
        <v>0.1959998234774934</v>
      </c>
      <c r="P237">
        <f t="shared" si="91"/>
        <v>0.16591138570167699</v>
      </c>
      <c r="Q237">
        <f t="shared" si="91"/>
        <v>0.18435542806707858</v>
      </c>
      <c r="R237">
        <f t="shared" si="91"/>
        <v>0.1110042365401589</v>
      </c>
      <c r="S237">
        <f t="shared" si="91"/>
        <v>0.11372891118081362</v>
      </c>
      <c r="T237">
        <f t="shared" si="91"/>
        <v>0.1644664607237423</v>
      </c>
      <c r="U237">
        <f t="shared" si="91"/>
        <v>0.19260000000000002</v>
      </c>
      <c r="V237">
        <f t="shared" si="91"/>
        <v>0.17942568402471318</v>
      </c>
      <c r="W237">
        <f t="shared" si="92"/>
        <v>0.21087405119152694</v>
      </c>
      <c r="X237">
        <f t="shared" si="92"/>
        <v>0.21087405119152694</v>
      </c>
      <c r="Y237">
        <f t="shared" si="92"/>
        <v>0.1644664607237423</v>
      </c>
      <c r="Z237">
        <f t="shared" si="92"/>
        <v>0.22591827007943513</v>
      </c>
      <c r="AA237">
        <f t="shared" si="92"/>
        <v>6.7278716746339465E-2</v>
      </c>
      <c r="AB237">
        <f t="shared" si="92"/>
        <v>0.20194951456310681</v>
      </c>
      <c r="AC237">
        <f t="shared" si="92"/>
        <v>0.20670926743159754</v>
      </c>
      <c r="AD237">
        <f t="shared" si="92"/>
        <v>0.2041593998234775</v>
      </c>
      <c r="AE237">
        <f t="shared" si="92"/>
        <v>0.20823918799646957</v>
      </c>
      <c r="AF237">
        <f t="shared" si="92"/>
        <v>0.19260000000000002</v>
      </c>
      <c r="AG237">
        <f t="shared" si="93"/>
        <v>8.0191488545224315E-2</v>
      </c>
      <c r="AH237">
        <f t="shared" si="93"/>
        <v>0.18393045013239193</v>
      </c>
      <c r="AI237">
        <f t="shared" si="93"/>
        <v>0.17092612533097973</v>
      </c>
      <c r="AJ237">
        <f t="shared" si="93"/>
        <v>0.19260000000000002</v>
      </c>
      <c r="AK237">
        <f t="shared" si="93"/>
        <v>0.20789920564872028</v>
      </c>
      <c r="AL237">
        <f t="shared" si="93"/>
        <v>0.2449572815533981</v>
      </c>
      <c r="AM237">
        <f t="shared" si="93"/>
        <v>0.18605533980582525</v>
      </c>
      <c r="AN237">
        <f t="shared" si="93"/>
        <v>0.19260000000000002</v>
      </c>
      <c r="AO237">
        <f t="shared" si="93"/>
        <v>0.19260000000000002</v>
      </c>
      <c r="AP237">
        <f t="shared" si="93"/>
        <v>0.17058614298323038</v>
      </c>
      <c r="AQ237">
        <f t="shared" si="93"/>
        <v>0.20211950573698151</v>
      </c>
      <c r="AR237" s="158">
        <v>0.19260000000000002</v>
      </c>
      <c r="AS237">
        <f t="shared" si="94"/>
        <v>0.14185763459841133</v>
      </c>
      <c r="AT237">
        <f t="shared" si="94"/>
        <v>0.19260000000000002</v>
      </c>
      <c r="AU237">
        <f t="shared" si="94"/>
        <v>0.19260000000000002</v>
      </c>
      <c r="AV237">
        <f t="shared" si="94"/>
        <v>0.15214210061782879</v>
      </c>
      <c r="AW237">
        <f t="shared" si="94"/>
        <v>0.18172056487202121</v>
      </c>
      <c r="AX237">
        <f t="shared" si="94"/>
        <v>0.19260000000000002</v>
      </c>
      <c r="AY237">
        <f t="shared" si="94"/>
        <v>9.1105955518298351E-2</v>
      </c>
      <c r="AZ237">
        <f t="shared" si="94"/>
        <v>0.20237449249779346</v>
      </c>
      <c r="BA237">
        <f t="shared" si="94"/>
        <v>0.22183848190644309</v>
      </c>
      <c r="BB237">
        <f t="shared" si="94"/>
        <v>0.15579691085613417</v>
      </c>
      <c r="BC237">
        <f t="shared" si="94"/>
        <v>0.19260000000000002</v>
      </c>
      <c r="BD237" s="23">
        <v>235</v>
      </c>
    </row>
    <row r="238" spans="1:56" x14ac:dyDescent="0.35">
      <c r="A238" s="3"/>
      <c r="B238" s="5" t="s">
        <v>51</v>
      </c>
      <c r="C238" s="176">
        <f t="shared" si="90"/>
        <v>0.14545533980582526</v>
      </c>
      <c r="D238">
        <f t="shared" si="90"/>
        <v>5.1170271190405889E-2</v>
      </c>
      <c r="E238">
        <f t="shared" si="90"/>
        <v>0.12354907325684028</v>
      </c>
      <c r="F238">
        <f t="shared" si="90"/>
        <v>0.14851994704324806</v>
      </c>
      <c r="G238">
        <f t="shared" si="90"/>
        <v>0.12860000000000002</v>
      </c>
      <c r="H238">
        <f t="shared" si="90"/>
        <v>0.13376443071491617</v>
      </c>
      <c r="I238">
        <f t="shared" si="90"/>
        <v>9.4719064430714942E-2</v>
      </c>
      <c r="J238">
        <f t="shared" si="90"/>
        <v>0.12860000000000002</v>
      </c>
      <c r="K238">
        <f t="shared" si="90"/>
        <v>0.12860000000000002</v>
      </c>
      <c r="L238">
        <f t="shared" si="90"/>
        <v>0.13285639894086498</v>
      </c>
      <c r="M238">
        <f t="shared" si="91"/>
        <v>0.13285639894086498</v>
      </c>
      <c r="N238">
        <f t="shared" si="91"/>
        <v>0.14624986760812006</v>
      </c>
      <c r="O238">
        <f t="shared" si="91"/>
        <v>0.13087007943512799</v>
      </c>
      <c r="P238">
        <f t="shared" si="91"/>
        <v>0.11077987643424538</v>
      </c>
      <c r="Q238">
        <f t="shared" si="91"/>
        <v>0.12309505736981467</v>
      </c>
      <c r="R238">
        <f t="shared" si="91"/>
        <v>7.4118093556928527E-2</v>
      </c>
      <c r="S238">
        <f t="shared" si="91"/>
        <v>7.5937372678362564E-2</v>
      </c>
      <c r="T238">
        <f t="shared" si="91"/>
        <v>0.10981509267431599</v>
      </c>
      <c r="U238">
        <f t="shared" si="91"/>
        <v>0.12860000000000002</v>
      </c>
      <c r="V238">
        <f t="shared" si="91"/>
        <v>0.1198034421888791</v>
      </c>
      <c r="W238">
        <f t="shared" si="92"/>
        <v>0.14080167696381291</v>
      </c>
      <c r="X238">
        <f t="shared" si="92"/>
        <v>0.14080167696381291</v>
      </c>
      <c r="Y238">
        <f t="shared" si="92"/>
        <v>0.10981509267431599</v>
      </c>
      <c r="Z238">
        <f t="shared" si="92"/>
        <v>0.15084677846425421</v>
      </c>
      <c r="AA238">
        <f t="shared" si="92"/>
        <v>4.4922341503526766E-2</v>
      </c>
      <c r="AB238">
        <f t="shared" si="92"/>
        <v>0.13484271844660195</v>
      </c>
      <c r="AC238">
        <f t="shared" si="92"/>
        <v>0.13802082965578111</v>
      </c>
      <c r="AD238">
        <f t="shared" si="92"/>
        <v>0.13631827007943514</v>
      </c>
      <c r="AE238">
        <f t="shared" si="92"/>
        <v>0.13904236540158871</v>
      </c>
      <c r="AF238">
        <f t="shared" si="92"/>
        <v>0.12860000000000002</v>
      </c>
      <c r="AG238">
        <f t="shared" si="93"/>
        <v>5.3544264937257773E-2</v>
      </c>
      <c r="AH238">
        <f t="shared" si="93"/>
        <v>0.12281129744042368</v>
      </c>
      <c r="AI238">
        <f t="shared" si="93"/>
        <v>0.11412824360105916</v>
      </c>
      <c r="AJ238">
        <f t="shared" si="93"/>
        <v>0.12860000000000002</v>
      </c>
      <c r="AK238">
        <f t="shared" si="93"/>
        <v>0.13881535745807594</v>
      </c>
      <c r="AL238">
        <f t="shared" si="93"/>
        <v>0.16355922330097092</v>
      </c>
      <c r="AM238">
        <f t="shared" si="93"/>
        <v>0.12423009708737866</v>
      </c>
      <c r="AN238">
        <f t="shared" si="93"/>
        <v>0.12860000000000002</v>
      </c>
      <c r="AO238">
        <f t="shared" si="93"/>
        <v>0.12860000000000002</v>
      </c>
      <c r="AP238">
        <f t="shared" si="93"/>
        <v>0.11390123565754635</v>
      </c>
      <c r="AQ238">
        <f t="shared" si="93"/>
        <v>0.13495622241835836</v>
      </c>
      <c r="AR238" s="158">
        <v>0.12860000000000002</v>
      </c>
      <c r="AS238">
        <f t="shared" si="94"/>
        <v>9.4719064430714942E-2</v>
      </c>
      <c r="AT238">
        <f t="shared" si="94"/>
        <v>0.12860000000000002</v>
      </c>
      <c r="AU238">
        <f t="shared" si="94"/>
        <v>0.12860000000000002</v>
      </c>
      <c r="AV238">
        <f t="shared" si="94"/>
        <v>0.10158605472197706</v>
      </c>
      <c r="AW238">
        <f t="shared" si="94"/>
        <v>0.12133574580759049</v>
      </c>
      <c r="AX238">
        <f t="shared" si="94"/>
        <v>0.12860000000000002</v>
      </c>
      <c r="AY238">
        <f t="shared" si="94"/>
        <v>6.0831910070888721E-2</v>
      </c>
      <c r="AZ238">
        <f t="shared" si="94"/>
        <v>0.13512647837599295</v>
      </c>
      <c r="BA238">
        <f t="shared" si="94"/>
        <v>0.14812268314210064</v>
      </c>
      <c r="BB238">
        <f t="shared" si="94"/>
        <v>0.10402639011473964</v>
      </c>
      <c r="BC238">
        <f t="shared" si="94"/>
        <v>0.12860000000000002</v>
      </c>
      <c r="BD238" s="23">
        <v>236</v>
      </c>
    </row>
    <row r="239" spans="1:56" x14ac:dyDescent="0.35">
      <c r="A239" s="3"/>
      <c r="B239" s="5" t="s">
        <v>52</v>
      </c>
      <c r="C239" s="176">
        <f t="shared" si="90"/>
        <v>0.14545533980582526</v>
      </c>
      <c r="D239">
        <f t="shared" si="90"/>
        <v>5.1170271190405889E-2</v>
      </c>
      <c r="E239">
        <f t="shared" si="90"/>
        <v>0.12354907325684028</v>
      </c>
      <c r="F239">
        <f t="shared" si="90"/>
        <v>0.14851994704324806</v>
      </c>
      <c r="G239">
        <f t="shared" si="90"/>
        <v>0.12860000000000002</v>
      </c>
      <c r="H239">
        <f t="shared" si="90"/>
        <v>0.13376443071491617</v>
      </c>
      <c r="I239">
        <f t="shared" si="90"/>
        <v>9.4719064430714942E-2</v>
      </c>
      <c r="J239">
        <f t="shared" si="90"/>
        <v>0.12860000000000002</v>
      </c>
      <c r="K239">
        <f t="shared" si="90"/>
        <v>0.12860000000000002</v>
      </c>
      <c r="L239">
        <f t="shared" si="90"/>
        <v>0.13285639894086498</v>
      </c>
      <c r="M239">
        <f t="shared" si="91"/>
        <v>0.13285639894086498</v>
      </c>
      <c r="N239">
        <f t="shared" si="91"/>
        <v>0.14624986760812006</v>
      </c>
      <c r="O239">
        <f t="shared" si="91"/>
        <v>0.13087007943512799</v>
      </c>
      <c r="P239">
        <f t="shared" si="91"/>
        <v>0.11077987643424538</v>
      </c>
      <c r="Q239">
        <f t="shared" si="91"/>
        <v>0.12309505736981467</v>
      </c>
      <c r="R239">
        <f t="shared" si="91"/>
        <v>7.4118093556928527E-2</v>
      </c>
      <c r="S239">
        <f t="shared" si="91"/>
        <v>7.5937372678362564E-2</v>
      </c>
      <c r="T239">
        <f t="shared" si="91"/>
        <v>0.10981509267431599</v>
      </c>
      <c r="U239">
        <f t="shared" si="91"/>
        <v>0.12860000000000002</v>
      </c>
      <c r="V239">
        <f t="shared" si="91"/>
        <v>0.1198034421888791</v>
      </c>
      <c r="W239">
        <f t="shared" si="92"/>
        <v>0.14080167696381291</v>
      </c>
      <c r="X239">
        <f t="shared" si="92"/>
        <v>0.14080167696381291</v>
      </c>
      <c r="Y239">
        <f t="shared" si="92"/>
        <v>0.10981509267431599</v>
      </c>
      <c r="Z239">
        <f t="shared" si="92"/>
        <v>0.15084677846425421</v>
      </c>
      <c r="AA239">
        <f t="shared" si="92"/>
        <v>4.4922341503526766E-2</v>
      </c>
      <c r="AB239">
        <f t="shared" si="92"/>
        <v>0.13484271844660195</v>
      </c>
      <c r="AC239">
        <f t="shared" si="92"/>
        <v>0.13802082965578111</v>
      </c>
      <c r="AD239">
        <f t="shared" si="92"/>
        <v>0.13631827007943514</v>
      </c>
      <c r="AE239">
        <f t="shared" si="92"/>
        <v>0.13904236540158871</v>
      </c>
      <c r="AF239">
        <f t="shared" si="92"/>
        <v>0.12860000000000002</v>
      </c>
      <c r="AG239">
        <f t="shared" si="93"/>
        <v>5.3544264937257773E-2</v>
      </c>
      <c r="AH239">
        <f t="shared" si="93"/>
        <v>0.12281129744042368</v>
      </c>
      <c r="AI239">
        <f t="shared" si="93"/>
        <v>0.11412824360105916</v>
      </c>
      <c r="AJ239">
        <f t="shared" si="93"/>
        <v>0.12860000000000002</v>
      </c>
      <c r="AK239">
        <f t="shared" si="93"/>
        <v>0.13881535745807594</v>
      </c>
      <c r="AL239">
        <f t="shared" si="93"/>
        <v>0.16355922330097092</v>
      </c>
      <c r="AM239">
        <f t="shared" si="93"/>
        <v>0.12423009708737866</v>
      </c>
      <c r="AN239">
        <f t="shared" si="93"/>
        <v>0.12860000000000002</v>
      </c>
      <c r="AO239">
        <f t="shared" si="93"/>
        <v>0.12860000000000002</v>
      </c>
      <c r="AP239">
        <f t="shared" si="93"/>
        <v>0.11390123565754635</v>
      </c>
      <c r="AQ239">
        <f t="shared" si="93"/>
        <v>0.13495622241835836</v>
      </c>
      <c r="AR239" s="158">
        <v>0.12860000000000002</v>
      </c>
      <c r="AS239">
        <f t="shared" si="94"/>
        <v>9.4719064430714942E-2</v>
      </c>
      <c r="AT239">
        <f t="shared" si="94"/>
        <v>0.12860000000000002</v>
      </c>
      <c r="AU239">
        <f t="shared" si="94"/>
        <v>0.12860000000000002</v>
      </c>
      <c r="AV239">
        <f t="shared" si="94"/>
        <v>0.10158605472197706</v>
      </c>
      <c r="AW239">
        <f t="shared" si="94"/>
        <v>0.12133574580759049</v>
      </c>
      <c r="AX239">
        <f t="shared" si="94"/>
        <v>0.12860000000000002</v>
      </c>
      <c r="AY239">
        <f t="shared" si="94"/>
        <v>6.0831910070888721E-2</v>
      </c>
      <c r="AZ239">
        <f t="shared" si="94"/>
        <v>0.13512647837599295</v>
      </c>
      <c r="BA239">
        <f t="shared" si="94"/>
        <v>0.14812268314210064</v>
      </c>
      <c r="BB239">
        <f t="shared" si="94"/>
        <v>0.10402639011473964</v>
      </c>
      <c r="BC239">
        <f t="shared" si="94"/>
        <v>0.12860000000000002</v>
      </c>
      <c r="BD239" s="23">
        <v>237</v>
      </c>
    </row>
    <row r="240" spans="1:56" x14ac:dyDescent="0.35">
      <c r="A240" s="3"/>
      <c r="B240" s="5" t="s">
        <v>53</v>
      </c>
      <c r="C240" s="176">
        <f t="shared" si="90"/>
        <v>0.13900825242718448</v>
      </c>
      <c r="D240">
        <f t="shared" si="90"/>
        <v>4.8902226510893335E-2</v>
      </c>
      <c r="E240">
        <f t="shared" si="90"/>
        <v>0.11807294792586057</v>
      </c>
      <c r="F240">
        <f t="shared" si="90"/>
        <v>0.14193702559576349</v>
      </c>
      <c r="G240">
        <f t="shared" si="90"/>
        <v>0.12290000000000001</v>
      </c>
      <c r="H240">
        <f t="shared" si="90"/>
        <v>0.1278355251544572</v>
      </c>
      <c r="I240">
        <f t="shared" si="90"/>
        <v>9.0520785525154468E-2</v>
      </c>
      <c r="J240">
        <f t="shared" si="90"/>
        <v>0.12290000000000001</v>
      </c>
      <c r="K240">
        <f t="shared" si="90"/>
        <v>0.12290000000000001</v>
      </c>
      <c r="L240">
        <f t="shared" si="90"/>
        <v>0.12696774051191528</v>
      </c>
      <c r="M240">
        <f t="shared" si="91"/>
        <v>0.12696774051191528</v>
      </c>
      <c r="N240">
        <f t="shared" si="91"/>
        <v>0.13976756398940865</v>
      </c>
      <c r="O240">
        <f t="shared" si="91"/>
        <v>0.12506946160635482</v>
      </c>
      <c r="P240">
        <f t="shared" si="91"/>
        <v>0.10586972639011474</v>
      </c>
      <c r="Q240">
        <f t="shared" si="91"/>
        <v>0.11763905560458959</v>
      </c>
      <c r="R240">
        <f t="shared" si="91"/>
        <v>7.083292144748457E-2</v>
      </c>
      <c r="S240">
        <f t="shared" si="91"/>
        <v>7.2571563780488013E-2</v>
      </c>
      <c r="T240">
        <f t="shared" si="91"/>
        <v>0.10494770520741395</v>
      </c>
      <c r="U240">
        <f t="shared" si="91"/>
        <v>0.12290000000000001</v>
      </c>
      <c r="V240">
        <f t="shared" si="91"/>
        <v>0.11449333627537511</v>
      </c>
      <c r="W240">
        <f t="shared" si="92"/>
        <v>0.13456085613415711</v>
      </c>
      <c r="X240">
        <f t="shared" si="92"/>
        <v>0.13456085613415711</v>
      </c>
      <c r="Y240">
        <f t="shared" si="92"/>
        <v>0.10494770520741395</v>
      </c>
      <c r="Z240">
        <f t="shared" si="92"/>
        <v>0.14416072374227715</v>
      </c>
      <c r="AA240">
        <f t="shared" si="92"/>
        <v>4.2931226833463759E-2</v>
      </c>
      <c r="AB240">
        <f t="shared" si="92"/>
        <v>0.12886601941747575</v>
      </c>
      <c r="AC240">
        <f t="shared" si="92"/>
        <v>0.13190326566637245</v>
      </c>
      <c r="AD240">
        <f t="shared" si="92"/>
        <v>0.13027616946160636</v>
      </c>
      <c r="AE240">
        <f t="shared" si="92"/>
        <v>0.13287952338923212</v>
      </c>
      <c r="AF240">
        <f t="shared" si="92"/>
        <v>0.12290000000000001</v>
      </c>
      <c r="AG240">
        <f t="shared" si="93"/>
        <v>5.1170996584673244E-2</v>
      </c>
      <c r="AH240">
        <f t="shared" si="93"/>
        <v>0.11736787290379526</v>
      </c>
      <c r="AI240">
        <f t="shared" si="93"/>
        <v>0.1090696822594881</v>
      </c>
      <c r="AJ240">
        <f t="shared" si="93"/>
        <v>0.12290000000000001</v>
      </c>
      <c r="AK240">
        <f t="shared" si="93"/>
        <v>0.13266257722859667</v>
      </c>
      <c r="AL240">
        <f t="shared" si="93"/>
        <v>0.15630970873786409</v>
      </c>
      <c r="AM240">
        <f t="shared" si="93"/>
        <v>0.118723786407767</v>
      </c>
      <c r="AN240">
        <f t="shared" si="93"/>
        <v>0.12290000000000001</v>
      </c>
      <c r="AO240">
        <f t="shared" si="93"/>
        <v>0.12290000000000001</v>
      </c>
      <c r="AP240">
        <f t="shared" si="93"/>
        <v>0.10885273609885261</v>
      </c>
      <c r="AQ240">
        <f t="shared" si="93"/>
        <v>0.1289744924977935</v>
      </c>
      <c r="AR240" s="158">
        <v>0.12290000000000001</v>
      </c>
      <c r="AS240">
        <f t="shared" si="94"/>
        <v>9.0520785525154468E-2</v>
      </c>
      <c r="AT240">
        <f t="shared" si="94"/>
        <v>0.12290000000000001</v>
      </c>
      <c r="AU240">
        <f t="shared" si="94"/>
        <v>0.12290000000000001</v>
      </c>
      <c r="AV240">
        <f t="shared" si="94"/>
        <v>9.7083406884377763E-2</v>
      </c>
      <c r="AW240">
        <f t="shared" si="94"/>
        <v>0.11595772285966462</v>
      </c>
      <c r="AX240">
        <f t="shared" si="94"/>
        <v>0.12290000000000001</v>
      </c>
      <c r="AY240">
        <f t="shared" si="94"/>
        <v>5.8135627898228799E-2</v>
      </c>
      <c r="AZ240">
        <f t="shared" si="94"/>
        <v>0.12913720211827007</v>
      </c>
      <c r="BA240">
        <f t="shared" si="94"/>
        <v>0.14155736981465136</v>
      </c>
      <c r="BB240">
        <f t="shared" si="94"/>
        <v>9.9415578111209185E-2</v>
      </c>
      <c r="BC240">
        <f t="shared" si="94"/>
        <v>0.12290000000000001</v>
      </c>
      <c r="BD240" s="23">
        <v>238</v>
      </c>
    </row>
    <row r="241" spans="1:56" x14ac:dyDescent="0.35">
      <c r="A241" s="3"/>
      <c r="B241" s="5" t="s">
        <v>54</v>
      </c>
      <c r="C241" s="176">
        <f t="shared" si="90"/>
        <v>0.13900825242718448</v>
      </c>
      <c r="D241">
        <f t="shared" si="90"/>
        <v>4.8902226510893335E-2</v>
      </c>
      <c r="E241">
        <f t="shared" si="90"/>
        <v>0.11807294792586057</v>
      </c>
      <c r="F241">
        <f t="shared" si="90"/>
        <v>0.14193702559576349</v>
      </c>
      <c r="G241">
        <f t="shared" si="90"/>
        <v>0.12290000000000001</v>
      </c>
      <c r="H241">
        <f t="shared" si="90"/>
        <v>0.1278355251544572</v>
      </c>
      <c r="I241">
        <f t="shared" si="90"/>
        <v>9.0520785525154468E-2</v>
      </c>
      <c r="J241">
        <f t="shared" si="90"/>
        <v>0.12290000000000001</v>
      </c>
      <c r="K241">
        <f t="shared" si="90"/>
        <v>0.12290000000000001</v>
      </c>
      <c r="L241">
        <f t="shared" si="90"/>
        <v>0.12696774051191528</v>
      </c>
      <c r="M241">
        <f t="shared" si="91"/>
        <v>0.12696774051191528</v>
      </c>
      <c r="N241">
        <f t="shared" si="91"/>
        <v>0.13976756398940865</v>
      </c>
      <c r="O241">
        <f t="shared" si="91"/>
        <v>0.12506946160635482</v>
      </c>
      <c r="P241">
        <f t="shared" si="91"/>
        <v>0.10586972639011474</v>
      </c>
      <c r="Q241">
        <f t="shared" si="91"/>
        <v>0.11763905560458959</v>
      </c>
      <c r="R241">
        <f t="shared" si="91"/>
        <v>7.083292144748457E-2</v>
      </c>
      <c r="S241">
        <f t="shared" si="91"/>
        <v>7.2571563780488013E-2</v>
      </c>
      <c r="T241">
        <f t="shared" si="91"/>
        <v>0.10494770520741395</v>
      </c>
      <c r="U241">
        <f t="shared" si="91"/>
        <v>0.12290000000000001</v>
      </c>
      <c r="V241">
        <f t="shared" si="91"/>
        <v>0.11449333627537511</v>
      </c>
      <c r="W241">
        <f t="shared" si="92"/>
        <v>0.13456085613415711</v>
      </c>
      <c r="X241">
        <f t="shared" si="92"/>
        <v>0.13456085613415711</v>
      </c>
      <c r="Y241">
        <f t="shared" si="92"/>
        <v>0.10494770520741395</v>
      </c>
      <c r="Z241">
        <f t="shared" si="92"/>
        <v>0.14416072374227715</v>
      </c>
      <c r="AA241">
        <f t="shared" si="92"/>
        <v>4.2931226833463759E-2</v>
      </c>
      <c r="AB241">
        <f t="shared" si="92"/>
        <v>0.12886601941747575</v>
      </c>
      <c r="AC241">
        <f t="shared" si="92"/>
        <v>0.13190326566637245</v>
      </c>
      <c r="AD241">
        <f t="shared" si="92"/>
        <v>0.13027616946160636</v>
      </c>
      <c r="AE241">
        <f t="shared" si="92"/>
        <v>0.13287952338923212</v>
      </c>
      <c r="AF241">
        <f t="shared" si="92"/>
        <v>0.12290000000000001</v>
      </c>
      <c r="AG241">
        <f t="shared" si="93"/>
        <v>5.1170996584673244E-2</v>
      </c>
      <c r="AH241">
        <f t="shared" si="93"/>
        <v>0.11736787290379526</v>
      </c>
      <c r="AI241">
        <f t="shared" si="93"/>
        <v>0.1090696822594881</v>
      </c>
      <c r="AJ241">
        <f t="shared" si="93"/>
        <v>0.12290000000000001</v>
      </c>
      <c r="AK241">
        <f t="shared" si="93"/>
        <v>0.13266257722859667</v>
      </c>
      <c r="AL241">
        <f t="shared" si="93"/>
        <v>0.15630970873786409</v>
      </c>
      <c r="AM241">
        <f t="shared" si="93"/>
        <v>0.118723786407767</v>
      </c>
      <c r="AN241">
        <f t="shared" si="93"/>
        <v>0.12290000000000001</v>
      </c>
      <c r="AO241">
        <f t="shared" si="93"/>
        <v>0.12290000000000001</v>
      </c>
      <c r="AP241">
        <f t="shared" si="93"/>
        <v>0.10885273609885261</v>
      </c>
      <c r="AQ241">
        <f t="shared" si="93"/>
        <v>0.1289744924977935</v>
      </c>
      <c r="AR241" s="158">
        <v>0.12290000000000001</v>
      </c>
      <c r="AS241">
        <f t="shared" si="94"/>
        <v>9.0520785525154468E-2</v>
      </c>
      <c r="AT241">
        <f t="shared" si="94"/>
        <v>0.12290000000000001</v>
      </c>
      <c r="AU241">
        <f t="shared" si="94"/>
        <v>0.12290000000000001</v>
      </c>
      <c r="AV241">
        <f t="shared" si="94"/>
        <v>9.7083406884377763E-2</v>
      </c>
      <c r="AW241">
        <f t="shared" si="94"/>
        <v>0.11595772285966462</v>
      </c>
      <c r="AX241">
        <f t="shared" si="94"/>
        <v>0.12290000000000001</v>
      </c>
      <c r="AY241">
        <f t="shared" si="94"/>
        <v>5.8135627898228799E-2</v>
      </c>
      <c r="AZ241">
        <f t="shared" si="94"/>
        <v>0.12913720211827007</v>
      </c>
      <c r="BA241">
        <f t="shared" si="94"/>
        <v>0.14155736981465136</v>
      </c>
      <c r="BB241">
        <f t="shared" si="94"/>
        <v>9.9415578111209185E-2</v>
      </c>
      <c r="BC241">
        <f t="shared" si="94"/>
        <v>0.12290000000000001</v>
      </c>
      <c r="BD241" s="23">
        <v>239</v>
      </c>
    </row>
    <row r="242" spans="1:56" x14ac:dyDescent="0.35">
      <c r="A242" s="3"/>
      <c r="B242" s="5" t="s">
        <v>55</v>
      </c>
      <c r="C242" s="176">
        <f t="shared" si="90"/>
        <v>0.12848932038834951</v>
      </c>
      <c r="D242">
        <f t="shared" si="90"/>
        <v>4.520173256010971E-2</v>
      </c>
      <c r="E242">
        <f t="shared" si="90"/>
        <v>0.10913821712268315</v>
      </c>
      <c r="F242">
        <f t="shared" si="90"/>
        <v>0.13119646954986763</v>
      </c>
      <c r="G242">
        <f t="shared" si="90"/>
        <v>0.11360000000000001</v>
      </c>
      <c r="H242">
        <f t="shared" si="90"/>
        <v>0.1181620476610768</v>
      </c>
      <c r="I242">
        <f t="shared" si="90"/>
        <v>8.3670962047661085E-2</v>
      </c>
      <c r="J242">
        <f t="shared" si="90"/>
        <v>0.11360000000000001</v>
      </c>
      <c r="K242">
        <f t="shared" si="90"/>
        <v>0.11360000000000001</v>
      </c>
      <c r="L242">
        <f t="shared" si="90"/>
        <v>0.11735992939099738</v>
      </c>
      <c r="M242">
        <f t="shared" si="91"/>
        <v>0.11735992939099738</v>
      </c>
      <c r="N242">
        <f t="shared" si="91"/>
        <v>0.12919117387466902</v>
      </c>
      <c r="O242">
        <f t="shared" si="91"/>
        <v>0.1156052956751986</v>
      </c>
      <c r="P242">
        <f t="shared" si="91"/>
        <v>9.7858428949691087E-2</v>
      </c>
      <c r="Q242">
        <f t="shared" si="91"/>
        <v>0.10873715798764343</v>
      </c>
      <c r="R242">
        <f t="shared" si="91"/>
        <v>6.5472903795233905E-2</v>
      </c>
      <c r="S242">
        <f t="shared" si="91"/>
        <v>6.7079980841850601E-2</v>
      </c>
      <c r="T242">
        <f t="shared" si="91"/>
        <v>9.7006178287731698E-2</v>
      </c>
      <c r="U242">
        <f t="shared" si="91"/>
        <v>0.11360000000000001</v>
      </c>
      <c r="V242">
        <f t="shared" si="91"/>
        <v>0.10582947925860547</v>
      </c>
      <c r="W242">
        <f t="shared" si="92"/>
        <v>0.12437846425419243</v>
      </c>
      <c r="X242">
        <f t="shared" si="92"/>
        <v>0.12437846425419243</v>
      </c>
      <c r="Y242">
        <f t="shared" si="92"/>
        <v>9.7006178287731698E-2</v>
      </c>
      <c r="Z242">
        <f t="shared" si="92"/>
        <v>0.13325189761694617</v>
      </c>
      <c r="AA242">
        <f t="shared" si="92"/>
        <v>3.9682566055992539E-2</v>
      </c>
      <c r="AB242">
        <f t="shared" si="92"/>
        <v>0.11911456310679612</v>
      </c>
      <c r="AC242">
        <f t="shared" si="92"/>
        <v>0.12192197705207414</v>
      </c>
      <c r="AD242">
        <f t="shared" si="92"/>
        <v>0.1204180052956752</v>
      </c>
      <c r="AE242">
        <f t="shared" si="92"/>
        <v>0.12282436010591351</v>
      </c>
      <c r="AF242">
        <f t="shared" si="92"/>
        <v>0.11360000000000001</v>
      </c>
      <c r="AG242">
        <f t="shared" si="93"/>
        <v>4.7298821904140607E-2</v>
      </c>
      <c r="AH242">
        <f t="shared" si="93"/>
        <v>0.10848649602824362</v>
      </c>
      <c r="AI242">
        <f t="shared" si="93"/>
        <v>0.10081624007060902</v>
      </c>
      <c r="AJ242">
        <f t="shared" si="93"/>
        <v>0.11360000000000001</v>
      </c>
      <c r="AK242">
        <f t="shared" si="93"/>
        <v>0.12262383053839367</v>
      </c>
      <c r="AL242">
        <f t="shared" si="93"/>
        <v>0.14448155339805827</v>
      </c>
      <c r="AM242">
        <f t="shared" si="93"/>
        <v>0.10973980582524273</v>
      </c>
      <c r="AN242">
        <f t="shared" si="93"/>
        <v>0.11360000000000001</v>
      </c>
      <c r="AO242">
        <f t="shared" si="93"/>
        <v>0.11360000000000001</v>
      </c>
      <c r="AP242">
        <f t="shared" si="93"/>
        <v>0.10061571050308915</v>
      </c>
      <c r="AQ242">
        <f t="shared" si="93"/>
        <v>0.11921482789055605</v>
      </c>
      <c r="AR242" s="158">
        <v>0.11360000000000001</v>
      </c>
      <c r="AS242">
        <f t="shared" si="94"/>
        <v>8.3670962047661085E-2</v>
      </c>
      <c r="AT242">
        <f t="shared" si="94"/>
        <v>0.11360000000000001</v>
      </c>
      <c r="AU242">
        <f t="shared" si="94"/>
        <v>0.11360000000000001</v>
      </c>
      <c r="AV242">
        <f t="shared" si="94"/>
        <v>8.9736981465136798E-2</v>
      </c>
      <c r="AW242">
        <f t="shared" si="94"/>
        <v>0.10718305383936452</v>
      </c>
      <c r="AX242">
        <f t="shared" si="94"/>
        <v>0.11360000000000001</v>
      </c>
      <c r="AY242">
        <f t="shared" si="94"/>
        <v>5.3736430669152083E-2</v>
      </c>
      <c r="AZ242">
        <f t="shared" si="94"/>
        <v>0.11936522506619593</v>
      </c>
      <c r="BA242">
        <f t="shared" si="94"/>
        <v>0.13084554280670785</v>
      </c>
      <c r="BB242">
        <f t="shared" si="94"/>
        <v>9.1892674315975295E-2</v>
      </c>
      <c r="BC242">
        <f t="shared" si="94"/>
        <v>0.11360000000000001</v>
      </c>
      <c r="BD242" s="23">
        <v>240</v>
      </c>
    </row>
    <row r="243" spans="1:56" x14ac:dyDescent="0.35">
      <c r="A243" s="3"/>
      <c r="B243" s="5" t="s">
        <v>56</v>
      </c>
      <c r="C243" s="176">
        <f t="shared" si="90"/>
        <v>0.12848932038834951</v>
      </c>
      <c r="D243">
        <f t="shared" si="90"/>
        <v>4.520173256010971E-2</v>
      </c>
      <c r="E243">
        <f t="shared" si="90"/>
        <v>0.10913821712268315</v>
      </c>
      <c r="F243">
        <f t="shared" si="90"/>
        <v>0.13119646954986763</v>
      </c>
      <c r="G243">
        <f t="shared" si="90"/>
        <v>0.11360000000000001</v>
      </c>
      <c r="H243">
        <f t="shared" si="90"/>
        <v>0.1181620476610768</v>
      </c>
      <c r="I243">
        <f t="shared" si="90"/>
        <v>8.3670962047661085E-2</v>
      </c>
      <c r="J243">
        <f t="shared" si="90"/>
        <v>0.11360000000000001</v>
      </c>
      <c r="K243">
        <f t="shared" si="90"/>
        <v>0.11360000000000001</v>
      </c>
      <c r="L243">
        <f t="shared" si="90"/>
        <v>0.11735992939099738</v>
      </c>
      <c r="M243">
        <f t="shared" si="91"/>
        <v>0.11735992939099738</v>
      </c>
      <c r="N243">
        <f t="shared" si="91"/>
        <v>0.12919117387466902</v>
      </c>
      <c r="O243">
        <f t="shared" si="91"/>
        <v>0.1156052956751986</v>
      </c>
      <c r="P243">
        <f t="shared" si="91"/>
        <v>9.7858428949691087E-2</v>
      </c>
      <c r="Q243">
        <f t="shared" si="91"/>
        <v>0.10873715798764343</v>
      </c>
      <c r="R243">
        <f t="shared" si="91"/>
        <v>6.5472903795233905E-2</v>
      </c>
      <c r="S243">
        <f t="shared" si="91"/>
        <v>6.7079980841850601E-2</v>
      </c>
      <c r="T243">
        <f t="shared" si="91"/>
        <v>9.7006178287731698E-2</v>
      </c>
      <c r="U243">
        <f t="shared" si="91"/>
        <v>0.11360000000000001</v>
      </c>
      <c r="V243">
        <f t="shared" si="91"/>
        <v>0.10582947925860547</v>
      </c>
      <c r="W243">
        <f t="shared" si="92"/>
        <v>0.12437846425419243</v>
      </c>
      <c r="X243">
        <f t="shared" si="92"/>
        <v>0.12437846425419243</v>
      </c>
      <c r="Y243">
        <f t="shared" si="92"/>
        <v>9.7006178287731698E-2</v>
      </c>
      <c r="Z243">
        <f t="shared" si="92"/>
        <v>0.13325189761694617</v>
      </c>
      <c r="AA243">
        <f t="shared" si="92"/>
        <v>3.9682566055992539E-2</v>
      </c>
      <c r="AB243">
        <f t="shared" si="92"/>
        <v>0.11911456310679612</v>
      </c>
      <c r="AC243">
        <f t="shared" si="92"/>
        <v>0.12192197705207414</v>
      </c>
      <c r="AD243">
        <f t="shared" si="92"/>
        <v>0.1204180052956752</v>
      </c>
      <c r="AE243">
        <f t="shared" si="92"/>
        <v>0.12282436010591351</v>
      </c>
      <c r="AF243">
        <f t="shared" si="92"/>
        <v>0.11360000000000001</v>
      </c>
      <c r="AG243">
        <f t="shared" si="93"/>
        <v>4.7298821904140607E-2</v>
      </c>
      <c r="AH243">
        <f t="shared" si="93"/>
        <v>0.10848649602824362</v>
      </c>
      <c r="AI243">
        <f t="shared" si="93"/>
        <v>0.10081624007060902</v>
      </c>
      <c r="AJ243">
        <f t="shared" si="93"/>
        <v>0.11360000000000001</v>
      </c>
      <c r="AK243">
        <f t="shared" si="93"/>
        <v>0.12262383053839367</v>
      </c>
      <c r="AL243">
        <f t="shared" si="93"/>
        <v>0.14448155339805827</v>
      </c>
      <c r="AM243">
        <f t="shared" si="93"/>
        <v>0.10973980582524273</v>
      </c>
      <c r="AN243">
        <f t="shared" si="93"/>
        <v>0.11360000000000001</v>
      </c>
      <c r="AO243">
        <f t="shared" si="93"/>
        <v>0.11360000000000001</v>
      </c>
      <c r="AP243">
        <f t="shared" si="93"/>
        <v>0.10061571050308915</v>
      </c>
      <c r="AQ243">
        <f t="shared" si="93"/>
        <v>0.11921482789055605</v>
      </c>
      <c r="AR243" s="158">
        <v>0.11360000000000001</v>
      </c>
      <c r="AS243">
        <f t="shared" si="94"/>
        <v>8.3670962047661085E-2</v>
      </c>
      <c r="AT243">
        <f t="shared" si="94"/>
        <v>0.11360000000000001</v>
      </c>
      <c r="AU243">
        <f t="shared" si="94"/>
        <v>0.11360000000000001</v>
      </c>
      <c r="AV243">
        <f t="shared" si="94"/>
        <v>8.9736981465136798E-2</v>
      </c>
      <c r="AW243">
        <f t="shared" si="94"/>
        <v>0.10718305383936452</v>
      </c>
      <c r="AX243">
        <f t="shared" si="94"/>
        <v>0.11360000000000001</v>
      </c>
      <c r="AY243">
        <f t="shared" si="94"/>
        <v>5.3736430669152083E-2</v>
      </c>
      <c r="AZ243">
        <f t="shared" si="94"/>
        <v>0.11936522506619593</v>
      </c>
      <c r="BA243">
        <f t="shared" si="94"/>
        <v>0.13084554280670785</v>
      </c>
      <c r="BB243">
        <f t="shared" si="94"/>
        <v>9.1892674315975295E-2</v>
      </c>
      <c r="BC243">
        <f t="shared" si="94"/>
        <v>0.11360000000000001</v>
      </c>
      <c r="BD243" s="23">
        <v>241</v>
      </c>
    </row>
    <row r="244" spans="1:56" x14ac:dyDescent="0.35">
      <c r="A244" s="3"/>
      <c r="B244" s="5" t="s">
        <v>57</v>
      </c>
      <c r="C244" s="176">
        <f t="shared" ref="C244:L249" si="95">$AR244*C$254</f>
        <v>8.6187378640776705E-2</v>
      </c>
      <c r="D244">
        <f t="shared" si="95"/>
        <v>3.0320176241904574E-2</v>
      </c>
      <c r="E244">
        <f t="shared" si="95"/>
        <v>7.3207149161518104E-2</v>
      </c>
      <c r="F244">
        <f t="shared" si="95"/>
        <v>8.8003265666372482E-2</v>
      </c>
      <c r="G244">
        <f t="shared" si="95"/>
        <v>7.6200000000000004E-2</v>
      </c>
      <c r="H244">
        <f t="shared" si="95"/>
        <v>7.9260105913503978E-2</v>
      </c>
      <c r="I244">
        <f t="shared" si="95"/>
        <v>5.6124360105913512E-2</v>
      </c>
      <c r="J244">
        <f t="shared" si="95"/>
        <v>7.6200000000000004E-2</v>
      </c>
      <c r="K244">
        <f t="shared" si="95"/>
        <v>7.6200000000000004E-2</v>
      </c>
      <c r="L244">
        <f t="shared" si="95"/>
        <v>7.8722065313327455E-2</v>
      </c>
      <c r="M244">
        <f t="shared" ref="M244:V249" si="96">$AR244*M$254</f>
        <v>7.8722065313327455E-2</v>
      </c>
      <c r="N244">
        <f t="shared" si="96"/>
        <v>8.6658164165931154E-2</v>
      </c>
      <c r="O244">
        <f t="shared" si="96"/>
        <v>7.7545101500441305E-2</v>
      </c>
      <c r="P244">
        <f t="shared" si="96"/>
        <v>6.564095322153575E-2</v>
      </c>
      <c r="Q244">
        <f t="shared" si="96"/>
        <v>7.2938128861429835E-2</v>
      </c>
      <c r="R244">
        <f t="shared" si="96"/>
        <v>4.3917563989408652E-2</v>
      </c>
      <c r="S244">
        <f t="shared" si="96"/>
        <v>4.4995550529480774E-2</v>
      </c>
      <c r="T244">
        <f t="shared" si="96"/>
        <v>6.5069285083848197E-2</v>
      </c>
      <c r="U244">
        <f t="shared" si="96"/>
        <v>7.6200000000000004E-2</v>
      </c>
      <c r="V244">
        <f t="shared" si="96"/>
        <v>7.0987731685789937E-2</v>
      </c>
      <c r="W244">
        <f t="shared" ref="W244:AF249" si="97">$AR244*W$254</f>
        <v>8.3429920564872029E-2</v>
      </c>
      <c r="X244">
        <f t="shared" si="97"/>
        <v>8.3429920564872029E-2</v>
      </c>
      <c r="Y244">
        <f t="shared" si="97"/>
        <v>6.5069285083848197E-2</v>
      </c>
      <c r="Z244">
        <f t="shared" si="97"/>
        <v>8.9381994704324799E-2</v>
      </c>
      <c r="AA244">
        <f t="shared" si="97"/>
        <v>2.6618059273473868E-2</v>
      </c>
      <c r="AB244">
        <f t="shared" si="97"/>
        <v>7.9899029126213592E-2</v>
      </c>
      <c r="AC244">
        <f t="shared" si="97"/>
        <v>8.1782171226831415E-2</v>
      </c>
      <c r="AD244">
        <f t="shared" si="97"/>
        <v>8.0773345101500443E-2</v>
      </c>
      <c r="AE244">
        <f t="shared" si="97"/>
        <v>8.2387466902030013E-2</v>
      </c>
      <c r="AF244">
        <f t="shared" si="97"/>
        <v>7.6200000000000004E-2</v>
      </c>
      <c r="AG244">
        <f t="shared" ref="AG244:AQ249" si="98">$AR244*AG$254</f>
        <v>3.1726850608235158E-2</v>
      </c>
      <c r="AH244">
        <f t="shared" si="98"/>
        <v>7.2769991173874685E-2</v>
      </c>
      <c r="AI244">
        <f t="shared" si="98"/>
        <v>6.7624977934686678E-2</v>
      </c>
      <c r="AJ244">
        <f t="shared" si="98"/>
        <v>7.6200000000000004E-2</v>
      </c>
      <c r="AK244">
        <f t="shared" si="98"/>
        <v>8.2252956751985892E-2</v>
      </c>
      <c r="AL244">
        <f t="shared" si="98"/>
        <v>9.6914563106796123E-2</v>
      </c>
      <c r="AM244">
        <f t="shared" si="98"/>
        <v>7.3610679611650492E-2</v>
      </c>
      <c r="AN244">
        <f t="shared" si="98"/>
        <v>7.6200000000000004E-2</v>
      </c>
      <c r="AO244">
        <f t="shared" si="98"/>
        <v>7.6200000000000004E-2</v>
      </c>
      <c r="AP244">
        <f t="shared" si="98"/>
        <v>6.7490467784642544E-2</v>
      </c>
      <c r="AQ244">
        <f t="shared" si="98"/>
        <v>7.9966284201235666E-2</v>
      </c>
      <c r="AR244" s="158">
        <v>7.6200000000000004E-2</v>
      </c>
      <c r="AS244">
        <f t="shared" ref="AS244:BC249" si="99">$AR244*AS$254</f>
        <v>5.6124360105913512E-2</v>
      </c>
      <c r="AT244">
        <f t="shared" si="99"/>
        <v>7.6200000000000004E-2</v>
      </c>
      <c r="AU244">
        <f t="shared" si="99"/>
        <v>7.6200000000000004E-2</v>
      </c>
      <c r="AV244">
        <f t="shared" si="99"/>
        <v>6.0193292144748452E-2</v>
      </c>
      <c r="AW244">
        <f t="shared" si="99"/>
        <v>7.1895675198587819E-2</v>
      </c>
      <c r="AX244">
        <f t="shared" si="99"/>
        <v>7.6200000000000004E-2</v>
      </c>
      <c r="AY244">
        <f t="shared" si="99"/>
        <v>3.6045035360822084E-2</v>
      </c>
      <c r="AZ244">
        <f t="shared" si="99"/>
        <v>8.0067166813768756E-2</v>
      </c>
      <c r="BA244">
        <f t="shared" si="99"/>
        <v>8.776787290379523E-2</v>
      </c>
      <c r="BB244">
        <f t="shared" si="99"/>
        <v>6.1639276257722864E-2</v>
      </c>
      <c r="BC244">
        <f t="shared" si="99"/>
        <v>7.6200000000000004E-2</v>
      </c>
      <c r="BD244" s="23">
        <v>242</v>
      </c>
    </row>
    <row r="245" spans="1:56" x14ac:dyDescent="0.35">
      <c r="A245" s="3"/>
      <c r="B245" s="5" t="s">
        <v>58</v>
      </c>
      <c r="C245" s="176">
        <f t="shared" si="95"/>
        <v>8.6187378640776705E-2</v>
      </c>
      <c r="D245">
        <f t="shared" si="95"/>
        <v>3.0320176241904574E-2</v>
      </c>
      <c r="E245">
        <f t="shared" si="95"/>
        <v>7.3207149161518104E-2</v>
      </c>
      <c r="F245">
        <f t="shared" si="95"/>
        <v>8.8003265666372482E-2</v>
      </c>
      <c r="G245">
        <f t="shared" si="95"/>
        <v>7.6200000000000004E-2</v>
      </c>
      <c r="H245">
        <f t="shared" si="95"/>
        <v>7.9260105913503978E-2</v>
      </c>
      <c r="I245">
        <f t="shared" si="95"/>
        <v>5.6124360105913512E-2</v>
      </c>
      <c r="J245">
        <f t="shared" si="95"/>
        <v>7.6200000000000004E-2</v>
      </c>
      <c r="K245">
        <f t="shared" si="95"/>
        <v>7.6200000000000004E-2</v>
      </c>
      <c r="L245">
        <f t="shared" si="95"/>
        <v>7.8722065313327455E-2</v>
      </c>
      <c r="M245">
        <f t="shared" si="96"/>
        <v>7.8722065313327455E-2</v>
      </c>
      <c r="N245">
        <f t="shared" si="96"/>
        <v>8.6658164165931154E-2</v>
      </c>
      <c r="O245">
        <f t="shared" si="96"/>
        <v>7.7545101500441305E-2</v>
      </c>
      <c r="P245">
        <f t="shared" si="96"/>
        <v>6.564095322153575E-2</v>
      </c>
      <c r="Q245">
        <f t="shared" si="96"/>
        <v>7.2938128861429835E-2</v>
      </c>
      <c r="R245">
        <f t="shared" si="96"/>
        <v>4.3917563989408652E-2</v>
      </c>
      <c r="S245">
        <f t="shared" si="96"/>
        <v>4.4995550529480774E-2</v>
      </c>
      <c r="T245">
        <f t="shared" si="96"/>
        <v>6.5069285083848197E-2</v>
      </c>
      <c r="U245">
        <f t="shared" si="96"/>
        <v>7.6200000000000004E-2</v>
      </c>
      <c r="V245">
        <f t="shared" si="96"/>
        <v>7.0987731685789937E-2</v>
      </c>
      <c r="W245">
        <f t="shared" si="97"/>
        <v>8.3429920564872029E-2</v>
      </c>
      <c r="X245">
        <f t="shared" si="97"/>
        <v>8.3429920564872029E-2</v>
      </c>
      <c r="Y245">
        <f t="shared" si="97"/>
        <v>6.5069285083848197E-2</v>
      </c>
      <c r="Z245">
        <f t="shared" si="97"/>
        <v>8.9381994704324799E-2</v>
      </c>
      <c r="AA245">
        <f t="shared" si="97"/>
        <v>2.6618059273473868E-2</v>
      </c>
      <c r="AB245">
        <f t="shared" si="97"/>
        <v>7.9899029126213592E-2</v>
      </c>
      <c r="AC245">
        <f t="shared" si="97"/>
        <v>8.1782171226831415E-2</v>
      </c>
      <c r="AD245">
        <f t="shared" si="97"/>
        <v>8.0773345101500443E-2</v>
      </c>
      <c r="AE245">
        <f t="shared" si="97"/>
        <v>8.2387466902030013E-2</v>
      </c>
      <c r="AF245">
        <f t="shared" si="97"/>
        <v>7.6200000000000004E-2</v>
      </c>
      <c r="AG245">
        <f t="shared" si="98"/>
        <v>3.1726850608235158E-2</v>
      </c>
      <c r="AH245">
        <f t="shared" si="98"/>
        <v>7.2769991173874685E-2</v>
      </c>
      <c r="AI245">
        <f t="shared" si="98"/>
        <v>6.7624977934686678E-2</v>
      </c>
      <c r="AJ245">
        <f t="shared" si="98"/>
        <v>7.6200000000000004E-2</v>
      </c>
      <c r="AK245">
        <f t="shared" si="98"/>
        <v>8.2252956751985892E-2</v>
      </c>
      <c r="AL245">
        <f t="shared" si="98"/>
        <v>9.6914563106796123E-2</v>
      </c>
      <c r="AM245">
        <f t="shared" si="98"/>
        <v>7.3610679611650492E-2</v>
      </c>
      <c r="AN245">
        <f t="shared" si="98"/>
        <v>7.6200000000000004E-2</v>
      </c>
      <c r="AO245">
        <f t="shared" si="98"/>
        <v>7.6200000000000004E-2</v>
      </c>
      <c r="AP245">
        <f t="shared" si="98"/>
        <v>6.7490467784642544E-2</v>
      </c>
      <c r="AQ245">
        <f t="shared" si="98"/>
        <v>7.9966284201235666E-2</v>
      </c>
      <c r="AR245" s="158">
        <v>7.6200000000000004E-2</v>
      </c>
      <c r="AS245">
        <f t="shared" si="99"/>
        <v>5.6124360105913512E-2</v>
      </c>
      <c r="AT245">
        <f t="shared" si="99"/>
        <v>7.6200000000000004E-2</v>
      </c>
      <c r="AU245">
        <f t="shared" si="99"/>
        <v>7.6200000000000004E-2</v>
      </c>
      <c r="AV245">
        <f t="shared" si="99"/>
        <v>6.0193292144748452E-2</v>
      </c>
      <c r="AW245">
        <f t="shared" si="99"/>
        <v>7.1895675198587819E-2</v>
      </c>
      <c r="AX245">
        <f t="shared" si="99"/>
        <v>7.6200000000000004E-2</v>
      </c>
      <c r="AY245">
        <f t="shared" si="99"/>
        <v>3.6045035360822084E-2</v>
      </c>
      <c r="AZ245">
        <f t="shared" si="99"/>
        <v>8.0067166813768756E-2</v>
      </c>
      <c r="BA245">
        <f t="shared" si="99"/>
        <v>8.776787290379523E-2</v>
      </c>
      <c r="BB245">
        <f t="shared" si="99"/>
        <v>6.1639276257722864E-2</v>
      </c>
      <c r="BC245">
        <f t="shared" si="99"/>
        <v>7.6200000000000004E-2</v>
      </c>
      <c r="BD245" s="23">
        <v>243</v>
      </c>
    </row>
    <row r="246" spans="1:56" x14ac:dyDescent="0.35">
      <c r="A246" s="3"/>
      <c r="B246" s="5" t="s">
        <v>59</v>
      </c>
      <c r="C246" s="176">
        <f t="shared" si="95"/>
        <v>4.5242718446601937E-2</v>
      </c>
      <c r="D246">
        <f t="shared" si="95"/>
        <v>1.5916103014123134E-2</v>
      </c>
      <c r="E246">
        <f t="shared" si="95"/>
        <v>3.8428949691085616E-2</v>
      </c>
      <c r="F246">
        <f t="shared" si="95"/>
        <v>4.6195939982347757E-2</v>
      </c>
      <c r="G246">
        <f t="shared" si="95"/>
        <v>0.04</v>
      </c>
      <c r="H246">
        <f t="shared" si="95"/>
        <v>4.1606354810238305E-2</v>
      </c>
      <c r="I246">
        <f t="shared" si="95"/>
        <v>2.9461606354810242E-2</v>
      </c>
      <c r="J246">
        <f t="shared" si="95"/>
        <v>0.04</v>
      </c>
      <c r="K246">
        <f t="shared" si="95"/>
        <v>0.04</v>
      </c>
      <c r="L246">
        <f t="shared" si="95"/>
        <v>4.1323918799646961E-2</v>
      </c>
      <c r="M246">
        <f t="shared" si="96"/>
        <v>4.1323918799646961E-2</v>
      </c>
      <c r="N246">
        <f t="shared" si="96"/>
        <v>4.5489849955869376E-2</v>
      </c>
      <c r="O246">
        <f t="shared" si="96"/>
        <v>4.0706090026478375E-2</v>
      </c>
      <c r="P246">
        <f t="shared" si="96"/>
        <v>3.445719329214475E-2</v>
      </c>
      <c r="Q246">
        <f t="shared" si="96"/>
        <v>3.8287731685789937E-2</v>
      </c>
      <c r="R246">
        <f t="shared" si="96"/>
        <v>2.3053839364518977E-2</v>
      </c>
      <c r="S246">
        <f t="shared" si="96"/>
        <v>2.3619711564031899E-2</v>
      </c>
      <c r="T246">
        <f t="shared" si="96"/>
        <v>3.4157105030891442E-2</v>
      </c>
      <c r="U246">
        <f t="shared" si="96"/>
        <v>0.04</v>
      </c>
      <c r="V246">
        <f t="shared" si="96"/>
        <v>3.7263901147396292E-2</v>
      </c>
      <c r="W246">
        <f t="shared" si="97"/>
        <v>4.3795233892321275E-2</v>
      </c>
      <c r="X246">
        <f t="shared" si="97"/>
        <v>4.3795233892321275E-2</v>
      </c>
      <c r="Y246">
        <f t="shared" si="97"/>
        <v>3.4157105030891442E-2</v>
      </c>
      <c r="Z246">
        <f t="shared" si="97"/>
        <v>4.6919682259488081E-2</v>
      </c>
      <c r="AA246">
        <f t="shared" si="97"/>
        <v>1.3972734526757935E-2</v>
      </c>
      <c r="AB246">
        <f t="shared" si="97"/>
        <v>4.1941747572815533E-2</v>
      </c>
      <c r="AC246">
        <f t="shared" si="97"/>
        <v>4.2930273609885258E-2</v>
      </c>
      <c r="AD246">
        <f t="shared" si="97"/>
        <v>4.2400706090026476E-2</v>
      </c>
      <c r="AE246">
        <f t="shared" si="97"/>
        <v>4.3248014121800529E-2</v>
      </c>
      <c r="AF246">
        <f t="shared" si="97"/>
        <v>0.04</v>
      </c>
      <c r="AG246">
        <f t="shared" si="98"/>
        <v>1.6654514754979085E-2</v>
      </c>
      <c r="AH246">
        <f t="shared" si="98"/>
        <v>3.8199470432480148E-2</v>
      </c>
      <c r="AI246">
        <f t="shared" si="98"/>
        <v>3.5498676081200359E-2</v>
      </c>
      <c r="AJ246">
        <f t="shared" si="98"/>
        <v>0.04</v>
      </c>
      <c r="AK246">
        <f t="shared" si="98"/>
        <v>4.3177405119152697E-2</v>
      </c>
      <c r="AL246">
        <f t="shared" si="98"/>
        <v>5.0873786407766998E-2</v>
      </c>
      <c r="AM246">
        <f t="shared" si="98"/>
        <v>3.8640776699029128E-2</v>
      </c>
      <c r="AN246">
        <f t="shared" si="98"/>
        <v>0.04</v>
      </c>
      <c r="AO246">
        <f t="shared" si="98"/>
        <v>0.04</v>
      </c>
      <c r="AP246">
        <f t="shared" si="98"/>
        <v>3.5428067078552512E-2</v>
      </c>
      <c r="AQ246">
        <f t="shared" si="98"/>
        <v>4.1977052074139459E-2</v>
      </c>
      <c r="AR246" s="158">
        <v>0.04</v>
      </c>
      <c r="AS246">
        <f t="shared" si="99"/>
        <v>2.9461606354810242E-2</v>
      </c>
      <c r="AT246">
        <f t="shared" si="99"/>
        <v>0.04</v>
      </c>
      <c r="AU246">
        <f t="shared" si="99"/>
        <v>0.04</v>
      </c>
      <c r="AV246">
        <f t="shared" si="99"/>
        <v>3.1597528684907325E-2</v>
      </c>
      <c r="AW246">
        <f t="shared" si="99"/>
        <v>3.7740511915269198E-2</v>
      </c>
      <c r="AX246">
        <f t="shared" si="99"/>
        <v>0.04</v>
      </c>
      <c r="AY246">
        <f t="shared" si="99"/>
        <v>1.8921278404631016E-2</v>
      </c>
      <c r="AZ246">
        <f t="shared" si="99"/>
        <v>4.2030008826125329E-2</v>
      </c>
      <c r="BA246">
        <f t="shared" si="99"/>
        <v>4.6072374227714034E-2</v>
      </c>
      <c r="BB246">
        <f t="shared" si="99"/>
        <v>3.2356575463371583E-2</v>
      </c>
      <c r="BC246">
        <f t="shared" si="99"/>
        <v>0.04</v>
      </c>
      <c r="BD246" s="23">
        <v>244</v>
      </c>
    </row>
    <row r="247" spans="1:56" x14ac:dyDescent="0.35">
      <c r="A247" s="3"/>
      <c r="B247" s="5" t="s">
        <v>60</v>
      </c>
      <c r="C247" s="176">
        <f t="shared" si="95"/>
        <v>4.5242718446601937E-2</v>
      </c>
      <c r="D247">
        <f t="shared" si="95"/>
        <v>1.5916103014123134E-2</v>
      </c>
      <c r="E247">
        <f t="shared" si="95"/>
        <v>3.8428949691085616E-2</v>
      </c>
      <c r="F247">
        <f t="shared" si="95"/>
        <v>4.6195939982347757E-2</v>
      </c>
      <c r="G247">
        <f t="shared" si="95"/>
        <v>0.04</v>
      </c>
      <c r="H247">
        <f t="shared" si="95"/>
        <v>4.1606354810238305E-2</v>
      </c>
      <c r="I247">
        <f t="shared" si="95"/>
        <v>2.9461606354810242E-2</v>
      </c>
      <c r="J247">
        <f t="shared" si="95"/>
        <v>0.04</v>
      </c>
      <c r="K247">
        <f t="shared" si="95"/>
        <v>0.04</v>
      </c>
      <c r="L247">
        <f t="shared" si="95"/>
        <v>4.1323918799646961E-2</v>
      </c>
      <c r="M247">
        <f t="shared" si="96"/>
        <v>4.1323918799646961E-2</v>
      </c>
      <c r="N247">
        <f t="shared" si="96"/>
        <v>4.5489849955869376E-2</v>
      </c>
      <c r="O247">
        <f t="shared" si="96"/>
        <v>4.0706090026478375E-2</v>
      </c>
      <c r="P247">
        <f t="shared" si="96"/>
        <v>3.445719329214475E-2</v>
      </c>
      <c r="Q247">
        <f t="shared" si="96"/>
        <v>3.8287731685789937E-2</v>
      </c>
      <c r="R247">
        <f t="shared" si="96"/>
        <v>2.3053839364518977E-2</v>
      </c>
      <c r="S247">
        <f t="shared" si="96"/>
        <v>2.3619711564031899E-2</v>
      </c>
      <c r="T247">
        <f t="shared" si="96"/>
        <v>3.4157105030891442E-2</v>
      </c>
      <c r="U247">
        <f t="shared" si="96"/>
        <v>0.04</v>
      </c>
      <c r="V247">
        <f t="shared" si="96"/>
        <v>3.7263901147396292E-2</v>
      </c>
      <c r="W247">
        <f t="shared" si="97"/>
        <v>4.3795233892321275E-2</v>
      </c>
      <c r="X247">
        <f t="shared" si="97"/>
        <v>4.3795233892321275E-2</v>
      </c>
      <c r="Y247">
        <f t="shared" si="97"/>
        <v>3.4157105030891442E-2</v>
      </c>
      <c r="Z247">
        <f t="shared" si="97"/>
        <v>4.6919682259488081E-2</v>
      </c>
      <c r="AA247">
        <f t="shared" si="97"/>
        <v>1.3972734526757935E-2</v>
      </c>
      <c r="AB247">
        <f t="shared" si="97"/>
        <v>4.1941747572815533E-2</v>
      </c>
      <c r="AC247">
        <f t="shared" si="97"/>
        <v>4.2930273609885258E-2</v>
      </c>
      <c r="AD247">
        <f t="shared" si="97"/>
        <v>4.2400706090026476E-2</v>
      </c>
      <c r="AE247">
        <f t="shared" si="97"/>
        <v>4.3248014121800529E-2</v>
      </c>
      <c r="AF247">
        <f t="shared" si="97"/>
        <v>0.04</v>
      </c>
      <c r="AG247">
        <f t="shared" si="98"/>
        <v>1.6654514754979085E-2</v>
      </c>
      <c r="AH247">
        <f t="shared" si="98"/>
        <v>3.8199470432480148E-2</v>
      </c>
      <c r="AI247">
        <f t="shared" si="98"/>
        <v>3.5498676081200359E-2</v>
      </c>
      <c r="AJ247">
        <f t="shared" si="98"/>
        <v>0.04</v>
      </c>
      <c r="AK247">
        <f t="shared" si="98"/>
        <v>4.3177405119152697E-2</v>
      </c>
      <c r="AL247">
        <f t="shared" si="98"/>
        <v>5.0873786407766998E-2</v>
      </c>
      <c r="AM247">
        <f t="shared" si="98"/>
        <v>3.8640776699029128E-2</v>
      </c>
      <c r="AN247">
        <f t="shared" si="98"/>
        <v>0.04</v>
      </c>
      <c r="AO247">
        <f t="shared" si="98"/>
        <v>0.04</v>
      </c>
      <c r="AP247">
        <f t="shared" si="98"/>
        <v>3.5428067078552512E-2</v>
      </c>
      <c r="AQ247">
        <f t="shared" si="98"/>
        <v>4.1977052074139459E-2</v>
      </c>
      <c r="AR247" s="158">
        <v>0.04</v>
      </c>
      <c r="AS247">
        <f t="shared" si="99"/>
        <v>2.9461606354810242E-2</v>
      </c>
      <c r="AT247">
        <f t="shared" si="99"/>
        <v>0.04</v>
      </c>
      <c r="AU247">
        <f t="shared" si="99"/>
        <v>0.04</v>
      </c>
      <c r="AV247">
        <f t="shared" si="99"/>
        <v>3.1597528684907325E-2</v>
      </c>
      <c r="AW247">
        <f t="shared" si="99"/>
        <v>3.7740511915269198E-2</v>
      </c>
      <c r="AX247">
        <f t="shared" si="99"/>
        <v>0.04</v>
      </c>
      <c r="AY247">
        <f t="shared" si="99"/>
        <v>1.8921278404631016E-2</v>
      </c>
      <c r="AZ247">
        <f t="shared" si="99"/>
        <v>4.2030008826125329E-2</v>
      </c>
      <c r="BA247">
        <f t="shared" si="99"/>
        <v>4.6072374227714034E-2</v>
      </c>
      <c r="BB247">
        <f t="shared" si="99"/>
        <v>3.2356575463371583E-2</v>
      </c>
      <c r="BC247">
        <f t="shared" si="99"/>
        <v>0.04</v>
      </c>
      <c r="BD247" s="23">
        <v>245</v>
      </c>
    </row>
    <row r="248" spans="1:56" x14ac:dyDescent="0.35">
      <c r="A248" s="3"/>
      <c r="B248" s="5" t="s">
        <v>80</v>
      </c>
      <c r="C248" s="176">
        <f t="shared" si="95"/>
        <v>4.5242718446601937E-2</v>
      </c>
      <c r="D248">
        <f t="shared" si="95"/>
        <v>1.5916103014123134E-2</v>
      </c>
      <c r="E248">
        <f t="shared" si="95"/>
        <v>3.8428949691085616E-2</v>
      </c>
      <c r="F248">
        <f t="shared" si="95"/>
        <v>4.6195939982347757E-2</v>
      </c>
      <c r="G248">
        <f t="shared" si="95"/>
        <v>0.04</v>
      </c>
      <c r="H248">
        <f t="shared" si="95"/>
        <v>4.1606354810238305E-2</v>
      </c>
      <c r="I248">
        <f t="shared" si="95"/>
        <v>2.9461606354810242E-2</v>
      </c>
      <c r="J248">
        <f t="shared" si="95"/>
        <v>0.04</v>
      </c>
      <c r="K248">
        <f t="shared" si="95"/>
        <v>0.04</v>
      </c>
      <c r="L248">
        <f t="shared" si="95"/>
        <v>4.1323918799646961E-2</v>
      </c>
      <c r="M248">
        <f t="shared" si="96"/>
        <v>4.1323918799646961E-2</v>
      </c>
      <c r="N248">
        <f t="shared" si="96"/>
        <v>4.5489849955869376E-2</v>
      </c>
      <c r="O248">
        <f t="shared" si="96"/>
        <v>4.0706090026478375E-2</v>
      </c>
      <c r="P248">
        <f t="shared" si="96"/>
        <v>3.445719329214475E-2</v>
      </c>
      <c r="Q248">
        <f t="shared" si="96"/>
        <v>3.8287731685789937E-2</v>
      </c>
      <c r="R248">
        <f t="shared" si="96"/>
        <v>2.3053839364518977E-2</v>
      </c>
      <c r="S248">
        <f t="shared" si="96"/>
        <v>2.3619711564031899E-2</v>
      </c>
      <c r="T248">
        <f t="shared" si="96"/>
        <v>3.4157105030891442E-2</v>
      </c>
      <c r="U248">
        <f t="shared" si="96"/>
        <v>0.04</v>
      </c>
      <c r="V248">
        <f t="shared" si="96"/>
        <v>3.7263901147396292E-2</v>
      </c>
      <c r="W248">
        <f t="shared" si="97"/>
        <v>4.3795233892321275E-2</v>
      </c>
      <c r="X248">
        <f t="shared" si="97"/>
        <v>4.3795233892321275E-2</v>
      </c>
      <c r="Y248">
        <f t="shared" si="97"/>
        <v>3.4157105030891442E-2</v>
      </c>
      <c r="Z248">
        <f t="shared" si="97"/>
        <v>4.6919682259488081E-2</v>
      </c>
      <c r="AA248">
        <f t="shared" si="97"/>
        <v>1.3972734526757935E-2</v>
      </c>
      <c r="AB248">
        <f t="shared" si="97"/>
        <v>4.1941747572815533E-2</v>
      </c>
      <c r="AC248">
        <f t="shared" si="97"/>
        <v>4.2930273609885258E-2</v>
      </c>
      <c r="AD248">
        <f t="shared" si="97"/>
        <v>4.2400706090026476E-2</v>
      </c>
      <c r="AE248">
        <f t="shared" si="97"/>
        <v>4.3248014121800529E-2</v>
      </c>
      <c r="AF248">
        <f t="shared" si="97"/>
        <v>0.04</v>
      </c>
      <c r="AG248">
        <f t="shared" si="98"/>
        <v>1.6654514754979085E-2</v>
      </c>
      <c r="AH248">
        <f t="shared" si="98"/>
        <v>3.8199470432480148E-2</v>
      </c>
      <c r="AI248">
        <f t="shared" si="98"/>
        <v>3.5498676081200359E-2</v>
      </c>
      <c r="AJ248">
        <f t="shared" si="98"/>
        <v>0.04</v>
      </c>
      <c r="AK248">
        <f t="shared" si="98"/>
        <v>4.3177405119152697E-2</v>
      </c>
      <c r="AL248">
        <f t="shared" si="98"/>
        <v>5.0873786407766998E-2</v>
      </c>
      <c r="AM248">
        <f t="shared" si="98"/>
        <v>3.8640776699029128E-2</v>
      </c>
      <c r="AN248">
        <f t="shared" si="98"/>
        <v>0.04</v>
      </c>
      <c r="AO248">
        <f t="shared" si="98"/>
        <v>0.04</v>
      </c>
      <c r="AP248">
        <f t="shared" si="98"/>
        <v>3.5428067078552512E-2</v>
      </c>
      <c r="AQ248">
        <f t="shared" si="98"/>
        <v>4.1977052074139459E-2</v>
      </c>
      <c r="AR248" s="158">
        <v>0.04</v>
      </c>
      <c r="AS248">
        <f t="shared" si="99"/>
        <v>2.9461606354810242E-2</v>
      </c>
      <c r="AT248">
        <f t="shared" si="99"/>
        <v>0.04</v>
      </c>
      <c r="AU248">
        <f t="shared" si="99"/>
        <v>0.04</v>
      </c>
      <c r="AV248">
        <f t="shared" si="99"/>
        <v>3.1597528684907325E-2</v>
      </c>
      <c r="AW248">
        <f t="shared" si="99"/>
        <v>3.7740511915269198E-2</v>
      </c>
      <c r="AX248">
        <f t="shared" si="99"/>
        <v>0.04</v>
      </c>
      <c r="AY248">
        <f t="shared" si="99"/>
        <v>1.8921278404631016E-2</v>
      </c>
      <c r="AZ248">
        <f t="shared" si="99"/>
        <v>4.2030008826125329E-2</v>
      </c>
      <c r="BA248">
        <f t="shared" si="99"/>
        <v>4.6072374227714034E-2</v>
      </c>
      <c r="BB248">
        <f t="shared" si="99"/>
        <v>3.2356575463371583E-2</v>
      </c>
      <c r="BC248">
        <f t="shared" si="99"/>
        <v>0.04</v>
      </c>
      <c r="BD248" s="23">
        <v>246</v>
      </c>
    </row>
    <row r="249" spans="1:56" ht="16" thickBot="1" x14ac:dyDescent="0.4">
      <c r="A249" s="3"/>
      <c r="B249" s="5" t="s">
        <v>79</v>
      </c>
      <c r="C249" s="178">
        <f t="shared" si="95"/>
        <v>4.5242718446601937E-2</v>
      </c>
      <c r="D249">
        <f t="shared" si="95"/>
        <v>1.5916103014123134E-2</v>
      </c>
      <c r="E249">
        <f t="shared" si="95"/>
        <v>3.8428949691085616E-2</v>
      </c>
      <c r="F249">
        <f t="shared" si="95"/>
        <v>4.6195939982347757E-2</v>
      </c>
      <c r="G249">
        <f t="shared" si="95"/>
        <v>0.04</v>
      </c>
      <c r="H249">
        <f t="shared" si="95"/>
        <v>4.1606354810238305E-2</v>
      </c>
      <c r="I249">
        <f t="shared" si="95"/>
        <v>2.9461606354810242E-2</v>
      </c>
      <c r="J249">
        <f t="shared" si="95"/>
        <v>0.04</v>
      </c>
      <c r="K249">
        <f t="shared" si="95"/>
        <v>0.04</v>
      </c>
      <c r="L249">
        <f t="shared" si="95"/>
        <v>4.1323918799646961E-2</v>
      </c>
      <c r="M249">
        <f t="shared" si="96"/>
        <v>4.1323918799646961E-2</v>
      </c>
      <c r="N249">
        <f t="shared" si="96"/>
        <v>4.5489849955869376E-2</v>
      </c>
      <c r="O249">
        <f t="shared" si="96"/>
        <v>4.0706090026478375E-2</v>
      </c>
      <c r="P249">
        <f t="shared" si="96"/>
        <v>3.445719329214475E-2</v>
      </c>
      <c r="Q249">
        <f t="shared" si="96"/>
        <v>3.8287731685789937E-2</v>
      </c>
      <c r="R249">
        <f t="shared" si="96"/>
        <v>2.3053839364518977E-2</v>
      </c>
      <c r="S249">
        <f t="shared" si="96"/>
        <v>2.3619711564031899E-2</v>
      </c>
      <c r="T249">
        <f t="shared" si="96"/>
        <v>3.4157105030891442E-2</v>
      </c>
      <c r="U249">
        <f t="shared" si="96"/>
        <v>0.04</v>
      </c>
      <c r="V249">
        <f t="shared" si="96"/>
        <v>3.7263901147396292E-2</v>
      </c>
      <c r="W249">
        <f t="shared" si="97"/>
        <v>4.3795233892321275E-2</v>
      </c>
      <c r="X249">
        <f t="shared" si="97"/>
        <v>4.3795233892321275E-2</v>
      </c>
      <c r="Y249">
        <f t="shared" si="97"/>
        <v>3.4157105030891442E-2</v>
      </c>
      <c r="Z249">
        <f t="shared" si="97"/>
        <v>4.6919682259488081E-2</v>
      </c>
      <c r="AA249">
        <f t="shared" si="97"/>
        <v>1.3972734526757935E-2</v>
      </c>
      <c r="AB249">
        <f t="shared" si="97"/>
        <v>4.1941747572815533E-2</v>
      </c>
      <c r="AC249">
        <f t="shared" si="97"/>
        <v>4.2930273609885258E-2</v>
      </c>
      <c r="AD249">
        <f t="shared" si="97"/>
        <v>4.2400706090026476E-2</v>
      </c>
      <c r="AE249">
        <f t="shared" si="97"/>
        <v>4.3248014121800529E-2</v>
      </c>
      <c r="AF249">
        <f t="shared" si="97"/>
        <v>0.04</v>
      </c>
      <c r="AG249">
        <f t="shared" si="98"/>
        <v>1.6654514754979085E-2</v>
      </c>
      <c r="AH249">
        <f t="shared" si="98"/>
        <v>3.8199470432480148E-2</v>
      </c>
      <c r="AI249">
        <f t="shared" si="98"/>
        <v>3.5498676081200359E-2</v>
      </c>
      <c r="AJ249">
        <f t="shared" si="98"/>
        <v>0.04</v>
      </c>
      <c r="AK249">
        <f t="shared" si="98"/>
        <v>4.3177405119152697E-2</v>
      </c>
      <c r="AL249">
        <f t="shared" si="98"/>
        <v>5.0873786407766998E-2</v>
      </c>
      <c r="AM249">
        <f t="shared" si="98"/>
        <v>3.8640776699029128E-2</v>
      </c>
      <c r="AN249">
        <f t="shared" si="98"/>
        <v>0.04</v>
      </c>
      <c r="AO249">
        <f t="shared" si="98"/>
        <v>0.04</v>
      </c>
      <c r="AP249">
        <f t="shared" si="98"/>
        <v>3.5428067078552512E-2</v>
      </c>
      <c r="AQ249">
        <f t="shared" si="98"/>
        <v>4.1977052074139459E-2</v>
      </c>
      <c r="AR249" s="158">
        <v>0.04</v>
      </c>
      <c r="AS249">
        <f t="shared" si="99"/>
        <v>2.9461606354810242E-2</v>
      </c>
      <c r="AT249">
        <f t="shared" si="99"/>
        <v>0.04</v>
      </c>
      <c r="AU249">
        <f t="shared" si="99"/>
        <v>0.04</v>
      </c>
      <c r="AV249">
        <f t="shared" si="99"/>
        <v>3.1597528684907325E-2</v>
      </c>
      <c r="AW249">
        <f t="shared" si="99"/>
        <v>3.7740511915269198E-2</v>
      </c>
      <c r="AX249">
        <f t="shared" si="99"/>
        <v>0.04</v>
      </c>
      <c r="AY249">
        <f t="shared" si="99"/>
        <v>1.8921278404631016E-2</v>
      </c>
      <c r="AZ249">
        <f t="shared" si="99"/>
        <v>4.2030008826125329E-2</v>
      </c>
      <c r="BA249">
        <f t="shared" si="99"/>
        <v>4.6072374227714034E-2</v>
      </c>
      <c r="BB249">
        <f t="shared" si="99"/>
        <v>3.2356575463371583E-2</v>
      </c>
      <c r="BC249">
        <f t="shared" si="99"/>
        <v>0.04</v>
      </c>
      <c r="BD249" s="23">
        <v>247</v>
      </c>
    </row>
    <row r="250" spans="1:56" s="53" customFormat="1" x14ac:dyDescent="0.35">
      <c r="B250" s="54"/>
      <c r="C250" s="53" t="s">
        <v>99</v>
      </c>
      <c r="D250" s="53" t="s">
        <v>263</v>
      </c>
      <c r="E250" s="53" t="s">
        <v>100</v>
      </c>
      <c r="F250" s="53" t="s">
        <v>101</v>
      </c>
      <c r="G250" s="53" t="s">
        <v>102</v>
      </c>
      <c r="H250" s="53" t="s">
        <v>85</v>
      </c>
      <c r="I250" s="53" t="s">
        <v>86</v>
      </c>
      <c r="J250" s="53" t="s">
        <v>265</v>
      </c>
      <c r="K250" s="53" t="s">
        <v>103</v>
      </c>
      <c r="L250" s="53" t="s">
        <v>87</v>
      </c>
      <c r="M250" s="53" t="s">
        <v>104</v>
      </c>
      <c r="N250" s="53" t="s">
        <v>105</v>
      </c>
      <c r="O250" s="53" t="s">
        <v>106</v>
      </c>
      <c r="P250" s="53" t="s">
        <v>107</v>
      </c>
      <c r="Q250" s="53" t="s">
        <v>108</v>
      </c>
      <c r="R250" s="53" t="s">
        <v>109</v>
      </c>
      <c r="S250" s="53" t="s">
        <v>261</v>
      </c>
      <c r="T250" s="53" t="s">
        <v>110</v>
      </c>
      <c r="U250" s="53" t="s">
        <v>111</v>
      </c>
      <c r="V250" s="53" t="s">
        <v>112</v>
      </c>
      <c r="W250" s="53" t="s">
        <v>88</v>
      </c>
      <c r="X250" s="53" t="s">
        <v>113</v>
      </c>
      <c r="Y250" s="53" t="s">
        <v>89</v>
      </c>
      <c r="Z250" s="53" t="s">
        <v>114</v>
      </c>
      <c r="AA250" s="53" t="s">
        <v>262</v>
      </c>
      <c r="AB250" s="53" t="s">
        <v>90</v>
      </c>
      <c r="AC250" s="53" t="s">
        <v>91</v>
      </c>
      <c r="AD250" s="53" t="s">
        <v>92</v>
      </c>
      <c r="AE250" s="53" t="s">
        <v>115</v>
      </c>
      <c r="AF250" s="53" t="s">
        <v>116</v>
      </c>
      <c r="AG250" s="53" t="s">
        <v>264</v>
      </c>
      <c r="AH250" s="53" t="s">
        <v>93</v>
      </c>
      <c r="AI250" s="53" t="s">
        <v>94</v>
      </c>
      <c r="AJ250" s="53" t="s">
        <v>117</v>
      </c>
      <c r="AK250" s="53" t="s">
        <v>118</v>
      </c>
      <c r="AL250" s="53" t="s">
        <v>119</v>
      </c>
      <c r="AM250" s="53" t="s">
        <v>120</v>
      </c>
      <c r="AN250" s="53" t="s">
        <v>95</v>
      </c>
      <c r="AO250" s="53" t="s">
        <v>121</v>
      </c>
      <c r="AP250" s="53" t="s">
        <v>122</v>
      </c>
      <c r="AQ250" s="53" t="s">
        <v>123</v>
      </c>
      <c r="AR250" s="53" t="s">
        <v>84</v>
      </c>
      <c r="AS250" s="53" t="s">
        <v>124</v>
      </c>
      <c r="AT250" s="53" t="s">
        <v>96</v>
      </c>
      <c r="AU250" s="53" t="s">
        <v>125</v>
      </c>
      <c r="AV250" s="53" t="s">
        <v>126</v>
      </c>
      <c r="AW250" s="53" t="s">
        <v>127</v>
      </c>
      <c r="AX250" s="53" t="s">
        <v>128</v>
      </c>
      <c r="AY250" s="53" t="s">
        <v>266</v>
      </c>
      <c r="AZ250" s="53" t="s">
        <v>97</v>
      </c>
      <c r="BA250" s="53" t="s">
        <v>129</v>
      </c>
      <c r="BB250" s="53" t="s">
        <v>130</v>
      </c>
      <c r="BC250" s="53" t="s">
        <v>98</v>
      </c>
      <c r="BD250" s="23">
        <v>248</v>
      </c>
    </row>
    <row r="251" spans="1:56" s="49" customFormat="1" x14ac:dyDescent="0.35">
      <c r="A251" s="49" t="s">
        <v>318</v>
      </c>
      <c r="B251" s="51" t="s">
        <v>140</v>
      </c>
      <c r="C251" s="49">
        <v>0.1666</v>
      </c>
      <c r="D251" s="49">
        <v>9.0164723575007558E-2</v>
      </c>
      <c r="E251" s="49">
        <v>0.14150000000000001</v>
      </c>
      <c r="F251" s="49">
        <v>9.8299999999999998E-2</v>
      </c>
      <c r="G251" s="49">
        <v>0.188</v>
      </c>
      <c r="H251" s="49">
        <v>0.19010000000000002</v>
      </c>
      <c r="I251" s="49">
        <v>0.19210000000000002</v>
      </c>
      <c r="J251" s="49">
        <v>0.188</v>
      </c>
      <c r="K251" s="49">
        <v>0.188</v>
      </c>
      <c r="L251" s="49">
        <v>0.22359999999999999</v>
      </c>
      <c r="M251" s="49">
        <v>0.22359999999999999</v>
      </c>
      <c r="N251" s="49">
        <v>0.24429999999999999</v>
      </c>
      <c r="O251" s="49">
        <v>0.19190000000000002</v>
      </c>
      <c r="P251" s="49">
        <v>0.14249999999999999</v>
      </c>
      <c r="Q251" s="49">
        <v>0.21170000000000003</v>
      </c>
      <c r="R251" s="49">
        <v>8.1500000000000003E-2</v>
      </c>
      <c r="S251" s="49">
        <v>0.13380566601024071</v>
      </c>
      <c r="T251" s="49">
        <v>0.14279999999999998</v>
      </c>
      <c r="U251" s="49">
        <v>0.188</v>
      </c>
      <c r="V251" s="49">
        <v>0.12480000000000001</v>
      </c>
      <c r="W251" s="49">
        <v>0.1938</v>
      </c>
      <c r="X251" s="49">
        <v>0.1938</v>
      </c>
      <c r="Y251" s="49">
        <v>0.13849999999999998</v>
      </c>
      <c r="Z251" s="49">
        <v>0.2281</v>
      </c>
      <c r="AA251" s="49">
        <v>7.9155541094083695E-2</v>
      </c>
      <c r="AB251" s="49">
        <v>0.16600000000000001</v>
      </c>
      <c r="AC251" s="49">
        <v>0.21</v>
      </c>
      <c r="AD251" s="49">
        <v>0.1787</v>
      </c>
      <c r="AE251" s="49">
        <v>0.17660000000000001</v>
      </c>
      <c r="AF251" s="49">
        <v>0.188</v>
      </c>
      <c r="AG251" s="49">
        <v>9.4347826086956521E-2</v>
      </c>
      <c r="AH251" s="49">
        <v>0.21920000000000001</v>
      </c>
      <c r="AI251" s="49">
        <v>0.1709</v>
      </c>
      <c r="AJ251" s="49">
        <v>0.188</v>
      </c>
      <c r="AK251" s="49">
        <v>0.2303</v>
      </c>
      <c r="AL251" s="49">
        <v>0.1837</v>
      </c>
      <c r="AM251" s="49">
        <v>0.2586</v>
      </c>
      <c r="AN251" s="49">
        <v>0.188</v>
      </c>
      <c r="AO251" s="49">
        <v>0.188</v>
      </c>
      <c r="AP251" s="49">
        <v>0.14710000000000001</v>
      </c>
      <c r="AQ251" s="49">
        <v>0.21739999999999998</v>
      </c>
      <c r="AR251" s="49">
        <v>0.188</v>
      </c>
      <c r="AS251" s="49">
        <v>0.19210000000000002</v>
      </c>
      <c r="AT251" s="49">
        <v>0.188</v>
      </c>
      <c r="AU251" s="49">
        <v>0.188</v>
      </c>
      <c r="AV251" s="49">
        <v>0.19579999999999997</v>
      </c>
      <c r="AW251" s="49">
        <v>0.17780000000000001</v>
      </c>
      <c r="AX251" s="49">
        <v>0.188</v>
      </c>
      <c r="AY251" s="49">
        <v>0.1071890421622347</v>
      </c>
      <c r="AZ251" s="49">
        <v>0.1686</v>
      </c>
      <c r="BA251" s="49">
        <v>0.25069999999999998</v>
      </c>
      <c r="BB251" s="49">
        <v>0.2024</v>
      </c>
      <c r="BC251" s="49">
        <v>0.188</v>
      </c>
      <c r="BD251" s="155">
        <v>249</v>
      </c>
    </row>
    <row r="252" spans="1:56" s="49" customFormat="1" x14ac:dyDescent="0.35">
      <c r="B252" s="51" t="s">
        <v>141</v>
      </c>
      <c r="C252" s="49">
        <v>0.25629999999999997</v>
      </c>
      <c r="D252" s="49">
        <v>9.0164723575007558E-2</v>
      </c>
      <c r="E252" s="49">
        <v>0.2177</v>
      </c>
      <c r="F252" s="49">
        <v>0.26170000000000004</v>
      </c>
      <c r="G252" s="49">
        <v>0.2266</v>
      </c>
      <c r="H252" s="49">
        <v>0.23569999999999999</v>
      </c>
      <c r="I252" s="49">
        <v>0.16690000000000002</v>
      </c>
      <c r="J252" s="49">
        <v>0.2266</v>
      </c>
      <c r="K252" s="49">
        <v>0.2266</v>
      </c>
      <c r="L252" s="49">
        <v>0.2341</v>
      </c>
      <c r="M252" s="49">
        <v>0.2341</v>
      </c>
      <c r="N252" s="49">
        <v>0.25769999999999998</v>
      </c>
      <c r="O252" s="49">
        <v>0.2306</v>
      </c>
      <c r="P252" s="49">
        <v>0.19519999999999998</v>
      </c>
      <c r="Q252" s="49">
        <v>0.21690000000000001</v>
      </c>
      <c r="R252" s="49">
        <v>0.13059999999999999</v>
      </c>
      <c r="S252" s="49">
        <v>0.13380566601024071</v>
      </c>
      <c r="T252" s="49">
        <v>0.19350000000000001</v>
      </c>
      <c r="U252" s="49">
        <v>0.2266</v>
      </c>
      <c r="V252" s="49">
        <v>0.21109999999999998</v>
      </c>
      <c r="W252" s="49">
        <v>0.24809999999999999</v>
      </c>
      <c r="X252" s="49">
        <v>0.24809999999999999</v>
      </c>
      <c r="Y252" s="49">
        <v>0.19350000000000001</v>
      </c>
      <c r="Z252" s="49">
        <v>0.26579999999999998</v>
      </c>
      <c r="AA252" s="49">
        <v>7.9155541094083695E-2</v>
      </c>
      <c r="AB252" s="49">
        <v>0.23760000000000001</v>
      </c>
      <c r="AC252" s="49">
        <v>0.2432</v>
      </c>
      <c r="AD252" s="49">
        <v>0.2402</v>
      </c>
      <c r="AE252" s="49">
        <v>0.245</v>
      </c>
      <c r="AF252" s="49">
        <v>0.2266</v>
      </c>
      <c r="AG252" s="49">
        <v>9.4347826086956521E-2</v>
      </c>
      <c r="AH252" s="49">
        <v>0.21640000000000001</v>
      </c>
      <c r="AI252" s="49">
        <v>0.2011</v>
      </c>
      <c r="AJ252" s="49">
        <v>0.2266</v>
      </c>
      <c r="AK252" s="49">
        <v>0.24460000000000001</v>
      </c>
      <c r="AL252" s="49">
        <v>0.28820000000000001</v>
      </c>
      <c r="AM252" s="49">
        <v>0.21890000000000001</v>
      </c>
      <c r="AN252" s="49">
        <v>0.2266</v>
      </c>
      <c r="AO252" s="49">
        <v>0.2266</v>
      </c>
      <c r="AP252" s="49">
        <v>0.20069999999999999</v>
      </c>
      <c r="AQ252" s="49">
        <v>0.23780000000000001</v>
      </c>
      <c r="AR252" s="49">
        <v>0.2266</v>
      </c>
      <c r="AS252" s="49">
        <v>0.16690000000000002</v>
      </c>
      <c r="AT252" s="49">
        <v>0.2266</v>
      </c>
      <c r="AU252" s="49">
        <v>0.2266</v>
      </c>
      <c r="AV252" s="49">
        <v>0.17899999999999999</v>
      </c>
      <c r="AW252" s="49">
        <v>0.21379999999999999</v>
      </c>
      <c r="AX252" s="49">
        <v>0.2266</v>
      </c>
      <c r="AY252" s="49">
        <v>0.1071890421622347</v>
      </c>
      <c r="AZ252" s="49">
        <v>0.23809999999999998</v>
      </c>
      <c r="BA252" s="49">
        <v>0.26100000000000001</v>
      </c>
      <c r="BB252" s="49">
        <v>0.18329999999999999</v>
      </c>
      <c r="BC252" s="49">
        <v>0.2266</v>
      </c>
      <c r="BD252" s="155">
        <v>250</v>
      </c>
    </row>
    <row r="253" spans="1:56" s="49" customFormat="1" x14ac:dyDescent="0.35">
      <c r="A253" s="49" t="s">
        <v>154</v>
      </c>
      <c r="B253" s="51" t="s">
        <v>140</v>
      </c>
      <c r="C253" s="49">
        <f t="shared" ref="C253:AQ253" si="100">C251/$AR251</f>
        <v>0.88617021276595742</v>
      </c>
      <c r="D253" s="49">
        <f t="shared" si="100"/>
        <v>0.47959959348408276</v>
      </c>
      <c r="E253" s="49">
        <f t="shared" si="100"/>
        <v>0.75265957446808518</v>
      </c>
      <c r="F253" s="49">
        <f t="shared" si="100"/>
        <v>0.52287234042553188</v>
      </c>
      <c r="G253" s="49">
        <f t="shared" si="100"/>
        <v>1</v>
      </c>
      <c r="H253" s="49">
        <f t="shared" si="100"/>
        <v>1.0111702127659576</v>
      </c>
      <c r="I253" s="49">
        <f t="shared" si="100"/>
        <v>1.0218085106382979</v>
      </c>
      <c r="J253" s="49">
        <f t="shared" si="100"/>
        <v>1</v>
      </c>
      <c r="K253" s="49">
        <f t="shared" si="100"/>
        <v>1</v>
      </c>
      <c r="L253" s="49">
        <f t="shared" si="100"/>
        <v>1.1893617021276595</v>
      </c>
      <c r="M253" s="49">
        <f t="shared" si="100"/>
        <v>1.1893617021276595</v>
      </c>
      <c r="N253" s="49">
        <f t="shared" si="100"/>
        <v>1.2994680851063829</v>
      </c>
      <c r="O253" s="49">
        <f t="shared" si="100"/>
        <v>1.0207446808510638</v>
      </c>
      <c r="P253" s="49">
        <f t="shared" si="100"/>
        <v>0.75797872340425521</v>
      </c>
      <c r="Q253" s="49">
        <f t="shared" si="100"/>
        <v>1.1260638297872343</v>
      </c>
      <c r="R253" s="49">
        <f t="shared" si="100"/>
        <v>0.43351063829787234</v>
      </c>
      <c r="S253" s="49">
        <f t="shared" si="100"/>
        <v>0.71173226601191875</v>
      </c>
      <c r="T253" s="49">
        <f t="shared" si="100"/>
        <v>0.75957446808510631</v>
      </c>
      <c r="U253" s="49">
        <f t="shared" si="100"/>
        <v>1</v>
      </c>
      <c r="V253" s="49">
        <f t="shared" si="100"/>
        <v>0.66382978723404262</v>
      </c>
      <c r="W253" s="49">
        <f t="shared" si="100"/>
        <v>1.0308510638297872</v>
      </c>
      <c r="X253" s="49">
        <f t="shared" si="100"/>
        <v>1.0308510638297872</v>
      </c>
      <c r="Y253" s="49">
        <f t="shared" si="100"/>
        <v>0.73670212765957444</v>
      </c>
      <c r="Z253" s="49">
        <f t="shared" si="100"/>
        <v>1.2132978723404255</v>
      </c>
      <c r="AA253" s="49">
        <f t="shared" si="100"/>
        <v>0.42104011220257287</v>
      </c>
      <c r="AB253" s="49">
        <f t="shared" si="100"/>
        <v>0.88297872340425532</v>
      </c>
      <c r="AC253" s="49">
        <f t="shared" si="100"/>
        <v>1.1170212765957446</v>
      </c>
      <c r="AD253" s="49">
        <f t="shared" si="100"/>
        <v>0.95053191489361699</v>
      </c>
      <c r="AE253" s="49">
        <f t="shared" si="100"/>
        <v>0.93936170212765957</v>
      </c>
      <c r="AF253" s="49">
        <f t="shared" si="100"/>
        <v>1</v>
      </c>
      <c r="AG253" s="49">
        <f t="shared" si="100"/>
        <v>0.50185013876040707</v>
      </c>
      <c r="AH253" s="49">
        <f t="shared" si="100"/>
        <v>1.1659574468085108</v>
      </c>
      <c r="AI253" s="49">
        <f t="shared" si="100"/>
        <v>0.9090425531914893</v>
      </c>
      <c r="AJ253" s="49">
        <f t="shared" si="100"/>
        <v>1</v>
      </c>
      <c r="AK253" s="49">
        <f t="shared" si="100"/>
        <v>1.2250000000000001</v>
      </c>
      <c r="AL253" s="49">
        <f t="shared" si="100"/>
        <v>0.97712765957446812</v>
      </c>
      <c r="AM253" s="49">
        <f t="shared" si="100"/>
        <v>1.3755319148936169</v>
      </c>
      <c r="AN253" s="49">
        <f t="shared" si="100"/>
        <v>1</v>
      </c>
      <c r="AO253" s="49">
        <f t="shared" si="100"/>
        <v>1</v>
      </c>
      <c r="AP253" s="49">
        <f t="shared" si="100"/>
        <v>0.7824468085106383</v>
      </c>
      <c r="AQ253" s="49">
        <f t="shared" si="100"/>
        <v>1.1563829787234041</v>
      </c>
      <c r="AR253" s="49" t="s">
        <v>155</v>
      </c>
      <c r="AS253" s="49">
        <f t="shared" ref="AS253:BC253" si="101">AS251/$AR251</f>
        <v>1.0218085106382979</v>
      </c>
      <c r="AT253" s="49">
        <f t="shared" si="101"/>
        <v>1</v>
      </c>
      <c r="AU253" s="49">
        <f t="shared" si="101"/>
        <v>1</v>
      </c>
      <c r="AV253" s="49">
        <f t="shared" si="101"/>
        <v>1.0414893617021275</v>
      </c>
      <c r="AW253" s="49">
        <f t="shared" si="101"/>
        <v>0.94574468085106389</v>
      </c>
      <c r="AX253" s="49">
        <f t="shared" si="101"/>
        <v>1</v>
      </c>
      <c r="AY253" s="49">
        <f t="shared" si="101"/>
        <v>0.57015447958635479</v>
      </c>
      <c r="AZ253" s="49">
        <f t="shared" si="101"/>
        <v>0.89680851063829792</v>
      </c>
      <c r="BA253" s="49">
        <f t="shared" si="101"/>
        <v>1.3335106382978723</v>
      </c>
      <c r="BB253" s="49">
        <f t="shared" si="101"/>
        <v>1.076595744680851</v>
      </c>
      <c r="BC253" s="49">
        <f t="shared" si="101"/>
        <v>1</v>
      </c>
      <c r="BD253" s="23">
        <v>251</v>
      </c>
    </row>
    <row r="254" spans="1:56" s="50" customFormat="1" x14ac:dyDescent="0.35">
      <c r="B254" s="52" t="s">
        <v>141</v>
      </c>
      <c r="C254" s="50">
        <f t="shared" ref="C254:AQ254" si="102">C252/$AR252</f>
        <v>1.1310679611650485</v>
      </c>
      <c r="D254" s="50">
        <f t="shared" si="102"/>
        <v>0.39790257535307838</v>
      </c>
      <c r="E254" s="50">
        <f t="shared" si="102"/>
        <v>0.96072374227714041</v>
      </c>
      <c r="F254" s="50">
        <f t="shared" si="102"/>
        <v>1.1548984995586939</v>
      </c>
      <c r="G254" s="50">
        <f t="shared" si="102"/>
        <v>1</v>
      </c>
      <c r="H254" s="50">
        <f t="shared" si="102"/>
        <v>1.0401588702559577</v>
      </c>
      <c r="I254" s="50">
        <f t="shared" si="102"/>
        <v>0.73654015887025603</v>
      </c>
      <c r="J254" s="50">
        <f t="shared" si="102"/>
        <v>1</v>
      </c>
      <c r="K254" s="50">
        <f t="shared" si="102"/>
        <v>1</v>
      </c>
      <c r="L254" s="50">
        <f t="shared" si="102"/>
        <v>1.033097969991174</v>
      </c>
      <c r="M254" s="50">
        <f t="shared" si="102"/>
        <v>1.033097969991174</v>
      </c>
      <c r="N254" s="50">
        <f t="shared" si="102"/>
        <v>1.1372462488967343</v>
      </c>
      <c r="O254" s="50">
        <f t="shared" si="102"/>
        <v>1.0176522506619594</v>
      </c>
      <c r="P254" s="50">
        <f t="shared" si="102"/>
        <v>0.86142983230361869</v>
      </c>
      <c r="Q254" s="50">
        <f t="shared" si="102"/>
        <v>0.95719329214474846</v>
      </c>
      <c r="R254" s="50">
        <f t="shared" si="102"/>
        <v>0.57634598411297444</v>
      </c>
      <c r="S254" s="50">
        <f t="shared" si="102"/>
        <v>0.5904927891007975</v>
      </c>
      <c r="T254" s="50">
        <f t="shared" si="102"/>
        <v>0.85392762577228598</v>
      </c>
      <c r="U254" s="50">
        <f t="shared" si="102"/>
        <v>1</v>
      </c>
      <c r="V254" s="50">
        <f t="shared" si="102"/>
        <v>0.93159752868490731</v>
      </c>
      <c r="W254" s="50">
        <f t="shared" si="102"/>
        <v>1.0948808473080318</v>
      </c>
      <c r="X254" s="50">
        <f t="shared" si="102"/>
        <v>1.0948808473080318</v>
      </c>
      <c r="Y254" s="50">
        <f t="shared" si="102"/>
        <v>0.85392762577228598</v>
      </c>
      <c r="Z254" s="50">
        <f t="shared" si="102"/>
        <v>1.1729920564872021</v>
      </c>
      <c r="AA254" s="50">
        <f t="shared" si="102"/>
        <v>0.34931836316894838</v>
      </c>
      <c r="AB254" s="50">
        <f t="shared" si="102"/>
        <v>1.0485436893203883</v>
      </c>
      <c r="AC254" s="50">
        <f t="shared" si="102"/>
        <v>1.0732568402471314</v>
      </c>
      <c r="AD254" s="50">
        <f t="shared" si="102"/>
        <v>1.0600176522506619</v>
      </c>
      <c r="AE254" s="50">
        <f t="shared" si="102"/>
        <v>1.0812003530450132</v>
      </c>
      <c r="AF254" s="50">
        <f t="shared" si="102"/>
        <v>1</v>
      </c>
      <c r="AG254" s="50">
        <f t="shared" si="102"/>
        <v>0.41636286887447715</v>
      </c>
      <c r="AH254" s="50">
        <f t="shared" si="102"/>
        <v>0.95498676081200362</v>
      </c>
      <c r="AI254" s="50">
        <f t="shared" si="102"/>
        <v>0.88746690203000889</v>
      </c>
      <c r="AJ254" s="50">
        <f t="shared" si="102"/>
        <v>1</v>
      </c>
      <c r="AK254" s="50">
        <f t="shared" si="102"/>
        <v>1.0794351279788175</v>
      </c>
      <c r="AL254" s="50">
        <f t="shared" si="102"/>
        <v>1.2718446601941749</v>
      </c>
      <c r="AM254" s="50">
        <f t="shared" si="102"/>
        <v>0.96601941747572817</v>
      </c>
      <c r="AN254" s="50">
        <f t="shared" si="102"/>
        <v>1</v>
      </c>
      <c r="AO254" s="50">
        <f t="shared" si="102"/>
        <v>1</v>
      </c>
      <c r="AP254" s="50">
        <f t="shared" si="102"/>
        <v>0.88570167696381286</v>
      </c>
      <c r="AQ254" s="50">
        <f t="shared" si="102"/>
        <v>1.0494263018534864</v>
      </c>
      <c r="AR254" s="50" t="s">
        <v>155</v>
      </c>
      <c r="AS254" s="50">
        <f t="shared" ref="AS254:BC254" si="103">AS252/$AR252</f>
        <v>0.73654015887025603</v>
      </c>
      <c r="AT254" s="50">
        <f t="shared" si="103"/>
        <v>1</v>
      </c>
      <c r="AU254" s="50">
        <f t="shared" si="103"/>
        <v>1</v>
      </c>
      <c r="AV254" s="50">
        <f t="shared" si="103"/>
        <v>0.78993821712268308</v>
      </c>
      <c r="AW254" s="50">
        <f t="shared" si="103"/>
        <v>0.94351279788172993</v>
      </c>
      <c r="AX254" s="50">
        <f t="shared" si="103"/>
        <v>1</v>
      </c>
      <c r="AY254" s="50">
        <f t="shared" si="103"/>
        <v>0.47303196011577536</v>
      </c>
      <c r="AZ254" s="50">
        <f t="shared" si="103"/>
        <v>1.0507502206531332</v>
      </c>
      <c r="BA254" s="50">
        <f t="shared" si="103"/>
        <v>1.1518093556928508</v>
      </c>
      <c r="BB254" s="50">
        <f t="shared" si="103"/>
        <v>0.80891438658428949</v>
      </c>
      <c r="BC254" s="50">
        <f t="shared" si="103"/>
        <v>1</v>
      </c>
      <c r="BD254" s="23">
        <v>252</v>
      </c>
    </row>
    <row r="255" spans="1:56" x14ac:dyDescent="0.35">
      <c r="B255"/>
      <c r="C255"/>
      <c r="AR255" s="49"/>
      <c r="BD255"/>
    </row>
    <row r="256" spans="1:56" x14ac:dyDescent="0.35">
      <c r="B256"/>
      <c r="C256"/>
      <c r="AR256" s="49"/>
      <c r="BD256"/>
    </row>
  </sheetData>
  <sortState columnSort="1" ref="C1:BC256">
    <sortCondition ref="C3:BC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C251"/>
  <sheetViews>
    <sheetView topLeftCell="AV1" zoomScale="80" zoomScaleNormal="80" workbookViewId="0">
      <selection activeCell="BF26" sqref="BF26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306</v>
      </c>
      <c r="B1" s="46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487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491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498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504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507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510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210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212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208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209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211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213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x14ac:dyDescent="0.35">
      <c r="A5" s="1" t="s">
        <v>142</v>
      </c>
      <c r="B5" s="6" t="s">
        <v>340</v>
      </c>
      <c r="C5">
        <v>195653</v>
      </c>
      <c r="D5">
        <v>408972</v>
      </c>
      <c r="E5">
        <v>213319</v>
      </c>
      <c r="F5">
        <v>97075</v>
      </c>
      <c r="G5">
        <v>73892</v>
      </c>
      <c r="H5">
        <v>308413</v>
      </c>
      <c r="I5">
        <v>95528</v>
      </c>
      <c r="J5">
        <v>120583</v>
      </c>
      <c r="K5">
        <v>42326</v>
      </c>
      <c r="L5">
        <v>125906</v>
      </c>
      <c r="M5">
        <v>125906</v>
      </c>
      <c r="N5">
        <v>124421</v>
      </c>
      <c r="O5">
        <v>100941</v>
      </c>
      <c r="P5">
        <v>88730</v>
      </c>
      <c r="Q5">
        <v>85101</v>
      </c>
      <c r="R5">
        <v>75148</v>
      </c>
      <c r="S5">
        <v>1132942</v>
      </c>
      <c r="T5">
        <v>429806</v>
      </c>
      <c r="U5">
        <v>22593</v>
      </c>
      <c r="V5">
        <v>131021</v>
      </c>
      <c r="W5">
        <v>305958</v>
      </c>
      <c r="X5">
        <v>305958</v>
      </c>
      <c r="Y5">
        <v>251604</v>
      </c>
      <c r="Z5">
        <v>516583</v>
      </c>
      <c r="AA5">
        <v>1505157</v>
      </c>
      <c r="AB5">
        <v>488515</v>
      </c>
      <c r="AC5">
        <v>966842</v>
      </c>
      <c r="AD5">
        <v>268690</v>
      </c>
      <c r="AE5">
        <v>194798</v>
      </c>
      <c r="AF5">
        <v>66309</v>
      </c>
      <c r="AG5">
        <v>194798</v>
      </c>
      <c r="AH5">
        <v>538315</v>
      </c>
      <c r="AI5">
        <v>731456</v>
      </c>
      <c r="AJ5">
        <v>71726</v>
      </c>
      <c r="AK5">
        <v>79543</v>
      </c>
      <c r="AL5">
        <v>112762</v>
      </c>
      <c r="AM5">
        <v>276091</v>
      </c>
      <c r="AN5">
        <v>18334</v>
      </c>
      <c r="AO5">
        <v>18334</v>
      </c>
      <c r="AP5">
        <v>126166</v>
      </c>
      <c r="AQ5">
        <v>145976</v>
      </c>
      <c r="AR5">
        <v>4488783</v>
      </c>
      <c r="AS5">
        <v>95528</v>
      </c>
      <c r="AT5">
        <v>18967</v>
      </c>
      <c r="AU5">
        <v>18967</v>
      </c>
      <c r="AV5">
        <v>94710</v>
      </c>
      <c r="AW5">
        <v>262224</v>
      </c>
      <c r="AX5">
        <v>78257</v>
      </c>
      <c r="AY5">
        <v>653620</v>
      </c>
      <c r="AZ5">
        <v>347662</v>
      </c>
      <c r="BA5">
        <v>74096</v>
      </c>
      <c r="BB5">
        <v>144823</v>
      </c>
      <c r="BC5">
        <v>22593</v>
      </c>
      <c r="BD5" s="9">
        <v>3</v>
      </c>
    </row>
    <row r="6" spans="1:107" x14ac:dyDescent="0.35">
      <c r="A6" s="21" t="s">
        <v>163</v>
      </c>
      <c r="B6" s="6" t="s">
        <v>340</v>
      </c>
      <c r="C6">
        <v>55772</v>
      </c>
      <c r="D6">
        <v>76466</v>
      </c>
      <c r="E6">
        <v>20694</v>
      </c>
      <c r="F6">
        <v>23106</v>
      </c>
      <c r="G6">
        <v>17866</v>
      </c>
      <c r="H6">
        <v>167717</v>
      </c>
      <c r="I6">
        <v>20594</v>
      </c>
      <c r="J6">
        <v>42609</v>
      </c>
      <c r="K6">
        <v>21032</v>
      </c>
      <c r="L6">
        <v>44748</v>
      </c>
      <c r="M6">
        <v>44748</v>
      </c>
      <c r="N6">
        <v>68009</v>
      </c>
      <c r="O6">
        <v>58204</v>
      </c>
      <c r="P6">
        <v>18917</v>
      </c>
      <c r="Q6">
        <v>25984</v>
      </c>
      <c r="R6">
        <v>11714</v>
      </c>
      <c r="S6">
        <v>380156</v>
      </c>
      <c r="T6">
        <v>118643</v>
      </c>
      <c r="U6">
        <v>5432</v>
      </c>
      <c r="V6">
        <v>56576</v>
      </c>
      <c r="W6">
        <v>120625</v>
      </c>
      <c r="X6">
        <v>120625</v>
      </c>
      <c r="Y6">
        <v>99185</v>
      </c>
      <c r="Z6">
        <v>329151</v>
      </c>
      <c r="AA6">
        <v>800085</v>
      </c>
      <c r="AB6">
        <v>89168</v>
      </c>
      <c r="AC6">
        <v>514066</v>
      </c>
      <c r="AD6">
        <v>67593</v>
      </c>
      <c r="AE6">
        <v>49727</v>
      </c>
      <c r="AF6">
        <v>36156</v>
      </c>
      <c r="AG6">
        <v>49727</v>
      </c>
      <c r="AH6">
        <v>286019</v>
      </c>
      <c r="AI6">
        <v>238937</v>
      </c>
      <c r="AJ6">
        <v>32594</v>
      </c>
      <c r="AK6">
        <v>12702</v>
      </c>
      <c r="AL6">
        <v>67548</v>
      </c>
      <c r="AM6">
        <v>163920</v>
      </c>
      <c r="AN6">
        <v>2601</v>
      </c>
      <c r="AO6">
        <v>2601</v>
      </c>
      <c r="AP6">
        <v>20837</v>
      </c>
      <c r="AQ6">
        <v>67935</v>
      </c>
      <c r="AR6">
        <v>1769266</v>
      </c>
      <c r="AS6">
        <v>20594</v>
      </c>
      <c r="AT6">
        <v>629</v>
      </c>
      <c r="AU6">
        <v>629</v>
      </c>
      <c r="AV6">
        <v>41965</v>
      </c>
      <c r="AW6">
        <v>122099</v>
      </c>
      <c r="AX6">
        <v>21577</v>
      </c>
      <c r="AY6">
        <v>232577</v>
      </c>
      <c r="AZ6">
        <v>111952</v>
      </c>
      <c r="BA6">
        <v>50193</v>
      </c>
      <c r="BB6">
        <v>61716</v>
      </c>
      <c r="BC6">
        <v>5432</v>
      </c>
      <c r="BD6" s="9">
        <v>4</v>
      </c>
    </row>
    <row r="7" spans="1:107" x14ac:dyDescent="0.35">
      <c r="A7" t="s">
        <v>133</v>
      </c>
      <c r="B7" s="5" t="s">
        <v>340</v>
      </c>
      <c r="C7">
        <v>15706</v>
      </c>
      <c r="D7">
        <v>20077</v>
      </c>
      <c r="E7">
        <v>4371</v>
      </c>
      <c r="F7">
        <v>6722</v>
      </c>
      <c r="G7">
        <v>5398</v>
      </c>
      <c r="H7">
        <v>92567</v>
      </c>
      <c r="I7">
        <v>5141</v>
      </c>
      <c r="J7">
        <v>19886</v>
      </c>
      <c r="K7">
        <v>9977</v>
      </c>
      <c r="L7">
        <v>9984</v>
      </c>
      <c r="M7">
        <v>9984</v>
      </c>
      <c r="N7">
        <v>43099</v>
      </c>
      <c r="O7">
        <v>31424</v>
      </c>
      <c r="P7">
        <v>4139</v>
      </c>
      <c r="Q7">
        <v>2919</v>
      </c>
      <c r="R7">
        <v>4928</v>
      </c>
      <c r="S7">
        <v>153150</v>
      </c>
      <c r="T7">
        <v>55966</v>
      </c>
      <c r="U7">
        <v>0</v>
      </c>
      <c r="V7">
        <v>19042</v>
      </c>
      <c r="W7">
        <v>59089</v>
      </c>
      <c r="X7">
        <v>59089</v>
      </c>
      <c r="Y7">
        <v>38928</v>
      </c>
      <c r="Z7">
        <v>237443</v>
      </c>
      <c r="AA7">
        <v>481887</v>
      </c>
      <c r="AB7">
        <v>20712</v>
      </c>
      <c r="AC7">
        <v>343232</v>
      </c>
      <c r="AD7">
        <v>18565</v>
      </c>
      <c r="AE7">
        <v>13167</v>
      </c>
      <c r="AF7">
        <v>27666</v>
      </c>
      <c r="AG7">
        <v>13167</v>
      </c>
      <c r="AH7">
        <v>138655</v>
      </c>
      <c r="AI7">
        <v>88920</v>
      </c>
      <c r="AJ7">
        <v>7071</v>
      </c>
      <c r="AK7">
        <v>635</v>
      </c>
      <c r="AL7">
        <v>44986</v>
      </c>
      <c r="AM7">
        <v>86094</v>
      </c>
      <c r="AN7">
        <v>0</v>
      </c>
      <c r="AO7">
        <v>0</v>
      </c>
      <c r="AP7">
        <v>6620</v>
      </c>
      <c r="AQ7">
        <v>40910</v>
      </c>
      <c r="AR7">
        <v>872234</v>
      </c>
      <c r="AS7">
        <v>5141</v>
      </c>
      <c r="AT7">
        <v>0</v>
      </c>
      <c r="AU7">
        <v>0</v>
      </c>
      <c r="AV7">
        <v>16157</v>
      </c>
      <c r="AW7">
        <v>52561</v>
      </c>
      <c r="AX7">
        <v>9909</v>
      </c>
      <c r="AY7">
        <v>115530</v>
      </c>
      <c r="AZ7">
        <v>56441</v>
      </c>
      <c r="BA7">
        <v>28146</v>
      </c>
      <c r="BB7">
        <v>22964</v>
      </c>
      <c r="BC7">
        <v>0</v>
      </c>
      <c r="BD7" s="9">
        <v>5</v>
      </c>
    </row>
    <row r="8" spans="1:107" x14ac:dyDescent="0.35">
      <c r="A8" t="s">
        <v>134</v>
      </c>
      <c r="C8">
        <v>40066</v>
      </c>
      <c r="D8">
        <v>56389</v>
      </c>
      <c r="E8">
        <v>16323</v>
      </c>
      <c r="F8">
        <v>16384</v>
      </c>
      <c r="G8">
        <v>12468</v>
      </c>
      <c r="H8">
        <v>75150</v>
      </c>
      <c r="I8">
        <v>15453</v>
      </c>
      <c r="J8">
        <v>22723</v>
      </c>
      <c r="K8">
        <v>11055</v>
      </c>
      <c r="L8">
        <v>34764</v>
      </c>
      <c r="M8">
        <v>34764</v>
      </c>
      <c r="N8">
        <v>24910</v>
      </c>
      <c r="O8">
        <v>26780</v>
      </c>
      <c r="P8">
        <v>14778</v>
      </c>
      <c r="Q8">
        <v>23065</v>
      </c>
      <c r="R8">
        <v>6786</v>
      </c>
      <c r="S8">
        <v>227006</v>
      </c>
      <c r="T8">
        <v>62677</v>
      </c>
      <c r="U8">
        <v>5432</v>
      </c>
      <c r="V8">
        <v>37534</v>
      </c>
      <c r="W8">
        <v>61536</v>
      </c>
      <c r="X8">
        <v>61536</v>
      </c>
      <c r="Y8">
        <v>60257</v>
      </c>
      <c r="Z8">
        <v>91708</v>
      </c>
      <c r="AA8">
        <v>318198</v>
      </c>
      <c r="AB8">
        <v>68456</v>
      </c>
      <c r="AC8">
        <v>170834</v>
      </c>
      <c r="AD8">
        <v>49028</v>
      </c>
      <c r="AE8">
        <v>36560</v>
      </c>
      <c r="AF8">
        <v>8490</v>
      </c>
      <c r="AG8">
        <v>36560</v>
      </c>
      <c r="AH8">
        <v>147364</v>
      </c>
      <c r="AI8">
        <v>150017</v>
      </c>
      <c r="AJ8">
        <v>25523</v>
      </c>
      <c r="AK8">
        <v>12067</v>
      </c>
      <c r="AL8">
        <v>22562</v>
      </c>
      <c r="AM8">
        <v>77826</v>
      </c>
      <c r="AN8">
        <v>2601</v>
      </c>
      <c r="AO8">
        <v>2601</v>
      </c>
      <c r="AP8">
        <v>14217</v>
      </c>
      <c r="AQ8">
        <v>27025</v>
      </c>
      <c r="AR8">
        <v>897032</v>
      </c>
      <c r="AS8">
        <v>15453</v>
      </c>
      <c r="AT8">
        <v>629</v>
      </c>
      <c r="AU8">
        <v>629</v>
      </c>
      <c r="AV8">
        <v>25808</v>
      </c>
      <c r="AW8">
        <v>69538</v>
      </c>
      <c r="AX8">
        <v>11668</v>
      </c>
      <c r="AY8">
        <v>117047</v>
      </c>
      <c r="AZ8">
        <v>55511</v>
      </c>
      <c r="BA8">
        <v>22047</v>
      </c>
      <c r="BB8">
        <v>38752</v>
      </c>
      <c r="BC8">
        <v>5432</v>
      </c>
      <c r="BD8" s="9">
        <v>6</v>
      </c>
    </row>
    <row r="9" spans="1:107" x14ac:dyDescent="0.35">
      <c r="A9" t="s">
        <v>135</v>
      </c>
      <c r="C9">
        <v>30458</v>
      </c>
      <c r="D9">
        <v>73451</v>
      </c>
      <c r="E9">
        <v>42993</v>
      </c>
      <c r="F9">
        <v>31913</v>
      </c>
      <c r="G9">
        <v>30426</v>
      </c>
      <c r="H9">
        <v>53711</v>
      </c>
      <c r="I9">
        <v>31989</v>
      </c>
      <c r="J9">
        <v>20856</v>
      </c>
      <c r="K9">
        <v>8000</v>
      </c>
      <c r="L9">
        <v>46905</v>
      </c>
      <c r="M9">
        <v>46905</v>
      </c>
      <c r="N9">
        <v>15883</v>
      </c>
      <c r="O9">
        <v>17462</v>
      </c>
      <c r="P9">
        <v>5452</v>
      </c>
      <c r="Q9">
        <v>18382</v>
      </c>
      <c r="R9">
        <v>8332</v>
      </c>
      <c r="S9">
        <v>231265</v>
      </c>
      <c r="T9">
        <v>65662</v>
      </c>
      <c r="U9">
        <v>15862</v>
      </c>
      <c r="V9">
        <v>24167</v>
      </c>
      <c r="W9">
        <v>66386</v>
      </c>
      <c r="X9">
        <v>66386</v>
      </c>
      <c r="Y9">
        <v>45023</v>
      </c>
      <c r="Z9">
        <v>73726</v>
      </c>
      <c r="AA9">
        <v>236775</v>
      </c>
      <c r="AB9">
        <v>95627</v>
      </c>
      <c r="AC9">
        <v>135271</v>
      </c>
      <c r="AD9">
        <v>92816</v>
      </c>
      <c r="AE9">
        <v>62390</v>
      </c>
      <c r="AF9">
        <v>10471</v>
      </c>
      <c r="AG9">
        <v>62390</v>
      </c>
      <c r="AH9">
        <v>101504</v>
      </c>
      <c r="AI9">
        <v>132890</v>
      </c>
      <c r="AJ9">
        <v>16953</v>
      </c>
      <c r="AK9">
        <v>22176</v>
      </c>
      <c r="AL9">
        <v>16287</v>
      </c>
      <c r="AM9">
        <v>50065</v>
      </c>
      <c r="AN9">
        <v>5744</v>
      </c>
      <c r="AO9">
        <v>5744</v>
      </c>
      <c r="AP9">
        <v>30213</v>
      </c>
      <c r="AQ9">
        <v>25960</v>
      </c>
      <c r="AR9">
        <v>907978</v>
      </c>
      <c r="AS9">
        <v>31989</v>
      </c>
      <c r="AT9">
        <v>6241</v>
      </c>
      <c r="AU9">
        <v>6241</v>
      </c>
      <c r="AV9">
        <v>19962</v>
      </c>
      <c r="AW9">
        <v>51439</v>
      </c>
      <c r="AX9">
        <v>12856</v>
      </c>
      <c r="AY9">
        <v>144395</v>
      </c>
      <c r="AZ9">
        <v>78009</v>
      </c>
      <c r="BA9">
        <v>11330</v>
      </c>
      <c r="BB9">
        <v>31893</v>
      </c>
      <c r="BC9">
        <v>15862</v>
      </c>
      <c r="BD9" s="9">
        <v>7</v>
      </c>
    </row>
    <row r="10" spans="1:107" x14ac:dyDescent="0.35">
      <c r="A10" t="s">
        <v>136</v>
      </c>
      <c r="C10">
        <v>33670</v>
      </c>
      <c r="D10">
        <v>111128</v>
      </c>
      <c r="E10">
        <v>77458</v>
      </c>
      <c r="F10">
        <v>24649</v>
      </c>
      <c r="G10">
        <v>18051</v>
      </c>
      <c r="H10">
        <v>45109</v>
      </c>
      <c r="I10">
        <v>34098</v>
      </c>
      <c r="J10">
        <v>29073</v>
      </c>
      <c r="K10">
        <v>7505</v>
      </c>
      <c r="L10">
        <v>22879</v>
      </c>
      <c r="M10">
        <v>22879</v>
      </c>
      <c r="N10">
        <v>21569</v>
      </c>
      <c r="O10">
        <v>13653</v>
      </c>
      <c r="P10">
        <v>16324</v>
      </c>
      <c r="Q10">
        <v>26540</v>
      </c>
      <c r="R10">
        <v>11252</v>
      </c>
      <c r="S10">
        <v>219384</v>
      </c>
      <c r="T10">
        <v>69016</v>
      </c>
      <c r="U10">
        <v>1299</v>
      </c>
      <c r="V10">
        <v>25092</v>
      </c>
      <c r="W10">
        <v>52998</v>
      </c>
      <c r="X10">
        <v>52998</v>
      </c>
      <c r="Y10">
        <v>54165</v>
      </c>
      <c r="Z10">
        <v>60616</v>
      </c>
      <c r="AA10">
        <v>224957</v>
      </c>
      <c r="AB10">
        <v>141579</v>
      </c>
      <c r="AC10">
        <v>135338</v>
      </c>
      <c r="AD10">
        <v>82327</v>
      </c>
      <c r="AE10">
        <v>64276</v>
      </c>
      <c r="AF10">
        <v>11701</v>
      </c>
      <c r="AG10">
        <v>64276</v>
      </c>
      <c r="AH10">
        <v>89619</v>
      </c>
      <c r="AI10">
        <v>132288</v>
      </c>
      <c r="AJ10">
        <v>11108</v>
      </c>
      <c r="AK10">
        <v>30451</v>
      </c>
      <c r="AL10">
        <v>18431</v>
      </c>
      <c r="AM10">
        <v>37360</v>
      </c>
      <c r="AN10">
        <v>8622</v>
      </c>
      <c r="AO10">
        <v>8622</v>
      </c>
      <c r="AP10">
        <v>52156</v>
      </c>
      <c r="AQ10">
        <v>25824</v>
      </c>
      <c r="AR10">
        <v>910792</v>
      </c>
      <c r="AS10">
        <v>34098</v>
      </c>
      <c r="AT10">
        <v>12097</v>
      </c>
      <c r="AU10">
        <v>12097</v>
      </c>
      <c r="AV10">
        <v>13025</v>
      </c>
      <c r="AW10">
        <v>52259</v>
      </c>
      <c r="AX10">
        <v>21568</v>
      </c>
      <c r="AY10">
        <v>151372</v>
      </c>
      <c r="AZ10">
        <v>98374</v>
      </c>
      <c r="BA10">
        <v>9621</v>
      </c>
      <c r="BB10">
        <v>25624</v>
      </c>
      <c r="BC10">
        <v>1299</v>
      </c>
      <c r="BD10" s="9">
        <v>8</v>
      </c>
    </row>
    <row r="11" spans="1:107" x14ac:dyDescent="0.35">
      <c r="A11" t="s">
        <v>137</v>
      </c>
      <c r="B11" s="8"/>
      <c r="C11">
        <v>75753</v>
      </c>
      <c r="D11">
        <v>147927</v>
      </c>
      <c r="E11">
        <v>72174</v>
      </c>
      <c r="F11">
        <v>17407</v>
      </c>
      <c r="G11">
        <v>7549</v>
      </c>
      <c r="H11">
        <v>41876</v>
      </c>
      <c r="I11">
        <v>8847</v>
      </c>
      <c r="J11">
        <v>28045</v>
      </c>
      <c r="K11">
        <v>5789</v>
      </c>
      <c r="L11">
        <v>11374</v>
      </c>
      <c r="M11">
        <v>11374</v>
      </c>
      <c r="N11">
        <v>18960</v>
      </c>
      <c r="O11">
        <v>11622</v>
      </c>
      <c r="P11">
        <v>48037</v>
      </c>
      <c r="Q11">
        <v>14195</v>
      </c>
      <c r="R11">
        <v>43850</v>
      </c>
      <c r="S11">
        <v>302137</v>
      </c>
      <c r="T11">
        <v>176485</v>
      </c>
      <c r="U11">
        <v>0</v>
      </c>
      <c r="V11">
        <v>25186</v>
      </c>
      <c r="W11">
        <v>65949</v>
      </c>
      <c r="X11">
        <v>65949</v>
      </c>
      <c r="Y11">
        <v>53231</v>
      </c>
      <c r="Z11">
        <v>53090</v>
      </c>
      <c r="AA11">
        <v>243340</v>
      </c>
      <c r="AB11">
        <v>162141</v>
      </c>
      <c r="AC11">
        <v>182167</v>
      </c>
      <c r="AD11">
        <v>25954</v>
      </c>
      <c r="AE11">
        <v>18405</v>
      </c>
      <c r="AF11">
        <v>7981</v>
      </c>
      <c r="AG11">
        <v>18405</v>
      </c>
      <c r="AH11">
        <v>61173</v>
      </c>
      <c r="AI11">
        <v>227341</v>
      </c>
      <c r="AJ11">
        <v>11071</v>
      </c>
      <c r="AK11">
        <v>14214</v>
      </c>
      <c r="AL11">
        <v>10496</v>
      </c>
      <c r="AM11">
        <v>24746</v>
      </c>
      <c r="AN11">
        <v>1367</v>
      </c>
      <c r="AO11">
        <v>1367</v>
      </c>
      <c r="AP11">
        <v>22960</v>
      </c>
      <c r="AQ11">
        <v>26257</v>
      </c>
      <c r="AR11">
        <v>900747</v>
      </c>
      <c r="AS11">
        <v>8847</v>
      </c>
      <c r="AT11">
        <v>0</v>
      </c>
      <c r="AU11">
        <v>0</v>
      </c>
      <c r="AV11">
        <v>19758</v>
      </c>
      <c r="AW11">
        <v>36427</v>
      </c>
      <c r="AX11">
        <v>22256</v>
      </c>
      <c r="AY11">
        <v>125276</v>
      </c>
      <c r="AZ11">
        <v>59327</v>
      </c>
      <c r="BA11">
        <v>2952</v>
      </c>
      <c r="BB11">
        <v>25590</v>
      </c>
      <c r="BC11">
        <v>0</v>
      </c>
      <c r="BD11" s="9">
        <v>9</v>
      </c>
    </row>
    <row r="12" spans="1:107" x14ac:dyDescent="0.35">
      <c r="A12" s="2" t="s">
        <v>133</v>
      </c>
      <c r="B12" s="5" t="s">
        <v>341</v>
      </c>
      <c r="C12">
        <v>7940</v>
      </c>
      <c r="D12">
        <v>10084</v>
      </c>
      <c r="E12">
        <v>2144</v>
      </c>
      <c r="F12">
        <v>3486</v>
      </c>
      <c r="G12">
        <v>2800</v>
      </c>
      <c r="H12">
        <v>49250</v>
      </c>
      <c r="I12">
        <v>2661</v>
      </c>
      <c r="J12">
        <v>10561</v>
      </c>
      <c r="K12">
        <v>5216</v>
      </c>
      <c r="L12">
        <v>5227</v>
      </c>
      <c r="M12">
        <v>5227</v>
      </c>
      <c r="N12">
        <v>22625</v>
      </c>
      <c r="O12">
        <v>16592</v>
      </c>
      <c r="P12">
        <v>2201</v>
      </c>
      <c r="Q12">
        <v>1560</v>
      </c>
      <c r="R12">
        <v>2687</v>
      </c>
      <c r="S12">
        <v>79990</v>
      </c>
      <c r="T12">
        <v>29099</v>
      </c>
      <c r="U12">
        <v>0</v>
      </c>
      <c r="V12">
        <v>9861</v>
      </c>
      <c r="W12">
        <v>30881</v>
      </c>
      <c r="X12">
        <v>30881</v>
      </c>
      <c r="Y12">
        <v>20422</v>
      </c>
      <c r="Z12">
        <v>124184</v>
      </c>
      <c r="AA12">
        <v>253184</v>
      </c>
      <c r="AB12">
        <v>10434</v>
      </c>
      <c r="AC12">
        <v>180380</v>
      </c>
      <c r="AD12">
        <v>9647</v>
      </c>
      <c r="AE12">
        <v>6847</v>
      </c>
      <c r="AF12">
        <v>14769</v>
      </c>
      <c r="AG12">
        <v>6847</v>
      </c>
      <c r="AH12">
        <v>72804</v>
      </c>
      <c r="AI12">
        <v>46448</v>
      </c>
      <c r="AJ12">
        <v>3734</v>
      </c>
      <c r="AK12">
        <v>350</v>
      </c>
      <c r="AL12">
        <v>24175</v>
      </c>
      <c r="AM12">
        <v>45017</v>
      </c>
      <c r="AN12">
        <v>0</v>
      </c>
      <c r="AO12">
        <v>0</v>
      </c>
      <c r="AP12">
        <v>3368</v>
      </c>
      <c r="AQ12">
        <v>21320</v>
      </c>
      <c r="AR12">
        <v>457633</v>
      </c>
      <c r="AS12">
        <v>2661</v>
      </c>
      <c r="AT12">
        <v>0</v>
      </c>
      <c r="AU12">
        <v>0</v>
      </c>
      <c r="AV12">
        <v>8483</v>
      </c>
      <c r="AW12">
        <v>27787</v>
      </c>
      <c r="AX12">
        <v>5345</v>
      </c>
      <c r="AY12">
        <v>60360</v>
      </c>
      <c r="AZ12">
        <v>29479</v>
      </c>
      <c r="BA12">
        <v>15219</v>
      </c>
      <c r="BB12">
        <v>12055</v>
      </c>
      <c r="BC12">
        <v>0</v>
      </c>
      <c r="BD12" s="9">
        <v>10</v>
      </c>
    </row>
    <row r="13" spans="1:107" x14ac:dyDescent="0.35">
      <c r="A13" s="3" t="s">
        <v>134</v>
      </c>
      <c r="C13">
        <v>20589</v>
      </c>
      <c r="D13">
        <v>29017</v>
      </c>
      <c r="E13">
        <v>8428</v>
      </c>
      <c r="F13">
        <v>8582</v>
      </c>
      <c r="G13">
        <v>6570</v>
      </c>
      <c r="H13">
        <v>39721</v>
      </c>
      <c r="I13">
        <v>7980</v>
      </c>
      <c r="J13">
        <v>11880</v>
      </c>
      <c r="K13">
        <v>5783</v>
      </c>
      <c r="L13">
        <v>18133</v>
      </c>
      <c r="M13">
        <v>18133</v>
      </c>
      <c r="N13">
        <v>12948</v>
      </c>
      <c r="O13">
        <v>14006</v>
      </c>
      <c r="P13">
        <v>7886</v>
      </c>
      <c r="Q13">
        <v>12341</v>
      </c>
      <c r="R13">
        <v>3614</v>
      </c>
      <c r="S13">
        <v>118897</v>
      </c>
      <c r="T13">
        <v>32276</v>
      </c>
      <c r="U13">
        <v>2752</v>
      </c>
      <c r="V13">
        <v>19564</v>
      </c>
      <c r="W13">
        <v>32365</v>
      </c>
      <c r="X13">
        <v>32365</v>
      </c>
      <c r="Y13">
        <v>31444</v>
      </c>
      <c r="Z13">
        <v>46945</v>
      </c>
      <c r="AA13">
        <v>166820</v>
      </c>
      <c r="AB13">
        <v>35348</v>
      </c>
      <c r="AC13">
        <v>89074</v>
      </c>
      <c r="AD13">
        <v>25793</v>
      </c>
      <c r="AE13">
        <v>19223</v>
      </c>
      <c r="AF13">
        <v>4529</v>
      </c>
      <c r="AG13">
        <v>19223</v>
      </c>
      <c r="AH13">
        <v>77746</v>
      </c>
      <c r="AI13">
        <v>78552</v>
      </c>
      <c r="AJ13">
        <v>13662</v>
      </c>
      <c r="AK13">
        <v>6331</v>
      </c>
      <c r="AL13">
        <v>12037</v>
      </c>
      <c r="AM13">
        <v>41225</v>
      </c>
      <c r="AN13">
        <v>1291</v>
      </c>
      <c r="AO13">
        <v>1291</v>
      </c>
      <c r="AP13">
        <v>7061</v>
      </c>
      <c r="AQ13">
        <v>14478</v>
      </c>
      <c r="AR13">
        <v>469079</v>
      </c>
      <c r="AS13">
        <v>7980</v>
      </c>
      <c r="AT13">
        <v>289</v>
      </c>
      <c r="AU13">
        <v>289</v>
      </c>
      <c r="AV13">
        <v>13678</v>
      </c>
      <c r="AW13">
        <v>36521</v>
      </c>
      <c r="AX13">
        <v>6097</v>
      </c>
      <c r="AY13">
        <v>60956</v>
      </c>
      <c r="AZ13">
        <v>28591</v>
      </c>
      <c r="BA13">
        <v>11622</v>
      </c>
      <c r="BB13">
        <v>20273</v>
      </c>
      <c r="BC13">
        <v>2752</v>
      </c>
      <c r="BD13" s="9">
        <v>11</v>
      </c>
    </row>
    <row r="14" spans="1:107" x14ac:dyDescent="0.35">
      <c r="A14" s="3" t="s">
        <v>135</v>
      </c>
      <c r="C14">
        <v>14775</v>
      </c>
      <c r="D14">
        <v>36682</v>
      </c>
      <c r="E14">
        <v>21907</v>
      </c>
      <c r="F14">
        <v>16368</v>
      </c>
      <c r="G14">
        <v>15775</v>
      </c>
      <c r="H14">
        <v>28008</v>
      </c>
      <c r="I14">
        <v>16557</v>
      </c>
      <c r="J14">
        <v>10891</v>
      </c>
      <c r="K14">
        <v>4166</v>
      </c>
      <c r="L14">
        <v>24265</v>
      </c>
      <c r="M14">
        <v>24265</v>
      </c>
      <c r="N14">
        <v>8282</v>
      </c>
      <c r="O14">
        <v>8844</v>
      </c>
      <c r="P14">
        <v>2911</v>
      </c>
      <c r="Q14">
        <v>9630</v>
      </c>
      <c r="R14">
        <v>4472</v>
      </c>
      <c r="S14">
        <v>119474</v>
      </c>
      <c r="T14">
        <v>33598</v>
      </c>
      <c r="U14">
        <v>8104</v>
      </c>
      <c r="V14">
        <v>12476</v>
      </c>
      <c r="W14">
        <v>34614</v>
      </c>
      <c r="X14">
        <v>34614</v>
      </c>
      <c r="Y14">
        <v>23367</v>
      </c>
      <c r="Z14">
        <v>37875</v>
      </c>
      <c r="AA14">
        <v>123784</v>
      </c>
      <c r="AB14">
        <v>48192</v>
      </c>
      <c r="AC14">
        <v>70410</v>
      </c>
      <c r="AD14">
        <v>47689</v>
      </c>
      <c r="AE14">
        <v>31914</v>
      </c>
      <c r="AF14">
        <v>5526</v>
      </c>
      <c r="AG14">
        <v>31914</v>
      </c>
      <c r="AH14">
        <v>53374</v>
      </c>
      <c r="AI14">
        <v>68303</v>
      </c>
      <c r="AJ14">
        <v>8881</v>
      </c>
      <c r="AK14">
        <v>11510</v>
      </c>
      <c r="AL14">
        <v>8619</v>
      </c>
      <c r="AM14">
        <v>26311</v>
      </c>
      <c r="AN14">
        <v>2915</v>
      </c>
      <c r="AO14">
        <v>2915</v>
      </c>
      <c r="AP14">
        <v>15578</v>
      </c>
      <c r="AQ14">
        <v>13674</v>
      </c>
      <c r="AR14">
        <v>469093</v>
      </c>
      <c r="AS14">
        <v>16557</v>
      </c>
      <c r="AT14">
        <v>3067</v>
      </c>
      <c r="AU14">
        <v>3067</v>
      </c>
      <c r="AV14">
        <v>10545</v>
      </c>
      <c r="AW14">
        <v>27063</v>
      </c>
      <c r="AX14">
        <v>6725</v>
      </c>
      <c r="AY14">
        <v>74842</v>
      </c>
      <c r="AZ14">
        <v>40228</v>
      </c>
      <c r="BA14">
        <v>5952</v>
      </c>
      <c r="BB14">
        <v>16194</v>
      </c>
      <c r="BC14">
        <v>8104</v>
      </c>
      <c r="BD14" s="9">
        <v>12</v>
      </c>
    </row>
    <row r="15" spans="1:107" x14ac:dyDescent="0.35">
      <c r="A15" s="3" t="s">
        <v>136</v>
      </c>
      <c r="C15">
        <v>17048</v>
      </c>
      <c r="D15">
        <v>56213</v>
      </c>
      <c r="E15">
        <v>39165</v>
      </c>
      <c r="F15">
        <v>12745</v>
      </c>
      <c r="G15">
        <v>9303</v>
      </c>
      <c r="H15">
        <v>23680</v>
      </c>
      <c r="I15">
        <v>17825</v>
      </c>
      <c r="J15">
        <v>14853</v>
      </c>
      <c r="K15">
        <v>3589</v>
      </c>
      <c r="L15">
        <v>11799</v>
      </c>
      <c r="M15">
        <v>11799</v>
      </c>
      <c r="N15">
        <v>11465</v>
      </c>
      <c r="O15">
        <v>7065</v>
      </c>
      <c r="P15">
        <v>8598</v>
      </c>
      <c r="Q15">
        <v>14037</v>
      </c>
      <c r="R15">
        <v>6065</v>
      </c>
      <c r="S15">
        <v>113758</v>
      </c>
      <c r="T15">
        <v>35609</v>
      </c>
      <c r="U15">
        <v>688</v>
      </c>
      <c r="V15">
        <v>12801</v>
      </c>
      <c r="W15">
        <v>27274</v>
      </c>
      <c r="X15">
        <v>27274</v>
      </c>
      <c r="Y15">
        <v>27654</v>
      </c>
      <c r="Z15">
        <v>31260</v>
      </c>
      <c r="AA15">
        <v>116221</v>
      </c>
      <c r="AB15">
        <v>71636</v>
      </c>
      <c r="AC15">
        <v>70387</v>
      </c>
      <c r="AD15">
        <v>42063</v>
      </c>
      <c r="AE15">
        <v>32760</v>
      </c>
      <c r="AF15">
        <v>6043</v>
      </c>
      <c r="AG15">
        <v>32760</v>
      </c>
      <c r="AH15">
        <v>45834</v>
      </c>
      <c r="AI15">
        <v>68659</v>
      </c>
      <c r="AJ15">
        <v>5845</v>
      </c>
      <c r="AK15">
        <v>15423</v>
      </c>
      <c r="AL15">
        <v>9678</v>
      </c>
      <c r="AM15">
        <v>18881</v>
      </c>
      <c r="AN15">
        <v>4382</v>
      </c>
      <c r="AO15">
        <v>4382</v>
      </c>
      <c r="AP15">
        <v>26672</v>
      </c>
      <c r="AQ15">
        <v>13379</v>
      </c>
      <c r="AR15">
        <v>468792</v>
      </c>
      <c r="AS15">
        <v>17825</v>
      </c>
      <c r="AT15">
        <v>6029</v>
      </c>
      <c r="AU15">
        <v>6029</v>
      </c>
      <c r="AV15">
        <v>6937</v>
      </c>
      <c r="AW15">
        <v>26953</v>
      </c>
      <c r="AX15">
        <v>11264</v>
      </c>
      <c r="AY15">
        <v>78156</v>
      </c>
      <c r="AZ15">
        <v>50882</v>
      </c>
      <c r="BA15">
        <v>5042</v>
      </c>
      <c r="BB15">
        <v>13168</v>
      </c>
      <c r="BC15">
        <v>688</v>
      </c>
      <c r="BD15" s="9">
        <v>13</v>
      </c>
    </row>
    <row r="16" spans="1:107" x14ac:dyDescent="0.35">
      <c r="A16" s="4" t="s">
        <v>137</v>
      </c>
      <c r="B16" s="8"/>
      <c r="C16">
        <v>38569</v>
      </c>
      <c r="D16">
        <v>74964</v>
      </c>
      <c r="E16">
        <v>36395</v>
      </c>
      <c r="F16">
        <v>9014</v>
      </c>
      <c r="G16">
        <v>2838</v>
      </c>
      <c r="H16">
        <v>21882</v>
      </c>
      <c r="I16">
        <v>4614</v>
      </c>
      <c r="J16">
        <v>14673</v>
      </c>
      <c r="K16">
        <v>3026</v>
      </c>
      <c r="L16">
        <v>6007</v>
      </c>
      <c r="M16">
        <v>6007</v>
      </c>
      <c r="N16">
        <v>9920</v>
      </c>
      <c r="O16">
        <v>6015</v>
      </c>
      <c r="P16">
        <v>24782</v>
      </c>
      <c r="Q16">
        <v>7409</v>
      </c>
      <c r="R16">
        <v>23171</v>
      </c>
      <c r="S16">
        <v>157070</v>
      </c>
      <c r="T16">
        <v>92126</v>
      </c>
      <c r="U16">
        <v>0</v>
      </c>
      <c r="V16">
        <v>12867</v>
      </c>
      <c r="W16">
        <v>34322</v>
      </c>
      <c r="X16">
        <v>34322</v>
      </c>
      <c r="Y16">
        <v>27540</v>
      </c>
      <c r="Z16">
        <v>27520</v>
      </c>
      <c r="AA16">
        <v>126501</v>
      </c>
      <c r="AB16">
        <v>81756</v>
      </c>
      <c r="AC16">
        <v>94858</v>
      </c>
      <c r="AD16">
        <v>12542</v>
      </c>
      <c r="AE16">
        <v>9704</v>
      </c>
      <c r="AF16">
        <v>4256</v>
      </c>
      <c r="AG16">
        <v>9704</v>
      </c>
      <c r="AH16">
        <v>31643</v>
      </c>
      <c r="AI16">
        <v>118134</v>
      </c>
      <c r="AJ16">
        <v>5603</v>
      </c>
      <c r="AK16">
        <v>6792</v>
      </c>
      <c r="AL16">
        <v>5410</v>
      </c>
      <c r="AM16">
        <v>12785</v>
      </c>
      <c r="AN16">
        <v>683</v>
      </c>
      <c r="AO16">
        <v>683</v>
      </c>
      <c r="AP16">
        <v>12164</v>
      </c>
      <c r="AQ16">
        <v>13607</v>
      </c>
      <c r="AR16">
        <v>465079</v>
      </c>
      <c r="AS16">
        <v>4614</v>
      </c>
      <c r="AT16">
        <v>0</v>
      </c>
      <c r="AU16">
        <v>0</v>
      </c>
      <c r="AV16">
        <v>10457</v>
      </c>
      <c r="AW16">
        <v>18858</v>
      </c>
      <c r="AX16">
        <v>11647</v>
      </c>
      <c r="AY16">
        <v>65420</v>
      </c>
      <c r="AZ16">
        <v>31098</v>
      </c>
      <c r="BA16">
        <v>1522</v>
      </c>
      <c r="BB16">
        <v>12996</v>
      </c>
      <c r="BC16">
        <v>0</v>
      </c>
      <c r="BD16" s="9">
        <v>14</v>
      </c>
    </row>
    <row r="17" spans="1:56" x14ac:dyDescent="0.35">
      <c r="A17" t="s">
        <v>133</v>
      </c>
      <c r="B17" s="5" t="s">
        <v>342</v>
      </c>
      <c r="C17">
        <v>7766</v>
      </c>
      <c r="D17">
        <v>9993</v>
      </c>
      <c r="E17">
        <v>2227</v>
      </c>
      <c r="F17">
        <v>3236</v>
      </c>
      <c r="G17">
        <v>2598</v>
      </c>
      <c r="H17">
        <v>43317</v>
      </c>
      <c r="I17">
        <v>2480</v>
      </c>
      <c r="J17">
        <v>9325</v>
      </c>
      <c r="K17">
        <v>4761</v>
      </c>
      <c r="L17">
        <v>4757</v>
      </c>
      <c r="M17">
        <v>4757</v>
      </c>
      <c r="N17">
        <v>20474</v>
      </c>
      <c r="O17">
        <v>14832</v>
      </c>
      <c r="P17">
        <v>1938</v>
      </c>
      <c r="Q17">
        <v>1359</v>
      </c>
      <c r="R17">
        <v>2241</v>
      </c>
      <c r="S17">
        <v>73160</v>
      </c>
      <c r="T17">
        <v>26867</v>
      </c>
      <c r="U17">
        <v>0</v>
      </c>
      <c r="V17">
        <v>9181</v>
      </c>
      <c r="W17">
        <v>28208</v>
      </c>
      <c r="X17">
        <v>28208</v>
      </c>
      <c r="Y17">
        <v>18506</v>
      </c>
      <c r="Z17">
        <v>113259</v>
      </c>
      <c r="AA17">
        <v>228703</v>
      </c>
      <c r="AB17">
        <v>10278</v>
      </c>
      <c r="AC17">
        <v>162852</v>
      </c>
      <c r="AD17">
        <v>8918</v>
      </c>
      <c r="AE17">
        <v>6320</v>
      </c>
      <c r="AF17">
        <v>12897</v>
      </c>
      <c r="AG17">
        <v>6320</v>
      </c>
      <c r="AH17">
        <v>65851</v>
      </c>
      <c r="AI17">
        <v>42472</v>
      </c>
      <c r="AJ17">
        <v>3337</v>
      </c>
      <c r="AK17">
        <v>285</v>
      </c>
      <c r="AL17">
        <v>20811</v>
      </c>
      <c r="AM17">
        <v>41077</v>
      </c>
      <c r="AN17">
        <v>0</v>
      </c>
      <c r="AO17">
        <v>0</v>
      </c>
      <c r="AP17">
        <v>3252</v>
      </c>
      <c r="AQ17">
        <v>19590</v>
      </c>
      <c r="AR17">
        <v>414601</v>
      </c>
      <c r="AS17">
        <v>2480</v>
      </c>
      <c r="AT17">
        <v>0</v>
      </c>
      <c r="AU17">
        <v>0</v>
      </c>
      <c r="AV17">
        <v>7674</v>
      </c>
      <c r="AW17">
        <v>24774</v>
      </c>
      <c r="AX17">
        <v>4564</v>
      </c>
      <c r="AY17">
        <v>55170</v>
      </c>
      <c r="AZ17">
        <v>26962</v>
      </c>
      <c r="BA17">
        <v>12927</v>
      </c>
      <c r="BB17">
        <v>10909</v>
      </c>
      <c r="BC17">
        <v>0</v>
      </c>
      <c r="BD17" s="9">
        <v>15</v>
      </c>
    </row>
    <row r="18" spans="1:56" x14ac:dyDescent="0.35">
      <c r="A18" t="s">
        <v>134</v>
      </c>
      <c r="C18">
        <v>19477</v>
      </c>
      <c r="D18">
        <v>27372</v>
      </c>
      <c r="E18">
        <v>7895</v>
      </c>
      <c r="F18">
        <v>7802</v>
      </c>
      <c r="G18">
        <v>5898</v>
      </c>
      <c r="H18">
        <v>35429</v>
      </c>
      <c r="I18">
        <v>7473</v>
      </c>
      <c r="J18">
        <v>10843</v>
      </c>
      <c r="K18">
        <v>5272</v>
      </c>
      <c r="L18">
        <v>16631</v>
      </c>
      <c r="M18">
        <v>16631</v>
      </c>
      <c r="N18">
        <v>11962</v>
      </c>
      <c r="O18">
        <v>12774</v>
      </c>
      <c r="P18">
        <v>6892</v>
      </c>
      <c r="Q18">
        <v>10724</v>
      </c>
      <c r="R18">
        <v>3172</v>
      </c>
      <c r="S18">
        <v>108109</v>
      </c>
      <c r="T18">
        <v>30401</v>
      </c>
      <c r="U18">
        <v>2680</v>
      </c>
      <c r="V18">
        <v>17970</v>
      </c>
      <c r="W18">
        <v>29171</v>
      </c>
      <c r="X18">
        <v>29171</v>
      </c>
      <c r="Y18">
        <v>28813</v>
      </c>
      <c r="Z18">
        <v>44763</v>
      </c>
      <c r="AA18">
        <v>151378</v>
      </c>
      <c r="AB18">
        <v>33108</v>
      </c>
      <c r="AC18">
        <v>81760</v>
      </c>
      <c r="AD18">
        <v>23235</v>
      </c>
      <c r="AE18">
        <v>17337</v>
      </c>
      <c r="AF18">
        <v>3961</v>
      </c>
      <c r="AG18">
        <v>17337</v>
      </c>
      <c r="AH18">
        <v>69618</v>
      </c>
      <c r="AI18">
        <v>71465</v>
      </c>
      <c r="AJ18">
        <v>11861</v>
      </c>
      <c r="AK18">
        <v>5736</v>
      </c>
      <c r="AL18">
        <v>10525</v>
      </c>
      <c r="AM18">
        <v>36601</v>
      </c>
      <c r="AN18">
        <v>1310</v>
      </c>
      <c r="AO18">
        <v>1310</v>
      </c>
      <c r="AP18">
        <v>7156</v>
      </c>
      <c r="AQ18">
        <v>12547</v>
      </c>
      <c r="AR18">
        <v>427953</v>
      </c>
      <c r="AS18">
        <v>7473</v>
      </c>
      <c r="AT18">
        <v>340</v>
      </c>
      <c r="AU18">
        <v>340</v>
      </c>
      <c r="AV18">
        <v>12130</v>
      </c>
      <c r="AW18">
        <v>33017</v>
      </c>
      <c r="AX18">
        <v>5571</v>
      </c>
      <c r="AY18">
        <v>56091</v>
      </c>
      <c r="AZ18">
        <v>26920</v>
      </c>
      <c r="BA18">
        <v>10425</v>
      </c>
      <c r="BB18">
        <v>18479</v>
      </c>
      <c r="BC18">
        <v>2680</v>
      </c>
      <c r="BD18" s="9">
        <v>16</v>
      </c>
    </row>
    <row r="19" spans="1:56" x14ac:dyDescent="0.35">
      <c r="A19" t="s">
        <v>135</v>
      </c>
      <c r="C19">
        <v>15683</v>
      </c>
      <c r="D19">
        <v>36769</v>
      </c>
      <c r="E19">
        <v>21086</v>
      </c>
      <c r="F19">
        <v>15545</v>
      </c>
      <c r="G19">
        <v>14651</v>
      </c>
      <c r="H19">
        <v>25703</v>
      </c>
      <c r="I19">
        <v>15432</v>
      </c>
      <c r="J19">
        <v>9965</v>
      </c>
      <c r="K19">
        <v>3834</v>
      </c>
      <c r="L19">
        <v>22640</v>
      </c>
      <c r="M19">
        <v>22640</v>
      </c>
      <c r="N19">
        <v>7601</v>
      </c>
      <c r="O19">
        <v>8618</v>
      </c>
      <c r="P19">
        <v>2541</v>
      </c>
      <c r="Q19">
        <v>8752</v>
      </c>
      <c r="R19">
        <v>3860</v>
      </c>
      <c r="S19">
        <v>111791</v>
      </c>
      <c r="T19">
        <v>32064</v>
      </c>
      <c r="U19">
        <v>7758</v>
      </c>
      <c r="V19">
        <v>11691</v>
      </c>
      <c r="W19">
        <v>31772</v>
      </c>
      <c r="X19">
        <v>31772</v>
      </c>
      <c r="Y19">
        <v>21656</v>
      </c>
      <c r="Z19">
        <v>35851</v>
      </c>
      <c r="AA19">
        <v>112991</v>
      </c>
      <c r="AB19">
        <v>47435</v>
      </c>
      <c r="AC19">
        <v>64861</v>
      </c>
      <c r="AD19">
        <v>45127</v>
      </c>
      <c r="AE19">
        <v>30476</v>
      </c>
      <c r="AF19">
        <v>4945</v>
      </c>
      <c r="AG19">
        <v>30476</v>
      </c>
      <c r="AH19">
        <v>48130</v>
      </c>
      <c r="AI19">
        <v>64587</v>
      </c>
      <c r="AJ19">
        <v>8072</v>
      </c>
      <c r="AK19">
        <v>10666</v>
      </c>
      <c r="AL19">
        <v>7668</v>
      </c>
      <c r="AM19">
        <v>23754</v>
      </c>
      <c r="AN19">
        <v>2829</v>
      </c>
      <c r="AO19">
        <v>2829</v>
      </c>
      <c r="AP19">
        <v>14635</v>
      </c>
      <c r="AQ19">
        <v>12286</v>
      </c>
      <c r="AR19">
        <v>438885</v>
      </c>
      <c r="AS19">
        <v>15432</v>
      </c>
      <c r="AT19">
        <v>3174</v>
      </c>
      <c r="AU19">
        <v>3174</v>
      </c>
      <c r="AV19">
        <v>9417</v>
      </c>
      <c r="AW19">
        <v>24376</v>
      </c>
      <c r="AX19">
        <v>6131</v>
      </c>
      <c r="AY19">
        <v>69553</v>
      </c>
      <c r="AZ19">
        <v>37781</v>
      </c>
      <c r="BA19">
        <v>5378</v>
      </c>
      <c r="BB19">
        <v>15699</v>
      </c>
      <c r="BC19">
        <v>7758</v>
      </c>
      <c r="BD19" s="9">
        <v>17</v>
      </c>
    </row>
    <row r="20" spans="1:56" x14ac:dyDescent="0.35">
      <c r="A20" t="s">
        <v>136</v>
      </c>
      <c r="C20">
        <v>16622</v>
      </c>
      <c r="D20">
        <v>54915</v>
      </c>
      <c r="E20">
        <v>38293</v>
      </c>
      <c r="F20">
        <v>11904</v>
      </c>
      <c r="G20">
        <v>8748</v>
      </c>
      <c r="H20">
        <v>21429</v>
      </c>
      <c r="I20">
        <v>16273</v>
      </c>
      <c r="J20">
        <v>14220</v>
      </c>
      <c r="K20">
        <v>3916</v>
      </c>
      <c r="L20">
        <v>11080</v>
      </c>
      <c r="M20">
        <v>11080</v>
      </c>
      <c r="N20">
        <v>10104</v>
      </c>
      <c r="O20">
        <v>6588</v>
      </c>
      <c r="P20">
        <v>7726</v>
      </c>
      <c r="Q20">
        <v>12503</v>
      </c>
      <c r="R20">
        <v>5187</v>
      </c>
      <c r="S20">
        <v>105626</v>
      </c>
      <c r="T20">
        <v>33407</v>
      </c>
      <c r="U20">
        <v>611</v>
      </c>
      <c r="V20">
        <v>12291</v>
      </c>
      <c r="W20">
        <v>25724</v>
      </c>
      <c r="X20">
        <v>25724</v>
      </c>
      <c r="Y20">
        <v>26511</v>
      </c>
      <c r="Z20">
        <v>29356</v>
      </c>
      <c r="AA20">
        <v>108736</v>
      </c>
      <c r="AB20">
        <v>69943</v>
      </c>
      <c r="AC20">
        <v>64951</v>
      </c>
      <c r="AD20">
        <v>40264</v>
      </c>
      <c r="AE20">
        <v>31516</v>
      </c>
      <c r="AF20">
        <v>5658</v>
      </c>
      <c r="AG20">
        <v>31516</v>
      </c>
      <c r="AH20">
        <v>43785</v>
      </c>
      <c r="AI20">
        <v>63629</v>
      </c>
      <c r="AJ20">
        <v>5263</v>
      </c>
      <c r="AK20">
        <v>15028</v>
      </c>
      <c r="AL20">
        <v>8753</v>
      </c>
      <c r="AM20">
        <v>18479</v>
      </c>
      <c r="AN20">
        <v>4240</v>
      </c>
      <c r="AO20">
        <v>4240</v>
      </c>
      <c r="AP20">
        <v>25484</v>
      </c>
      <c r="AQ20">
        <v>12445</v>
      </c>
      <c r="AR20">
        <v>442000</v>
      </c>
      <c r="AS20">
        <v>16273</v>
      </c>
      <c r="AT20">
        <v>6068</v>
      </c>
      <c r="AU20">
        <v>6068</v>
      </c>
      <c r="AV20">
        <v>6088</v>
      </c>
      <c r="AW20">
        <v>25306</v>
      </c>
      <c r="AX20">
        <v>10304</v>
      </c>
      <c r="AY20">
        <v>73216</v>
      </c>
      <c r="AZ20">
        <v>47492</v>
      </c>
      <c r="BA20">
        <v>4579</v>
      </c>
      <c r="BB20">
        <v>12456</v>
      </c>
      <c r="BC20">
        <v>611</v>
      </c>
      <c r="BD20" s="9">
        <v>18</v>
      </c>
    </row>
    <row r="21" spans="1:56" x14ac:dyDescent="0.35">
      <c r="A21" t="s">
        <v>137</v>
      </c>
      <c r="C21">
        <v>37184</v>
      </c>
      <c r="D21">
        <v>72963</v>
      </c>
      <c r="E21">
        <v>35779</v>
      </c>
      <c r="F21">
        <v>8393</v>
      </c>
      <c r="G21">
        <v>4711</v>
      </c>
      <c r="H21">
        <v>19994</v>
      </c>
      <c r="I21">
        <v>4233</v>
      </c>
      <c r="J21">
        <v>13372</v>
      </c>
      <c r="K21">
        <v>2763</v>
      </c>
      <c r="L21">
        <v>5367</v>
      </c>
      <c r="M21">
        <v>5367</v>
      </c>
      <c r="N21">
        <v>9040</v>
      </c>
      <c r="O21">
        <v>5607</v>
      </c>
      <c r="P21">
        <v>23255</v>
      </c>
      <c r="Q21">
        <v>6786</v>
      </c>
      <c r="R21">
        <v>20679</v>
      </c>
      <c r="S21">
        <v>145067</v>
      </c>
      <c r="T21">
        <v>84359</v>
      </c>
      <c r="U21">
        <v>0</v>
      </c>
      <c r="V21">
        <v>12319</v>
      </c>
      <c r="W21">
        <v>31627</v>
      </c>
      <c r="X21">
        <v>31627</v>
      </c>
      <c r="Y21">
        <v>25691</v>
      </c>
      <c r="Z21">
        <v>25570</v>
      </c>
      <c r="AA21">
        <v>116839</v>
      </c>
      <c r="AB21">
        <v>80385</v>
      </c>
      <c r="AC21">
        <v>87309</v>
      </c>
      <c r="AD21">
        <v>13412</v>
      </c>
      <c r="AE21">
        <v>8701</v>
      </c>
      <c r="AF21">
        <v>3725</v>
      </c>
      <c r="AG21">
        <v>8701</v>
      </c>
      <c r="AH21">
        <v>29530</v>
      </c>
      <c r="AI21">
        <v>109207</v>
      </c>
      <c r="AJ21">
        <v>5468</v>
      </c>
      <c r="AK21">
        <v>7422</v>
      </c>
      <c r="AL21">
        <v>5086</v>
      </c>
      <c r="AM21">
        <v>11961</v>
      </c>
      <c r="AN21">
        <v>684</v>
      </c>
      <c r="AO21">
        <v>684</v>
      </c>
      <c r="AP21">
        <v>10796</v>
      </c>
      <c r="AQ21">
        <v>12650</v>
      </c>
      <c r="AR21">
        <v>435668</v>
      </c>
      <c r="AS21">
        <v>4233</v>
      </c>
      <c r="AT21">
        <v>0</v>
      </c>
      <c r="AU21">
        <v>0</v>
      </c>
      <c r="AV21">
        <v>9301</v>
      </c>
      <c r="AW21">
        <v>17569</v>
      </c>
      <c r="AX21">
        <v>10609</v>
      </c>
      <c r="AY21">
        <v>59856</v>
      </c>
      <c r="AZ21">
        <v>28229</v>
      </c>
      <c r="BA21">
        <v>1430</v>
      </c>
      <c r="BB21">
        <v>12594</v>
      </c>
      <c r="BC21">
        <v>0</v>
      </c>
      <c r="BD21" s="9">
        <v>19</v>
      </c>
    </row>
    <row r="22" spans="1:56" x14ac:dyDescent="0.35">
      <c r="A22" s="2" t="s">
        <v>142</v>
      </c>
      <c r="B22" s="7" t="s">
        <v>83</v>
      </c>
      <c r="BD22" s="9">
        <v>20</v>
      </c>
    </row>
    <row r="23" spans="1:56" x14ac:dyDescent="0.35">
      <c r="A23" s="3"/>
      <c r="B23" s="5" t="s">
        <v>61</v>
      </c>
      <c r="BD23" s="9">
        <v>21</v>
      </c>
    </row>
    <row r="24" spans="1:56" x14ac:dyDescent="0.35">
      <c r="A24" s="3"/>
      <c r="B24" s="5" t="s">
        <v>78</v>
      </c>
      <c r="BD24" s="9">
        <v>22</v>
      </c>
    </row>
    <row r="25" spans="1:56" x14ac:dyDescent="0.35">
      <c r="A25" s="3"/>
      <c r="B25" s="5" t="s">
        <v>62</v>
      </c>
      <c r="C25">
        <v>5132</v>
      </c>
      <c r="D25">
        <v>10449</v>
      </c>
      <c r="E25">
        <v>5317</v>
      </c>
      <c r="F25">
        <v>2420</v>
      </c>
      <c r="G25">
        <v>1755</v>
      </c>
      <c r="H25">
        <v>8055</v>
      </c>
      <c r="I25">
        <v>2394</v>
      </c>
      <c r="J25">
        <v>3878</v>
      </c>
      <c r="K25">
        <v>1120</v>
      </c>
      <c r="L25">
        <v>3007</v>
      </c>
      <c r="M25">
        <v>3007</v>
      </c>
      <c r="N25">
        <v>3946</v>
      </c>
      <c r="O25">
        <v>2632</v>
      </c>
      <c r="P25">
        <v>2319</v>
      </c>
      <c r="Q25">
        <v>2320</v>
      </c>
      <c r="R25">
        <v>2269</v>
      </c>
      <c r="S25">
        <v>29879</v>
      </c>
      <c r="T25">
        <v>10481</v>
      </c>
      <c r="U25">
        <v>506</v>
      </c>
      <c r="V25">
        <v>3283</v>
      </c>
      <c r="W25">
        <v>8533</v>
      </c>
      <c r="X25">
        <v>8533</v>
      </c>
      <c r="Y25">
        <v>7161</v>
      </c>
      <c r="Z25">
        <v>13662</v>
      </c>
      <c r="AA25">
        <v>40734</v>
      </c>
      <c r="AB25">
        <v>12500</v>
      </c>
      <c r="AC25">
        <v>25770</v>
      </c>
      <c r="AD25">
        <v>6512</v>
      </c>
      <c r="AE25">
        <v>4757</v>
      </c>
      <c r="AF25">
        <v>1715</v>
      </c>
      <c r="AG25">
        <v>4757</v>
      </c>
      <c r="AH25">
        <v>14964</v>
      </c>
      <c r="AI25">
        <v>18952</v>
      </c>
      <c r="AJ25">
        <v>2013</v>
      </c>
      <c r="AK25">
        <v>2051</v>
      </c>
      <c r="AL25">
        <v>3036</v>
      </c>
      <c r="AM25">
        <v>8055</v>
      </c>
      <c r="AN25">
        <v>395</v>
      </c>
      <c r="AO25">
        <v>395</v>
      </c>
      <c r="AP25">
        <v>3162</v>
      </c>
      <c r="AQ25">
        <v>3858</v>
      </c>
      <c r="AR25">
        <v>118803</v>
      </c>
      <c r="AS25">
        <v>2394</v>
      </c>
      <c r="AT25">
        <v>526</v>
      </c>
      <c r="AU25">
        <v>526</v>
      </c>
      <c r="AV25">
        <v>2387</v>
      </c>
      <c r="AW25">
        <v>6909</v>
      </c>
      <c r="AX25">
        <v>2758</v>
      </c>
      <c r="AY25">
        <v>18061</v>
      </c>
      <c r="AZ25">
        <v>9528</v>
      </c>
      <c r="BA25">
        <v>1947</v>
      </c>
      <c r="BB25">
        <v>4138</v>
      </c>
      <c r="BC25">
        <v>506</v>
      </c>
      <c r="BD25" s="9">
        <v>23</v>
      </c>
    </row>
    <row r="26" spans="1:56" x14ac:dyDescent="0.35">
      <c r="A26" s="3"/>
      <c r="B26" s="5" t="s">
        <v>63</v>
      </c>
      <c r="C26">
        <v>11186</v>
      </c>
      <c r="D26">
        <v>17539</v>
      </c>
      <c r="E26">
        <v>6353</v>
      </c>
      <c r="F26">
        <v>3023</v>
      </c>
      <c r="G26">
        <v>1897</v>
      </c>
      <c r="H26">
        <v>10449</v>
      </c>
      <c r="I26">
        <v>2757</v>
      </c>
      <c r="J26">
        <v>5440</v>
      </c>
      <c r="K26">
        <v>1411</v>
      </c>
      <c r="L26">
        <v>3797</v>
      </c>
      <c r="M26">
        <v>3797</v>
      </c>
      <c r="N26">
        <v>7387</v>
      </c>
      <c r="O26">
        <v>3516</v>
      </c>
      <c r="P26">
        <v>2847</v>
      </c>
      <c r="Q26">
        <v>3144</v>
      </c>
      <c r="R26">
        <v>2491</v>
      </c>
      <c r="S26">
        <v>50597</v>
      </c>
      <c r="T26">
        <v>24791</v>
      </c>
      <c r="U26">
        <v>559</v>
      </c>
      <c r="V26">
        <v>4465</v>
      </c>
      <c r="W26">
        <v>12368</v>
      </c>
      <c r="X26">
        <v>12368</v>
      </c>
      <c r="Y26">
        <v>9905</v>
      </c>
      <c r="Z26">
        <v>28898</v>
      </c>
      <c r="AA26">
        <v>64015</v>
      </c>
      <c r="AB26">
        <v>20059</v>
      </c>
      <c r="AC26">
        <v>44900</v>
      </c>
      <c r="AD26">
        <v>7538</v>
      </c>
      <c r="AE26">
        <v>5641</v>
      </c>
      <c r="AF26">
        <v>2383</v>
      </c>
      <c r="AG26">
        <v>5641</v>
      </c>
      <c r="AH26">
        <v>19115</v>
      </c>
      <c r="AI26">
        <v>35472</v>
      </c>
      <c r="AJ26">
        <v>2476</v>
      </c>
      <c r="AK26">
        <v>2520</v>
      </c>
      <c r="AL26">
        <v>3967</v>
      </c>
      <c r="AM26">
        <v>10067</v>
      </c>
      <c r="AN26">
        <v>534</v>
      </c>
      <c r="AO26">
        <v>534</v>
      </c>
      <c r="AP26">
        <v>3854</v>
      </c>
      <c r="AQ26">
        <v>5454</v>
      </c>
      <c r="AR26">
        <v>182279</v>
      </c>
      <c r="AS26">
        <v>2757</v>
      </c>
      <c r="AT26">
        <v>562</v>
      </c>
      <c r="AU26">
        <v>562</v>
      </c>
      <c r="AV26">
        <v>2966</v>
      </c>
      <c r="AW26">
        <v>9048</v>
      </c>
      <c r="AX26">
        <v>4029</v>
      </c>
      <c r="AY26">
        <v>26632</v>
      </c>
      <c r="AZ26">
        <v>14264</v>
      </c>
      <c r="BA26">
        <v>2827</v>
      </c>
      <c r="BB26">
        <v>5061</v>
      </c>
      <c r="BC26">
        <v>559</v>
      </c>
      <c r="BD26" s="9">
        <v>24</v>
      </c>
    </row>
    <row r="27" spans="1:56" x14ac:dyDescent="0.35">
      <c r="A27" s="3"/>
      <c r="B27" s="5" t="s">
        <v>64</v>
      </c>
      <c r="C27">
        <v>11646</v>
      </c>
      <c r="D27">
        <v>18412</v>
      </c>
      <c r="E27">
        <v>6766</v>
      </c>
      <c r="F27">
        <v>2919</v>
      </c>
      <c r="G27">
        <v>1880</v>
      </c>
      <c r="H27">
        <v>10393</v>
      </c>
      <c r="I27">
        <v>2483</v>
      </c>
      <c r="J27">
        <v>4660</v>
      </c>
      <c r="K27">
        <v>1408</v>
      </c>
      <c r="L27">
        <v>3846</v>
      </c>
      <c r="M27">
        <v>3846</v>
      </c>
      <c r="N27">
        <v>6884</v>
      </c>
      <c r="O27">
        <v>3706</v>
      </c>
      <c r="P27">
        <v>2469</v>
      </c>
      <c r="Q27">
        <v>2796</v>
      </c>
      <c r="R27">
        <v>2248</v>
      </c>
      <c r="S27">
        <v>52083</v>
      </c>
      <c r="T27">
        <v>27486</v>
      </c>
      <c r="U27">
        <v>611</v>
      </c>
      <c r="V27">
        <v>4641</v>
      </c>
      <c r="W27">
        <v>11146</v>
      </c>
      <c r="X27">
        <v>11146</v>
      </c>
      <c r="Y27">
        <v>9301</v>
      </c>
      <c r="Z27">
        <v>32603</v>
      </c>
      <c r="AA27">
        <v>67710</v>
      </c>
      <c r="AB27">
        <v>21019</v>
      </c>
      <c r="AC27">
        <v>48136</v>
      </c>
      <c r="AD27">
        <v>8030</v>
      </c>
      <c r="AE27">
        <v>6150</v>
      </c>
      <c r="AF27">
        <v>2297</v>
      </c>
      <c r="AG27">
        <v>6150</v>
      </c>
      <c r="AH27">
        <v>19574</v>
      </c>
      <c r="AI27">
        <v>38454</v>
      </c>
      <c r="AJ27">
        <v>2653</v>
      </c>
      <c r="AK27">
        <v>2607</v>
      </c>
      <c r="AL27">
        <v>3823</v>
      </c>
      <c r="AM27">
        <v>10607</v>
      </c>
      <c r="AN27">
        <v>595</v>
      </c>
      <c r="AO27">
        <v>595</v>
      </c>
      <c r="AP27">
        <v>3890</v>
      </c>
      <c r="AQ27">
        <v>5624</v>
      </c>
      <c r="AR27">
        <v>187975</v>
      </c>
      <c r="AS27">
        <v>2483</v>
      </c>
      <c r="AT27">
        <v>694</v>
      </c>
      <c r="AU27">
        <v>694</v>
      </c>
      <c r="AV27">
        <v>2864</v>
      </c>
      <c r="AW27">
        <v>8967</v>
      </c>
      <c r="AX27">
        <v>3252</v>
      </c>
      <c r="AY27">
        <v>24839</v>
      </c>
      <c r="AZ27">
        <v>13693</v>
      </c>
      <c r="BA27">
        <v>2895</v>
      </c>
      <c r="BB27">
        <v>5519</v>
      </c>
      <c r="BC27">
        <v>611</v>
      </c>
      <c r="BD27" s="9">
        <v>25</v>
      </c>
    </row>
    <row r="28" spans="1:56" x14ac:dyDescent="0.35">
      <c r="A28" s="3"/>
      <c r="B28" s="5" t="s">
        <v>65</v>
      </c>
      <c r="C28">
        <v>9712</v>
      </c>
      <c r="D28">
        <v>17943</v>
      </c>
      <c r="E28">
        <v>8231</v>
      </c>
      <c r="F28">
        <v>3238</v>
      </c>
      <c r="G28">
        <v>1920</v>
      </c>
      <c r="H28">
        <v>10174</v>
      </c>
      <c r="I28">
        <v>2828</v>
      </c>
      <c r="J28">
        <v>3996</v>
      </c>
      <c r="K28">
        <v>1462</v>
      </c>
      <c r="L28">
        <v>3753</v>
      </c>
      <c r="M28">
        <v>3753</v>
      </c>
      <c r="N28">
        <v>5361</v>
      </c>
      <c r="O28">
        <v>3622</v>
      </c>
      <c r="P28">
        <v>2437</v>
      </c>
      <c r="Q28">
        <v>2969</v>
      </c>
      <c r="R28">
        <v>2196</v>
      </c>
      <c r="S28">
        <v>48660</v>
      </c>
      <c r="T28">
        <v>22996</v>
      </c>
      <c r="U28">
        <v>664</v>
      </c>
      <c r="V28">
        <v>5214</v>
      </c>
      <c r="W28">
        <v>10880</v>
      </c>
      <c r="X28">
        <v>10880</v>
      </c>
      <c r="Y28">
        <v>9210</v>
      </c>
      <c r="Z28">
        <v>26708</v>
      </c>
      <c r="AA28">
        <v>63296</v>
      </c>
      <c r="AB28">
        <v>20877</v>
      </c>
      <c r="AC28">
        <v>42021</v>
      </c>
      <c r="AD28">
        <v>8755</v>
      </c>
      <c r="AE28">
        <v>6835</v>
      </c>
      <c r="AF28">
        <v>2230</v>
      </c>
      <c r="AG28">
        <v>6835</v>
      </c>
      <c r="AH28">
        <v>21275</v>
      </c>
      <c r="AI28">
        <v>34952</v>
      </c>
      <c r="AJ28">
        <v>2878</v>
      </c>
      <c r="AK28">
        <v>2934</v>
      </c>
      <c r="AL28">
        <v>3676</v>
      </c>
      <c r="AM28">
        <v>11344</v>
      </c>
      <c r="AN28">
        <v>594</v>
      </c>
      <c r="AO28">
        <v>594</v>
      </c>
      <c r="AP28">
        <v>4385</v>
      </c>
      <c r="AQ28">
        <v>5477</v>
      </c>
      <c r="AR28">
        <v>179608</v>
      </c>
      <c r="AS28">
        <v>2828</v>
      </c>
      <c r="AT28">
        <v>641</v>
      </c>
      <c r="AU28">
        <v>641</v>
      </c>
      <c r="AV28">
        <v>2876</v>
      </c>
      <c r="AW28">
        <v>9931</v>
      </c>
      <c r="AX28">
        <v>2534</v>
      </c>
      <c r="AY28">
        <v>23864</v>
      </c>
      <c r="AZ28">
        <v>12984</v>
      </c>
      <c r="BA28">
        <v>2973</v>
      </c>
      <c r="BB28">
        <v>6109</v>
      </c>
      <c r="BC28">
        <v>664</v>
      </c>
      <c r="BD28" s="9">
        <v>26</v>
      </c>
    </row>
    <row r="29" spans="1:56" x14ac:dyDescent="0.35">
      <c r="A29" s="3"/>
      <c r="B29" s="5" t="s">
        <v>66</v>
      </c>
      <c r="C29">
        <v>7583</v>
      </c>
      <c r="D29">
        <v>16085</v>
      </c>
      <c r="E29">
        <v>8502</v>
      </c>
      <c r="F29">
        <v>3276</v>
      </c>
      <c r="G29">
        <v>2083</v>
      </c>
      <c r="H29">
        <v>10193</v>
      </c>
      <c r="I29">
        <v>2805</v>
      </c>
      <c r="J29">
        <v>4130</v>
      </c>
      <c r="K29">
        <v>1504</v>
      </c>
      <c r="L29">
        <v>3612</v>
      </c>
      <c r="M29">
        <v>3612</v>
      </c>
      <c r="N29">
        <v>4328</v>
      </c>
      <c r="O29">
        <v>3547</v>
      </c>
      <c r="P29">
        <v>3044</v>
      </c>
      <c r="Q29">
        <v>3171</v>
      </c>
      <c r="R29">
        <v>2902</v>
      </c>
      <c r="S29">
        <v>44086</v>
      </c>
      <c r="T29">
        <v>18399</v>
      </c>
      <c r="U29">
        <v>746</v>
      </c>
      <c r="V29">
        <v>5111</v>
      </c>
      <c r="W29">
        <v>10973</v>
      </c>
      <c r="X29">
        <v>10973</v>
      </c>
      <c r="Y29">
        <v>9241</v>
      </c>
      <c r="Z29">
        <v>21043</v>
      </c>
      <c r="AA29">
        <v>58299</v>
      </c>
      <c r="AB29">
        <v>18652</v>
      </c>
      <c r="AC29">
        <v>37236</v>
      </c>
      <c r="AD29">
        <v>8759</v>
      </c>
      <c r="AE29">
        <v>6676</v>
      </c>
      <c r="AF29">
        <v>2249</v>
      </c>
      <c r="AG29">
        <v>6676</v>
      </c>
      <c r="AH29">
        <v>21063</v>
      </c>
      <c r="AI29">
        <v>30308</v>
      </c>
      <c r="AJ29">
        <v>2893</v>
      </c>
      <c r="AK29">
        <v>2567</v>
      </c>
      <c r="AL29">
        <v>3679</v>
      </c>
      <c r="AM29">
        <v>11088</v>
      </c>
      <c r="AN29">
        <v>587</v>
      </c>
      <c r="AO29">
        <v>587</v>
      </c>
      <c r="AP29">
        <v>4006</v>
      </c>
      <c r="AQ29">
        <v>5318</v>
      </c>
      <c r="AR29">
        <v>166485</v>
      </c>
      <c r="AS29">
        <v>2805</v>
      </c>
      <c r="AT29">
        <v>700</v>
      </c>
      <c r="AU29">
        <v>700</v>
      </c>
      <c r="AV29">
        <v>2967</v>
      </c>
      <c r="AW29">
        <v>9975</v>
      </c>
      <c r="AX29">
        <v>2626</v>
      </c>
      <c r="AY29">
        <v>22583</v>
      </c>
      <c r="AZ29">
        <v>11610</v>
      </c>
      <c r="BA29">
        <v>2680</v>
      </c>
      <c r="BB29">
        <v>5845</v>
      </c>
      <c r="BC29">
        <v>746</v>
      </c>
      <c r="BD29" s="9">
        <v>27</v>
      </c>
    </row>
    <row r="30" spans="1:56" x14ac:dyDescent="0.35">
      <c r="A30" s="3"/>
      <c r="B30" s="5" t="s">
        <v>67</v>
      </c>
      <c r="C30">
        <v>6824</v>
      </c>
      <c r="D30">
        <v>15898</v>
      </c>
      <c r="E30">
        <v>9074</v>
      </c>
      <c r="F30">
        <v>3662</v>
      </c>
      <c r="G30">
        <v>2531</v>
      </c>
      <c r="H30">
        <v>11821</v>
      </c>
      <c r="I30">
        <v>3657</v>
      </c>
      <c r="J30">
        <v>4700</v>
      </c>
      <c r="K30">
        <v>1736</v>
      </c>
      <c r="L30">
        <v>4255</v>
      </c>
      <c r="M30">
        <v>4255</v>
      </c>
      <c r="N30">
        <v>3957</v>
      </c>
      <c r="O30">
        <v>4002</v>
      </c>
      <c r="P30">
        <v>3415</v>
      </c>
      <c r="Q30">
        <v>3457</v>
      </c>
      <c r="R30">
        <v>3182</v>
      </c>
      <c r="S30">
        <v>44368</v>
      </c>
      <c r="T30">
        <v>16077</v>
      </c>
      <c r="U30">
        <v>826</v>
      </c>
      <c r="V30">
        <v>5798</v>
      </c>
      <c r="W30">
        <v>11795</v>
      </c>
      <c r="X30">
        <v>11795</v>
      </c>
      <c r="Y30">
        <v>10498</v>
      </c>
      <c r="Z30">
        <v>18545</v>
      </c>
      <c r="AA30">
        <v>58315</v>
      </c>
      <c r="AB30">
        <v>19026</v>
      </c>
      <c r="AC30">
        <v>36123</v>
      </c>
      <c r="AD30">
        <v>9983</v>
      </c>
      <c r="AE30">
        <v>7452</v>
      </c>
      <c r="AF30">
        <v>2474</v>
      </c>
      <c r="AG30">
        <v>7452</v>
      </c>
      <c r="AH30">
        <v>22192</v>
      </c>
      <c r="AI30">
        <v>28916</v>
      </c>
      <c r="AJ30">
        <v>2880</v>
      </c>
      <c r="AK30">
        <v>3128</v>
      </c>
      <c r="AL30">
        <v>4405</v>
      </c>
      <c r="AM30">
        <v>11655</v>
      </c>
      <c r="AN30">
        <v>679</v>
      </c>
      <c r="AO30">
        <v>679</v>
      </c>
      <c r="AP30">
        <v>4598</v>
      </c>
      <c r="AQ30">
        <v>5707</v>
      </c>
      <c r="AR30">
        <v>172709</v>
      </c>
      <c r="AS30">
        <v>3657</v>
      </c>
      <c r="AT30">
        <v>721</v>
      </c>
      <c r="AU30">
        <v>721</v>
      </c>
      <c r="AV30">
        <v>3414</v>
      </c>
      <c r="AW30">
        <v>10537</v>
      </c>
      <c r="AX30">
        <v>2964</v>
      </c>
      <c r="AY30">
        <v>24012</v>
      </c>
      <c r="AZ30">
        <v>12217</v>
      </c>
      <c r="BA30">
        <v>2800</v>
      </c>
      <c r="BB30">
        <v>6502</v>
      </c>
      <c r="BC30">
        <v>826</v>
      </c>
      <c r="BD30" s="9">
        <v>28</v>
      </c>
    </row>
    <row r="31" spans="1:56" x14ac:dyDescent="0.35">
      <c r="A31" s="3"/>
      <c r="B31" s="5" t="s">
        <v>68</v>
      </c>
      <c r="C31">
        <v>7059</v>
      </c>
      <c r="D31">
        <v>17560</v>
      </c>
      <c r="E31">
        <v>10501</v>
      </c>
      <c r="F31">
        <v>4288</v>
      </c>
      <c r="G31">
        <v>3168</v>
      </c>
      <c r="H31">
        <v>14637</v>
      </c>
      <c r="I31">
        <v>4591</v>
      </c>
      <c r="J31">
        <v>5736</v>
      </c>
      <c r="K31">
        <v>2106</v>
      </c>
      <c r="L31">
        <v>5713</v>
      </c>
      <c r="M31">
        <v>5713</v>
      </c>
      <c r="N31">
        <v>4585</v>
      </c>
      <c r="O31">
        <v>4999</v>
      </c>
      <c r="P31">
        <v>4300</v>
      </c>
      <c r="Q31">
        <v>4361</v>
      </c>
      <c r="R31">
        <v>3828</v>
      </c>
      <c r="S31">
        <v>50032</v>
      </c>
      <c r="T31">
        <v>16115</v>
      </c>
      <c r="U31">
        <v>994</v>
      </c>
      <c r="V31">
        <v>6395</v>
      </c>
      <c r="W31">
        <v>13972</v>
      </c>
      <c r="X31">
        <v>13972</v>
      </c>
      <c r="Y31">
        <v>12131</v>
      </c>
      <c r="Z31">
        <v>21204</v>
      </c>
      <c r="AA31">
        <v>69713</v>
      </c>
      <c r="AB31">
        <v>21168</v>
      </c>
      <c r="AC31">
        <v>43438</v>
      </c>
      <c r="AD31">
        <v>12131</v>
      </c>
      <c r="AE31">
        <v>8963</v>
      </c>
      <c r="AF31">
        <v>3245</v>
      </c>
      <c r="AG31">
        <v>8963</v>
      </c>
      <c r="AH31">
        <v>26275</v>
      </c>
      <c r="AI31">
        <v>31469</v>
      </c>
      <c r="AJ31">
        <v>3511</v>
      </c>
      <c r="AK31">
        <v>3608</v>
      </c>
      <c r="AL31">
        <v>5391</v>
      </c>
      <c r="AM31">
        <v>13605</v>
      </c>
      <c r="AN31">
        <v>825</v>
      </c>
      <c r="AO31">
        <v>825</v>
      </c>
      <c r="AP31">
        <v>5763</v>
      </c>
      <c r="AQ31">
        <v>7211</v>
      </c>
      <c r="AR31">
        <v>202829</v>
      </c>
      <c r="AS31">
        <v>4591</v>
      </c>
      <c r="AT31">
        <v>849</v>
      </c>
      <c r="AU31">
        <v>849</v>
      </c>
      <c r="AV31">
        <v>4247</v>
      </c>
      <c r="AW31">
        <v>12670</v>
      </c>
      <c r="AX31">
        <v>3630</v>
      </c>
      <c r="AY31">
        <v>28608</v>
      </c>
      <c r="AZ31">
        <v>14636</v>
      </c>
      <c r="BA31">
        <v>3650</v>
      </c>
      <c r="BB31">
        <v>7482</v>
      </c>
      <c r="BC31">
        <v>994</v>
      </c>
      <c r="BD31" s="9">
        <v>29</v>
      </c>
    </row>
    <row r="32" spans="1:56" x14ac:dyDescent="0.35">
      <c r="A32" s="3"/>
      <c r="B32" s="5" t="s">
        <v>69</v>
      </c>
      <c r="C32">
        <v>7514</v>
      </c>
      <c r="D32">
        <v>18002</v>
      </c>
      <c r="E32">
        <v>10488</v>
      </c>
      <c r="F32">
        <v>4561</v>
      </c>
      <c r="G32">
        <v>3606</v>
      </c>
      <c r="H32">
        <v>15343</v>
      </c>
      <c r="I32">
        <v>4773</v>
      </c>
      <c r="J32">
        <v>5816</v>
      </c>
      <c r="K32">
        <v>2099</v>
      </c>
      <c r="L32">
        <v>6247</v>
      </c>
      <c r="M32">
        <v>6247</v>
      </c>
      <c r="N32">
        <v>5222</v>
      </c>
      <c r="O32">
        <v>5016</v>
      </c>
      <c r="P32">
        <v>4541</v>
      </c>
      <c r="Q32">
        <v>4176</v>
      </c>
      <c r="R32">
        <v>3870</v>
      </c>
      <c r="S32">
        <v>50162</v>
      </c>
      <c r="T32">
        <v>16086</v>
      </c>
      <c r="U32">
        <v>1055</v>
      </c>
      <c r="V32">
        <v>6308</v>
      </c>
      <c r="W32">
        <v>14461</v>
      </c>
      <c r="X32">
        <v>14461</v>
      </c>
      <c r="Y32">
        <v>12124</v>
      </c>
      <c r="Z32">
        <v>22092</v>
      </c>
      <c r="AA32">
        <v>71857</v>
      </c>
      <c r="AB32">
        <v>21705</v>
      </c>
      <c r="AC32">
        <v>45100</v>
      </c>
      <c r="AD32">
        <v>13200</v>
      </c>
      <c r="AE32">
        <v>9594</v>
      </c>
      <c r="AF32">
        <v>3438</v>
      </c>
      <c r="AG32">
        <v>9594</v>
      </c>
      <c r="AH32">
        <v>26757</v>
      </c>
      <c r="AI32">
        <v>30928</v>
      </c>
      <c r="AJ32">
        <v>3468</v>
      </c>
      <c r="AK32">
        <v>3703</v>
      </c>
      <c r="AL32">
        <v>5694</v>
      </c>
      <c r="AM32">
        <v>13668</v>
      </c>
      <c r="AN32">
        <v>884</v>
      </c>
      <c r="AO32">
        <v>884</v>
      </c>
      <c r="AP32">
        <v>6032</v>
      </c>
      <c r="AQ32">
        <v>7332</v>
      </c>
      <c r="AR32">
        <v>209262</v>
      </c>
      <c r="AS32">
        <v>4773</v>
      </c>
      <c r="AT32">
        <v>870</v>
      </c>
      <c r="AU32">
        <v>870</v>
      </c>
      <c r="AV32">
        <v>4633</v>
      </c>
      <c r="AW32">
        <v>13089</v>
      </c>
      <c r="AX32">
        <v>3717</v>
      </c>
      <c r="AY32">
        <v>30276</v>
      </c>
      <c r="AZ32">
        <v>15815</v>
      </c>
      <c r="BA32">
        <v>3827</v>
      </c>
      <c r="BB32">
        <v>7198</v>
      </c>
      <c r="BC32">
        <v>1055</v>
      </c>
      <c r="BD32" s="9">
        <v>30</v>
      </c>
    </row>
    <row r="33" spans="1:56" x14ac:dyDescent="0.35">
      <c r="A33" s="3"/>
      <c r="B33" s="5" t="s">
        <v>70</v>
      </c>
      <c r="C33">
        <v>6840</v>
      </c>
      <c r="D33">
        <v>15898</v>
      </c>
      <c r="E33">
        <v>9058</v>
      </c>
      <c r="F33">
        <v>4348</v>
      </c>
      <c r="G33">
        <v>3443</v>
      </c>
      <c r="H33">
        <v>14228</v>
      </c>
      <c r="I33">
        <v>4541</v>
      </c>
      <c r="J33">
        <v>5068</v>
      </c>
      <c r="K33">
        <v>1864</v>
      </c>
      <c r="L33">
        <v>5813</v>
      </c>
      <c r="M33">
        <v>5813</v>
      </c>
      <c r="N33">
        <v>4949</v>
      </c>
      <c r="O33">
        <v>4484</v>
      </c>
      <c r="P33">
        <v>4332</v>
      </c>
      <c r="Q33">
        <v>3915</v>
      </c>
      <c r="R33">
        <v>3436</v>
      </c>
      <c r="S33">
        <v>45797</v>
      </c>
      <c r="T33">
        <v>14875</v>
      </c>
      <c r="U33">
        <v>972</v>
      </c>
      <c r="V33">
        <v>5503</v>
      </c>
      <c r="W33">
        <v>13155</v>
      </c>
      <c r="X33">
        <v>13155</v>
      </c>
      <c r="Y33">
        <v>10571</v>
      </c>
      <c r="Z33">
        <v>19421</v>
      </c>
      <c r="AA33">
        <v>64733</v>
      </c>
      <c r="AB33">
        <v>19238</v>
      </c>
      <c r="AC33">
        <v>40548</v>
      </c>
      <c r="AD33">
        <v>12373</v>
      </c>
      <c r="AE33">
        <v>8930</v>
      </c>
      <c r="AF33">
        <v>3211</v>
      </c>
      <c r="AG33">
        <v>8930</v>
      </c>
      <c r="AH33">
        <v>24185</v>
      </c>
      <c r="AI33">
        <v>28101</v>
      </c>
      <c r="AJ33">
        <v>3217</v>
      </c>
      <c r="AK33">
        <v>3340</v>
      </c>
      <c r="AL33">
        <v>5208</v>
      </c>
      <c r="AM33">
        <v>12011</v>
      </c>
      <c r="AN33">
        <v>805</v>
      </c>
      <c r="AO33">
        <v>805</v>
      </c>
      <c r="AP33">
        <v>5481</v>
      </c>
      <c r="AQ33">
        <v>6630</v>
      </c>
      <c r="AR33">
        <v>190084</v>
      </c>
      <c r="AS33">
        <v>4541</v>
      </c>
      <c r="AT33">
        <v>776</v>
      </c>
      <c r="AU33">
        <v>776</v>
      </c>
      <c r="AV33">
        <v>4536</v>
      </c>
      <c r="AW33">
        <v>12174</v>
      </c>
      <c r="AX33">
        <v>3204</v>
      </c>
      <c r="AY33">
        <v>27933</v>
      </c>
      <c r="AZ33">
        <v>14778</v>
      </c>
      <c r="BA33">
        <v>3518</v>
      </c>
      <c r="BB33">
        <v>6094</v>
      </c>
      <c r="BC33">
        <v>972</v>
      </c>
      <c r="BD33" s="9">
        <v>31</v>
      </c>
    </row>
    <row r="34" spans="1:56" x14ac:dyDescent="0.35">
      <c r="A34" s="3"/>
      <c r="B34" s="5" t="s">
        <v>71</v>
      </c>
      <c r="C34">
        <v>5820</v>
      </c>
      <c r="D34">
        <v>14164</v>
      </c>
      <c r="E34">
        <v>8344</v>
      </c>
      <c r="F34">
        <v>3966</v>
      </c>
      <c r="G34">
        <v>3221</v>
      </c>
      <c r="H34">
        <v>12941</v>
      </c>
      <c r="I34">
        <v>4117</v>
      </c>
      <c r="J34">
        <v>4397</v>
      </c>
      <c r="K34">
        <v>1655</v>
      </c>
      <c r="L34">
        <v>5644</v>
      </c>
      <c r="M34">
        <v>5644</v>
      </c>
      <c r="N34">
        <v>3904</v>
      </c>
      <c r="O34">
        <v>3948</v>
      </c>
      <c r="P34">
        <v>3656</v>
      </c>
      <c r="Q34">
        <v>3310</v>
      </c>
      <c r="R34">
        <v>2999</v>
      </c>
      <c r="S34">
        <v>39293</v>
      </c>
      <c r="T34">
        <v>12299</v>
      </c>
      <c r="U34">
        <v>979</v>
      </c>
      <c r="V34">
        <v>4825</v>
      </c>
      <c r="W34">
        <v>11746</v>
      </c>
      <c r="X34">
        <v>11746</v>
      </c>
      <c r="Y34">
        <v>9222</v>
      </c>
      <c r="Z34">
        <v>15156</v>
      </c>
      <c r="AA34">
        <v>53781</v>
      </c>
      <c r="AB34">
        <v>17262</v>
      </c>
      <c r="AC34">
        <v>32864</v>
      </c>
      <c r="AD34">
        <v>11540</v>
      </c>
      <c r="AE34">
        <v>8319</v>
      </c>
      <c r="AF34">
        <v>2621</v>
      </c>
      <c r="AG34">
        <v>8319</v>
      </c>
      <c r="AH34">
        <v>20917</v>
      </c>
      <c r="AI34">
        <v>23430</v>
      </c>
      <c r="AJ34">
        <v>2702</v>
      </c>
      <c r="AK34">
        <v>3098</v>
      </c>
      <c r="AL34">
        <v>4810</v>
      </c>
      <c r="AM34">
        <v>10348</v>
      </c>
      <c r="AN34">
        <v>750</v>
      </c>
      <c r="AO34">
        <v>750</v>
      </c>
      <c r="AP34">
        <v>5122</v>
      </c>
      <c r="AQ34">
        <v>5470</v>
      </c>
      <c r="AR34">
        <v>165146</v>
      </c>
      <c r="AS34">
        <v>4117</v>
      </c>
      <c r="AT34">
        <v>742</v>
      </c>
      <c r="AU34">
        <v>742</v>
      </c>
      <c r="AV34">
        <v>4183</v>
      </c>
      <c r="AW34">
        <v>10569</v>
      </c>
      <c r="AX34">
        <v>2742</v>
      </c>
      <c r="AY34">
        <v>24738</v>
      </c>
      <c r="AZ34">
        <v>12992</v>
      </c>
      <c r="BA34">
        <v>2962</v>
      </c>
      <c r="BB34">
        <v>5119</v>
      </c>
      <c r="BC34">
        <v>979</v>
      </c>
      <c r="BD34" s="9">
        <v>32</v>
      </c>
    </row>
    <row r="35" spans="1:56" x14ac:dyDescent="0.35">
      <c r="A35" s="3"/>
      <c r="B35" s="5" t="s">
        <v>72</v>
      </c>
      <c r="C35">
        <v>5622</v>
      </c>
      <c r="D35">
        <v>13715</v>
      </c>
      <c r="E35">
        <v>8093</v>
      </c>
      <c r="F35">
        <v>4306</v>
      </c>
      <c r="G35">
        <v>3532</v>
      </c>
      <c r="H35">
        <v>13256</v>
      </c>
      <c r="I35">
        <v>4447</v>
      </c>
      <c r="J35">
        <v>4573</v>
      </c>
      <c r="K35">
        <v>1787</v>
      </c>
      <c r="L35">
        <v>5665</v>
      </c>
      <c r="M35">
        <v>5665</v>
      </c>
      <c r="N35">
        <v>4107</v>
      </c>
      <c r="O35">
        <v>4031</v>
      </c>
      <c r="P35">
        <v>3622</v>
      </c>
      <c r="Q35">
        <v>3350</v>
      </c>
      <c r="R35">
        <v>2876</v>
      </c>
      <c r="S35">
        <v>40441</v>
      </c>
      <c r="T35">
        <v>12277</v>
      </c>
      <c r="U35">
        <v>1002</v>
      </c>
      <c r="V35">
        <v>4943</v>
      </c>
      <c r="W35">
        <v>12418</v>
      </c>
      <c r="X35">
        <v>12418</v>
      </c>
      <c r="Y35">
        <v>9516</v>
      </c>
      <c r="Z35">
        <v>13288</v>
      </c>
      <c r="AA35">
        <v>50288</v>
      </c>
      <c r="AB35">
        <v>16937</v>
      </c>
      <c r="AC35">
        <v>30723</v>
      </c>
      <c r="AD35">
        <v>11757</v>
      </c>
      <c r="AE35">
        <v>8225</v>
      </c>
      <c r="AF35">
        <v>2639</v>
      </c>
      <c r="AG35">
        <v>8225</v>
      </c>
      <c r="AH35">
        <v>19565</v>
      </c>
      <c r="AI35">
        <v>23576</v>
      </c>
      <c r="AJ35">
        <v>2896</v>
      </c>
      <c r="AK35">
        <v>3222</v>
      </c>
      <c r="AL35">
        <v>4928</v>
      </c>
      <c r="AM35">
        <v>9706</v>
      </c>
      <c r="AN35">
        <v>779</v>
      </c>
      <c r="AO35">
        <v>779</v>
      </c>
      <c r="AP35">
        <v>5320</v>
      </c>
      <c r="AQ35">
        <v>5474</v>
      </c>
      <c r="AR35">
        <v>164057</v>
      </c>
      <c r="AS35">
        <v>4447</v>
      </c>
      <c r="AT35">
        <v>683</v>
      </c>
      <c r="AU35">
        <v>683</v>
      </c>
      <c r="AV35">
        <v>4297</v>
      </c>
      <c r="AW35">
        <v>9859</v>
      </c>
      <c r="AX35">
        <v>2786</v>
      </c>
      <c r="AY35">
        <v>26151</v>
      </c>
      <c r="AZ35">
        <v>13733</v>
      </c>
      <c r="BA35">
        <v>2824</v>
      </c>
      <c r="BB35">
        <v>5053</v>
      </c>
      <c r="BC35">
        <v>1002</v>
      </c>
      <c r="BD35" s="9">
        <v>33</v>
      </c>
    </row>
    <row r="36" spans="1:56" x14ac:dyDescent="0.35">
      <c r="A36" s="3"/>
      <c r="B36" s="5" t="s">
        <v>73</v>
      </c>
      <c r="C36">
        <v>4129</v>
      </c>
      <c r="D36">
        <v>10057</v>
      </c>
      <c r="E36">
        <v>5928</v>
      </c>
      <c r="F36">
        <v>3313</v>
      </c>
      <c r="G36">
        <v>2739</v>
      </c>
      <c r="H36">
        <v>10604</v>
      </c>
      <c r="I36">
        <v>3466</v>
      </c>
      <c r="J36">
        <v>3610</v>
      </c>
      <c r="K36">
        <v>1346</v>
      </c>
      <c r="L36">
        <v>4801</v>
      </c>
      <c r="M36">
        <v>4801</v>
      </c>
      <c r="N36">
        <v>3099</v>
      </c>
      <c r="O36">
        <v>3110</v>
      </c>
      <c r="P36">
        <v>2935</v>
      </c>
      <c r="Q36">
        <v>2627</v>
      </c>
      <c r="R36">
        <v>2330</v>
      </c>
      <c r="S36">
        <v>30842</v>
      </c>
      <c r="T36">
        <v>9152</v>
      </c>
      <c r="U36">
        <v>794</v>
      </c>
      <c r="V36">
        <v>3713</v>
      </c>
      <c r="W36">
        <v>9547</v>
      </c>
      <c r="X36">
        <v>9547</v>
      </c>
      <c r="Y36">
        <v>7323</v>
      </c>
      <c r="Z36">
        <v>10260</v>
      </c>
      <c r="AA36">
        <v>39137</v>
      </c>
      <c r="AB36">
        <v>12629</v>
      </c>
      <c r="AC36">
        <v>23856</v>
      </c>
      <c r="AD36">
        <v>9093</v>
      </c>
      <c r="AE36">
        <v>6354</v>
      </c>
      <c r="AF36">
        <v>2076</v>
      </c>
      <c r="AG36">
        <v>6354</v>
      </c>
      <c r="AH36">
        <v>15281</v>
      </c>
      <c r="AI36">
        <v>17829</v>
      </c>
      <c r="AJ36">
        <v>2151</v>
      </c>
      <c r="AK36">
        <v>2572</v>
      </c>
      <c r="AL36">
        <v>3901</v>
      </c>
      <c r="AM36">
        <v>7638</v>
      </c>
      <c r="AN36">
        <v>666</v>
      </c>
      <c r="AO36">
        <v>666</v>
      </c>
      <c r="AP36">
        <v>4272</v>
      </c>
      <c r="AQ36">
        <v>4201</v>
      </c>
      <c r="AR36">
        <v>127150</v>
      </c>
      <c r="AS36">
        <v>3466</v>
      </c>
      <c r="AT36">
        <v>577</v>
      </c>
      <c r="AU36">
        <v>577</v>
      </c>
      <c r="AV36">
        <v>3593</v>
      </c>
      <c r="AW36">
        <v>7643</v>
      </c>
      <c r="AX36">
        <v>2264</v>
      </c>
      <c r="AY36">
        <v>20231</v>
      </c>
      <c r="AZ36">
        <v>10684</v>
      </c>
      <c r="BA36">
        <v>2054</v>
      </c>
      <c r="BB36">
        <v>3899</v>
      </c>
      <c r="BC36">
        <v>794</v>
      </c>
      <c r="BD36" s="9">
        <v>34</v>
      </c>
    </row>
    <row r="37" spans="1:56" x14ac:dyDescent="0.35">
      <c r="A37" s="3"/>
      <c r="B37" s="5" t="s">
        <v>74</v>
      </c>
      <c r="C37">
        <v>3695</v>
      </c>
      <c r="D37">
        <v>8281</v>
      </c>
      <c r="E37">
        <v>4586</v>
      </c>
      <c r="F37">
        <v>2642</v>
      </c>
      <c r="G37">
        <v>2245</v>
      </c>
      <c r="H37">
        <v>8316</v>
      </c>
      <c r="I37">
        <v>2800</v>
      </c>
      <c r="J37">
        <v>2850</v>
      </c>
      <c r="K37">
        <v>983</v>
      </c>
      <c r="L37">
        <v>3660</v>
      </c>
      <c r="M37">
        <v>3660</v>
      </c>
      <c r="N37">
        <v>2766</v>
      </c>
      <c r="O37">
        <v>2449</v>
      </c>
      <c r="P37">
        <v>2597</v>
      </c>
      <c r="Q37">
        <v>2148</v>
      </c>
      <c r="R37">
        <v>1948</v>
      </c>
      <c r="S37">
        <v>24775</v>
      </c>
      <c r="T37">
        <v>7867</v>
      </c>
      <c r="U37">
        <v>713</v>
      </c>
      <c r="V37">
        <v>3109</v>
      </c>
      <c r="W37">
        <v>7370</v>
      </c>
      <c r="X37">
        <v>7370</v>
      </c>
      <c r="Y37">
        <v>5959</v>
      </c>
      <c r="Z37">
        <v>9530</v>
      </c>
      <c r="AA37">
        <v>33698</v>
      </c>
      <c r="AB37">
        <v>10254</v>
      </c>
      <c r="AC37">
        <v>21120</v>
      </c>
      <c r="AD37">
        <v>7233</v>
      </c>
      <c r="AE37">
        <v>4988</v>
      </c>
      <c r="AF37">
        <v>1746</v>
      </c>
      <c r="AG37">
        <v>4988</v>
      </c>
      <c r="AH37">
        <v>12578</v>
      </c>
      <c r="AI37">
        <v>14605</v>
      </c>
      <c r="AJ37">
        <v>1653</v>
      </c>
      <c r="AK37">
        <v>1973</v>
      </c>
      <c r="AL37">
        <v>3062</v>
      </c>
      <c r="AM37">
        <v>6233</v>
      </c>
      <c r="AN37">
        <v>498</v>
      </c>
      <c r="AO37">
        <v>498</v>
      </c>
      <c r="AP37">
        <v>3398</v>
      </c>
      <c r="AQ37">
        <v>3509</v>
      </c>
      <c r="AR37">
        <v>104331</v>
      </c>
      <c r="AS37">
        <v>2800</v>
      </c>
      <c r="AT37">
        <v>419</v>
      </c>
      <c r="AU37">
        <v>419</v>
      </c>
      <c r="AV37">
        <v>2805</v>
      </c>
      <c r="AW37">
        <v>6345</v>
      </c>
      <c r="AX37">
        <v>1867</v>
      </c>
      <c r="AY37">
        <v>16176</v>
      </c>
      <c r="AZ37">
        <v>8806</v>
      </c>
      <c r="BA37">
        <v>1790</v>
      </c>
      <c r="BB37">
        <v>2937</v>
      </c>
      <c r="BC37">
        <v>713</v>
      </c>
      <c r="BD37" s="9">
        <v>35</v>
      </c>
    </row>
    <row r="38" spans="1:56" x14ac:dyDescent="0.35">
      <c r="A38" s="3"/>
      <c r="B38" s="5" t="s">
        <v>75</v>
      </c>
      <c r="C38">
        <v>3033</v>
      </c>
      <c r="D38">
        <v>6388</v>
      </c>
      <c r="E38">
        <v>3355</v>
      </c>
      <c r="F38">
        <v>2034</v>
      </c>
      <c r="G38">
        <v>1632</v>
      </c>
      <c r="H38">
        <v>6246</v>
      </c>
      <c r="I38">
        <v>2000</v>
      </c>
      <c r="J38">
        <v>2054</v>
      </c>
      <c r="K38">
        <v>662</v>
      </c>
      <c r="L38">
        <v>2870</v>
      </c>
      <c r="M38">
        <v>2870</v>
      </c>
      <c r="N38">
        <v>2379</v>
      </c>
      <c r="O38">
        <v>1804</v>
      </c>
      <c r="P38">
        <v>1951</v>
      </c>
      <c r="Q38">
        <v>1635</v>
      </c>
      <c r="R38">
        <v>1685</v>
      </c>
      <c r="S38">
        <v>18839</v>
      </c>
      <c r="T38">
        <v>6454</v>
      </c>
      <c r="U38">
        <v>553</v>
      </c>
      <c r="V38">
        <v>2196</v>
      </c>
      <c r="W38">
        <v>5495</v>
      </c>
      <c r="X38">
        <v>5495</v>
      </c>
      <c r="Y38">
        <v>4250</v>
      </c>
      <c r="Z38">
        <v>7853</v>
      </c>
      <c r="AA38">
        <v>26368</v>
      </c>
      <c r="AB38">
        <v>7981</v>
      </c>
      <c r="AC38">
        <v>16925</v>
      </c>
      <c r="AD38">
        <v>5426</v>
      </c>
      <c r="AE38">
        <v>3794</v>
      </c>
      <c r="AF38">
        <v>1382</v>
      </c>
      <c r="AG38">
        <v>3794</v>
      </c>
      <c r="AH38">
        <v>9443</v>
      </c>
      <c r="AI38">
        <v>11344</v>
      </c>
      <c r="AJ38">
        <v>1238</v>
      </c>
      <c r="AK38">
        <v>1593</v>
      </c>
      <c r="AL38">
        <v>2273</v>
      </c>
      <c r="AM38">
        <v>4548</v>
      </c>
      <c r="AN38">
        <v>327</v>
      </c>
      <c r="AO38">
        <v>327</v>
      </c>
      <c r="AP38">
        <v>2633</v>
      </c>
      <c r="AQ38">
        <v>2732</v>
      </c>
      <c r="AR38">
        <v>80217</v>
      </c>
      <c r="AS38">
        <v>2000</v>
      </c>
      <c r="AT38">
        <v>311</v>
      </c>
      <c r="AU38">
        <v>311</v>
      </c>
      <c r="AV38">
        <v>2169</v>
      </c>
      <c r="AW38">
        <v>4895</v>
      </c>
      <c r="AX38">
        <v>1392</v>
      </c>
      <c r="AY38">
        <v>12541</v>
      </c>
      <c r="AZ38">
        <v>7046</v>
      </c>
      <c r="BA38">
        <v>1322</v>
      </c>
      <c r="BB38">
        <v>2017</v>
      </c>
      <c r="BC38">
        <v>553</v>
      </c>
      <c r="BD38" s="9">
        <v>36</v>
      </c>
    </row>
    <row r="39" spans="1:56" x14ac:dyDescent="0.35">
      <c r="A39" s="3"/>
      <c r="B39" s="5" t="s">
        <v>81</v>
      </c>
      <c r="C39">
        <v>2017</v>
      </c>
      <c r="D39">
        <v>4180</v>
      </c>
      <c r="E39">
        <v>2163</v>
      </c>
      <c r="F39">
        <v>1315</v>
      </c>
      <c r="G39">
        <v>1000</v>
      </c>
      <c r="H39">
        <v>3632</v>
      </c>
      <c r="I39">
        <v>1227</v>
      </c>
      <c r="J39">
        <v>1203</v>
      </c>
      <c r="K39">
        <v>412</v>
      </c>
      <c r="L39">
        <v>1757</v>
      </c>
      <c r="M39">
        <v>1757</v>
      </c>
      <c r="N39">
        <v>1526</v>
      </c>
      <c r="O39">
        <v>1048</v>
      </c>
      <c r="P39">
        <v>1203</v>
      </c>
      <c r="Q39">
        <v>1030</v>
      </c>
      <c r="R39">
        <v>1082</v>
      </c>
      <c r="S39">
        <v>12103</v>
      </c>
      <c r="T39">
        <v>4595</v>
      </c>
      <c r="U39">
        <v>330</v>
      </c>
      <c r="V39">
        <v>1285</v>
      </c>
      <c r="W39">
        <v>3473</v>
      </c>
      <c r="X39">
        <v>3473</v>
      </c>
      <c r="Y39">
        <v>2488</v>
      </c>
      <c r="Z39">
        <v>4753</v>
      </c>
      <c r="AA39">
        <v>15785</v>
      </c>
      <c r="AB39">
        <v>5134</v>
      </c>
      <c r="AC39">
        <v>10347</v>
      </c>
      <c r="AD39">
        <v>3415</v>
      </c>
      <c r="AE39">
        <v>2415</v>
      </c>
      <c r="AF39">
        <v>892</v>
      </c>
      <c r="AG39">
        <v>2415</v>
      </c>
      <c r="AH39">
        <v>5438</v>
      </c>
      <c r="AI39">
        <v>7403</v>
      </c>
      <c r="AJ39">
        <v>693</v>
      </c>
      <c r="AK39">
        <v>954</v>
      </c>
      <c r="AL39">
        <v>1283</v>
      </c>
      <c r="AM39">
        <v>2478</v>
      </c>
      <c r="AN39">
        <v>219</v>
      </c>
      <c r="AO39">
        <v>219</v>
      </c>
      <c r="AP39">
        <v>1798</v>
      </c>
      <c r="AQ39">
        <v>1579</v>
      </c>
      <c r="AR39">
        <v>49691</v>
      </c>
      <c r="AS39">
        <v>1227</v>
      </c>
      <c r="AT39">
        <v>189</v>
      </c>
      <c r="AU39">
        <v>189</v>
      </c>
      <c r="AV39">
        <v>1301</v>
      </c>
      <c r="AW39">
        <v>2960</v>
      </c>
      <c r="AX39">
        <v>791</v>
      </c>
      <c r="AY39">
        <v>8112</v>
      </c>
      <c r="AZ39">
        <v>4639</v>
      </c>
      <c r="BA39">
        <v>838</v>
      </c>
      <c r="BB39">
        <v>1085</v>
      </c>
      <c r="BC39">
        <v>330</v>
      </c>
      <c r="BD39" s="9">
        <v>37</v>
      </c>
    </row>
    <row r="40" spans="1:56" x14ac:dyDescent="0.35">
      <c r="A40" s="3"/>
      <c r="B40" s="5" t="s">
        <v>82</v>
      </c>
      <c r="C40">
        <v>1109</v>
      </c>
      <c r="D40">
        <v>2389</v>
      </c>
      <c r="E40">
        <v>1280</v>
      </c>
      <c r="F40">
        <v>884</v>
      </c>
      <c r="G40">
        <v>634</v>
      </c>
      <c r="H40">
        <v>2253</v>
      </c>
      <c r="I40">
        <v>751</v>
      </c>
      <c r="J40">
        <v>747</v>
      </c>
      <c r="K40">
        <v>225</v>
      </c>
      <c r="L40">
        <v>991</v>
      </c>
      <c r="M40">
        <v>991</v>
      </c>
      <c r="N40">
        <v>840</v>
      </c>
      <c r="O40">
        <v>608</v>
      </c>
      <c r="P40">
        <v>710</v>
      </c>
      <c r="Q40">
        <v>568</v>
      </c>
      <c r="R40">
        <v>667</v>
      </c>
      <c r="S40">
        <v>7232</v>
      </c>
      <c r="T40">
        <v>2758</v>
      </c>
      <c r="U40">
        <v>240</v>
      </c>
      <c r="V40">
        <v>780</v>
      </c>
      <c r="W40">
        <v>2124</v>
      </c>
      <c r="X40">
        <v>2124</v>
      </c>
      <c r="Y40">
        <v>1527</v>
      </c>
      <c r="Z40">
        <v>2768</v>
      </c>
      <c r="AA40">
        <v>8781</v>
      </c>
      <c r="AB40">
        <v>2925</v>
      </c>
      <c r="AC40">
        <v>6002</v>
      </c>
      <c r="AD40">
        <v>1989</v>
      </c>
      <c r="AE40">
        <v>1355</v>
      </c>
      <c r="AF40">
        <v>525</v>
      </c>
      <c r="AG40">
        <v>1355</v>
      </c>
      <c r="AH40">
        <v>2779</v>
      </c>
      <c r="AI40">
        <v>4357</v>
      </c>
      <c r="AJ40">
        <v>403</v>
      </c>
      <c r="AK40">
        <v>536</v>
      </c>
      <c r="AL40">
        <v>783</v>
      </c>
      <c r="AM40">
        <v>1168</v>
      </c>
      <c r="AN40">
        <v>134</v>
      </c>
      <c r="AO40">
        <v>134</v>
      </c>
      <c r="AP40">
        <v>1129</v>
      </c>
      <c r="AQ40">
        <v>882</v>
      </c>
      <c r="AR40">
        <v>29050</v>
      </c>
      <c r="AS40">
        <v>751</v>
      </c>
      <c r="AT40">
        <v>125</v>
      </c>
      <c r="AU40">
        <v>125</v>
      </c>
      <c r="AV40">
        <v>862</v>
      </c>
      <c r="AW40">
        <v>1611</v>
      </c>
      <c r="AX40">
        <v>522</v>
      </c>
      <c r="AY40">
        <v>4977</v>
      </c>
      <c r="AZ40">
        <v>2853</v>
      </c>
      <c r="BA40">
        <v>450</v>
      </c>
      <c r="BB40">
        <v>628</v>
      </c>
      <c r="BC40">
        <v>240</v>
      </c>
      <c r="BD40" s="9">
        <v>38</v>
      </c>
    </row>
    <row r="41" spans="1:56" x14ac:dyDescent="0.35">
      <c r="A41" s="3"/>
      <c r="B41" s="5" t="s">
        <v>76</v>
      </c>
      <c r="BD41" s="9">
        <v>39</v>
      </c>
    </row>
    <row r="42" spans="1:56" x14ac:dyDescent="0.35">
      <c r="A42" s="3"/>
      <c r="B42" s="5" t="s">
        <v>46</v>
      </c>
      <c r="BD42" s="9">
        <v>40</v>
      </c>
    </row>
    <row r="43" spans="1:56" x14ac:dyDescent="0.35">
      <c r="A43" s="3"/>
      <c r="B43" s="5" t="s">
        <v>77</v>
      </c>
      <c r="BD43" s="9">
        <v>41</v>
      </c>
    </row>
    <row r="44" spans="1:56" x14ac:dyDescent="0.35">
      <c r="A44" s="3"/>
      <c r="B44" s="5" t="s">
        <v>47</v>
      </c>
      <c r="C44">
        <v>4618</v>
      </c>
      <c r="D44">
        <v>10741</v>
      </c>
      <c r="E44">
        <v>6123</v>
      </c>
      <c r="F44">
        <v>2762</v>
      </c>
      <c r="G44">
        <v>2139</v>
      </c>
      <c r="H44">
        <v>8596</v>
      </c>
      <c r="I44">
        <v>2478</v>
      </c>
      <c r="J44">
        <v>3910</v>
      </c>
      <c r="K44">
        <v>1252</v>
      </c>
      <c r="L44">
        <v>3221</v>
      </c>
      <c r="M44">
        <v>3221</v>
      </c>
      <c r="N44">
        <v>3524</v>
      </c>
      <c r="O44">
        <v>2828</v>
      </c>
      <c r="P44">
        <v>2623</v>
      </c>
      <c r="Q44">
        <v>2309</v>
      </c>
      <c r="R44">
        <v>2475</v>
      </c>
      <c r="S44">
        <v>30158</v>
      </c>
      <c r="T44">
        <v>10532</v>
      </c>
      <c r="U44">
        <v>556</v>
      </c>
      <c r="V44">
        <v>3747</v>
      </c>
      <c r="W44">
        <v>8648</v>
      </c>
      <c r="X44">
        <v>8648</v>
      </c>
      <c r="Y44">
        <v>7657</v>
      </c>
      <c r="Z44">
        <v>13791</v>
      </c>
      <c r="AA44">
        <v>42639</v>
      </c>
      <c r="AB44">
        <v>13104</v>
      </c>
      <c r="AC44">
        <v>26871</v>
      </c>
      <c r="AD44">
        <v>7596</v>
      </c>
      <c r="AE44">
        <v>5457</v>
      </c>
      <c r="AF44">
        <v>1848</v>
      </c>
      <c r="AG44">
        <v>5457</v>
      </c>
      <c r="AH44">
        <v>15768</v>
      </c>
      <c r="AI44">
        <v>19032</v>
      </c>
      <c r="AJ44">
        <v>1961</v>
      </c>
      <c r="AK44">
        <v>2363</v>
      </c>
      <c r="AL44">
        <v>3245</v>
      </c>
      <c r="AM44">
        <v>8401</v>
      </c>
      <c r="AN44">
        <v>494</v>
      </c>
      <c r="AO44">
        <v>494</v>
      </c>
      <c r="AP44">
        <v>3562</v>
      </c>
      <c r="AQ44">
        <v>4118</v>
      </c>
      <c r="AR44">
        <v>124418</v>
      </c>
      <c r="AS44">
        <v>2478</v>
      </c>
      <c r="AT44">
        <v>549</v>
      </c>
      <c r="AU44">
        <v>549</v>
      </c>
      <c r="AV44">
        <v>2523</v>
      </c>
      <c r="AW44">
        <v>7367</v>
      </c>
      <c r="AX44">
        <v>2658</v>
      </c>
      <c r="AY44">
        <v>18496</v>
      </c>
      <c r="AZ44">
        <v>9848</v>
      </c>
      <c r="BA44">
        <v>2016</v>
      </c>
      <c r="BB44">
        <v>4230</v>
      </c>
      <c r="BC44">
        <v>556</v>
      </c>
      <c r="BD44" s="9">
        <v>42</v>
      </c>
    </row>
    <row r="45" spans="1:56" x14ac:dyDescent="0.35">
      <c r="A45" s="3"/>
      <c r="B45" s="5" t="s">
        <v>48</v>
      </c>
      <c r="C45">
        <v>10055</v>
      </c>
      <c r="D45">
        <v>17241</v>
      </c>
      <c r="E45">
        <v>7186</v>
      </c>
      <c r="F45">
        <v>3297</v>
      </c>
      <c r="G45">
        <v>2955</v>
      </c>
      <c r="H45">
        <v>10847</v>
      </c>
      <c r="I45">
        <v>2809</v>
      </c>
      <c r="J45">
        <v>5494</v>
      </c>
      <c r="K45">
        <v>1591</v>
      </c>
      <c r="L45">
        <v>3996</v>
      </c>
      <c r="M45">
        <v>3996</v>
      </c>
      <c r="N45">
        <v>6850</v>
      </c>
      <c r="O45">
        <v>3689</v>
      </c>
      <c r="P45">
        <v>3335</v>
      </c>
      <c r="Q45">
        <v>2990</v>
      </c>
      <c r="R45">
        <v>2815</v>
      </c>
      <c r="S45">
        <v>46618</v>
      </c>
      <c r="T45">
        <v>20799</v>
      </c>
      <c r="U45">
        <v>650</v>
      </c>
      <c r="V45">
        <v>4670</v>
      </c>
      <c r="W45">
        <v>12020</v>
      </c>
      <c r="X45">
        <v>12020</v>
      </c>
      <c r="Y45">
        <v>10164</v>
      </c>
      <c r="Z45">
        <v>27102</v>
      </c>
      <c r="AA45">
        <v>64147</v>
      </c>
      <c r="AB45">
        <v>20259</v>
      </c>
      <c r="AC45">
        <v>44004</v>
      </c>
      <c r="AD45">
        <v>9133</v>
      </c>
      <c r="AE45">
        <v>6178</v>
      </c>
      <c r="AF45">
        <v>2412</v>
      </c>
      <c r="AG45">
        <v>6178</v>
      </c>
      <c r="AH45">
        <v>20143</v>
      </c>
      <c r="AI45">
        <v>31789</v>
      </c>
      <c r="AJ45">
        <v>2508</v>
      </c>
      <c r="AK45">
        <v>3018</v>
      </c>
      <c r="AL45">
        <v>4148</v>
      </c>
      <c r="AM45">
        <v>10761</v>
      </c>
      <c r="AN45">
        <v>577</v>
      </c>
      <c r="AO45">
        <v>577</v>
      </c>
      <c r="AP45">
        <v>4430</v>
      </c>
      <c r="AQ45">
        <v>5464</v>
      </c>
      <c r="AR45">
        <v>181688</v>
      </c>
      <c r="AS45">
        <v>2809</v>
      </c>
      <c r="AT45">
        <v>720</v>
      </c>
      <c r="AU45">
        <v>720</v>
      </c>
      <c r="AV45">
        <v>3010</v>
      </c>
      <c r="AW45">
        <v>9382</v>
      </c>
      <c r="AX45">
        <v>3903</v>
      </c>
      <c r="AY45">
        <v>26597</v>
      </c>
      <c r="AZ45">
        <v>14577</v>
      </c>
      <c r="BA45">
        <v>2876</v>
      </c>
      <c r="BB45">
        <v>5492</v>
      </c>
      <c r="BC45">
        <v>650</v>
      </c>
      <c r="BD45" s="9">
        <v>43</v>
      </c>
    </row>
    <row r="46" spans="1:56" x14ac:dyDescent="0.35">
      <c r="A46" s="3"/>
      <c r="B46" s="5" t="s">
        <v>49</v>
      </c>
      <c r="C46">
        <v>13084</v>
      </c>
      <c r="D46">
        <v>20153</v>
      </c>
      <c r="E46">
        <v>7069</v>
      </c>
      <c r="F46">
        <v>3008</v>
      </c>
      <c r="G46">
        <v>2486</v>
      </c>
      <c r="H46">
        <v>9915</v>
      </c>
      <c r="I46">
        <v>2465</v>
      </c>
      <c r="J46">
        <v>4320</v>
      </c>
      <c r="K46">
        <v>1326</v>
      </c>
      <c r="L46">
        <v>3672</v>
      </c>
      <c r="M46">
        <v>3672</v>
      </c>
      <c r="N46">
        <v>7015</v>
      </c>
      <c r="O46">
        <v>3552</v>
      </c>
      <c r="P46">
        <v>2823</v>
      </c>
      <c r="Q46">
        <v>2551</v>
      </c>
      <c r="R46">
        <v>2235</v>
      </c>
      <c r="S46">
        <v>49299</v>
      </c>
      <c r="T46">
        <v>25953</v>
      </c>
      <c r="U46">
        <v>613</v>
      </c>
      <c r="V46">
        <v>4538</v>
      </c>
      <c r="W46">
        <v>10466</v>
      </c>
      <c r="X46">
        <v>10466</v>
      </c>
      <c r="Y46">
        <v>8858</v>
      </c>
      <c r="Z46">
        <v>31828</v>
      </c>
      <c r="AA46">
        <v>66712</v>
      </c>
      <c r="AB46">
        <v>23042</v>
      </c>
      <c r="AC46">
        <v>47795</v>
      </c>
      <c r="AD46">
        <v>8662</v>
      </c>
      <c r="AE46">
        <v>6176</v>
      </c>
      <c r="AF46">
        <v>2322</v>
      </c>
      <c r="AG46">
        <v>6176</v>
      </c>
      <c r="AH46">
        <v>18917</v>
      </c>
      <c r="AI46">
        <v>36368</v>
      </c>
      <c r="AJ46">
        <v>2460</v>
      </c>
      <c r="AK46">
        <v>2889</v>
      </c>
      <c r="AL46">
        <v>3564</v>
      </c>
      <c r="AM46">
        <v>10197</v>
      </c>
      <c r="AN46">
        <v>605</v>
      </c>
      <c r="AO46">
        <v>605</v>
      </c>
      <c r="AP46">
        <v>4041</v>
      </c>
      <c r="AQ46">
        <v>5719</v>
      </c>
      <c r="AR46">
        <v>186149</v>
      </c>
      <c r="AS46">
        <v>2465</v>
      </c>
      <c r="AT46">
        <v>707</v>
      </c>
      <c r="AU46">
        <v>707</v>
      </c>
      <c r="AV46">
        <v>2799</v>
      </c>
      <c r="AW46">
        <v>8720</v>
      </c>
      <c r="AX46">
        <v>2994</v>
      </c>
      <c r="AY46">
        <v>24530</v>
      </c>
      <c r="AZ46">
        <v>14064</v>
      </c>
      <c r="BA46">
        <v>2868</v>
      </c>
      <c r="BB46">
        <v>5404</v>
      </c>
      <c r="BC46">
        <v>613</v>
      </c>
      <c r="BD46" s="9">
        <v>44</v>
      </c>
    </row>
    <row r="47" spans="1:56" x14ac:dyDescent="0.35">
      <c r="A47" s="3"/>
      <c r="B47" s="5" t="s">
        <v>50</v>
      </c>
      <c r="C47">
        <v>10533</v>
      </c>
      <c r="D47">
        <v>18196</v>
      </c>
      <c r="E47">
        <v>7663</v>
      </c>
      <c r="F47">
        <v>3098</v>
      </c>
      <c r="G47">
        <v>1993</v>
      </c>
      <c r="H47">
        <v>9097</v>
      </c>
      <c r="I47">
        <v>2438</v>
      </c>
      <c r="J47">
        <v>3686</v>
      </c>
      <c r="K47">
        <v>1379</v>
      </c>
      <c r="L47">
        <v>3519</v>
      </c>
      <c r="M47">
        <v>3519</v>
      </c>
      <c r="N47">
        <v>5275</v>
      </c>
      <c r="O47">
        <v>3358</v>
      </c>
      <c r="P47">
        <v>2430</v>
      </c>
      <c r="Q47">
        <v>2530</v>
      </c>
      <c r="R47">
        <v>1892</v>
      </c>
      <c r="S47">
        <v>45742</v>
      </c>
      <c r="T47">
        <v>22449</v>
      </c>
      <c r="U47">
        <v>618</v>
      </c>
      <c r="V47">
        <v>4657</v>
      </c>
      <c r="W47">
        <v>10197</v>
      </c>
      <c r="X47">
        <v>10197</v>
      </c>
      <c r="Y47">
        <v>8343</v>
      </c>
      <c r="Z47">
        <v>27904</v>
      </c>
      <c r="AA47">
        <v>61765</v>
      </c>
      <c r="AB47">
        <v>21010</v>
      </c>
      <c r="AC47">
        <v>42551</v>
      </c>
      <c r="AD47">
        <v>8457</v>
      </c>
      <c r="AE47">
        <v>6464</v>
      </c>
      <c r="AF47">
        <v>2227</v>
      </c>
      <c r="AG47">
        <v>6464</v>
      </c>
      <c r="AH47">
        <v>19214</v>
      </c>
      <c r="AI47">
        <v>33107</v>
      </c>
      <c r="AJ47">
        <v>2518</v>
      </c>
      <c r="AK47">
        <v>2814</v>
      </c>
      <c r="AL47">
        <v>3224</v>
      </c>
      <c r="AM47">
        <v>10357</v>
      </c>
      <c r="AN47">
        <v>540</v>
      </c>
      <c r="AO47">
        <v>540</v>
      </c>
      <c r="AP47">
        <v>4186</v>
      </c>
      <c r="AQ47">
        <v>5418</v>
      </c>
      <c r="AR47">
        <v>172305</v>
      </c>
      <c r="AS47">
        <v>2438</v>
      </c>
      <c r="AT47">
        <v>655</v>
      </c>
      <c r="AU47">
        <v>655</v>
      </c>
      <c r="AV47">
        <v>2515</v>
      </c>
      <c r="AW47">
        <v>8857</v>
      </c>
      <c r="AX47">
        <v>2307</v>
      </c>
      <c r="AY47">
        <v>22756</v>
      </c>
      <c r="AZ47">
        <v>12559</v>
      </c>
      <c r="BA47">
        <v>2680</v>
      </c>
      <c r="BB47">
        <v>5610</v>
      </c>
      <c r="BC47">
        <v>618</v>
      </c>
      <c r="BD47" s="9">
        <v>45</v>
      </c>
    </row>
    <row r="48" spans="1:56" x14ac:dyDescent="0.35">
      <c r="A48" s="3"/>
      <c r="B48" s="5" t="s">
        <v>51</v>
      </c>
      <c r="C48">
        <v>8518</v>
      </c>
      <c r="D48">
        <v>16872</v>
      </c>
      <c r="E48">
        <v>8354</v>
      </c>
      <c r="F48">
        <v>2990</v>
      </c>
      <c r="G48">
        <v>2111</v>
      </c>
      <c r="H48">
        <v>9060</v>
      </c>
      <c r="I48">
        <v>2607</v>
      </c>
      <c r="J48">
        <v>3767</v>
      </c>
      <c r="K48">
        <v>1433</v>
      </c>
      <c r="L48">
        <v>3252</v>
      </c>
      <c r="M48">
        <v>3252</v>
      </c>
      <c r="N48">
        <v>4008</v>
      </c>
      <c r="O48">
        <v>3246</v>
      </c>
      <c r="P48">
        <v>2566</v>
      </c>
      <c r="Q48">
        <v>2713</v>
      </c>
      <c r="R48">
        <v>2396</v>
      </c>
      <c r="S48">
        <v>42754</v>
      </c>
      <c r="T48">
        <v>18925</v>
      </c>
      <c r="U48">
        <v>687</v>
      </c>
      <c r="V48">
        <v>4994</v>
      </c>
      <c r="W48">
        <v>10280</v>
      </c>
      <c r="X48">
        <v>10280</v>
      </c>
      <c r="Y48">
        <v>8761</v>
      </c>
      <c r="Z48">
        <v>22182</v>
      </c>
      <c r="AA48">
        <v>56216</v>
      </c>
      <c r="AB48">
        <v>19515</v>
      </c>
      <c r="AC48">
        <v>36499</v>
      </c>
      <c r="AD48">
        <v>8592</v>
      </c>
      <c r="AE48">
        <v>6481</v>
      </c>
      <c r="AF48">
        <v>2010</v>
      </c>
      <c r="AG48">
        <v>6481</v>
      </c>
      <c r="AH48">
        <v>19717</v>
      </c>
      <c r="AI48">
        <v>29867</v>
      </c>
      <c r="AJ48">
        <v>2614</v>
      </c>
      <c r="AK48">
        <v>2643</v>
      </c>
      <c r="AL48">
        <v>3157</v>
      </c>
      <c r="AM48">
        <v>10380</v>
      </c>
      <c r="AN48">
        <v>536</v>
      </c>
      <c r="AO48">
        <v>536</v>
      </c>
      <c r="AP48">
        <v>4185</v>
      </c>
      <c r="AQ48">
        <v>4942</v>
      </c>
      <c r="AR48">
        <v>161268</v>
      </c>
      <c r="AS48">
        <v>2607</v>
      </c>
      <c r="AT48">
        <v>712</v>
      </c>
      <c r="AU48">
        <v>712</v>
      </c>
      <c r="AV48">
        <v>2657</v>
      </c>
      <c r="AW48">
        <v>9337</v>
      </c>
      <c r="AX48">
        <v>2334</v>
      </c>
      <c r="AY48">
        <v>21463</v>
      </c>
      <c r="AZ48">
        <v>11183</v>
      </c>
      <c r="BA48">
        <v>2403</v>
      </c>
      <c r="BB48">
        <v>5615</v>
      </c>
      <c r="BC48">
        <v>687</v>
      </c>
      <c r="BD48" s="9">
        <v>46</v>
      </c>
    </row>
    <row r="49" spans="1:56" x14ac:dyDescent="0.35">
      <c r="A49" s="3"/>
      <c r="B49" s="5" t="s">
        <v>52</v>
      </c>
      <c r="C49">
        <v>7308</v>
      </c>
      <c r="D49">
        <v>16431</v>
      </c>
      <c r="E49">
        <v>9123</v>
      </c>
      <c r="F49">
        <v>3389</v>
      </c>
      <c r="G49">
        <v>2439</v>
      </c>
      <c r="H49">
        <v>10458</v>
      </c>
      <c r="I49">
        <v>3273</v>
      </c>
      <c r="J49">
        <v>4276</v>
      </c>
      <c r="K49">
        <v>1613</v>
      </c>
      <c r="L49">
        <v>3894</v>
      </c>
      <c r="M49">
        <v>3894</v>
      </c>
      <c r="N49">
        <v>3685</v>
      </c>
      <c r="O49">
        <v>3714</v>
      </c>
      <c r="P49">
        <v>3061</v>
      </c>
      <c r="Q49">
        <v>3382</v>
      </c>
      <c r="R49">
        <v>2856</v>
      </c>
      <c r="S49">
        <v>43545</v>
      </c>
      <c r="T49">
        <v>16766</v>
      </c>
      <c r="U49">
        <v>816</v>
      </c>
      <c r="V49">
        <v>5398</v>
      </c>
      <c r="W49">
        <v>11190</v>
      </c>
      <c r="X49">
        <v>11190</v>
      </c>
      <c r="Y49">
        <v>9674</v>
      </c>
      <c r="Z49">
        <v>18717</v>
      </c>
      <c r="AA49">
        <v>55295</v>
      </c>
      <c r="AB49">
        <v>19411</v>
      </c>
      <c r="AC49">
        <v>34216</v>
      </c>
      <c r="AD49">
        <v>9153</v>
      </c>
      <c r="AE49">
        <v>6714</v>
      </c>
      <c r="AF49">
        <v>2118</v>
      </c>
      <c r="AG49">
        <v>6714</v>
      </c>
      <c r="AH49">
        <v>21079</v>
      </c>
      <c r="AI49">
        <v>29082</v>
      </c>
      <c r="AJ49">
        <v>2717</v>
      </c>
      <c r="AK49">
        <v>2980</v>
      </c>
      <c r="AL49">
        <v>3700</v>
      </c>
      <c r="AM49">
        <v>11022</v>
      </c>
      <c r="AN49">
        <v>622</v>
      </c>
      <c r="AO49">
        <v>622</v>
      </c>
      <c r="AP49">
        <v>4187</v>
      </c>
      <c r="AQ49">
        <v>5030</v>
      </c>
      <c r="AR49">
        <v>164929</v>
      </c>
      <c r="AS49">
        <v>3273</v>
      </c>
      <c r="AT49">
        <v>800</v>
      </c>
      <c r="AU49">
        <v>800</v>
      </c>
      <c r="AV49">
        <v>3044</v>
      </c>
      <c r="AW49">
        <v>10057</v>
      </c>
      <c r="AX49">
        <v>2663</v>
      </c>
      <c r="AY49">
        <v>22451</v>
      </c>
      <c r="AZ49">
        <v>11261</v>
      </c>
      <c r="BA49">
        <v>2434</v>
      </c>
      <c r="BB49">
        <v>6217</v>
      </c>
      <c r="BC49">
        <v>816</v>
      </c>
      <c r="BD49" s="9">
        <v>47</v>
      </c>
    </row>
    <row r="50" spans="1:56" x14ac:dyDescent="0.35">
      <c r="A50" s="3"/>
      <c r="B50" s="5" t="s">
        <v>53</v>
      </c>
      <c r="C50">
        <v>7281</v>
      </c>
      <c r="D50">
        <v>17228</v>
      </c>
      <c r="E50">
        <v>9947</v>
      </c>
      <c r="F50">
        <v>4018</v>
      </c>
      <c r="G50">
        <v>3009</v>
      </c>
      <c r="H50">
        <v>12866</v>
      </c>
      <c r="I50">
        <v>4231</v>
      </c>
      <c r="J50">
        <v>5337</v>
      </c>
      <c r="K50">
        <v>2056</v>
      </c>
      <c r="L50">
        <v>5061</v>
      </c>
      <c r="M50">
        <v>5061</v>
      </c>
      <c r="N50">
        <v>4514</v>
      </c>
      <c r="O50">
        <v>4466</v>
      </c>
      <c r="P50">
        <v>3704</v>
      </c>
      <c r="Q50">
        <v>3741</v>
      </c>
      <c r="R50">
        <v>3208</v>
      </c>
      <c r="S50">
        <v>47799</v>
      </c>
      <c r="T50">
        <v>16303</v>
      </c>
      <c r="U50">
        <v>1062</v>
      </c>
      <c r="V50">
        <v>6279</v>
      </c>
      <c r="W50">
        <v>13408</v>
      </c>
      <c r="X50">
        <v>13408</v>
      </c>
      <c r="Y50">
        <v>11616</v>
      </c>
      <c r="Z50">
        <v>19948</v>
      </c>
      <c r="AA50">
        <v>63590</v>
      </c>
      <c r="AB50">
        <v>20910</v>
      </c>
      <c r="AC50">
        <v>38936</v>
      </c>
      <c r="AD50">
        <v>11193</v>
      </c>
      <c r="AE50">
        <v>8184</v>
      </c>
      <c r="AF50">
        <v>2694</v>
      </c>
      <c r="AG50">
        <v>8184</v>
      </c>
      <c r="AH50">
        <v>24654</v>
      </c>
      <c r="AI50">
        <v>30160</v>
      </c>
      <c r="AJ50">
        <v>3128</v>
      </c>
      <c r="AK50">
        <v>3682</v>
      </c>
      <c r="AL50">
        <v>4645</v>
      </c>
      <c r="AM50">
        <v>12690</v>
      </c>
      <c r="AN50">
        <v>795</v>
      </c>
      <c r="AO50">
        <v>795</v>
      </c>
      <c r="AP50">
        <v>5184</v>
      </c>
      <c r="AQ50">
        <v>6312</v>
      </c>
      <c r="AR50">
        <v>189422</v>
      </c>
      <c r="AS50">
        <v>4231</v>
      </c>
      <c r="AT50">
        <v>814</v>
      </c>
      <c r="AU50">
        <v>814</v>
      </c>
      <c r="AV50">
        <v>3755</v>
      </c>
      <c r="AW50">
        <v>11964</v>
      </c>
      <c r="AX50">
        <v>3281</v>
      </c>
      <c r="AY50">
        <v>27124</v>
      </c>
      <c r="AZ50">
        <v>13716</v>
      </c>
      <c r="BA50">
        <v>3070</v>
      </c>
      <c r="BB50">
        <v>6988</v>
      </c>
      <c r="BC50">
        <v>1062</v>
      </c>
      <c r="BD50" s="9">
        <v>48</v>
      </c>
    </row>
    <row r="51" spans="1:56" x14ac:dyDescent="0.35">
      <c r="A51" s="3"/>
      <c r="B51" s="5" t="s">
        <v>54</v>
      </c>
      <c r="C51">
        <v>7284</v>
      </c>
      <c r="D51">
        <v>17410</v>
      </c>
      <c r="E51">
        <v>10126</v>
      </c>
      <c r="F51">
        <v>4570</v>
      </c>
      <c r="G51">
        <v>3357</v>
      </c>
      <c r="H51">
        <v>13909</v>
      </c>
      <c r="I51">
        <v>4657</v>
      </c>
      <c r="J51">
        <v>5491</v>
      </c>
      <c r="K51">
        <v>2021</v>
      </c>
      <c r="L51">
        <v>5884</v>
      </c>
      <c r="M51">
        <v>5884</v>
      </c>
      <c r="N51">
        <v>4693</v>
      </c>
      <c r="O51">
        <v>4685</v>
      </c>
      <c r="P51">
        <v>4160</v>
      </c>
      <c r="Q51">
        <v>4090</v>
      </c>
      <c r="R51">
        <v>3473</v>
      </c>
      <c r="S51">
        <v>48325</v>
      </c>
      <c r="T51">
        <v>16177</v>
      </c>
      <c r="U51">
        <v>1035</v>
      </c>
      <c r="V51">
        <v>6186</v>
      </c>
      <c r="W51">
        <v>13327</v>
      </c>
      <c r="X51">
        <v>13327</v>
      </c>
      <c r="Y51">
        <v>11677</v>
      </c>
      <c r="Z51">
        <v>19976</v>
      </c>
      <c r="AA51">
        <v>66121</v>
      </c>
      <c r="AB51">
        <v>21027</v>
      </c>
      <c r="AC51">
        <v>41191</v>
      </c>
      <c r="AD51">
        <v>12412</v>
      </c>
      <c r="AE51">
        <v>9055</v>
      </c>
      <c r="AF51">
        <v>3256</v>
      </c>
      <c r="AG51">
        <v>9055</v>
      </c>
      <c r="AH51">
        <v>24930</v>
      </c>
      <c r="AI51">
        <v>30341</v>
      </c>
      <c r="AJ51">
        <v>3186</v>
      </c>
      <c r="AK51">
        <v>3617</v>
      </c>
      <c r="AL51">
        <v>5069</v>
      </c>
      <c r="AM51">
        <v>12858</v>
      </c>
      <c r="AN51">
        <v>908</v>
      </c>
      <c r="AO51">
        <v>908</v>
      </c>
      <c r="AP51">
        <v>5940</v>
      </c>
      <c r="AQ51">
        <v>6814</v>
      </c>
      <c r="AR51">
        <v>197429</v>
      </c>
      <c r="AS51">
        <v>4657</v>
      </c>
      <c r="AT51">
        <v>928</v>
      </c>
      <c r="AU51">
        <v>928</v>
      </c>
      <c r="AV51">
        <v>4155</v>
      </c>
      <c r="AW51">
        <v>12072</v>
      </c>
      <c r="AX51">
        <v>3470</v>
      </c>
      <c r="AY51">
        <v>28530</v>
      </c>
      <c r="AZ51">
        <v>15203</v>
      </c>
      <c r="BA51">
        <v>3512</v>
      </c>
      <c r="BB51">
        <v>6888</v>
      </c>
      <c r="BC51">
        <v>1035</v>
      </c>
      <c r="BD51" s="9">
        <v>49</v>
      </c>
    </row>
    <row r="52" spans="1:56" x14ac:dyDescent="0.35">
      <c r="A52" s="3"/>
      <c r="B52" s="5" t="s">
        <v>55</v>
      </c>
      <c r="C52">
        <v>6797</v>
      </c>
      <c r="D52">
        <v>15936</v>
      </c>
      <c r="E52">
        <v>9139</v>
      </c>
      <c r="F52">
        <v>4032</v>
      </c>
      <c r="G52">
        <v>3246</v>
      </c>
      <c r="H52">
        <v>13173</v>
      </c>
      <c r="I52">
        <v>4341</v>
      </c>
      <c r="J52">
        <v>4964</v>
      </c>
      <c r="K52">
        <v>1828</v>
      </c>
      <c r="L52">
        <v>5552</v>
      </c>
      <c r="M52">
        <v>5552</v>
      </c>
      <c r="N52">
        <v>4632</v>
      </c>
      <c r="O52">
        <v>4283</v>
      </c>
      <c r="P52">
        <v>3876</v>
      </c>
      <c r="Q52">
        <v>3744</v>
      </c>
      <c r="R52">
        <v>3233</v>
      </c>
      <c r="S52">
        <v>44067</v>
      </c>
      <c r="T52">
        <v>14276</v>
      </c>
      <c r="U52">
        <v>1018</v>
      </c>
      <c r="V52">
        <v>5421</v>
      </c>
      <c r="W52">
        <v>12779</v>
      </c>
      <c r="X52">
        <v>12779</v>
      </c>
      <c r="Y52">
        <v>10385</v>
      </c>
      <c r="Z52">
        <v>17580</v>
      </c>
      <c r="AA52">
        <v>59729</v>
      </c>
      <c r="AB52">
        <v>19197</v>
      </c>
      <c r="AC52">
        <v>37212</v>
      </c>
      <c r="AD52">
        <v>11962</v>
      </c>
      <c r="AE52">
        <v>8716</v>
      </c>
      <c r="AF52">
        <v>2965</v>
      </c>
      <c r="AG52">
        <v>8716</v>
      </c>
      <c r="AH52">
        <v>22517</v>
      </c>
      <c r="AI52">
        <v>26947</v>
      </c>
      <c r="AJ52">
        <v>2942</v>
      </c>
      <c r="AK52">
        <v>3261</v>
      </c>
      <c r="AL52">
        <v>4790</v>
      </c>
      <c r="AM52">
        <v>11103</v>
      </c>
      <c r="AN52">
        <v>876</v>
      </c>
      <c r="AO52">
        <v>876</v>
      </c>
      <c r="AP52">
        <v>5288</v>
      </c>
      <c r="AQ52">
        <v>6350</v>
      </c>
      <c r="AR52">
        <v>180737</v>
      </c>
      <c r="AS52">
        <v>4341</v>
      </c>
      <c r="AT52">
        <v>826</v>
      </c>
      <c r="AU52">
        <v>826</v>
      </c>
      <c r="AV52">
        <v>4100</v>
      </c>
      <c r="AW52">
        <v>11414</v>
      </c>
      <c r="AX52">
        <v>3136</v>
      </c>
      <c r="AY52">
        <v>26731</v>
      </c>
      <c r="AZ52">
        <v>13952</v>
      </c>
      <c r="BA52">
        <v>3208</v>
      </c>
      <c r="BB52">
        <v>5985</v>
      </c>
      <c r="BC52">
        <v>1018</v>
      </c>
      <c r="BD52" s="9">
        <v>50</v>
      </c>
    </row>
    <row r="53" spans="1:56" x14ac:dyDescent="0.35">
      <c r="A53" s="3"/>
      <c r="B53" s="5" t="s">
        <v>56</v>
      </c>
      <c r="C53">
        <v>6027</v>
      </c>
      <c r="D53">
        <v>14211</v>
      </c>
      <c r="E53">
        <v>8184</v>
      </c>
      <c r="F53">
        <v>3723</v>
      </c>
      <c r="G53">
        <v>3097</v>
      </c>
      <c r="H53">
        <v>11857</v>
      </c>
      <c r="I53">
        <v>4040</v>
      </c>
      <c r="J53">
        <v>4209</v>
      </c>
      <c r="K53">
        <v>1579</v>
      </c>
      <c r="L53">
        <v>5261</v>
      </c>
      <c r="M53">
        <v>5261</v>
      </c>
      <c r="N53">
        <v>3735</v>
      </c>
      <c r="O53">
        <v>3731</v>
      </c>
      <c r="P53">
        <v>3387</v>
      </c>
      <c r="Q53">
        <v>3034</v>
      </c>
      <c r="R53">
        <v>2791</v>
      </c>
      <c r="S53">
        <v>37412</v>
      </c>
      <c r="T53">
        <v>12088</v>
      </c>
      <c r="U53">
        <v>987</v>
      </c>
      <c r="V53">
        <v>4431</v>
      </c>
      <c r="W53">
        <v>10956</v>
      </c>
      <c r="X53">
        <v>10956</v>
      </c>
      <c r="Y53">
        <v>8640</v>
      </c>
      <c r="Z53">
        <v>14433</v>
      </c>
      <c r="AA53">
        <v>50045</v>
      </c>
      <c r="AB53">
        <v>17177</v>
      </c>
      <c r="AC53">
        <v>30858</v>
      </c>
      <c r="AD53">
        <v>11077</v>
      </c>
      <c r="AE53">
        <v>7980</v>
      </c>
      <c r="AF53">
        <v>2425</v>
      </c>
      <c r="AG53">
        <v>7980</v>
      </c>
      <c r="AH53">
        <v>19187</v>
      </c>
      <c r="AI53">
        <v>22416</v>
      </c>
      <c r="AJ53">
        <v>2609</v>
      </c>
      <c r="AK53">
        <v>2966</v>
      </c>
      <c r="AL53">
        <v>4304</v>
      </c>
      <c r="AM53">
        <v>9377</v>
      </c>
      <c r="AN53">
        <v>766</v>
      </c>
      <c r="AO53">
        <v>766</v>
      </c>
      <c r="AP53">
        <v>4954</v>
      </c>
      <c r="AQ53">
        <v>5063</v>
      </c>
      <c r="AR53">
        <v>156406</v>
      </c>
      <c r="AS53">
        <v>4040</v>
      </c>
      <c r="AT53">
        <v>772</v>
      </c>
      <c r="AU53">
        <v>772</v>
      </c>
      <c r="AV53">
        <v>3822</v>
      </c>
      <c r="AW53">
        <v>9810</v>
      </c>
      <c r="AX53">
        <v>2630</v>
      </c>
      <c r="AY53">
        <v>23368</v>
      </c>
      <c r="AZ53">
        <v>12412</v>
      </c>
      <c r="BA53">
        <v>2759</v>
      </c>
      <c r="BB53">
        <v>4685</v>
      </c>
      <c r="BC53">
        <v>987</v>
      </c>
      <c r="BD53" s="9">
        <v>51</v>
      </c>
    </row>
    <row r="54" spans="1:56" x14ac:dyDescent="0.35">
      <c r="A54" s="3"/>
      <c r="B54" s="5" t="s">
        <v>57</v>
      </c>
      <c r="C54">
        <v>5436</v>
      </c>
      <c r="D54">
        <v>13667</v>
      </c>
      <c r="E54">
        <v>8231</v>
      </c>
      <c r="F54">
        <v>4139</v>
      </c>
      <c r="G54">
        <v>3351</v>
      </c>
      <c r="H54">
        <v>12280</v>
      </c>
      <c r="I54">
        <v>4344</v>
      </c>
      <c r="J54">
        <v>4311</v>
      </c>
      <c r="K54">
        <v>1637</v>
      </c>
      <c r="L54">
        <v>5663</v>
      </c>
      <c r="M54">
        <v>5663</v>
      </c>
      <c r="N54">
        <v>3703</v>
      </c>
      <c r="O54">
        <v>3787</v>
      </c>
      <c r="P54">
        <v>3321</v>
      </c>
      <c r="Q54">
        <v>3001</v>
      </c>
      <c r="R54">
        <v>2478</v>
      </c>
      <c r="S54">
        <v>37322</v>
      </c>
      <c r="T54">
        <v>11191</v>
      </c>
      <c r="U54">
        <v>1050</v>
      </c>
      <c r="V54">
        <v>4682</v>
      </c>
      <c r="W54">
        <v>11517</v>
      </c>
      <c r="X54">
        <v>11517</v>
      </c>
      <c r="Y54">
        <v>8993</v>
      </c>
      <c r="Z54">
        <v>12473</v>
      </c>
      <c r="AA54">
        <v>45785</v>
      </c>
      <c r="AB54">
        <v>16610</v>
      </c>
      <c r="AC54">
        <v>27887</v>
      </c>
      <c r="AD54">
        <v>11360</v>
      </c>
      <c r="AE54">
        <v>8009</v>
      </c>
      <c r="AF54">
        <v>2361</v>
      </c>
      <c r="AG54">
        <v>8009</v>
      </c>
      <c r="AH54">
        <v>17898</v>
      </c>
      <c r="AI54">
        <v>21461</v>
      </c>
      <c r="AJ54">
        <v>2602</v>
      </c>
      <c r="AK54">
        <v>2943</v>
      </c>
      <c r="AL54">
        <v>4478</v>
      </c>
      <c r="AM54">
        <v>8878</v>
      </c>
      <c r="AN54">
        <v>770</v>
      </c>
      <c r="AO54">
        <v>770</v>
      </c>
      <c r="AP54">
        <v>5018</v>
      </c>
      <c r="AQ54">
        <v>4816</v>
      </c>
      <c r="AR54">
        <v>153467</v>
      </c>
      <c r="AS54">
        <v>4344</v>
      </c>
      <c r="AT54">
        <v>774</v>
      </c>
      <c r="AU54">
        <v>774</v>
      </c>
      <c r="AV54">
        <v>4015</v>
      </c>
      <c r="AW54">
        <v>9020</v>
      </c>
      <c r="AX54">
        <v>2674</v>
      </c>
      <c r="AY54">
        <v>24377</v>
      </c>
      <c r="AZ54">
        <v>12860</v>
      </c>
      <c r="BA54">
        <v>2438</v>
      </c>
      <c r="BB54">
        <v>4667</v>
      </c>
      <c r="BC54">
        <v>1050</v>
      </c>
      <c r="BD54" s="9">
        <v>52</v>
      </c>
    </row>
    <row r="55" spans="1:56" x14ac:dyDescent="0.35">
      <c r="A55" s="3"/>
      <c r="B55" s="5" t="s">
        <v>58</v>
      </c>
      <c r="C55">
        <v>3551</v>
      </c>
      <c r="D55">
        <v>9080</v>
      </c>
      <c r="E55">
        <v>5529</v>
      </c>
      <c r="F55">
        <v>2968</v>
      </c>
      <c r="G55">
        <v>2599</v>
      </c>
      <c r="H55">
        <v>9328</v>
      </c>
      <c r="I55">
        <v>3194</v>
      </c>
      <c r="J55">
        <v>3112</v>
      </c>
      <c r="K55">
        <v>1185</v>
      </c>
      <c r="L55">
        <v>4333</v>
      </c>
      <c r="M55">
        <v>4333</v>
      </c>
      <c r="N55">
        <v>2650</v>
      </c>
      <c r="O55">
        <v>2773</v>
      </c>
      <c r="P55">
        <v>2472</v>
      </c>
      <c r="Q55">
        <v>2305</v>
      </c>
      <c r="R55">
        <v>1844</v>
      </c>
      <c r="S55">
        <v>27189</v>
      </c>
      <c r="T55">
        <v>7692</v>
      </c>
      <c r="U55">
        <v>741</v>
      </c>
      <c r="V55">
        <v>3266</v>
      </c>
      <c r="W55">
        <v>8633</v>
      </c>
      <c r="X55">
        <v>8633</v>
      </c>
      <c r="Y55">
        <v>6378</v>
      </c>
      <c r="Z55">
        <v>8760</v>
      </c>
      <c r="AA55">
        <v>33436</v>
      </c>
      <c r="AB55">
        <v>11338</v>
      </c>
      <c r="AC55">
        <v>20327</v>
      </c>
      <c r="AD55">
        <v>8593</v>
      </c>
      <c r="AE55">
        <v>5994</v>
      </c>
      <c r="AF55">
        <v>1795</v>
      </c>
      <c r="AG55">
        <v>5994</v>
      </c>
      <c r="AH55">
        <v>13109</v>
      </c>
      <c r="AI55">
        <v>15362</v>
      </c>
      <c r="AJ55">
        <v>1939</v>
      </c>
      <c r="AK55">
        <v>2258</v>
      </c>
      <c r="AL55">
        <v>3391</v>
      </c>
      <c r="AM55">
        <v>6342</v>
      </c>
      <c r="AN55">
        <v>611</v>
      </c>
      <c r="AO55">
        <v>611</v>
      </c>
      <c r="AP55">
        <v>3766</v>
      </c>
      <c r="AQ55">
        <v>3632</v>
      </c>
      <c r="AR55">
        <v>111869</v>
      </c>
      <c r="AS55">
        <v>3194</v>
      </c>
      <c r="AT55">
        <v>538</v>
      </c>
      <c r="AU55">
        <v>538</v>
      </c>
      <c r="AV55">
        <v>3164</v>
      </c>
      <c r="AW55">
        <v>6767</v>
      </c>
      <c r="AX55">
        <v>1927</v>
      </c>
      <c r="AY55">
        <v>18017</v>
      </c>
      <c r="AZ55">
        <v>9384</v>
      </c>
      <c r="BA55">
        <v>1824</v>
      </c>
      <c r="BB55">
        <v>3426</v>
      </c>
      <c r="BC55">
        <v>741</v>
      </c>
      <c r="BD55" s="9">
        <v>53</v>
      </c>
    </row>
    <row r="56" spans="1:56" x14ac:dyDescent="0.35">
      <c r="A56" s="3"/>
      <c r="B56" s="5" t="s">
        <v>59</v>
      </c>
      <c r="C56">
        <v>2734</v>
      </c>
      <c r="D56">
        <v>6713</v>
      </c>
      <c r="E56">
        <v>3979</v>
      </c>
      <c r="F56">
        <v>2218</v>
      </c>
      <c r="G56">
        <v>1841</v>
      </c>
      <c r="H56">
        <v>6859</v>
      </c>
      <c r="I56">
        <v>2310</v>
      </c>
      <c r="J56">
        <v>2318</v>
      </c>
      <c r="K56">
        <v>810</v>
      </c>
      <c r="L56">
        <v>3339</v>
      </c>
      <c r="M56">
        <v>3339</v>
      </c>
      <c r="N56">
        <v>2157</v>
      </c>
      <c r="O56">
        <v>2086</v>
      </c>
      <c r="P56">
        <v>2013</v>
      </c>
      <c r="Q56">
        <v>1690</v>
      </c>
      <c r="R56">
        <v>1519</v>
      </c>
      <c r="S56">
        <v>19727</v>
      </c>
      <c r="T56">
        <v>5881</v>
      </c>
      <c r="U56">
        <v>580</v>
      </c>
      <c r="V56">
        <v>2408</v>
      </c>
      <c r="W56">
        <v>6060</v>
      </c>
      <c r="X56">
        <v>6060</v>
      </c>
      <c r="Y56">
        <v>4726</v>
      </c>
      <c r="Z56">
        <v>6503</v>
      </c>
      <c r="AA56">
        <v>24796</v>
      </c>
      <c r="AB56">
        <v>8457</v>
      </c>
      <c r="AC56">
        <v>15290</v>
      </c>
      <c r="AD56">
        <v>5897</v>
      </c>
      <c r="AE56">
        <v>4056</v>
      </c>
      <c r="AF56">
        <v>1293</v>
      </c>
      <c r="AG56">
        <v>4056</v>
      </c>
      <c r="AH56">
        <v>9506</v>
      </c>
      <c r="AI56">
        <v>11357</v>
      </c>
      <c r="AJ56">
        <v>1321</v>
      </c>
      <c r="AK56">
        <v>1744</v>
      </c>
      <c r="AL56">
        <v>2461</v>
      </c>
      <c r="AM56">
        <v>4679</v>
      </c>
      <c r="AN56">
        <v>467</v>
      </c>
      <c r="AO56">
        <v>467</v>
      </c>
      <c r="AP56">
        <v>2901</v>
      </c>
      <c r="AQ56">
        <v>2725</v>
      </c>
      <c r="AR56">
        <v>82515</v>
      </c>
      <c r="AS56">
        <v>2310</v>
      </c>
      <c r="AT56">
        <v>391</v>
      </c>
      <c r="AU56">
        <v>391</v>
      </c>
      <c r="AV56">
        <v>2312</v>
      </c>
      <c r="AW56">
        <v>4827</v>
      </c>
      <c r="AX56">
        <v>1508</v>
      </c>
      <c r="AY56">
        <v>13336</v>
      </c>
      <c r="AZ56">
        <v>7276</v>
      </c>
      <c r="BA56">
        <v>1237</v>
      </c>
      <c r="BB56">
        <v>2465</v>
      </c>
      <c r="BC56">
        <v>580</v>
      </c>
      <c r="BD56" s="9">
        <v>54</v>
      </c>
    </row>
    <row r="57" spans="1:56" x14ac:dyDescent="0.35">
      <c r="A57" s="3"/>
      <c r="B57" s="5" t="s">
        <v>60</v>
      </c>
      <c r="C57">
        <v>2016</v>
      </c>
      <c r="D57">
        <v>4681</v>
      </c>
      <c r="E57">
        <v>2665</v>
      </c>
      <c r="F57">
        <v>1505</v>
      </c>
      <c r="G57">
        <v>1171</v>
      </c>
      <c r="H57">
        <v>4512</v>
      </c>
      <c r="I57">
        <v>1523</v>
      </c>
      <c r="J57">
        <v>1512</v>
      </c>
      <c r="K57">
        <v>486</v>
      </c>
      <c r="L57">
        <v>2250</v>
      </c>
      <c r="M57">
        <v>2250</v>
      </c>
      <c r="N57">
        <v>1534</v>
      </c>
      <c r="O57">
        <v>1329</v>
      </c>
      <c r="P57">
        <v>1495</v>
      </c>
      <c r="Q57">
        <v>1188</v>
      </c>
      <c r="R57">
        <v>1102</v>
      </c>
      <c r="S57">
        <v>13669</v>
      </c>
      <c r="T57">
        <v>4490</v>
      </c>
      <c r="U57">
        <v>355</v>
      </c>
      <c r="V57">
        <v>1683</v>
      </c>
      <c r="W57">
        <v>4105</v>
      </c>
      <c r="X57">
        <v>4105</v>
      </c>
      <c r="Y57">
        <v>3195</v>
      </c>
      <c r="Z57">
        <v>4488</v>
      </c>
      <c r="AA57">
        <v>16812</v>
      </c>
      <c r="AB57">
        <v>5789</v>
      </c>
      <c r="AC57">
        <v>10574</v>
      </c>
      <c r="AD57">
        <v>3989</v>
      </c>
      <c r="AE57">
        <v>2818</v>
      </c>
      <c r="AF57">
        <v>847</v>
      </c>
      <c r="AG57">
        <v>2818</v>
      </c>
      <c r="AH57">
        <v>6238</v>
      </c>
      <c r="AI57">
        <v>8041</v>
      </c>
      <c r="AJ57">
        <v>862</v>
      </c>
      <c r="AK57">
        <v>1108</v>
      </c>
      <c r="AL57">
        <v>1620</v>
      </c>
      <c r="AM57">
        <v>2981</v>
      </c>
      <c r="AN57">
        <v>282</v>
      </c>
      <c r="AO57">
        <v>282</v>
      </c>
      <c r="AP57">
        <v>2077</v>
      </c>
      <c r="AQ57">
        <v>1771</v>
      </c>
      <c r="AR57">
        <v>56201</v>
      </c>
      <c r="AS57">
        <v>1523</v>
      </c>
      <c r="AT57">
        <v>232</v>
      </c>
      <c r="AU57">
        <v>232</v>
      </c>
      <c r="AV57">
        <v>1563</v>
      </c>
      <c r="AW57">
        <v>3257</v>
      </c>
      <c r="AX57">
        <v>1026</v>
      </c>
      <c r="AY57">
        <v>9221</v>
      </c>
      <c r="AZ57">
        <v>5116</v>
      </c>
      <c r="BA57">
        <v>871</v>
      </c>
      <c r="BB57">
        <v>1501</v>
      </c>
      <c r="BC57">
        <v>355</v>
      </c>
      <c r="BD57" s="9">
        <v>55</v>
      </c>
    </row>
    <row r="58" spans="1:56" x14ac:dyDescent="0.35">
      <c r="A58" s="3"/>
      <c r="B58" s="5" t="s">
        <v>80</v>
      </c>
      <c r="C58">
        <v>1046</v>
      </c>
      <c r="D58">
        <v>2394</v>
      </c>
      <c r="E58">
        <v>1348</v>
      </c>
      <c r="F58">
        <v>820</v>
      </c>
      <c r="G58">
        <v>580</v>
      </c>
      <c r="H58">
        <v>2206</v>
      </c>
      <c r="I58">
        <v>872</v>
      </c>
      <c r="J58">
        <v>732</v>
      </c>
      <c r="K58">
        <v>249</v>
      </c>
      <c r="L58">
        <v>1098</v>
      </c>
      <c r="M58">
        <v>1098</v>
      </c>
      <c r="N58">
        <v>852</v>
      </c>
      <c r="O58">
        <v>643</v>
      </c>
      <c r="P58">
        <v>749</v>
      </c>
      <c r="Q58">
        <v>598</v>
      </c>
      <c r="R58">
        <v>561</v>
      </c>
      <c r="S58">
        <v>7057</v>
      </c>
      <c r="T58">
        <v>2411</v>
      </c>
      <c r="U58">
        <v>210</v>
      </c>
      <c r="V58">
        <v>763</v>
      </c>
      <c r="W58">
        <v>2030</v>
      </c>
      <c r="X58">
        <v>2030</v>
      </c>
      <c r="Y58">
        <v>1495</v>
      </c>
      <c r="Z58">
        <v>2162</v>
      </c>
      <c r="AA58">
        <v>8120</v>
      </c>
      <c r="AB58">
        <v>2993</v>
      </c>
      <c r="AC58">
        <v>5207</v>
      </c>
      <c r="AD58">
        <v>2040</v>
      </c>
      <c r="AE58">
        <v>1460</v>
      </c>
      <c r="AF58">
        <v>423</v>
      </c>
      <c r="AG58">
        <v>1460</v>
      </c>
      <c r="AH58">
        <v>2913</v>
      </c>
      <c r="AI58">
        <v>4155</v>
      </c>
      <c r="AJ58">
        <v>460</v>
      </c>
      <c r="AK58">
        <v>599</v>
      </c>
      <c r="AL58">
        <v>748</v>
      </c>
      <c r="AM58">
        <v>1326</v>
      </c>
      <c r="AN58">
        <v>147</v>
      </c>
      <c r="AO58">
        <v>147</v>
      </c>
      <c r="AP58">
        <v>1130</v>
      </c>
      <c r="AQ58">
        <v>930</v>
      </c>
      <c r="AR58">
        <v>28287</v>
      </c>
      <c r="AS58">
        <v>872</v>
      </c>
      <c r="AT58">
        <v>119</v>
      </c>
      <c r="AU58">
        <v>119</v>
      </c>
      <c r="AV58">
        <v>815</v>
      </c>
      <c r="AW58">
        <v>1587</v>
      </c>
      <c r="AX58">
        <v>483</v>
      </c>
      <c r="AY58">
        <v>4832</v>
      </c>
      <c r="AZ58">
        <v>2802</v>
      </c>
      <c r="BA58">
        <v>382</v>
      </c>
      <c r="BB58">
        <v>686</v>
      </c>
      <c r="BC58">
        <v>210</v>
      </c>
      <c r="BD58" s="9">
        <v>56</v>
      </c>
    </row>
    <row r="59" spans="1:56" x14ac:dyDescent="0.35">
      <c r="A59" s="4"/>
      <c r="B59" s="8" t="s">
        <v>79</v>
      </c>
      <c r="C59">
        <v>444</v>
      </c>
      <c r="D59">
        <v>1058</v>
      </c>
      <c r="E59">
        <v>614</v>
      </c>
      <c r="F59">
        <v>343</v>
      </c>
      <c r="G59">
        <v>232</v>
      </c>
      <c r="H59">
        <v>909</v>
      </c>
      <c r="I59">
        <v>309</v>
      </c>
      <c r="J59">
        <v>286</v>
      </c>
      <c r="K59">
        <v>101</v>
      </c>
      <c r="L59">
        <v>480</v>
      </c>
      <c r="M59">
        <v>480</v>
      </c>
      <c r="N59">
        <v>354</v>
      </c>
      <c r="O59">
        <v>249</v>
      </c>
      <c r="P59">
        <v>337</v>
      </c>
      <c r="Q59">
        <v>258</v>
      </c>
      <c r="R59">
        <v>261</v>
      </c>
      <c r="S59">
        <v>3070</v>
      </c>
      <c r="T59">
        <v>1165</v>
      </c>
      <c r="U59">
        <v>71</v>
      </c>
      <c r="V59">
        <v>329</v>
      </c>
      <c r="W59">
        <v>886</v>
      </c>
      <c r="X59">
        <v>886</v>
      </c>
      <c r="Y59">
        <v>615</v>
      </c>
      <c r="Z59">
        <v>952</v>
      </c>
      <c r="AA59">
        <v>3439</v>
      </c>
      <c r="AB59">
        <v>1310</v>
      </c>
      <c r="AC59">
        <v>2315</v>
      </c>
      <c r="AD59">
        <v>840</v>
      </c>
      <c r="AE59">
        <v>608</v>
      </c>
      <c r="AF59">
        <v>190</v>
      </c>
      <c r="AG59">
        <v>608</v>
      </c>
      <c r="AH59">
        <v>1124</v>
      </c>
      <c r="AI59">
        <v>1875</v>
      </c>
      <c r="AJ59">
        <v>174</v>
      </c>
      <c r="AK59">
        <v>252</v>
      </c>
      <c r="AL59">
        <v>299</v>
      </c>
      <c r="AM59">
        <v>520</v>
      </c>
      <c r="AN59">
        <v>67</v>
      </c>
      <c r="AO59">
        <v>67</v>
      </c>
      <c r="AP59">
        <v>474</v>
      </c>
      <c r="AQ59">
        <v>414</v>
      </c>
      <c r="AR59">
        <v>12017</v>
      </c>
      <c r="AS59">
        <v>309</v>
      </c>
      <c r="AT59">
        <v>45</v>
      </c>
      <c r="AU59">
        <v>45</v>
      </c>
      <c r="AV59">
        <v>361</v>
      </c>
      <c r="AW59">
        <v>604</v>
      </c>
      <c r="AX59">
        <v>185</v>
      </c>
      <c r="AY59">
        <v>2057</v>
      </c>
      <c r="AZ59">
        <v>1171</v>
      </c>
      <c r="BA59">
        <v>161</v>
      </c>
      <c r="BB59">
        <v>278</v>
      </c>
      <c r="BC59">
        <v>71</v>
      </c>
      <c r="BD59" s="9">
        <v>57</v>
      </c>
    </row>
    <row r="60" spans="1:56" x14ac:dyDescent="0.35">
      <c r="A60" t="s">
        <v>133</v>
      </c>
      <c r="B60" s="5" t="s">
        <v>83</v>
      </c>
      <c r="BD60" s="9">
        <v>58</v>
      </c>
    </row>
    <row r="61" spans="1:56" x14ac:dyDescent="0.35">
      <c r="B61" s="5" t="s">
        <v>61</v>
      </c>
      <c r="BD61" s="9">
        <v>59</v>
      </c>
    </row>
    <row r="62" spans="1:56" x14ac:dyDescent="0.35">
      <c r="B62" s="5" t="s">
        <v>78</v>
      </c>
      <c r="BD62" s="9">
        <v>60</v>
      </c>
    </row>
    <row r="63" spans="1:56" x14ac:dyDescent="0.35">
      <c r="B63" s="5" t="s">
        <v>62</v>
      </c>
      <c r="C63">
        <v>367</v>
      </c>
      <c r="D63">
        <v>479</v>
      </c>
      <c r="E63">
        <v>112</v>
      </c>
      <c r="F63">
        <v>222</v>
      </c>
      <c r="G63">
        <v>146</v>
      </c>
      <c r="H63">
        <v>2710</v>
      </c>
      <c r="I63">
        <v>169</v>
      </c>
      <c r="J63">
        <v>594</v>
      </c>
      <c r="K63">
        <v>274</v>
      </c>
      <c r="L63">
        <v>315</v>
      </c>
      <c r="M63">
        <v>315</v>
      </c>
      <c r="N63">
        <v>1259</v>
      </c>
      <c r="O63">
        <v>870</v>
      </c>
      <c r="P63">
        <v>113</v>
      </c>
      <c r="Q63">
        <v>83</v>
      </c>
      <c r="R63">
        <v>167</v>
      </c>
      <c r="S63">
        <v>4509</v>
      </c>
      <c r="T63">
        <v>1504</v>
      </c>
      <c r="U63">
        <v>0</v>
      </c>
      <c r="V63">
        <v>474</v>
      </c>
      <c r="W63">
        <v>1829</v>
      </c>
      <c r="X63">
        <v>1829</v>
      </c>
      <c r="Y63">
        <v>1068</v>
      </c>
      <c r="Z63">
        <v>6019</v>
      </c>
      <c r="AA63">
        <v>12832</v>
      </c>
      <c r="AB63">
        <v>495</v>
      </c>
      <c r="AC63">
        <v>8838</v>
      </c>
      <c r="AD63">
        <v>549</v>
      </c>
      <c r="AE63">
        <v>403</v>
      </c>
      <c r="AF63">
        <v>688</v>
      </c>
      <c r="AG63">
        <v>403</v>
      </c>
      <c r="AH63">
        <v>3994</v>
      </c>
      <c r="AI63">
        <v>2511</v>
      </c>
      <c r="AJ63">
        <v>205</v>
      </c>
      <c r="AK63">
        <v>16</v>
      </c>
      <c r="AL63">
        <v>1351</v>
      </c>
      <c r="AM63">
        <v>2539</v>
      </c>
      <c r="AN63">
        <v>0</v>
      </c>
      <c r="AO63">
        <v>0</v>
      </c>
      <c r="AP63">
        <v>183</v>
      </c>
      <c r="AQ63">
        <v>1046</v>
      </c>
      <c r="AR63">
        <v>24142</v>
      </c>
      <c r="AS63">
        <v>169</v>
      </c>
      <c r="AT63">
        <v>0</v>
      </c>
      <c r="AU63">
        <v>0</v>
      </c>
      <c r="AV63">
        <v>489</v>
      </c>
      <c r="AW63">
        <v>1455</v>
      </c>
      <c r="AX63">
        <v>320</v>
      </c>
      <c r="AY63">
        <v>3493</v>
      </c>
      <c r="AZ63">
        <v>1664</v>
      </c>
      <c r="BA63">
        <v>805</v>
      </c>
      <c r="BB63">
        <v>719</v>
      </c>
      <c r="BC63">
        <v>0</v>
      </c>
      <c r="BD63" s="9">
        <v>61</v>
      </c>
    </row>
    <row r="64" spans="1:56" x14ac:dyDescent="0.35">
      <c r="B64" s="5" t="s">
        <v>63</v>
      </c>
      <c r="C64">
        <v>782</v>
      </c>
      <c r="D64">
        <v>982</v>
      </c>
      <c r="E64">
        <v>200</v>
      </c>
      <c r="F64">
        <v>320</v>
      </c>
      <c r="G64">
        <v>208</v>
      </c>
      <c r="H64">
        <v>4057</v>
      </c>
      <c r="I64">
        <v>217</v>
      </c>
      <c r="J64">
        <v>957</v>
      </c>
      <c r="K64">
        <v>442</v>
      </c>
      <c r="L64">
        <v>502</v>
      </c>
      <c r="M64">
        <v>502</v>
      </c>
      <c r="N64">
        <v>2144</v>
      </c>
      <c r="O64">
        <v>1363</v>
      </c>
      <c r="P64">
        <v>177</v>
      </c>
      <c r="Q64">
        <v>120</v>
      </c>
      <c r="R64">
        <v>229</v>
      </c>
      <c r="S64">
        <v>6262</v>
      </c>
      <c r="T64">
        <v>2376</v>
      </c>
      <c r="U64">
        <v>0</v>
      </c>
      <c r="V64">
        <v>776</v>
      </c>
      <c r="W64">
        <v>2248</v>
      </c>
      <c r="X64">
        <v>2248</v>
      </c>
      <c r="Y64">
        <v>1733</v>
      </c>
      <c r="Z64">
        <v>10248</v>
      </c>
      <c r="AA64">
        <v>20452</v>
      </c>
      <c r="AB64">
        <v>1017</v>
      </c>
      <c r="AC64">
        <v>14969</v>
      </c>
      <c r="AD64">
        <v>811</v>
      </c>
      <c r="AE64">
        <v>603</v>
      </c>
      <c r="AF64">
        <v>1133</v>
      </c>
      <c r="AG64">
        <v>603</v>
      </c>
      <c r="AH64">
        <v>5483</v>
      </c>
      <c r="AI64">
        <v>3797</v>
      </c>
      <c r="AJ64">
        <v>326</v>
      </c>
      <c r="AK64">
        <v>35</v>
      </c>
      <c r="AL64">
        <v>1946</v>
      </c>
      <c r="AM64">
        <v>3424</v>
      </c>
      <c r="AN64">
        <v>0</v>
      </c>
      <c r="AO64">
        <v>0</v>
      </c>
      <c r="AP64">
        <v>326</v>
      </c>
      <c r="AQ64">
        <v>1925</v>
      </c>
      <c r="AR64">
        <v>37624</v>
      </c>
      <c r="AS64">
        <v>217</v>
      </c>
      <c r="AT64">
        <v>0</v>
      </c>
      <c r="AU64">
        <v>0</v>
      </c>
      <c r="AV64">
        <v>748</v>
      </c>
      <c r="AW64">
        <v>2059</v>
      </c>
      <c r="AX64">
        <v>515</v>
      </c>
      <c r="AY64">
        <v>5038</v>
      </c>
      <c r="AZ64">
        <v>2790</v>
      </c>
      <c r="BA64">
        <v>1257</v>
      </c>
      <c r="BB64">
        <v>975</v>
      </c>
      <c r="BC64">
        <v>0</v>
      </c>
      <c r="BD64" s="9">
        <v>62</v>
      </c>
    </row>
    <row r="65" spans="2:56" x14ac:dyDescent="0.35">
      <c r="B65" s="5" t="s">
        <v>64</v>
      </c>
      <c r="C65">
        <v>1031</v>
      </c>
      <c r="D65">
        <v>1269</v>
      </c>
      <c r="E65">
        <v>238</v>
      </c>
      <c r="F65">
        <v>299</v>
      </c>
      <c r="G65">
        <v>172</v>
      </c>
      <c r="H65">
        <v>4063</v>
      </c>
      <c r="I65">
        <v>204</v>
      </c>
      <c r="J65">
        <v>1014</v>
      </c>
      <c r="K65">
        <v>428</v>
      </c>
      <c r="L65">
        <v>504</v>
      </c>
      <c r="M65">
        <v>504</v>
      </c>
      <c r="N65">
        <v>2793</v>
      </c>
      <c r="O65">
        <v>1402</v>
      </c>
      <c r="P65">
        <v>192</v>
      </c>
      <c r="Q65">
        <v>137</v>
      </c>
      <c r="R65">
        <v>220</v>
      </c>
      <c r="S65">
        <v>8045</v>
      </c>
      <c r="T65">
        <v>3578</v>
      </c>
      <c r="U65">
        <v>0</v>
      </c>
      <c r="V65">
        <v>892</v>
      </c>
      <c r="W65">
        <v>2758</v>
      </c>
      <c r="X65">
        <v>2758</v>
      </c>
      <c r="Y65">
        <v>1906</v>
      </c>
      <c r="Z65">
        <v>14159</v>
      </c>
      <c r="AA65">
        <v>25059</v>
      </c>
      <c r="AB65">
        <v>1292</v>
      </c>
      <c r="AC65">
        <v>19205</v>
      </c>
      <c r="AD65">
        <v>767</v>
      </c>
      <c r="AE65">
        <v>595</v>
      </c>
      <c r="AF65">
        <v>1143</v>
      </c>
      <c r="AG65">
        <v>595</v>
      </c>
      <c r="AH65">
        <v>5854</v>
      </c>
      <c r="AI65">
        <v>5083</v>
      </c>
      <c r="AJ65">
        <v>337</v>
      </c>
      <c r="AK65">
        <v>23</v>
      </c>
      <c r="AL65">
        <v>1950</v>
      </c>
      <c r="AM65">
        <v>3719</v>
      </c>
      <c r="AN65">
        <v>0</v>
      </c>
      <c r="AO65">
        <v>0</v>
      </c>
      <c r="AP65">
        <v>401</v>
      </c>
      <c r="AQ65">
        <v>2185</v>
      </c>
      <c r="AR65">
        <v>45129</v>
      </c>
      <c r="AS65">
        <v>204</v>
      </c>
      <c r="AT65">
        <v>0</v>
      </c>
      <c r="AU65">
        <v>0</v>
      </c>
      <c r="AV65">
        <v>711</v>
      </c>
      <c r="AW65">
        <v>2135</v>
      </c>
      <c r="AX65">
        <v>586</v>
      </c>
      <c r="AY65">
        <v>6251</v>
      </c>
      <c r="AZ65">
        <v>3493</v>
      </c>
      <c r="BA65">
        <v>1306</v>
      </c>
      <c r="BB65">
        <v>1031</v>
      </c>
      <c r="BC65">
        <v>0</v>
      </c>
      <c r="BD65" s="9">
        <v>63</v>
      </c>
    </row>
    <row r="66" spans="2:56" x14ac:dyDescent="0.35">
      <c r="B66" s="5" t="s">
        <v>65</v>
      </c>
      <c r="C66">
        <v>906</v>
      </c>
      <c r="D66">
        <v>1141</v>
      </c>
      <c r="E66">
        <v>235</v>
      </c>
      <c r="F66">
        <v>332</v>
      </c>
      <c r="G66">
        <v>201</v>
      </c>
      <c r="H66">
        <v>3606</v>
      </c>
      <c r="I66">
        <v>207</v>
      </c>
      <c r="J66">
        <v>887</v>
      </c>
      <c r="K66">
        <v>409</v>
      </c>
      <c r="L66">
        <v>430</v>
      </c>
      <c r="M66">
        <v>430</v>
      </c>
      <c r="N66">
        <v>2239</v>
      </c>
      <c r="O66">
        <v>1246</v>
      </c>
      <c r="P66">
        <v>165</v>
      </c>
      <c r="Q66">
        <v>124</v>
      </c>
      <c r="R66">
        <v>214</v>
      </c>
      <c r="S66">
        <v>7688</v>
      </c>
      <c r="T66">
        <v>3523</v>
      </c>
      <c r="U66">
        <v>0</v>
      </c>
      <c r="V66">
        <v>874</v>
      </c>
      <c r="W66">
        <v>2433</v>
      </c>
      <c r="X66">
        <v>2433</v>
      </c>
      <c r="Y66">
        <v>1761</v>
      </c>
      <c r="Z66">
        <v>11989</v>
      </c>
      <c r="AA66">
        <v>22794</v>
      </c>
      <c r="AB66">
        <v>1174</v>
      </c>
      <c r="AC66">
        <v>16689</v>
      </c>
      <c r="AD66">
        <v>856</v>
      </c>
      <c r="AE66">
        <v>655</v>
      </c>
      <c r="AF66">
        <v>1118</v>
      </c>
      <c r="AG66">
        <v>655</v>
      </c>
      <c r="AH66">
        <v>6105</v>
      </c>
      <c r="AI66">
        <v>5048</v>
      </c>
      <c r="AJ66">
        <v>296</v>
      </c>
      <c r="AK66">
        <v>33</v>
      </c>
      <c r="AL66">
        <v>1693</v>
      </c>
      <c r="AM66">
        <v>3760</v>
      </c>
      <c r="AN66">
        <v>0</v>
      </c>
      <c r="AO66">
        <v>0</v>
      </c>
      <c r="AP66">
        <v>360</v>
      </c>
      <c r="AQ66">
        <v>1864</v>
      </c>
      <c r="AR66">
        <v>41240</v>
      </c>
      <c r="AS66">
        <v>207</v>
      </c>
      <c r="AT66">
        <v>0</v>
      </c>
      <c r="AU66">
        <v>0</v>
      </c>
      <c r="AV66">
        <v>667</v>
      </c>
      <c r="AW66">
        <v>2345</v>
      </c>
      <c r="AX66">
        <v>478</v>
      </c>
      <c r="AY66">
        <v>5364</v>
      </c>
      <c r="AZ66">
        <v>2931</v>
      </c>
      <c r="BA66">
        <v>1339</v>
      </c>
      <c r="BB66">
        <v>1105</v>
      </c>
      <c r="BC66">
        <v>0</v>
      </c>
      <c r="BD66" s="9">
        <v>64</v>
      </c>
    </row>
    <row r="67" spans="2:56" x14ac:dyDescent="0.35">
      <c r="B67" s="5" t="s">
        <v>66</v>
      </c>
      <c r="C67">
        <v>648</v>
      </c>
      <c r="D67">
        <v>820</v>
      </c>
      <c r="E67">
        <v>172</v>
      </c>
      <c r="F67">
        <v>298</v>
      </c>
      <c r="G67">
        <v>177</v>
      </c>
      <c r="H67">
        <v>3239</v>
      </c>
      <c r="I67">
        <v>192</v>
      </c>
      <c r="J67">
        <v>774</v>
      </c>
      <c r="K67">
        <v>422</v>
      </c>
      <c r="L67">
        <v>361</v>
      </c>
      <c r="M67">
        <v>361</v>
      </c>
      <c r="N67">
        <v>1753</v>
      </c>
      <c r="O67">
        <v>1095</v>
      </c>
      <c r="P67">
        <v>151</v>
      </c>
      <c r="Q67">
        <v>145</v>
      </c>
      <c r="R67">
        <v>215</v>
      </c>
      <c r="S67">
        <v>6597</v>
      </c>
      <c r="T67">
        <v>2822</v>
      </c>
      <c r="U67">
        <v>0</v>
      </c>
      <c r="V67">
        <v>690</v>
      </c>
      <c r="W67">
        <v>2211</v>
      </c>
      <c r="X67">
        <v>2211</v>
      </c>
      <c r="Y67">
        <v>1464</v>
      </c>
      <c r="Z67">
        <v>9938</v>
      </c>
      <c r="AA67">
        <v>19487</v>
      </c>
      <c r="AB67">
        <v>844</v>
      </c>
      <c r="AC67">
        <v>14051</v>
      </c>
      <c r="AD67">
        <v>699</v>
      </c>
      <c r="AE67">
        <v>522</v>
      </c>
      <c r="AF67">
        <v>993</v>
      </c>
      <c r="AG67">
        <v>522</v>
      </c>
      <c r="AH67">
        <v>5436</v>
      </c>
      <c r="AI67">
        <v>4194</v>
      </c>
      <c r="AJ67">
        <v>280</v>
      </c>
      <c r="AK67">
        <v>24</v>
      </c>
      <c r="AL67">
        <v>1582</v>
      </c>
      <c r="AM67">
        <v>3365</v>
      </c>
      <c r="AN67">
        <v>0</v>
      </c>
      <c r="AO67">
        <v>0</v>
      </c>
      <c r="AP67">
        <v>296</v>
      </c>
      <c r="AQ67">
        <v>1645</v>
      </c>
      <c r="AR67">
        <v>35038</v>
      </c>
      <c r="AS67">
        <v>192</v>
      </c>
      <c r="AT67">
        <v>0</v>
      </c>
      <c r="AU67">
        <v>0</v>
      </c>
      <c r="AV67">
        <v>562</v>
      </c>
      <c r="AW67">
        <v>2071</v>
      </c>
      <c r="AX67">
        <v>352</v>
      </c>
      <c r="AY67">
        <v>4558</v>
      </c>
      <c r="AZ67">
        <v>2347</v>
      </c>
      <c r="BA67">
        <v>1109</v>
      </c>
      <c r="BB67">
        <v>947</v>
      </c>
      <c r="BC67">
        <v>0</v>
      </c>
      <c r="BD67" s="9">
        <v>65</v>
      </c>
    </row>
    <row r="68" spans="2:56" x14ac:dyDescent="0.35">
      <c r="B68" s="5" t="s">
        <v>67</v>
      </c>
      <c r="C68">
        <v>661</v>
      </c>
      <c r="D68">
        <v>829</v>
      </c>
      <c r="E68">
        <v>168</v>
      </c>
      <c r="F68">
        <v>255</v>
      </c>
      <c r="G68">
        <v>208</v>
      </c>
      <c r="H68">
        <v>3677</v>
      </c>
      <c r="I68">
        <v>233</v>
      </c>
      <c r="J68">
        <v>774</v>
      </c>
      <c r="K68">
        <v>407</v>
      </c>
      <c r="L68">
        <v>365</v>
      </c>
      <c r="M68">
        <v>365</v>
      </c>
      <c r="N68">
        <v>1449</v>
      </c>
      <c r="O68">
        <v>1232</v>
      </c>
      <c r="P68">
        <v>176</v>
      </c>
      <c r="Q68">
        <v>106</v>
      </c>
      <c r="R68">
        <v>201</v>
      </c>
      <c r="S68">
        <v>6089</v>
      </c>
      <c r="T68">
        <v>2185</v>
      </c>
      <c r="U68">
        <v>0</v>
      </c>
      <c r="V68">
        <v>792</v>
      </c>
      <c r="W68">
        <v>2275</v>
      </c>
      <c r="X68">
        <v>2275</v>
      </c>
      <c r="Y68">
        <v>1566</v>
      </c>
      <c r="Z68">
        <v>8898</v>
      </c>
      <c r="AA68">
        <v>18428</v>
      </c>
      <c r="AB68">
        <v>857</v>
      </c>
      <c r="AC68">
        <v>12865</v>
      </c>
      <c r="AD68">
        <v>734</v>
      </c>
      <c r="AE68">
        <v>526</v>
      </c>
      <c r="AF68">
        <v>999</v>
      </c>
      <c r="AG68">
        <v>526</v>
      </c>
      <c r="AH68">
        <v>5563</v>
      </c>
      <c r="AI68">
        <v>3581</v>
      </c>
      <c r="AJ68">
        <v>284</v>
      </c>
      <c r="AK68">
        <v>28</v>
      </c>
      <c r="AL68">
        <v>1837</v>
      </c>
      <c r="AM68">
        <v>3465</v>
      </c>
      <c r="AN68">
        <v>0</v>
      </c>
      <c r="AO68">
        <v>0</v>
      </c>
      <c r="AP68">
        <v>243</v>
      </c>
      <c r="AQ68">
        <v>1486</v>
      </c>
      <c r="AR68">
        <v>33663</v>
      </c>
      <c r="AS68">
        <v>233</v>
      </c>
      <c r="AT68">
        <v>0</v>
      </c>
      <c r="AU68">
        <v>0</v>
      </c>
      <c r="AV68">
        <v>608</v>
      </c>
      <c r="AW68">
        <v>2098</v>
      </c>
      <c r="AX68">
        <v>367</v>
      </c>
      <c r="AY68">
        <v>4222</v>
      </c>
      <c r="AZ68">
        <v>1947</v>
      </c>
      <c r="BA68">
        <v>1105</v>
      </c>
      <c r="BB68">
        <v>1006</v>
      </c>
      <c r="BC68">
        <v>0</v>
      </c>
      <c r="BD68" s="9">
        <v>66</v>
      </c>
    </row>
    <row r="69" spans="2:56" x14ac:dyDescent="0.35">
      <c r="B69" s="5" t="s">
        <v>68</v>
      </c>
      <c r="C69">
        <v>594</v>
      </c>
      <c r="D69">
        <v>790</v>
      </c>
      <c r="E69">
        <v>196</v>
      </c>
      <c r="F69">
        <v>304</v>
      </c>
      <c r="G69">
        <v>239</v>
      </c>
      <c r="H69">
        <v>4383</v>
      </c>
      <c r="I69">
        <v>227</v>
      </c>
      <c r="J69">
        <v>982</v>
      </c>
      <c r="K69">
        <v>472</v>
      </c>
      <c r="L69">
        <v>458</v>
      </c>
      <c r="M69">
        <v>458</v>
      </c>
      <c r="N69">
        <v>1647</v>
      </c>
      <c r="O69">
        <v>1527</v>
      </c>
      <c r="P69">
        <v>211</v>
      </c>
      <c r="Q69">
        <v>153</v>
      </c>
      <c r="R69">
        <v>246</v>
      </c>
      <c r="S69">
        <v>6820</v>
      </c>
      <c r="T69">
        <v>2329</v>
      </c>
      <c r="U69">
        <v>0</v>
      </c>
      <c r="V69">
        <v>789</v>
      </c>
      <c r="W69">
        <v>2760</v>
      </c>
      <c r="X69">
        <v>2760</v>
      </c>
      <c r="Y69">
        <v>1771</v>
      </c>
      <c r="Z69">
        <v>10444</v>
      </c>
      <c r="AA69">
        <v>21908</v>
      </c>
      <c r="AB69">
        <v>818</v>
      </c>
      <c r="AC69">
        <v>15496</v>
      </c>
      <c r="AD69">
        <v>849</v>
      </c>
      <c r="AE69">
        <v>610</v>
      </c>
      <c r="AF69">
        <v>1343</v>
      </c>
      <c r="AG69">
        <v>610</v>
      </c>
      <c r="AH69">
        <v>6412</v>
      </c>
      <c r="AI69">
        <v>3833</v>
      </c>
      <c r="AJ69">
        <v>312</v>
      </c>
      <c r="AK69">
        <v>28</v>
      </c>
      <c r="AL69">
        <v>2122</v>
      </c>
      <c r="AM69">
        <v>3984</v>
      </c>
      <c r="AN69">
        <v>0</v>
      </c>
      <c r="AO69">
        <v>0</v>
      </c>
      <c r="AP69">
        <v>239</v>
      </c>
      <c r="AQ69">
        <v>1877</v>
      </c>
      <c r="AR69">
        <v>39197</v>
      </c>
      <c r="AS69">
        <v>227</v>
      </c>
      <c r="AT69">
        <v>0</v>
      </c>
      <c r="AU69">
        <v>0</v>
      </c>
      <c r="AV69">
        <v>734</v>
      </c>
      <c r="AW69">
        <v>2428</v>
      </c>
      <c r="AX69">
        <v>510</v>
      </c>
      <c r="AY69">
        <v>4950</v>
      </c>
      <c r="AZ69">
        <v>2190</v>
      </c>
      <c r="BA69">
        <v>1375</v>
      </c>
      <c r="BB69">
        <v>1039</v>
      </c>
      <c r="BC69">
        <v>0</v>
      </c>
      <c r="BD69" s="9">
        <v>67</v>
      </c>
    </row>
    <row r="70" spans="2:56" x14ac:dyDescent="0.35">
      <c r="B70" s="5" t="s">
        <v>69</v>
      </c>
      <c r="C70">
        <v>627</v>
      </c>
      <c r="D70">
        <v>812</v>
      </c>
      <c r="E70">
        <v>185</v>
      </c>
      <c r="F70">
        <v>279</v>
      </c>
      <c r="G70">
        <v>233</v>
      </c>
      <c r="H70">
        <v>4464</v>
      </c>
      <c r="I70">
        <v>220</v>
      </c>
      <c r="J70">
        <v>905</v>
      </c>
      <c r="K70">
        <v>457</v>
      </c>
      <c r="L70">
        <v>473</v>
      </c>
      <c r="M70">
        <v>473</v>
      </c>
      <c r="N70">
        <v>1866</v>
      </c>
      <c r="O70">
        <v>1566</v>
      </c>
      <c r="P70">
        <v>212</v>
      </c>
      <c r="Q70">
        <v>125</v>
      </c>
      <c r="R70">
        <v>258</v>
      </c>
      <c r="S70">
        <v>6559</v>
      </c>
      <c r="T70">
        <v>2093</v>
      </c>
      <c r="U70">
        <v>0</v>
      </c>
      <c r="V70">
        <v>840</v>
      </c>
      <c r="W70">
        <v>2766</v>
      </c>
      <c r="X70">
        <v>2766</v>
      </c>
      <c r="Y70">
        <v>1745</v>
      </c>
      <c r="Z70">
        <v>10956</v>
      </c>
      <c r="AA70">
        <v>22425</v>
      </c>
      <c r="AB70">
        <v>839</v>
      </c>
      <c r="AC70">
        <v>15965</v>
      </c>
      <c r="AD70">
        <v>795</v>
      </c>
      <c r="AE70">
        <v>562</v>
      </c>
      <c r="AF70">
        <v>1323</v>
      </c>
      <c r="AG70">
        <v>562</v>
      </c>
      <c r="AH70">
        <v>6460</v>
      </c>
      <c r="AI70">
        <v>3573</v>
      </c>
      <c r="AJ70">
        <v>317</v>
      </c>
      <c r="AK70">
        <v>27</v>
      </c>
      <c r="AL70">
        <v>2202</v>
      </c>
      <c r="AM70">
        <v>4042</v>
      </c>
      <c r="AN70">
        <v>0</v>
      </c>
      <c r="AO70">
        <v>0</v>
      </c>
      <c r="AP70">
        <v>259</v>
      </c>
      <c r="AQ70">
        <v>1798</v>
      </c>
      <c r="AR70">
        <v>39704</v>
      </c>
      <c r="AS70">
        <v>220</v>
      </c>
      <c r="AT70">
        <v>0</v>
      </c>
      <c r="AU70">
        <v>0</v>
      </c>
      <c r="AV70">
        <v>696</v>
      </c>
      <c r="AW70">
        <v>2418</v>
      </c>
      <c r="AX70">
        <v>448</v>
      </c>
      <c r="AY70">
        <v>5170</v>
      </c>
      <c r="AZ70">
        <v>2404</v>
      </c>
      <c r="BA70">
        <v>1418</v>
      </c>
      <c r="BB70">
        <v>1038</v>
      </c>
      <c r="BC70">
        <v>0</v>
      </c>
      <c r="BD70" s="9">
        <v>68</v>
      </c>
    </row>
    <row r="71" spans="2:56" x14ac:dyDescent="0.35">
      <c r="B71" s="5" t="s">
        <v>70</v>
      </c>
      <c r="C71">
        <v>541</v>
      </c>
      <c r="D71">
        <v>700</v>
      </c>
      <c r="E71">
        <v>159</v>
      </c>
      <c r="F71">
        <v>260</v>
      </c>
      <c r="G71">
        <v>223</v>
      </c>
      <c r="H71">
        <v>3913</v>
      </c>
      <c r="I71">
        <v>195</v>
      </c>
      <c r="J71">
        <v>835</v>
      </c>
      <c r="K71">
        <v>419</v>
      </c>
      <c r="L71">
        <v>384</v>
      </c>
      <c r="M71">
        <v>384</v>
      </c>
      <c r="N71">
        <v>1669</v>
      </c>
      <c r="O71">
        <v>1268</v>
      </c>
      <c r="P71">
        <v>212</v>
      </c>
      <c r="Q71">
        <v>137</v>
      </c>
      <c r="R71">
        <v>195</v>
      </c>
      <c r="S71">
        <v>6082</v>
      </c>
      <c r="T71">
        <v>2063</v>
      </c>
      <c r="U71">
        <v>0</v>
      </c>
      <c r="V71">
        <v>766</v>
      </c>
      <c r="W71">
        <v>2446</v>
      </c>
      <c r="X71">
        <v>2446</v>
      </c>
      <c r="Y71">
        <v>1601</v>
      </c>
      <c r="Z71">
        <v>9487</v>
      </c>
      <c r="AA71">
        <v>19924</v>
      </c>
      <c r="AB71">
        <v>723</v>
      </c>
      <c r="AC71">
        <v>14043</v>
      </c>
      <c r="AD71">
        <v>739</v>
      </c>
      <c r="AE71">
        <v>516</v>
      </c>
      <c r="AF71">
        <v>1263</v>
      </c>
      <c r="AG71">
        <v>516</v>
      </c>
      <c r="AH71">
        <v>5881</v>
      </c>
      <c r="AI71">
        <v>3441</v>
      </c>
      <c r="AJ71">
        <v>310</v>
      </c>
      <c r="AK71">
        <v>23</v>
      </c>
      <c r="AL71">
        <v>1961</v>
      </c>
      <c r="AM71">
        <v>3571</v>
      </c>
      <c r="AN71">
        <v>0</v>
      </c>
      <c r="AO71">
        <v>0</v>
      </c>
      <c r="AP71">
        <v>233</v>
      </c>
      <c r="AQ71">
        <v>1653</v>
      </c>
      <c r="AR71">
        <v>35528</v>
      </c>
      <c r="AS71">
        <v>195</v>
      </c>
      <c r="AT71">
        <v>0</v>
      </c>
      <c r="AU71">
        <v>0</v>
      </c>
      <c r="AV71">
        <v>684</v>
      </c>
      <c r="AW71">
        <v>2310</v>
      </c>
      <c r="AX71">
        <v>416</v>
      </c>
      <c r="AY71">
        <v>4608</v>
      </c>
      <c r="AZ71">
        <v>2162</v>
      </c>
      <c r="BA71">
        <v>1233</v>
      </c>
      <c r="BB71">
        <v>931</v>
      </c>
      <c r="BC71">
        <v>0</v>
      </c>
      <c r="BD71" s="9">
        <v>69</v>
      </c>
    </row>
    <row r="72" spans="2:56" x14ac:dyDescent="0.35">
      <c r="B72" s="5" t="s">
        <v>71</v>
      </c>
      <c r="C72">
        <v>440</v>
      </c>
      <c r="D72">
        <v>565</v>
      </c>
      <c r="E72">
        <v>125</v>
      </c>
      <c r="F72">
        <v>209</v>
      </c>
      <c r="G72">
        <v>200</v>
      </c>
      <c r="H72">
        <v>3543</v>
      </c>
      <c r="I72">
        <v>186</v>
      </c>
      <c r="J72">
        <v>639</v>
      </c>
      <c r="K72">
        <v>338</v>
      </c>
      <c r="L72">
        <v>345</v>
      </c>
      <c r="M72">
        <v>345</v>
      </c>
      <c r="N72">
        <v>1330</v>
      </c>
      <c r="O72">
        <v>1151</v>
      </c>
      <c r="P72">
        <v>163</v>
      </c>
      <c r="Q72">
        <v>97</v>
      </c>
      <c r="R72">
        <v>172</v>
      </c>
      <c r="S72">
        <v>4925</v>
      </c>
      <c r="T72">
        <v>1543</v>
      </c>
      <c r="U72">
        <v>0</v>
      </c>
      <c r="V72">
        <v>649</v>
      </c>
      <c r="W72">
        <v>2086</v>
      </c>
      <c r="X72">
        <v>2086</v>
      </c>
      <c r="Y72">
        <v>1288</v>
      </c>
      <c r="Z72">
        <v>7302</v>
      </c>
      <c r="AA72">
        <v>16077</v>
      </c>
      <c r="AB72">
        <v>602</v>
      </c>
      <c r="AC72">
        <v>10991</v>
      </c>
      <c r="AD72">
        <v>681</v>
      </c>
      <c r="AE72">
        <v>481</v>
      </c>
      <c r="AF72">
        <v>1042</v>
      </c>
      <c r="AG72">
        <v>481</v>
      </c>
      <c r="AH72">
        <v>5086</v>
      </c>
      <c r="AI72">
        <v>2653</v>
      </c>
      <c r="AJ72">
        <v>232</v>
      </c>
      <c r="AK72">
        <v>37</v>
      </c>
      <c r="AL72">
        <v>1762</v>
      </c>
      <c r="AM72">
        <v>3061</v>
      </c>
      <c r="AN72">
        <v>0</v>
      </c>
      <c r="AO72">
        <v>0</v>
      </c>
      <c r="AP72">
        <v>212</v>
      </c>
      <c r="AQ72">
        <v>1259</v>
      </c>
      <c r="AR72">
        <v>29212</v>
      </c>
      <c r="AS72">
        <v>186</v>
      </c>
      <c r="AT72">
        <v>0</v>
      </c>
      <c r="AU72">
        <v>0</v>
      </c>
      <c r="AV72">
        <v>630</v>
      </c>
      <c r="AW72">
        <v>2025</v>
      </c>
      <c r="AX72">
        <v>301</v>
      </c>
      <c r="AY72">
        <v>3837</v>
      </c>
      <c r="AZ72">
        <v>1751</v>
      </c>
      <c r="BA72">
        <v>1053</v>
      </c>
      <c r="BB72">
        <v>781</v>
      </c>
      <c r="BC72">
        <v>0</v>
      </c>
      <c r="BD72" s="9">
        <v>70</v>
      </c>
    </row>
    <row r="73" spans="2:56" x14ac:dyDescent="0.35">
      <c r="B73" s="5" t="s">
        <v>72</v>
      </c>
      <c r="C73">
        <v>408</v>
      </c>
      <c r="D73">
        <v>525</v>
      </c>
      <c r="E73">
        <v>117</v>
      </c>
      <c r="F73">
        <v>187</v>
      </c>
      <c r="G73">
        <v>225</v>
      </c>
      <c r="H73">
        <v>3388</v>
      </c>
      <c r="I73">
        <v>193</v>
      </c>
      <c r="J73">
        <v>684</v>
      </c>
      <c r="K73">
        <v>372</v>
      </c>
      <c r="L73">
        <v>298</v>
      </c>
      <c r="M73">
        <v>298</v>
      </c>
      <c r="N73">
        <v>1327</v>
      </c>
      <c r="O73">
        <v>1122</v>
      </c>
      <c r="P73">
        <v>147</v>
      </c>
      <c r="Q73">
        <v>102</v>
      </c>
      <c r="R73">
        <v>173</v>
      </c>
      <c r="S73">
        <v>4911</v>
      </c>
      <c r="T73">
        <v>1493</v>
      </c>
      <c r="U73">
        <v>0</v>
      </c>
      <c r="V73">
        <v>654</v>
      </c>
      <c r="W73">
        <v>2098</v>
      </c>
      <c r="X73">
        <v>2098</v>
      </c>
      <c r="Y73">
        <v>1338</v>
      </c>
      <c r="Z73">
        <v>6552</v>
      </c>
      <c r="AA73">
        <v>14944</v>
      </c>
      <c r="AB73">
        <v>557</v>
      </c>
      <c r="AC73">
        <v>10089</v>
      </c>
      <c r="AD73">
        <v>630</v>
      </c>
      <c r="AE73">
        <v>405</v>
      </c>
      <c r="AF73">
        <v>1045</v>
      </c>
      <c r="AG73">
        <v>405</v>
      </c>
      <c r="AH73">
        <v>4855</v>
      </c>
      <c r="AI73">
        <v>2620</v>
      </c>
      <c r="AJ73">
        <v>261</v>
      </c>
      <c r="AK73">
        <v>32</v>
      </c>
      <c r="AL73">
        <v>1726</v>
      </c>
      <c r="AM73">
        <v>2902</v>
      </c>
      <c r="AN73">
        <v>0</v>
      </c>
      <c r="AO73">
        <v>0</v>
      </c>
      <c r="AP73">
        <v>182</v>
      </c>
      <c r="AQ73">
        <v>1213</v>
      </c>
      <c r="AR73">
        <v>27762</v>
      </c>
      <c r="AS73">
        <v>193</v>
      </c>
      <c r="AT73">
        <v>0</v>
      </c>
      <c r="AU73">
        <v>0</v>
      </c>
      <c r="AV73">
        <v>540</v>
      </c>
      <c r="AW73">
        <v>1953</v>
      </c>
      <c r="AX73">
        <v>312</v>
      </c>
      <c r="AY73">
        <v>3794</v>
      </c>
      <c r="AZ73">
        <v>1696</v>
      </c>
      <c r="BA73">
        <v>959</v>
      </c>
      <c r="BB73">
        <v>764</v>
      </c>
      <c r="BC73">
        <v>0</v>
      </c>
      <c r="BD73" s="9">
        <v>71</v>
      </c>
    </row>
    <row r="74" spans="2:56" x14ac:dyDescent="0.35">
      <c r="B74" s="5" t="s">
        <v>73</v>
      </c>
      <c r="C74">
        <v>287</v>
      </c>
      <c r="D74">
        <v>367</v>
      </c>
      <c r="E74">
        <v>80</v>
      </c>
      <c r="F74">
        <v>161</v>
      </c>
      <c r="G74">
        <v>166</v>
      </c>
      <c r="H74">
        <v>2652</v>
      </c>
      <c r="I74">
        <v>149</v>
      </c>
      <c r="J74">
        <v>528</v>
      </c>
      <c r="K74">
        <v>279</v>
      </c>
      <c r="L74">
        <v>311</v>
      </c>
      <c r="M74">
        <v>311</v>
      </c>
      <c r="N74">
        <v>958</v>
      </c>
      <c r="O74">
        <v>867</v>
      </c>
      <c r="P74">
        <v>102</v>
      </c>
      <c r="Q74">
        <v>87</v>
      </c>
      <c r="R74">
        <v>124</v>
      </c>
      <c r="S74">
        <v>3786</v>
      </c>
      <c r="T74">
        <v>1086</v>
      </c>
      <c r="U74">
        <v>0</v>
      </c>
      <c r="V74">
        <v>473</v>
      </c>
      <c r="W74">
        <v>1663</v>
      </c>
      <c r="X74">
        <v>1663</v>
      </c>
      <c r="Y74">
        <v>1001</v>
      </c>
      <c r="Z74">
        <v>5396</v>
      </c>
      <c r="AA74">
        <v>11902</v>
      </c>
      <c r="AB74">
        <v>381</v>
      </c>
      <c r="AC74">
        <v>8053</v>
      </c>
      <c r="AD74">
        <v>483</v>
      </c>
      <c r="AE74">
        <v>317</v>
      </c>
      <c r="AF74">
        <v>788</v>
      </c>
      <c r="AG74">
        <v>317</v>
      </c>
      <c r="AH74">
        <v>3849</v>
      </c>
      <c r="AI74">
        <v>1974</v>
      </c>
      <c r="AJ74">
        <v>198</v>
      </c>
      <c r="AK74">
        <v>14</v>
      </c>
      <c r="AL74">
        <v>1345</v>
      </c>
      <c r="AM74">
        <v>2379</v>
      </c>
      <c r="AN74">
        <v>0</v>
      </c>
      <c r="AO74">
        <v>0</v>
      </c>
      <c r="AP74">
        <v>151</v>
      </c>
      <c r="AQ74">
        <v>960</v>
      </c>
      <c r="AR74">
        <v>21786</v>
      </c>
      <c r="AS74">
        <v>149</v>
      </c>
      <c r="AT74">
        <v>0</v>
      </c>
      <c r="AU74">
        <v>0</v>
      </c>
      <c r="AV74">
        <v>440</v>
      </c>
      <c r="AW74">
        <v>1470</v>
      </c>
      <c r="AX74">
        <v>249</v>
      </c>
      <c r="AY74">
        <v>2933</v>
      </c>
      <c r="AZ74">
        <v>1270</v>
      </c>
      <c r="BA74">
        <v>683</v>
      </c>
      <c r="BB74">
        <v>603</v>
      </c>
      <c r="BC74">
        <v>0</v>
      </c>
      <c r="BD74" s="9">
        <v>72</v>
      </c>
    </row>
    <row r="75" spans="2:56" x14ac:dyDescent="0.35">
      <c r="B75" s="5" t="s">
        <v>74</v>
      </c>
      <c r="C75">
        <v>243</v>
      </c>
      <c r="D75">
        <v>297</v>
      </c>
      <c r="E75">
        <v>54</v>
      </c>
      <c r="F75">
        <v>166</v>
      </c>
      <c r="G75">
        <v>144</v>
      </c>
      <c r="H75">
        <v>2288</v>
      </c>
      <c r="I75">
        <v>104</v>
      </c>
      <c r="J75">
        <v>412</v>
      </c>
      <c r="K75">
        <v>213</v>
      </c>
      <c r="L75">
        <v>189</v>
      </c>
      <c r="M75">
        <v>189</v>
      </c>
      <c r="N75">
        <v>839</v>
      </c>
      <c r="O75">
        <v>739</v>
      </c>
      <c r="P75">
        <v>86</v>
      </c>
      <c r="Q75">
        <v>75</v>
      </c>
      <c r="R75">
        <v>109</v>
      </c>
      <c r="S75">
        <v>3115</v>
      </c>
      <c r="T75">
        <v>962</v>
      </c>
      <c r="U75">
        <v>0</v>
      </c>
      <c r="V75">
        <v>508</v>
      </c>
      <c r="W75">
        <v>1365</v>
      </c>
      <c r="X75">
        <v>1365</v>
      </c>
      <c r="Y75">
        <v>920</v>
      </c>
      <c r="Z75">
        <v>5115</v>
      </c>
      <c r="AA75">
        <v>10810</v>
      </c>
      <c r="AB75">
        <v>307</v>
      </c>
      <c r="AC75">
        <v>7609</v>
      </c>
      <c r="AD75">
        <v>409</v>
      </c>
      <c r="AE75">
        <v>265</v>
      </c>
      <c r="AF75">
        <v>751</v>
      </c>
      <c r="AG75">
        <v>265</v>
      </c>
      <c r="AH75">
        <v>3201</v>
      </c>
      <c r="AI75">
        <v>1646</v>
      </c>
      <c r="AJ75">
        <v>130</v>
      </c>
      <c r="AK75">
        <v>10</v>
      </c>
      <c r="AL75">
        <v>1167</v>
      </c>
      <c r="AM75">
        <v>1967</v>
      </c>
      <c r="AN75">
        <v>0</v>
      </c>
      <c r="AO75">
        <v>0</v>
      </c>
      <c r="AP75">
        <v>95</v>
      </c>
      <c r="AQ75">
        <v>958</v>
      </c>
      <c r="AR75">
        <v>19138</v>
      </c>
      <c r="AS75">
        <v>104</v>
      </c>
      <c r="AT75">
        <v>0</v>
      </c>
      <c r="AU75">
        <v>0</v>
      </c>
      <c r="AV75">
        <v>382</v>
      </c>
      <c r="AW75">
        <v>1234</v>
      </c>
      <c r="AX75">
        <v>199</v>
      </c>
      <c r="AY75">
        <v>2465</v>
      </c>
      <c r="AZ75">
        <v>1100</v>
      </c>
      <c r="BA75">
        <v>590</v>
      </c>
      <c r="BB75">
        <v>479</v>
      </c>
      <c r="BC75">
        <v>0</v>
      </c>
      <c r="BD75" s="9">
        <v>73</v>
      </c>
    </row>
    <row r="76" spans="2:56" x14ac:dyDescent="0.35">
      <c r="B76" s="5" t="s">
        <v>75</v>
      </c>
      <c r="C76">
        <v>189</v>
      </c>
      <c r="D76">
        <v>239</v>
      </c>
      <c r="E76">
        <v>50</v>
      </c>
      <c r="F76">
        <v>97</v>
      </c>
      <c r="G76">
        <v>117</v>
      </c>
      <c r="H76">
        <v>1672</v>
      </c>
      <c r="I76">
        <v>82</v>
      </c>
      <c r="J76">
        <v>311</v>
      </c>
      <c r="K76">
        <v>140</v>
      </c>
      <c r="L76">
        <v>151</v>
      </c>
      <c r="M76">
        <v>151</v>
      </c>
      <c r="N76">
        <v>671</v>
      </c>
      <c r="O76">
        <v>560</v>
      </c>
      <c r="P76">
        <v>56</v>
      </c>
      <c r="Q76">
        <v>42</v>
      </c>
      <c r="R76">
        <v>94</v>
      </c>
      <c r="S76">
        <v>2364</v>
      </c>
      <c r="T76">
        <v>762</v>
      </c>
      <c r="U76">
        <v>0</v>
      </c>
      <c r="V76">
        <v>363</v>
      </c>
      <c r="W76">
        <v>986</v>
      </c>
      <c r="X76">
        <v>986</v>
      </c>
      <c r="Y76">
        <v>674</v>
      </c>
      <c r="Z76">
        <v>4049</v>
      </c>
      <c r="AA76">
        <v>8473</v>
      </c>
      <c r="AB76">
        <v>249</v>
      </c>
      <c r="AC76">
        <v>6032</v>
      </c>
      <c r="AD76">
        <v>316</v>
      </c>
      <c r="AE76">
        <v>199</v>
      </c>
      <c r="AF76">
        <v>598</v>
      </c>
      <c r="AG76">
        <v>199</v>
      </c>
      <c r="AH76">
        <v>2441</v>
      </c>
      <c r="AI76">
        <v>1296</v>
      </c>
      <c r="AJ76">
        <v>136</v>
      </c>
      <c r="AK76">
        <v>10</v>
      </c>
      <c r="AL76">
        <v>821</v>
      </c>
      <c r="AM76">
        <v>1481</v>
      </c>
      <c r="AN76">
        <v>0</v>
      </c>
      <c r="AO76">
        <v>0</v>
      </c>
      <c r="AP76">
        <v>109</v>
      </c>
      <c r="AQ76">
        <v>787</v>
      </c>
      <c r="AR76">
        <v>14776</v>
      </c>
      <c r="AS76">
        <v>82</v>
      </c>
      <c r="AT76">
        <v>0</v>
      </c>
      <c r="AU76">
        <v>0</v>
      </c>
      <c r="AV76">
        <v>291</v>
      </c>
      <c r="AW76">
        <v>960</v>
      </c>
      <c r="AX76">
        <v>171</v>
      </c>
      <c r="AY76">
        <v>1863</v>
      </c>
      <c r="AZ76">
        <v>877</v>
      </c>
      <c r="BA76">
        <v>448</v>
      </c>
      <c r="BB76">
        <v>356</v>
      </c>
      <c r="BC76">
        <v>0</v>
      </c>
      <c r="BD76" s="9">
        <v>74</v>
      </c>
    </row>
    <row r="77" spans="2:56" x14ac:dyDescent="0.35">
      <c r="B77" s="5" t="s">
        <v>81</v>
      </c>
      <c r="C77">
        <v>145</v>
      </c>
      <c r="D77">
        <v>180</v>
      </c>
      <c r="E77">
        <v>35</v>
      </c>
      <c r="F77">
        <v>60</v>
      </c>
      <c r="G77">
        <v>86</v>
      </c>
      <c r="H77">
        <v>1027</v>
      </c>
      <c r="I77">
        <v>59</v>
      </c>
      <c r="J77">
        <v>165</v>
      </c>
      <c r="K77">
        <v>88</v>
      </c>
      <c r="L77">
        <v>101</v>
      </c>
      <c r="M77">
        <v>101</v>
      </c>
      <c r="N77">
        <v>442</v>
      </c>
      <c r="O77">
        <v>381</v>
      </c>
      <c r="P77">
        <v>33</v>
      </c>
      <c r="Q77">
        <v>21</v>
      </c>
      <c r="R77">
        <v>44</v>
      </c>
      <c r="S77">
        <v>1424</v>
      </c>
      <c r="T77">
        <v>509</v>
      </c>
      <c r="U77">
        <v>0</v>
      </c>
      <c r="V77">
        <v>217</v>
      </c>
      <c r="W77">
        <v>605</v>
      </c>
      <c r="X77">
        <v>605</v>
      </c>
      <c r="Y77">
        <v>382</v>
      </c>
      <c r="Z77">
        <v>2360</v>
      </c>
      <c r="AA77">
        <v>4985</v>
      </c>
      <c r="AB77">
        <v>188</v>
      </c>
      <c r="AC77">
        <v>3577</v>
      </c>
      <c r="AD77">
        <v>208</v>
      </c>
      <c r="AE77">
        <v>122</v>
      </c>
      <c r="AF77">
        <v>361</v>
      </c>
      <c r="AG77">
        <v>122</v>
      </c>
      <c r="AH77">
        <v>1408</v>
      </c>
      <c r="AI77">
        <v>760</v>
      </c>
      <c r="AJ77">
        <v>72</v>
      </c>
      <c r="AK77">
        <v>8</v>
      </c>
      <c r="AL77">
        <v>453</v>
      </c>
      <c r="AM77">
        <v>894</v>
      </c>
      <c r="AN77">
        <v>0</v>
      </c>
      <c r="AO77">
        <v>0</v>
      </c>
      <c r="AP77">
        <v>52</v>
      </c>
      <c r="AQ77">
        <v>453</v>
      </c>
      <c r="AR77">
        <v>8869</v>
      </c>
      <c r="AS77">
        <v>59</v>
      </c>
      <c r="AT77">
        <v>0</v>
      </c>
      <c r="AU77">
        <v>0</v>
      </c>
      <c r="AV77">
        <v>193</v>
      </c>
      <c r="AW77">
        <v>514</v>
      </c>
      <c r="AX77">
        <v>77</v>
      </c>
      <c r="AY77">
        <v>1159</v>
      </c>
      <c r="AZ77">
        <v>554</v>
      </c>
      <c r="BA77">
        <v>326</v>
      </c>
      <c r="BB77">
        <v>158</v>
      </c>
      <c r="BC77">
        <v>0</v>
      </c>
      <c r="BD77" s="9">
        <v>75</v>
      </c>
    </row>
    <row r="78" spans="2:56" x14ac:dyDescent="0.35">
      <c r="B78" s="5" t="s">
        <v>82</v>
      </c>
      <c r="C78">
        <v>71</v>
      </c>
      <c r="D78">
        <v>89</v>
      </c>
      <c r="E78">
        <v>18</v>
      </c>
      <c r="F78">
        <v>37</v>
      </c>
      <c r="G78">
        <v>55</v>
      </c>
      <c r="H78">
        <v>568</v>
      </c>
      <c r="I78">
        <v>24</v>
      </c>
      <c r="J78">
        <v>100</v>
      </c>
      <c r="K78">
        <v>56</v>
      </c>
      <c r="L78">
        <v>40</v>
      </c>
      <c r="M78">
        <v>40</v>
      </c>
      <c r="N78">
        <v>239</v>
      </c>
      <c r="O78">
        <v>203</v>
      </c>
      <c r="P78">
        <v>5</v>
      </c>
      <c r="Q78">
        <v>6</v>
      </c>
      <c r="R78">
        <v>26</v>
      </c>
      <c r="S78">
        <v>814</v>
      </c>
      <c r="T78">
        <v>271</v>
      </c>
      <c r="U78">
        <v>0</v>
      </c>
      <c r="V78">
        <v>104</v>
      </c>
      <c r="W78">
        <v>352</v>
      </c>
      <c r="X78">
        <v>352</v>
      </c>
      <c r="Y78">
        <v>204</v>
      </c>
      <c r="Z78">
        <v>1272</v>
      </c>
      <c r="AA78">
        <v>2684</v>
      </c>
      <c r="AB78">
        <v>91</v>
      </c>
      <c r="AC78">
        <v>1908</v>
      </c>
      <c r="AD78">
        <v>121</v>
      </c>
      <c r="AE78">
        <v>66</v>
      </c>
      <c r="AF78">
        <v>181</v>
      </c>
      <c r="AG78">
        <v>66</v>
      </c>
      <c r="AH78">
        <v>776</v>
      </c>
      <c r="AI78">
        <v>438</v>
      </c>
      <c r="AJ78">
        <v>38</v>
      </c>
      <c r="AK78">
        <v>2</v>
      </c>
      <c r="AL78">
        <v>257</v>
      </c>
      <c r="AM78">
        <v>464</v>
      </c>
      <c r="AN78">
        <v>0</v>
      </c>
      <c r="AO78">
        <v>0</v>
      </c>
      <c r="AP78">
        <v>27</v>
      </c>
      <c r="AQ78">
        <v>211</v>
      </c>
      <c r="AR78">
        <v>4825</v>
      </c>
      <c r="AS78">
        <v>24</v>
      </c>
      <c r="AT78">
        <v>0</v>
      </c>
      <c r="AU78">
        <v>0</v>
      </c>
      <c r="AV78">
        <v>108</v>
      </c>
      <c r="AW78">
        <v>312</v>
      </c>
      <c r="AX78">
        <v>44</v>
      </c>
      <c r="AY78">
        <v>655</v>
      </c>
      <c r="AZ78">
        <v>303</v>
      </c>
      <c r="BA78">
        <v>213</v>
      </c>
      <c r="BB78">
        <v>123</v>
      </c>
      <c r="BC78">
        <v>0</v>
      </c>
      <c r="BD78" s="9">
        <v>76</v>
      </c>
    </row>
    <row r="79" spans="2:56" x14ac:dyDescent="0.35">
      <c r="B79" s="5" t="s">
        <v>76</v>
      </c>
      <c r="BD79" s="9">
        <v>77</v>
      </c>
    </row>
    <row r="80" spans="2:56" x14ac:dyDescent="0.35">
      <c r="B80" s="5" t="s">
        <v>46</v>
      </c>
      <c r="BD80" s="9">
        <v>78</v>
      </c>
    </row>
    <row r="81" spans="2:56" x14ac:dyDescent="0.35">
      <c r="B81" s="5" t="s">
        <v>77</v>
      </c>
      <c r="BD81" s="9">
        <v>79</v>
      </c>
    </row>
    <row r="82" spans="2:56" x14ac:dyDescent="0.35">
      <c r="B82" s="5" t="s">
        <v>47</v>
      </c>
      <c r="C82">
        <v>377</v>
      </c>
      <c r="D82">
        <v>466</v>
      </c>
      <c r="E82">
        <v>89</v>
      </c>
      <c r="F82">
        <v>241</v>
      </c>
      <c r="G82">
        <v>178</v>
      </c>
      <c r="H82">
        <v>2741</v>
      </c>
      <c r="I82">
        <v>177</v>
      </c>
      <c r="J82">
        <v>694</v>
      </c>
      <c r="K82">
        <v>342</v>
      </c>
      <c r="L82">
        <v>294</v>
      </c>
      <c r="M82">
        <v>294</v>
      </c>
      <c r="N82">
        <v>1171</v>
      </c>
      <c r="O82">
        <v>940</v>
      </c>
      <c r="P82">
        <v>136</v>
      </c>
      <c r="Q82">
        <v>88</v>
      </c>
      <c r="R82">
        <v>163</v>
      </c>
      <c r="S82">
        <v>4493</v>
      </c>
      <c r="T82">
        <v>1501</v>
      </c>
      <c r="U82">
        <v>0</v>
      </c>
      <c r="V82">
        <v>502</v>
      </c>
      <c r="W82">
        <v>1784</v>
      </c>
      <c r="X82">
        <v>1784</v>
      </c>
      <c r="Y82">
        <v>1196</v>
      </c>
      <c r="Z82">
        <v>6797</v>
      </c>
      <c r="AA82">
        <v>13975</v>
      </c>
      <c r="AB82">
        <v>489</v>
      </c>
      <c r="AC82">
        <v>9777</v>
      </c>
      <c r="AD82">
        <v>588</v>
      </c>
      <c r="AE82">
        <v>410</v>
      </c>
      <c r="AF82">
        <v>774</v>
      </c>
      <c r="AG82">
        <v>410</v>
      </c>
      <c r="AH82">
        <v>4198</v>
      </c>
      <c r="AI82">
        <v>2532</v>
      </c>
      <c r="AJ82">
        <v>207</v>
      </c>
      <c r="AK82">
        <v>23</v>
      </c>
      <c r="AL82">
        <v>1370</v>
      </c>
      <c r="AM82">
        <v>2730</v>
      </c>
      <c r="AN82">
        <v>0</v>
      </c>
      <c r="AO82">
        <v>0</v>
      </c>
      <c r="AP82">
        <v>171</v>
      </c>
      <c r="AQ82">
        <v>1068</v>
      </c>
      <c r="AR82">
        <v>25359</v>
      </c>
      <c r="AS82">
        <v>177</v>
      </c>
      <c r="AT82">
        <v>0</v>
      </c>
      <c r="AU82">
        <v>0</v>
      </c>
      <c r="AV82">
        <v>431</v>
      </c>
      <c r="AW82">
        <v>1468</v>
      </c>
      <c r="AX82">
        <v>352</v>
      </c>
      <c r="AY82">
        <v>3367</v>
      </c>
      <c r="AZ82">
        <v>1583</v>
      </c>
      <c r="BA82">
        <v>839</v>
      </c>
      <c r="BB82">
        <v>736</v>
      </c>
      <c r="BC82">
        <v>0</v>
      </c>
      <c r="BD82" s="9">
        <v>80</v>
      </c>
    </row>
    <row r="83" spans="2:56" x14ac:dyDescent="0.35">
      <c r="B83" s="5" t="s">
        <v>48</v>
      </c>
      <c r="C83">
        <v>616</v>
      </c>
      <c r="D83">
        <v>848</v>
      </c>
      <c r="E83">
        <v>232</v>
      </c>
      <c r="F83">
        <v>340</v>
      </c>
      <c r="G83">
        <v>279</v>
      </c>
      <c r="H83">
        <v>3842</v>
      </c>
      <c r="I83">
        <v>211</v>
      </c>
      <c r="J83">
        <v>887</v>
      </c>
      <c r="K83">
        <v>427</v>
      </c>
      <c r="L83">
        <v>439</v>
      </c>
      <c r="M83">
        <v>439</v>
      </c>
      <c r="N83">
        <v>1933</v>
      </c>
      <c r="O83">
        <v>1299</v>
      </c>
      <c r="P83">
        <v>169</v>
      </c>
      <c r="Q83">
        <v>119</v>
      </c>
      <c r="R83">
        <v>194</v>
      </c>
      <c r="S83">
        <v>6147</v>
      </c>
      <c r="T83">
        <v>2198</v>
      </c>
      <c r="U83">
        <v>0</v>
      </c>
      <c r="V83">
        <v>737</v>
      </c>
      <c r="W83">
        <v>2299</v>
      </c>
      <c r="X83">
        <v>2299</v>
      </c>
      <c r="Y83">
        <v>1624</v>
      </c>
      <c r="Z83">
        <v>10608</v>
      </c>
      <c r="AA83">
        <v>20829</v>
      </c>
      <c r="AB83">
        <v>872</v>
      </c>
      <c r="AC83">
        <v>15004</v>
      </c>
      <c r="AD83">
        <v>845</v>
      </c>
      <c r="AE83">
        <v>566</v>
      </c>
      <c r="AF83">
        <v>1102</v>
      </c>
      <c r="AG83">
        <v>566</v>
      </c>
      <c r="AH83">
        <v>5825</v>
      </c>
      <c r="AI83">
        <v>3637</v>
      </c>
      <c r="AJ83">
        <v>331</v>
      </c>
      <c r="AK83">
        <v>24</v>
      </c>
      <c r="AL83">
        <v>1872</v>
      </c>
      <c r="AM83">
        <v>3747</v>
      </c>
      <c r="AN83">
        <v>0</v>
      </c>
      <c r="AO83">
        <v>0</v>
      </c>
      <c r="AP83">
        <v>309</v>
      </c>
      <c r="AQ83">
        <v>1746</v>
      </c>
      <c r="AR83">
        <v>37180</v>
      </c>
      <c r="AS83">
        <v>211</v>
      </c>
      <c r="AT83">
        <v>0</v>
      </c>
      <c r="AU83">
        <v>0</v>
      </c>
      <c r="AV83">
        <v>671</v>
      </c>
      <c r="AW83">
        <v>2078</v>
      </c>
      <c r="AX83">
        <v>460</v>
      </c>
      <c r="AY83">
        <v>4881</v>
      </c>
      <c r="AZ83">
        <v>2582</v>
      </c>
      <c r="BA83">
        <v>1185</v>
      </c>
      <c r="BB83">
        <v>989</v>
      </c>
      <c r="BC83">
        <v>0</v>
      </c>
      <c r="BD83" s="9">
        <v>81</v>
      </c>
    </row>
    <row r="84" spans="2:56" x14ac:dyDescent="0.35">
      <c r="B84" s="5" t="s">
        <v>49</v>
      </c>
      <c r="C84">
        <v>1034</v>
      </c>
      <c r="D84">
        <v>1297</v>
      </c>
      <c r="E84">
        <v>263</v>
      </c>
      <c r="F84">
        <v>314</v>
      </c>
      <c r="G84">
        <v>225</v>
      </c>
      <c r="H84">
        <v>3699</v>
      </c>
      <c r="I84">
        <v>158</v>
      </c>
      <c r="J84">
        <v>865</v>
      </c>
      <c r="K84">
        <v>346</v>
      </c>
      <c r="L84">
        <v>496</v>
      </c>
      <c r="M84">
        <v>496</v>
      </c>
      <c r="N84">
        <v>2715</v>
      </c>
      <c r="O84">
        <v>1282</v>
      </c>
      <c r="P84">
        <v>163</v>
      </c>
      <c r="Q84">
        <v>105</v>
      </c>
      <c r="R84">
        <v>196</v>
      </c>
      <c r="S84">
        <v>7309</v>
      </c>
      <c r="T84">
        <v>3335</v>
      </c>
      <c r="U84">
        <v>0</v>
      </c>
      <c r="V84">
        <v>832</v>
      </c>
      <c r="W84">
        <v>2441</v>
      </c>
      <c r="X84">
        <v>2441</v>
      </c>
      <c r="Y84">
        <v>1697</v>
      </c>
      <c r="Z84">
        <v>13525</v>
      </c>
      <c r="AA84">
        <v>23796</v>
      </c>
      <c r="AB84">
        <v>1309</v>
      </c>
      <c r="AC84">
        <v>18229</v>
      </c>
      <c r="AD84">
        <v>822</v>
      </c>
      <c r="AE84">
        <v>597</v>
      </c>
      <c r="AF84">
        <v>1111</v>
      </c>
      <c r="AG84">
        <v>597</v>
      </c>
      <c r="AH84">
        <v>5567</v>
      </c>
      <c r="AI84">
        <v>4710</v>
      </c>
      <c r="AJ84">
        <v>255</v>
      </c>
      <c r="AK84">
        <v>12</v>
      </c>
      <c r="AL84">
        <v>1707</v>
      </c>
      <c r="AM84">
        <v>3574</v>
      </c>
      <c r="AN84">
        <v>0</v>
      </c>
      <c r="AO84">
        <v>0</v>
      </c>
      <c r="AP84">
        <v>443</v>
      </c>
      <c r="AQ84">
        <v>2064</v>
      </c>
      <c r="AR84">
        <v>42600</v>
      </c>
      <c r="AS84">
        <v>158</v>
      </c>
      <c r="AT84">
        <v>0</v>
      </c>
      <c r="AU84">
        <v>0</v>
      </c>
      <c r="AV84">
        <v>710</v>
      </c>
      <c r="AW84">
        <v>1993</v>
      </c>
      <c r="AX84">
        <v>519</v>
      </c>
      <c r="AY84">
        <v>5913</v>
      </c>
      <c r="AZ84">
        <v>3472</v>
      </c>
      <c r="BA84">
        <v>1170</v>
      </c>
      <c r="BB84">
        <v>1015</v>
      </c>
      <c r="BC84">
        <v>0</v>
      </c>
      <c r="BD84" s="9">
        <v>82</v>
      </c>
    </row>
    <row r="85" spans="2:56" x14ac:dyDescent="0.35">
      <c r="B85" s="5" t="s">
        <v>50</v>
      </c>
      <c r="C85">
        <v>867</v>
      </c>
      <c r="D85">
        <v>1140</v>
      </c>
      <c r="E85">
        <v>273</v>
      </c>
      <c r="F85">
        <v>258</v>
      </c>
      <c r="G85">
        <v>176</v>
      </c>
      <c r="H85">
        <v>3261</v>
      </c>
      <c r="I85">
        <v>174</v>
      </c>
      <c r="J85">
        <v>759</v>
      </c>
      <c r="K85">
        <v>363</v>
      </c>
      <c r="L85">
        <v>346</v>
      </c>
      <c r="M85">
        <v>346</v>
      </c>
      <c r="N85">
        <v>2130</v>
      </c>
      <c r="O85">
        <v>1116</v>
      </c>
      <c r="P85">
        <v>134</v>
      </c>
      <c r="Q85">
        <v>110</v>
      </c>
      <c r="R85">
        <v>184</v>
      </c>
      <c r="S85">
        <v>6619</v>
      </c>
      <c r="T85">
        <v>2881</v>
      </c>
      <c r="U85">
        <v>0</v>
      </c>
      <c r="V85">
        <v>764</v>
      </c>
      <c r="W85">
        <v>2287</v>
      </c>
      <c r="X85">
        <v>2287</v>
      </c>
      <c r="Y85">
        <v>1523</v>
      </c>
      <c r="Z85">
        <v>11843</v>
      </c>
      <c r="AA85">
        <v>21614</v>
      </c>
      <c r="AB85">
        <v>1149</v>
      </c>
      <c r="AC85">
        <v>16292</v>
      </c>
      <c r="AD85">
        <v>796</v>
      </c>
      <c r="AE85">
        <v>620</v>
      </c>
      <c r="AF85">
        <v>1046</v>
      </c>
      <c r="AG85">
        <v>620</v>
      </c>
      <c r="AH85">
        <v>5322</v>
      </c>
      <c r="AI85">
        <v>4158</v>
      </c>
      <c r="AJ85">
        <v>281</v>
      </c>
      <c r="AK85">
        <v>9</v>
      </c>
      <c r="AL85">
        <v>1550</v>
      </c>
      <c r="AM85">
        <v>3370</v>
      </c>
      <c r="AN85">
        <v>0</v>
      </c>
      <c r="AO85">
        <v>0</v>
      </c>
      <c r="AP85">
        <v>310</v>
      </c>
      <c r="AQ85">
        <v>1941</v>
      </c>
      <c r="AR85">
        <v>38006</v>
      </c>
      <c r="AS85">
        <v>174</v>
      </c>
      <c r="AT85">
        <v>0</v>
      </c>
      <c r="AU85">
        <v>0</v>
      </c>
      <c r="AV85">
        <v>595</v>
      </c>
      <c r="AW85">
        <v>1952</v>
      </c>
      <c r="AX85">
        <v>396</v>
      </c>
      <c r="AY85">
        <v>4985</v>
      </c>
      <c r="AZ85">
        <v>2698</v>
      </c>
      <c r="BA85">
        <v>1144</v>
      </c>
      <c r="BB85">
        <v>886</v>
      </c>
      <c r="BC85">
        <v>0</v>
      </c>
      <c r="BD85" s="9">
        <v>83</v>
      </c>
    </row>
    <row r="86" spans="2:56" x14ac:dyDescent="0.35">
      <c r="B86" s="5" t="s">
        <v>51</v>
      </c>
      <c r="C86">
        <v>826</v>
      </c>
      <c r="D86">
        <v>1033</v>
      </c>
      <c r="E86">
        <v>207</v>
      </c>
      <c r="F86">
        <v>256</v>
      </c>
      <c r="G86">
        <v>150</v>
      </c>
      <c r="H86">
        <v>2914</v>
      </c>
      <c r="I86">
        <v>187</v>
      </c>
      <c r="J86">
        <v>657</v>
      </c>
      <c r="K86">
        <v>362</v>
      </c>
      <c r="L86">
        <v>298</v>
      </c>
      <c r="M86">
        <v>298</v>
      </c>
      <c r="N86">
        <v>1533</v>
      </c>
      <c r="O86">
        <v>948</v>
      </c>
      <c r="P86">
        <v>136</v>
      </c>
      <c r="Q86">
        <v>86</v>
      </c>
      <c r="R86">
        <v>165</v>
      </c>
      <c r="S86">
        <v>6118</v>
      </c>
      <c r="T86">
        <v>2620</v>
      </c>
      <c r="U86">
        <v>0</v>
      </c>
      <c r="V86">
        <v>721</v>
      </c>
      <c r="W86">
        <v>2123</v>
      </c>
      <c r="X86">
        <v>2123</v>
      </c>
      <c r="Y86">
        <v>1378</v>
      </c>
      <c r="Z86">
        <v>9660</v>
      </c>
      <c r="AA86">
        <v>18511</v>
      </c>
      <c r="AB86">
        <v>1059</v>
      </c>
      <c r="AC86">
        <v>13358</v>
      </c>
      <c r="AD86">
        <v>612</v>
      </c>
      <c r="AE86">
        <v>462</v>
      </c>
      <c r="AF86">
        <v>831</v>
      </c>
      <c r="AG86">
        <v>462</v>
      </c>
      <c r="AH86">
        <v>5153</v>
      </c>
      <c r="AI86">
        <v>3808</v>
      </c>
      <c r="AJ86">
        <v>238</v>
      </c>
      <c r="AK86">
        <v>26</v>
      </c>
      <c r="AL86">
        <v>1384</v>
      </c>
      <c r="AM86">
        <v>3174</v>
      </c>
      <c r="AN86">
        <v>0</v>
      </c>
      <c r="AO86">
        <v>0</v>
      </c>
      <c r="AP86">
        <v>305</v>
      </c>
      <c r="AQ86">
        <v>1610</v>
      </c>
      <c r="AR86">
        <v>32984</v>
      </c>
      <c r="AS86">
        <v>187</v>
      </c>
      <c r="AT86">
        <v>0</v>
      </c>
      <c r="AU86">
        <v>0</v>
      </c>
      <c r="AV86">
        <v>582</v>
      </c>
      <c r="AW86">
        <v>1979</v>
      </c>
      <c r="AX86">
        <v>295</v>
      </c>
      <c r="AY86">
        <v>4217</v>
      </c>
      <c r="AZ86">
        <v>2094</v>
      </c>
      <c r="BA86">
        <v>956</v>
      </c>
      <c r="BB86">
        <v>864</v>
      </c>
      <c r="BC86">
        <v>0</v>
      </c>
      <c r="BD86" s="9">
        <v>84</v>
      </c>
    </row>
    <row r="87" spans="2:56" x14ac:dyDescent="0.35">
      <c r="B87" s="5" t="s">
        <v>52</v>
      </c>
      <c r="C87">
        <v>675</v>
      </c>
      <c r="D87">
        <v>887</v>
      </c>
      <c r="E87">
        <v>212</v>
      </c>
      <c r="F87">
        <v>251</v>
      </c>
      <c r="G87">
        <v>167</v>
      </c>
      <c r="H87">
        <v>3182</v>
      </c>
      <c r="I87">
        <v>190</v>
      </c>
      <c r="J87">
        <v>633</v>
      </c>
      <c r="K87">
        <v>352</v>
      </c>
      <c r="L87">
        <v>341</v>
      </c>
      <c r="M87">
        <v>341</v>
      </c>
      <c r="N87">
        <v>1296</v>
      </c>
      <c r="O87">
        <v>1123</v>
      </c>
      <c r="P87">
        <v>136</v>
      </c>
      <c r="Q87">
        <v>133</v>
      </c>
      <c r="R87">
        <v>169</v>
      </c>
      <c r="S87">
        <v>5949</v>
      </c>
      <c r="T87">
        <v>2370</v>
      </c>
      <c r="U87">
        <v>0</v>
      </c>
      <c r="V87">
        <v>754</v>
      </c>
      <c r="W87">
        <v>2102</v>
      </c>
      <c r="X87">
        <v>2102</v>
      </c>
      <c r="Y87">
        <v>1387</v>
      </c>
      <c r="Z87">
        <v>8680</v>
      </c>
      <c r="AA87">
        <v>17348</v>
      </c>
      <c r="AB87">
        <v>917</v>
      </c>
      <c r="AC87">
        <v>12125</v>
      </c>
      <c r="AD87">
        <v>700</v>
      </c>
      <c r="AE87">
        <v>533</v>
      </c>
      <c r="AF87">
        <v>854</v>
      </c>
      <c r="AG87">
        <v>533</v>
      </c>
      <c r="AH87">
        <v>5223</v>
      </c>
      <c r="AI87">
        <v>3657</v>
      </c>
      <c r="AJ87">
        <v>267</v>
      </c>
      <c r="AK87">
        <v>30</v>
      </c>
      <c r="AL87">
        <v>1491</v>
      </c>
      <c r="AM87">
        <v>3200</v>
      </c>
      <c r="AN87">
        <v>0</v>
      </c>
      <c r="AO87">
        <v>0</v>
      </c>
      <c r="AP87">
        <v>252</v>
      </c>
      <c r="AQ87">
        <v>1408</v>
      </c>
      <c r="AR87">
        <v>31623</v>
      </c>
      <c r="AS87">
        <v>190</v>
      </c>
      <c r="AT87">
        <v>0</v>
      </c>
      <c r="AU87">
        <v>0</v>
      </c>
      <c r="AV87">
        <v>568</v>
      </c>
      <c r="AW87">
        <v>2023</v>
      </c>
      <c r="AX87">
        <v>281</v>
      </c>
      <c r="AY87">
        <v>3901</v>
      </c>
      <c r="AZ87">
        <v>1799</v>
      </c>
      <c r="BA87">
        <v>878</v>
      </c>
      <c r="BB87">
        <v>887</v>
      </c>
      <c r="BC87">
        <v>0</v>
      </c>
      <c r="BD87" s="9">
        <v>85</v>
      </c>
    </row>
    <row r="88" spans="2:56" x14ac:dyDescent="0.35">
      <c r="B88" s="5" t="s">
        <v>53</v>
      </c>
      <c r="C88">
        <v>626</v>
      </c>
      <c r="D88">
        <v>815</v>
      </c>
      <c r="E88">
        <v>189</v>
      </c>
      <c r="F88">
        <v>277</v>
      </c>
      <c r="G88">
        <v>203</v>
      </c>
      <c r="H88">
        <v>3604</v>
      </c>
      <c r="I88">
        <v>252</v>
      </c>
      <c r="J88">
        <v>780</v>
      </c>
      <c r="K88">
        <v>425</v>
      </c>
      <c r="L88">
        <v>406</v>
      </c>
      <c r="M88">
        <v>406</v>
      </c>
      <c r="N88">
        <v>1626</v>
      </c>
      <c r="O88">
        <v>1280</v>
      </c>
      <c r="P88">
        <v>185</v>
      </c>
      <c r="Q88">
        <v>94</v>
      </c>
      <c r="R88">
        <v>183</v>
      </c>
      <c r="S88">
        <v>6621</v>
      </c>
      <c r="T88">
        <v>2305</v>
      </c>
      <c r="U88">
        <v>0</v>
      </c>
      <c r="V88">
        <v>851</v>
      </c>
      <c r="W88">
        <v>2635</v>
      </c>
      <c r="X88">
        <v>2635</v>
      </c>
      <c r="Y88">
        <v>1631</v>
      </c>
      <c r="Z88">
        <v>9474</v>
      </c>
      <c r="AA88">
        <v>19864</v>
      </c>
      <c r="AB88">
        <v>854</v>
      </c>
      <c r="AC88">
        <v>13826</v>
      </c>
      <c r="AD88">
        <v>738</v>
      </c>
      <c r="AE88">
        <v>535</v>
      </c>
      <c r="AF88">
        <v>1118</v>
      </c>
      <c r="AG88">
        <v>535</v>
      </c>
      <c r="AH88">
        <v>6038</v>
      </c>
      <c r="AI88">
        <v>3734</v>
      </c>
      <c r="AJ88">
        <v>309</v>
      </c>
      <c r="AK88">
        <v>39</v>
      </c>
      <c r="AL88">
        <v>1724</v>
      </c>
      <c r="AM88">
        <v>3787</v>
      </c>
      <c r="AN88">
        <v>0</v>
      </c>
      <c r="AO88">
        <v>0</v>
      </c>
      <c r="AP88">
        <v>257</v>
      </c>
      <c r="AQ88">
        <v>1813</v>
      </c>
      <c r="AR88">
        <v>35878</v>
      </c>
      <c r="AS88">
        <v>252</v>
      </c>
      <c r="AT88">
        <v>0</v>
      </c>
      <c r="AU88">
        <v>0</v>
      </c>
      <c r="AV88">
        <v>600</v>
      </c>
      <c r="AW88">
        <v>2251</v>
      </c>
      <c r="AX88">
        <v>355</v>
      </c>
      <c r="AY88">
        <v>4795</v>
      </c>
      <c r="AZ88">
        <v>2160</v>
      </c>
      <c r="BA88">
        <v>1053</v>
      </c>
      <c r="BB88">
        <v>1026</v>
      </c>
      <c r="BC88">
        <v>0</v>
      </c>
      <c r="BD88" s="9">
        <v>86</v>
      </c>
    </row>
    <row r="89" spans="2:56" x14ac:dyDescent="0.35">
      <c r="B89" s="5" t="s">
        <v>54</v>
      </c>
      <c r="C89">
        <v>615</v>
      </c>
      <c r="D89">
        <v>772</v>
      </c>
      <c r="E89">
        <v>157</v>
      </c>
      <c r="F89">
        <v>292</v>
      </c>
      <c r="G89">
        <v>263</v>
      </c>
      <c r="H89">
        <v>3880</v>
      </c>
      <c r="I89">
        <v>260</v>
      </c>
      <c r="J89">
        <v>861</v>
      </c>
      <c r="K89">
        <v>454</v>
      </c>
      <c r="L89">
        <v>437</v>
      </c>
      <c r="M89">
        <v>437</v>
      </c>
      <c r="N89">
        <v>1665</v>
      </c>
      <c r="O89">
        <v>1353</v>
      </c>
      <c r="P89">
        <v>189</v>
      </c>
      <c r="Q89">
        <v>143</v>
      </c>
      <c r="R89">
        <v>241</v>
      </c>
      <c r="S89">
        <v>6530</v>
      </c>
      <c r="T89">
        <v>2390</v>
      </c>
      <c r="U89">
        <v>0</v>
      </c>
      <c r="V89">
        <v>858</v>
      </c>
      <c r="W89">
        <v>2439</v>
      </c>
      <c r="X89">
        <v>2439</v>
      </c>
      <c r="Y89">
        <v>1719</v>
      </c>
      <c r="Z89">
        <v>9703</v>
      </c>
      <c r="AA89">
        <v>20490</v>
      </c>
      <c r="AB89">
        <v>797</v>
      </c>
      <c r="AC89">
        <v>14561</v>
      </c>
      <c r="AD89">
        <v>815</v>
      </c>
      <c r="AE89">
        <v>552</v>
      </c>
      <c r="AF89">
        <v>1285</v>
      </c>
      <c r="AG89">
        <v>552</v>
      </c>
      <c r="AH89">
        <v>5929</v>
      </c>
      <c r="AI89">
        <v>3831</v>
      </c>
      <c r="AJ89">
        <v>305</v>
      </c>
      <c r="AK89">
        <v>25</v>
      </c>
      <c r="AL89">
        <v>1895</v>
      </c>
      <c r="AM89">
        <v>3785</v>
      </c>
      <c r="AN89">
        <v>0</v>
      </c>
      <c r="AO89">
        <v>0</v>
      </c>
      <c r="AP89">
        <v>297</v>
      </c>
      <c r="AQ89">
        <v>1800</v>
      </c>
      <c r="AR89">
        <v>36922</v>
      </c>
      <c r="AS89">
        <v>260</v>
      </c>
      <c r="AT89">
        <v>0</v>
      </c>
      <c r="AU89">
        <v>0</v>
      </c>
      <c r="AV89">
        <v>632</v>
      </c>
      <c r="AW89">
        <v>2144</v>
      </c>
      <c r="AX89">
        <v>407</v>
      </c>
      <c r="AY89">
        <v>4693</v>
      </c>
      <c r="AZ89">
        <v>2254</v>
      </c>
      <c r="BA89">
        <v>1343</v>
      </c>
      <c r="BB89">
        <v>993</v>
      </c>
      <c r="BC89">
        <v>0</v>
      </c>
      <c r="BD89" s="9">
        <v>87</v>
      </c>
    </row>
    <row r="90" spans="2:56" x14ac:dyDescent="0.35">
      <c r="B90" s="5" t="s">
        <v>55</v>
      </c>
      <c r="C90">
        <v>562</v>
      </c>
      <c r="D90">
        <v>744</v>
      </c>
      <c r="E90">
        <v>182</v>
      </c>
      <c r="F90">
        <v>232</v>
      </c>
      <c r="G90">
        <v>213</v>
      </c>
      <c r="H90">
        <v>3779</v>
      </c>
      <c r="I90">
        <v>197</v>
      </c>
      <c r="J90">
        <v>814</v>
      </c>
      <c r="K90">
        <v>428</v>
      </c>
      <c r="L90">
        <v>389</v>
      </c>
      <c r="M90">
        <v>389</v>
      </c>
      <c r="N90">
        <v>1605</v>
      </c>
      <c r="O90">
        <v>1264</v>
      </c>
      <c r="P90">
        <v>173</v>
      </c>
      <c r="Q90">
        <v>112</v>
      </c>
      <c r="R90">
        <v>193</v>
      </c>
      <c r="S90">
        <v>5690</v>
      </c>
      <c r="T90">
        <v>1884</v>
      </c>
      <c r="U90">
        <v>0</v>
      </c>
      <c r="V90">
        <v>727</v>
      </c>
      <c r="W90">
        <v>2413</v>
      </c>
      <c r="X90">
        <v>2413</v>
      </c>
      <c r="Y90">
        <v>1541</v>
      </c>
      <c r="Z90">
        <v>8490</v>
      </c>
      <c r="AA90">
        <v>18264</v>
      </c>
      <c r="AB90">
        <v>771</v>
      </c>
      <c r="AC90">
        <v>12759</v>
      </c>
      <c r="AD90">
        <v>747</v>
      </c>
      <c r="AE90">
        <v>534</v>
      </c>
      <c r="AF90">
        <v>1125</v>
      </c>
      <c r="AG90">
        <v>534</v>
      </c>
      <c r="AH90">
        <v>5505</v>
      </c>
      <c r="AI90">
        <v>3080</v>
      </c>
      <c r="AJ90">
        <v>269</v>
      </c>
      <c r="AK90">
        <v>27</v>
      </c>
      <c r="AL90">
        <v>1860</v>
      </c>
      <c r="AM90">
        <v>3387</v>
      </c>
      <c r="AN90">
        <v>0</v>
      </c>
      <c r="AO90">
        <v>0</v>
      </c>
      <c r="AP90">
        <v>233</v>
      </c>
      <c r="AQ90">
        <v>1675</v>
      </c>
      <c r="AR90">
        <v>33251</v>
      </c>
      <c r="AS90">
        <v>197</v>
      </c>
      <c r="AT90">
        <v>0</v>
      </c>
      <c r="AU90">
        <v>0</v>
      </c>
      <c r="AV90">
        <v>655</v>
      </c>
      <c r="AW90">
        <v>2118</v>
      </c>
      <c r="AX90">
        <v>386</v>
      </c>
      <c r="AY90">
        <v>4483</v>
      </c>
      <c r="AZ90">
        <v>2070</v>
      </c>
      <c r="BA90">
        <v>1103</v>
      </c>
      <c r="BB90">
        <v>815</v>
      </c>
      <c r="BC90">
        <v>0</v>
      </c>
      <c r="BD90" s="9">
        <v>88</v>
      </c>
    </row>
    <row r="91" spans="2:56" x14ac:dyDescent="0.35">
      <c r="B91" s="5" t="s">
        <v>56</v>
      </c>
      <c r="C91">
        <v>506</v>
      </c>
      <c r="D91">
        <v>607</v>
      </c>
      <c r="E91">
        <v>101</v>
      </c>
      <c r="F91">
        <v>196</v>
      </c>
      <c r="G91">
        <v>207</v>
      </c>
      <c r="H91">
        <v>3230</v>
      </c>
      <c r="I91">
        <v>154</v>
      </c>
      <c r="J91">
        <v>635</v>
      </c>
      <c r="K91">
        <v>333</v>
      </c>
      <c r="L91">
        <v>322</v>
      </c>
      <c r="M91">
        <v>322</v>
      </c>
      <c r="N91">
        <v>1294</v>
      </c>
      <c r="O91">
        <v>1045</v>
      </c>
      <c r="P91">
        <v>160</v>
      </c>
      <c r="Q91">
        <v>87</v>
      </c>
      <c r="R91">
        <v>146</v>
      </c>
      <c r="S91">
        <v>4762</v>
      </c>
      <c r="T91">
        <v>1610</v>
      </c>
      <c r="U91">
        <v>0</v>
      </c>
      <c r="V91">
        <v>623</v>
      </c>
      <c r="W91">
        <v>2018</v>
      </c>
      <c r="X91">
        <v>2018</v>
      </c>
      <c r="Y91">
        <v>1258</v>
      </c>
      <c r="Z91">
        <v>6842</v>
      </c>
      <c r="AA91">
        <v>14830</v>
      </c>
      <c r="AB91">
        <v>627</v>
      </c>
      <c r="AC91">
        <v>10291</v>
      </c>
      <c r="AD91">
        <v>645</v>
      </c>
      <c r="AE91">
        <v>438</v>
      </c>
      <c r="AF91">
        <v>964</v>
      </c>
      <c r="AG91">
        <v>438</v>
      </c>
      <c r="AH91">
        <v>4539</v>
      </c>
      <c r="AI91">
        <v>2590</v>
      </c>
      <c r="AJ91">
        <v>244</v>
      </c>
      <c r="AK91">
        <v>20</v>
      </c>
      <c r="AL91">
        <v>1575</v>
      </c>
      <c r="AM91">
        <v>2722</v>
      </c>
      <c r="AN91">
        <v>0</v>
      </c>
      <c r="AO91">
        <v>0</v>
      </c>
      <c r="AP91">
        <v>194</v>
      </c>
      <c r="AQ91">
        <v>1196</v>
      </c>
      <c r="AR91">
        <v>27358</v>
      </c>
      <c r="AS91">
        <v>154</v>
      </c>
      <c r="AT91">
        <v>0</v>
      </c>
      <c r="AU91">
        <v>0</v>
      </c>
      <c r="AV91">
        <v>610</v>
      </c>
      <c r="AW91">
        <v>1817</v>
      </c>
      <c r="AX91">
        <v>302</v>
      </c>
      <c r="AY91">
        <v>3702</v>
      </c>
      <c r="AZ91">
        <v>1684</v>
      </c>
      <c r="BA91">
        <v>983</v>
      </c>
      <c r="BB91">
        <v>649</v>
      </c>
      <c r="BC91">
        <v>0</v>
      </c>
      <c r="BD91" s="9">
        <v>89</v>
      </c>
    </row>
    <row r="92" spans="2:56" x14ac:dyDescent="0.35">
      <c r="B92" s="5" t="s">
        <v>57</v>
      </c>
      <c r="C92">
        <v>435</v>
      </c>
      <c r="D92">
        <v>554</v>
      </c>
      <c r="E92">
        <v>119</v>
      </c>
      <c r="F92">
        <v>205</v>
      </c>
      <c r="G92">
        <v>171</v>
      </c>
      <c r="H92">
        <v>3104</v>
      </c>
      <c r="I92">
        <v>200</v>
      </c>
      <c r="J92">
        <v>620</v>
      </c>
      <c r="K92">
        <v>337</v>
      </c>
      <c r="L92">
        <v>371</v>
      </c>
      <c r="M92">
        <v>371</v>
      </c>
      <c r="N92">
        <v>1230</v>
      </c>
      <c r="O92">
        <v>1089</v>
      </c>
      <c r="P92">
        <v>127</v>
      </c>
      <c r="Q92">
        <v>101</v>
      </c>
      <c r="R92">
        <v>136</v>
      </c>
      <c r="S92">
        <v>4456</v>
      </c>
      <c r="T92">
        <v>1314</v>
      </c>
      <c r="U92">
        <v>0</v>
      </c>
      <c r="V92">
        <v>644</v>
      </c>
      <c r="W92">
        <v>1949</v>
      </c>
      <c r="X92">
        <v>1949</v>
      </c>
      <c r="Y92">
        <v>1264</v>
      </c>
      <c r="Z92">
        <v>6096</v>
      </c>
      <c r="AA92">
        <v>13626</v>
      </c>
      <c r="AB92">
        <v>573</v>
      </c>
      <c r="AC92">
        <v>9229</v>
      </c>
      <c r="AD92">
        <v>577</v>
      </c>
      <c r="AE92">
        <v>406</v>
      </c>
      <c r="AF92">
        <v>978</v>
      </c>
      <c r="AG92">
        <v>406</v>
      </c>
      <c r="AH92">
        <v>4397</v>
      </c>
      <c r="AI92">
        <v>2307</v>
      </c>
      <c r="AJ92">
        <v>203</v>
      </c>
      <c r="AK92">
        <v>19</v>
      </c>
      <c r="AL92">
        <v>1490</v>
      </c>
      <c r="AM92">
        <v>2667</v>
      </c>
      <c r="AN92">
        <v>0</v>
      </c>
      <c r="AO92">
        <v>0</v>
      </c>
      <c r="AP92">
        <v>161</v>
      </c>
      <c r="AQ92">
        <v>1075</v>
      </c>
      <c r="AR92">
        <v>25567</v>
      </c>
      <c r="AS92">
        <v>200</v>
      </c>
      <c r="AT92">
        <v>0</v>
      </c>
      <c r="AU92">
        <v>0</v>
      </c>
      <c r="AV92">
        <v>525</v>
      </c>
      <c r="AW92">
        <v>1730</v>
      </c>
      <c r="AX92">
        <v>283</v>
      </c>
      <c r="AY92">
        <v>3545</v>
      </c>
      <c r="AZ92">
        <v>1596</v>
      </c>
      <c r="BA92">
        <v>817</v>
      </c>
      <c r="BB92">
        <v>689</v>
      </c>
      <c r="BC92">
        <v>0</v>
      </c>
      <c r="BD92" s="9">
        <v>90</v>
      </c>
    </row>
    <row r="93" spans="2:56" x14ac:dyDescent="0.35">
      <c r="B93" s="5" t="s">
        <v>58</v>
      </c>
      <c r="C93">
        <v>253</v>
      </c>
      <c r="D93">
        <v>320</v>
      </c>
      <c r="E93">
        <v>67</v>
      </c>
      <c r="F93">
        <v>135</v>
      </c>
      <c r="G93">
        <v>156</v>
      </c>
      <c r="H93">
        <v>2302</v>
      </c>
      <c r="I93">
        <v>139</v>
      </c>
      <c r="J93">
        <v>445</v>
      </c>
      <c r="K93">
        <v>245</v>
      </c>
      <c r="L93">
        <v>226</v>
      </c>
      <c r="M93">
        <v>226</v>
      </c>
      <c r="N93">
        <v>875</v>
      </c>
      <c r="O93">
        <v>747</v>
      </c>
      <c r="P93">
        <v>88</v>
      </c>
      <c r="Q93">
        <v>64</v>
      </c>
      <c r="R93">
        <v>87</v>
      </c>
      <c r="S93">
        <v>3277</v>
      </c>
      <c r="T93">
        <v>894</v>
      </c>
      <c r="U93">
        <v>0</v>
      </c>
      <c r="V93">
        <v>406</v>
      </c>
      <c r="W93">
        <v>1490</v>
      </c>
      <c r="X93">
        <v>1490</v>
      </c>
      <c r="Y93">
        <v>851</v>
      </c>
      <c r="Z93">
        <v>4417</v>
      </c>
      <c r="AA93">
        <v>9819</v>
      </c>
      <c r="AB93">
        <v>335</v>
      </c>
      <c r="AC93">
        <v>6634</v>
      </c>
      <c r="AD93">
        <v>419</v>
      </c>
      <c r="AE93">
        <v>263</v>
      </c>
      <c r="AF93">
        <v>674</v>
      </c>
      <c r="AG93">
        <v>263</v>
      </c>
      <c r="AH93">
        <v>3185</v>
      </c>
      <c r="AI93">
        <v>1648</v>
      </c>
      <c r="AJ93">
        <v>152</v>
      </c>
      <c r="AK93">
        <v>15</v>
      </c>
      <c r="AL93">
        <v>1143</v>
      </c>
      <c r="AM93">
        <v>1879</v>
      </c>
      <c r="AN93">
        <v>0</v>
      </c>
      <c r="AO93">
        <v>0</v>
      </c>
      <c r="AP93">
        <v>119</v>
      </c>
      <c r="AQ93">
        <v>770</v>
      </c>
      <c r="AR93">
        <v>18358</v>
      </c>
      <c r="AS93">
        <v>139</v>
      </c>
      <c r="AT93">
        <v>0</v>
      </c>
      <c r="AU93">
        <v>0</v>
      </c>
      <c r="AV93">
        <v>412</v>
      </c>
      <c r="AW93">
        <v>1306</v>
      </c>
      <c r="AX93">
        <v>200</v>
      </c>
      <c r="AY93">
        <v>2619</v>
      </c>
      <c r="AZ93">
        <v>1129</v>
      </c>
      <c r="BA93">
        <v>598</v>
      </c>
      <c r="BB93">
        <v>538</v>
      </c>
      <c r="BC93">
        <v>0</v>
      </c>
      <c r="BD93" s="9">
        <v>91</v>
      </c>
    </row>
    <row r="94" spans="2:56" x14ac:dyDescent="0.35">
      <c r="B94" s="5" t="s">
        <v>59</v>
      </c>
      <c r="C94">
        <v>167</v>
      </c>
      <c r="D94">
        <v>225</v>
      </c>
      <c r="E94">
        <v>58</v>
      </c>
      <c r="F94">
        <v>122</v>
      </c>
      <c r="G94">
        <v>90</v>
      </c>
      <c r="H94">
        <v>1795</v>
      </c>
      <c r="I94">
        <v>73</v>
      </c>
      <c r="J94">
        <v>356</v>
      </c>
      <c r="K94">
        <v>182</v>
      </c>
      <c r="L94">
        <v>183</v>
      </c>
      <c r="M94">
        <v>183</v>
      </c>
      <c r="N94">
        <v>664</v>
      </c>
      <c r="O94">
        <v>635</v>
      </c>
      <c r="P94">
        <v>67</v>
      </c>
      <c r="Q94">
        <v>61</v>
      </c>
      <c r="R94">
        <v>101</v>
      </c>
      <c r="S94">
        <v>2383</v>
      </c>
      <c r="T94">
        <v>725</v>
      </c>
      <c r="U94">
        <v>0</v>
      </c>
      <c r="V94">
        <v>350</v>
      </c>
      <c r="W94">
        <v>1000</v>
      </c>
      <c r="X94">
        <v>1000</v>
      </c>
      <c r="Y94">
        <v>706</v>
      </c>
      <c r="Z94">
        <v>3313</v>
      </c>
      <c r="AA94">
        <v>7452</v>
      </c>
      <c r="AB94">
        <v>232</v>
      </c>
      <c r="AC94">
        <v>5066</v>
      </c>
      <c r="AD94">
        <v>281</v>
      </c>
      <c r="AE94">
        <v>191</v>
      </c>
      <c r="AF94">
        <v>506</v>
      </c>
      <c r="AG94">
        <v>191</v>
      </c>
      <c r="AH94">
        <v>2386</v>
      </c>
      <c r="AI94">
        <v>1310</v>
      </c>
      <c r="AJ94">
        <v>116</v>
      </c>
      <c r="AK94">
        <v>7</v>
      </c>
      <c r="AL94">
        <v>852</v>
      </c>
      <c r="AM94">
        <v>1478</v>
      </c>
      <c r="AN94">
        <v>0</v>
      </c>
      <c r="AO94">
        <v>0</v>
      </c>
      <c r="AP94">
        <v>96</v>
      </c>
      <c r="AQ94">
        <v>679</v>
      </c>
      <c r="AR94">
        <v>13914</v>
      </c>
      <c r="AS94">
        <v>73</v>
      </c>
      <c r="AT94">
        <v>0</v>
      </c>
      <c r="AU94">
        <v>0</v>
      </c>
      <c r="AV94">
        <v>308</v>
      </c>
      <c r="AW94">
        <v>908</v>
      </c>
      <c r="AX94">
        <v>174</v>
      </c>
      <c r="AY94">
        <v>1882</v>
      </c>
      <c r="AZ94">
        <v>882</v>
      </c>
      <c r="BA94">
        <v>400</v>
      </c>
      <c r="BB94">
        <v>408</v>
      </c>
      <c r="BC94">
        <v>0</v>
      </c>
      <c r="BD94" s="9">
        <v>92</v>
      </c>
    </row>
    <row r="95" spans="2:56" x14ac:dyDescent="0.35">
      <c r="B95" s="5" t="s">
        <v>60</v>
      </c>
      <c r="C95">
        <v>120</v>
      </c>
      <c r="D95">
        <v>162</v>
      </c>
      <c r="E95">
        <v>42</v>
      </c>
      <c r="F95">
        <v>69</v>
      </c>
      <c r="G95">
        <v>69</v>
      </c>
      <c r="H95">
        <v>1204</v>
      </c>
      <c r="I95">
        <v>56</v>
      </c>
      <c r="J95">
        <v>170</v>
      </c>
      <c r="K95">
        <v>81</v>
      </c>
      <c r="L95">
        <v>116</v>
      </c>
      <c r="M95">
        <v>116</v>
      </c>
      <c r="N95">
        <v>422</v>
      </c>
      <c r="O95">
        <v>422</v>
      </c>
      <c r="P95">
        <v>43</v>
      </c>
      <c r="Q95">
        <v>39</v>
      </c>
      <c r="R95">
        <v>48</v>
      </c>
      <c r="S95">
        <v>1646</v>
      </c>
      <c r="T95">
        <v>496</v>
      </c>
      <c r="U95">
        <v>0</v>
      </c>
      <c r="V95">
        <v>256</v>
      </c>
      <c r="W95">
        <v>725</v>
      </c>
      <c r="X95">
        <v>725</v>
      </c>
      <c r="Y95">
        <v>426</v>
      </c>
      <c r="Z95">
        <v>2264</v>
      </c>
      <c r="AA95">
        <v>4928</v>
      </c>
      <c r="AB95">
        <v>165</v>
      </c>
      <c r="AC95">
        <v>3371</v>
      </c>
      <c r="AD95">
        <v>196</v>
      </c>
      <c r="AE95">
        <v>127</v>
      </c>
      <c r="AF95">
        <v>325</v>
      </c>
      <c r="AG95">
        <v>127</v>
      </c>
      <c r="AH95">
        <v>1557</v>
      </c>
      <c r="AI95">
        <v>865</v>
      </c>
      <c r="AJ95">
        <v>74</v>
      </c>
      <c r="AK95">
        <v>3</v>
      </c>
      <c r="AL95">
        <v>555</v>
      </c>
      <c r="AM95">
        <v>970</v>
      </c>
      <c r="AN95">
        <v>0</v>
      </c>
      <c r="AO95">
        <v>0</v>
      </c>
      <c r="AP95">
        <v>64</v>
      </c>
      <c r="AQ95">
        <v>425</v>
      </c>
      <c r="AR95">
        <v>9236</v>
      </c>
      <c r="AS95">
        <v>56</v>
      </c>
      <c r="AT95">
        <v>0</v>
      </c>
      <c r="AU95">
        <v>0</v>
      </c>
      <c r="AV95">
        <v>227</v>
      </c>
      <c r="AW95">
        <v>587</v>
      </c>
      <c r="AX95">
        <v>89</v>
      </c>
      <c r="AY95">
        <v>1280</v>
      </c>
      <c r="AZ95">
        <v>555</v>
      </c>
      <c r="BA95">
        <v>266</v>
      </c>
      <c r="BB95">
        <v>256</v>
      </c>
      <c r="BC95">
        <v>0</v>
      </c>
      <c r="BD95" s="9">
        <v>93</v>
      </c>
    </row>
    <row r="96" spans="2:56" x14ac:dyDescent="0.35">
      <c r="B96" s="5" t="s">
        <v>80</v>
      </c>
      <c r="C96">
        <v>62</v>
      </c>
      <c r="D96">
        <v>83</v>
      </c>
      <c r="E96">
        <v>21</v>
      </c>
      <c r="F96">
        <v>37</v>
      </c>
      <c r="G96">
        <v>39</v>
      </c>
      <c r="H96">
        <v>565</v>
      </c>
      <c r="I96">
        <v>38</v>
      </c>
      <c r="J96">
        <v>104</v>
      </c>
      <c r="K96">
        <v>55</v>
      </c>
      <c r="L96">
        <v>67</v>
      </c>
      <c r="M96">
        <v>67</v>
      </c>
      <c r="N96">
        <v>224</v>
      </c>
      <c r="O96">
        <v>208</v>
      </c>
      <c r="P96">
        <v>23</v>
      </c>
      <c r="Q96">
        <v>10</v>
      </c>
      <c r="R96">
        <v>24</v>
      </c>
      <c r="S96">
        <v>789</v>
      </c>
      <c r="T96">
        <v>234</v>
      </c>
      <c r="U96">
        <v>0</v>
      </c>
      <c r="V96">
        <v>104</v>
      </c>
      <c r="W96">
        <v>347</v>
      </c>
      <c r="X96">
        <v>347</v>
      </c>
      <c r="Y96">
        <v>208</v>
      </c>
      <c r="Z96">
        <v>1083</v>
      </c>
      <c r="AA96">
        <v>2336</v>
      </c>
      <c r="AB96">
        <v>87</v>
      </c>
      <c r="AC96">
        <v>1617</v>
      </c>
      <c r="AD96">
        <v>104</v>
      </c>
      <c r="AE96">
        <v>65</v>
      </c>
      <c r="AF96">
        <v>141</v>
      </c>
      <c r="AG96">
        <v>65</v>
      </c>
      <c r="AH96">
        <v>719</v>
      </c>
      <c r="AI96">
        <v>404</v>
      </c>
      <c r="AJ96">
        <v>56</v>
      </c>
      <c r="AK96">
        <v>4</v>
      </c>
      <c r="AL96">
        <v>251</v>
      </c>
      <c r="AM96">
        <v>419</v>
      </c>
      <c r="AN96">
        <v>0</v>
      </c>
      <c r="AO96">
        <v>0</v>
      </c>
      <c r="AP96">
        <v>32</v>
      </c>
      <c r="AQ96">
        <v>226</v>
      </c>
      <c r="AR96">
        <v>4449</v>
      </c>
      <c r="AS96">
        <v>38</v>
      </c>
      <c r="AT96">
        <v>0</v>
      </c>
      <c r="AU96">
        <v>0</v>
      </c>
      <c r="AV96">
        <v>106</v>
      </c>
      <c r="AW96">
        <v>300</v>
      </c>
      <c r="AX96">
        <v>49</v>
      </c>
      <c r="AY96">
        <v>640</v>
      </c>
      <c r="AZ96">
        <v>293</v>
      </c>
      <c r="BA96">
        <v>120</v>
      </c>
      <c r="BB96">
        <v>104</v>
      </c>
      <c r="BC96">
        <v>0</v>
      </c>
      <c r="BD96" s="9">
        <v>94</v>
      </c>
    </row>
    <row r="97" spans="1:56" x14ac:dyDescent="0.35">
      <c r="B97" s="5" t="s">
        <v>79</v>
      </c>
      <c r="C97">
        <v>25</v>
      </c>
      <c r="D97">
        <v>40</v>
      </c>
      <c r="E97">
        <v>15</v>
      </c>
      <c r="F97">
        <v>11</v>
      </c>
      <c r="G97">
        <v>12</v>
      </c>
      <c r="H97">
        <v>215</v>
      </c>
      <c r="I97">
        <v>14</v>
      </c>
      <c r="J97">
        <v>45</v>
      </c>
      <c r="K97">
        <v>29</v>
      </c>
      <c r="L97">
        <v>26</v>
      </c>
      <c r="M97">
        <v>26</v>
      </c>
      <c r="N97">
        <v>91</v>
      </c>
      <c r="O97">
        <v>81</v>
      </c>
      <c r="P97">
        <v>9</v>
      </c>
      <c r="Q97">
        <v>7</v>
      </c>
      <c r="R97">
        <v>11</v>
      </c>
      <c r="S97">
        <v>371</v>
      </c>
      <c r="T97">
        <v>110</v>
      </c>
      <c r="U97">
        <v>0</v>
      </c>
      <c r="V97">
        <v>52</v>
      </c>
      <c r="W97">
        <v>156</v>
      </c>
      <c r="X97">
        <v>156</v>
      </c>
      <c r="Y97">
        <v>97</v>
      </c>
      <c r="Z97">
        <v>464</v>
      </c>
      <c r="AA97">
        <v>1021</v>
      </c>
      <c r="AB97">
        <v>42</v>
      </c>
      <c r="AC97">
        <v>713</v>
      </c>
      <c r="AD97">
        <v>33</v>
      </c>
      <c r="AE97">
        <v>21</v>
      </c>
      <c r="AF97">
        <v>63</v>
      </c>
      <c r="AG97">
        <v>21</v>
      </c>
      <c r="AH97">
        <v>308</v>
      </c>
      <c r="AI97">
        <v>201</v>
      </c>
      <c r="AJ97">
        <v>30</v>
      </c>
      <c r="AK97">
        <v>2</v>
      </c>
      <c r="AL97">
        <v>92</v>
      </c>
      <c r="AM97">
        <v>188</v>
      </c>
      <c r="AN97">
        <v>0</v>
      </c>
      <c r="AO97">
        <v>0</v>
      </c>
      <c r="AP97">
        <v>9</v>
      </c>
      <c r="AQ97">
        <v>94</v>
      </c>
      <c r="AR97">
        <v>1916</v>
      </c>
      <c r="AS97">
        <v>14</v>
      </c>
      <c r="AT97">
        <v>0</v>
      </c>
      <c r="AU97">
        <v>0</v>
      </c>
      <c r="AV97">
        <v>42</v>
      </c>
      <c r="AW97">
        <v>120</v>
      </c>
      <c r="AX97">
        <v>16</v>
      </c>
      <c r="AY97">
        <v>267</v>
      </c>
      <c r="AZ97">
        <v>111</v>
      </c>
      <c r="BA97">
        <v>72</v>
      </c>
      <c r="BB97">
        <v>54</v>
      </c>
      <c r="BC97">
        <v>0</v>
      </c>
      <c r="BD97" s="9">
        <v>95</v>
      </c>
    </row>
    <row r="98" spans="1:56" x14ac:dyDescent="0.35">
      <c r="A98" s="2" t="s">
        <v>134</v>
      </c>
      <c r="B98" s="7" t="s">
        <v>83</v>
      </c>
      <c r="BD98" s="9">
        <v>96</v>
      </c>
    </row>
    <row r="99" spans="1:56" x14ac:dyDescent="0.35">
      <c r="A99" s="3"/>
      <c r="B99" s="5" t="s">
        <v>61</v>
      </c>
      <c r="BD99" s="9">
        <v>97</v>
      </c>
    </row>
    <row r="100" spans="1:56" x14ac:dyDescent="0.35">
      <c r="A100" s="3"/>
      <c r="B100" s="5" t="s">
        <v>78</v>
      </c>
      <c r="BD100" s="9">
        <v>98</v>
      </c>
    </row>
    <row r="101" spans="1:56" x14ac:dyDescent="0.35">
      <c r="A101" s="3"/>
      <c r="B101" s="5" t="s">
        <v>62</v>
      </c>
      <c r="C101">
        <v>959</v>
      </c>
      <c r="D101">
        <v>1342</v>
      </c>
      <c r="E101">
        <v>383</v>
      </c>
      <c r="F101">
        <v>387</v>
      </c>
      <c r="G101">
        <v>281</v>
      </c>
      <c r="H101">
        <v>1847</v>
      </c>
      <c r="I101">
        <v>362</v>
      </c>
      <c r="J101">
        <v>646</v>
      </c>
      <c r="K101">
        <v>329</v>
      </c>
      <c r="L101">
        <v>884</v>
      </c>
      <c r="M101">
        <v>884</v>
      </c>
      <c r="N101">
        <v>668</v>
      </c>
      <c r="O101">
        <v>690</v>
      </c>
      <c r="P101">
        <v>359</v>
      </c>
      <c r="Q101">
        <v>552</v>
      </c>
      <c r="R101">
        <v>215</v>
      </c>
      <c r="S101">
        <v>5913</v>
      </c>
      <c r="T101">
        <v>1606</v>
      </c>
      <c r="U101">
        <v>118</v>
      </c>
      <c r="V101">
        <v>929</v>
      </c>
      <c r="W101">
        <v>1557</v>
      </c>
      <c r="X101">
        <v>1557</v>
      </c>
      <c r="Y101">
        <v>1575</v>
      </c>
      <c r="Z101">
        <v>2401</v>
      </c>
      <c r="AA101">
        <v>8450</v>
      </c>
      <c r="AB101">
        <v>1616</v>
      </c>
      <c r="AC101">
        <v>4538</v>
      </c>
      <c r="AD101">
        <v>1238</v>
      </c>
      <c r="AE101">
        <v>957</v>
      </c>
      <c r="AF101">
        <v>231</v>
      </c>
      <c r="AG101">
        <v>957</v>
      </c>
      <c r="AH101">
        <v>3912</v>
      </c>
      <c r="AI101">
        <v>3994</v>
      </c>
      <c r="AJ101">
        <v>760</v>
      </c>
      <c r="AK101">
        <v>274</v>
      </c>
      <c r="AL101">
        <v>561</v>
      </c>
      <c r="AM101">
        <v>2196</v>
      </c>
      <c r="AN101">
        <v>49</v>
      </c>
      <c r="AO101">
        <v>49</v>
      </c>
      <c r="AP101">
        <v>362</v>
      </c>
      <c r="AQ101">
        <v>755</v>
      </c>
      <c r="AR101">
        <v>23121</v>
      </c>
      <c r="AS101">
        <v>362</v>
      </c>
      <c r="AT101">
        <v>14</v>
      </c>
      <c r="AU101">
        <v>14</v>
      </c>
      <c r="AV101">
        <v>596</v>
      </c>
      <c r="AW101">
        <v>1716</v>
      </c>
      <c r="AX101">
        <v>317</v>
      </c>
      <c r="AY101">
        <v>2974</v>
      </c>
      <c r="AZ101">
        <v>1417</v>
      </c>
      <c r="BA101">
        <v>577</v>
      </c>
      <c r="BB101">
        <v>1076</v>
      </c>
      <c r="BC101">
        <v>118</v>
      </c>
      <c r="BD101" s="9">
        <v>99</v>
      </c>
    </row>
    <row r="102" spans="1:56" x14ac:dyDescent="0.35">
      <c r="A102" s="3"/>
      <c r="B102" s="5" t="s">
        <v>63</v>
      </c>
      <c r="C102">
        <v>2193</v>
      </c>
      <c r="D102">
        <v>2788</v>
      </c>
      <c r="E102">
        <v>595</v>
      </c>
      <c r="F102">
        <v>753</v>
      </c>
      <c r="G102">
        <v>365</v>
      </c>
      <c r="H102">
        <v>2502</v>
      </c>
      <c r="I102">
        <v>553</v>
      </c>
      <c r="J102">
        <v>1032</v>
      </c>
      <c r="K102">
        <v>376</v>
      </c>
      <c r="L102">
        <v>1105</v>
      </c>
      <c r="M102">
        <v>1105</v>
      </c>
      <c r="N102">
        <v>1621</v>
      </c>
      <c r="O102">
        <v>894</v>
      </c>
      <c r="P102">
        <v>514</v>
      </c>
      <c r="Q102">
        <v>929</v>
      </c>
      <c r="R102">
        <v>273</v>
      </c>
      <c r="S102">
        <v>10080</v>
      </c>
      <c r="T102">
        <v>4104</v>
      </c>
      <c r="U102">
        <v>144</v>
      </c>
      <c r="V102">
        <v>1303</v>
      </c>
      <c r="W102">
        <v>2106</v>
      </c>
      <c r="X102">
        <v>2106</v>
      </c>
      <c r="Y102">
        <v>2335</v>
      </c>
      <c r="Z102">
        <v>4568</v>
      </c>
      <c r="AA102">
        <v>12732</v>
      </c>
      <c r="AB102">
        <v>3344</v>
      </c>
      <c r="AC102">
        <v>7386</v>
      </c>
      <c r="AD102">
        <v>1593</v>
      </c>
      <c r="AE102">
        <v>1228</v>
      </c>
      <c r="AF102">
        <v>289</v>
      </c>
      <c r="AG102">
        <v>1228</v>
      </c>
      <c r="AH102">
        <v>5346</v>
      </c>
      <c r="AI102">
        <v>7421</v>
      </c>
      <c r="AJ102">
        <v>953</v>
      </c>
      <c r="AK102">
        <v>556</v>
      </c>
      <c r="AL102">
        <v>762</v>
      </c>
      <c r="AM102">
        <v>2801</v>
      </c>
      <c r="AN102">
        <v>88</v>
      </c>
      <c r="AO102">
        <v>88</v>
      </c>
      <c r="AP102">
        <v>576</v>
      </c>
      <c r="AQ102">
        <v>960</v>
      </c>
      <c r="AR102">
        <v>36899</v>
      </c>
      <c r="AS102">
        <v>553</v>
      </c>
      <c r="AT102">
        <v>26</v>
      </c>
      <c r="AU102">
        <v>26</v>
      </c>
      <c r="AV102">
        <v>846</v>
      </c>
      <c r="AW102">
        <v>2545</v>
      </c>
      <c r="AX102">
        <v>656</v>
      </c>
      <c r="AY102">
        <v>5056</v>
      </c>
      <c r="AZ102">
        <v>2950</v>
      </c>
      <c r="BA102">
        <v>782</v>
      </c>
      <c r="BB102">
        <v>1435</v>
      </c>
      <c r="BC102">
        <v>144</v>
      </c>
      <c r="BD102" s="9">
        <v>100</v>
      </c>
    </row>
    <row r="103" spans="1:56" x14ac:dyDescent="0.35">
      <c r="A103" s="3"/>
      <c r="B103" s="5" t="s">
        <v>64</v>
      </c>
      <c r="C103">
        <v>2497</v>
      </c>
      <c r="D103">
        <v>3162</v>
      </c>
      <c r="E103">
        <v>665</v>
      </c>
      <c r="F103">
        <v>776</v>
      </c>
      <c r="G103">
        <v>428</v>
      </c>
      <c r="H103">
        <v>2689</v>
      </c>
      <c r="I103">
        <v>560</v>
      </c>
      <c r="J103">
        <v>1019</v>
      </c>
      <c r="K103">
        <v>434</v>
      </c>
      <c r="L103">
        <v>1072</v>
      </c>
      <c r="M103">
        <v>1072</v>
      </c>
      <c r="N103">
        <v>1497</v>
      </c>
      <c r="O103">
        <v>1016</v>
      </c>
      <c r="P103">
        <v>584</v>
      </c>
      <c r="Q103">
        <v>927</v>
      </c>
      <c r="R103">
        <v>254</v>
      </c>
      <c r="S103">
        <v>11158</v>
      </c>
      <c r="T103">
        <v>4643</v>
      </c>
      <c r="U103">
        <v>157</v>
      </c>
      <c r="V103">
        <v>1414</v>
      </c>
      <c r="W103">
        <v>2393</v>
      </c>
      <c r="X103">
        <v>2393</v>
      </c>
      <c r="Y103">
        <v>2433</v>
      </c>
      <c r="Z103">
        <v>5944</v>
      </c>
      <c r="AA103">
        <v>14679</v>
      </c>
      <c r="AB103">
        <v>3657</v>
      </c>
      <c r="AC103">
        <v>9066</v>
      </c>
      <c r="AD103">
        <v>1727</v>
      </c>
      <c r="AE103">
        <v>1299</v>
      </c>
      <c r="AF103">
        <v>357</v>
      </c>
      <c r="AG103">
        <v>1299</v>
      </c>
      <c r="AH103">
        <v>5613</v>
      </c>
      <c r="AI103">
        <v>8205</v>
      </c>
      <c r="AJ103">
        <v>1001</v>
      </c>
      <c r="AK103">
        <v>495</v>
      </c>
      <c r="AL103">
        <v>763</v>
      </c>
      <c r="AM103">
        <v>3033</v>
      </c>
      <c r="AN103">
        <v>100</v>
      </c>
      <c r="AO103">
        <v>100</v>
      </c>
      <c r="AP103">
        <v>642</v>
      </c>
      <c r="AQ103">
        <v>1074</v>
      </c>
      <c r="AR103">
        <v>40610</v>
      </c>
      <c r="AS103">
        <v>560</v>
      </c>
      <c r="AT103">
        <v>23</v>
      </c>
      <c r="AU103">
        <v>23</v>
      </c>
      <c r="AV103">
        <v>910</v>
      </c>
      <c r="AW103">
        <v>2580</v>
      </c>
      <c r="AX103">
        <v>585</v>
      </c>
      <c r="AY103">
        <v>5308</v>
      </c>
      <c r="AZ103">
        <v>2915</v>
      </c>
      <c r="BA103">
        <v>853</v>
      </c>
      <c r="BB103">
        <v>1634</v>
      </c>
      <c r="BC103">
        <v>157</v>
      </c>
      <c r="BD103" s="9">
        <v>101</v>
      </c>
    </row>
    <row r="104" spans="1:56" x14ac:dyDescent="0.35">
      <c r="A104" s="3"/>
      <c r="B104" s="5" t="s">
        <v>65</v>
      </c>
      <c r="C104">
        <v>2127</v>
      </c>
      <c r="D104">
        <v>2745</v>
      </c>
      <c r="E104">
        <v>618</v>
      </c>
      <c r="F104">
        <v>706</v>
      </c>
      <c r="G104">
        <v>356</v>
      </c>
      <c r="H104">
        <v>2556</v>
      </c>
      <c r="I104">
        <v>474</v>
      </c>
      <c r="J104">
        <v>846</v>
      </c>
      <c r="K104">
        <v>403</v>
      </c>
      <c r="L104">
        <v>1091</v>
      </c>
      <c r="M104">
        <v>1091</v>
      </c>
      <c r="N104">
        <v>1106</v>
      </c>
      <c r="O104">
        <v>966</v>
      </c>
      <c r="P104">
        <v>516</v>
      </c>
      <c r="Q104">
        <v>953</v>
      </c>
      <c r="R104">
        <v>246</v>
      </c>
      <c r="S104">
        <v>10451</v>
      </c>
      <c r="T104">
        <v>3896</v>
      </c>
      <c r="U104">
        <v>150</v>
      </c>
      <c r="V104">
        <v>1505</v>
      </c>
      <c r="W104">
        <v>2371</v>
      </c>
      <c r="X104">
        <v>2371</v>
      </c>
      <c r="Y104">
        <v>2351</v>
      </c>
      <c r="Z104">
        <v>4938</v>
      </c>
      <c r="AA104">
        <v>13925</v>
      </c>
      <c r="AB104">
        <v>3276</v>
      </c>
      <c r="AC104">
        <v>7994</v>
      </c>
      <c r="AD104">
        <v>1718</v>
      </c>
      <c r="AE104">
        <v>1362</v>
      </c>
      <c r="AF104">
        <v>379</v>
      </c>
      <c r="AG104">
        <v>1362</v>
      </c>
      <c r="AH104">
        <v>5931</v>
      </c>
      <c r="AI104">
        <v>7606</v>
      </c>
      <c r="AJ104">
        <v>1060</v>
      </c>
      <c r="AK104">
        <v>531</v>
      </c>
      <c r="AL104">
        <v>786</v>
      </c>
      <c r="AM104">
        <v>3202</v>
      </c>
      <c r="AN104">
        <v>62</v>
      </c>
      <c r="AO104">
        <v>62</v>
      </c>
      <c r="AP104">
        <v>694</v>
      </c>
      <c r="AQ104">
        <v>1031</v>
      </c>
      <c r="AR104">
        <v>38102</v>
      </c>
      <c r="AS104">
        <v>474</v>
      </c>
      <c r="AT104">
        <v>16</v>
      </c>
      <c r="AU104">
        <v>16</v>
      </c>
      <c r="AV104">
        <v>804</v>
      </c>
      <c r="AW104">
        <v>2729</v>
      </c>
      <c r="AX104">
        <v>443</v>
      </c>
      <c r="AY104">
        <v>4877</v>
      </c>
      <c r="AZ104">
        <v>2506</v>
      </c>
      <c r="BA104">
        <v>884</v>
      </c>
      <c r="BB104">
        <v>1697</v>
      </c>
      <c r="BC104">
        <v>150</v>
      </c>
      <c r="BD104" s="9">
        <v>102</v>
      </c>
    </row>
    <row r="105" spans="1:56" x14ac:dyDescent="0.35">
      <c r="A105" s="3"/>
      <c r="B105" s="5" t="s">
        <v>66</v>
      </c>
      <c r="C105">
        <v>1590</v>
      </c>
      <c r="D105">
        <v>2207</v>
      </c>
      <c r="E105">
        <v>617</v>
      </c>
      <c r="F105">
        <v>566</v>
      </c>
      <c r="G105">
        <v>373</v>
      </c>
      <c r="H105">
        <v>2574</v>
      </c>
      <c r="I105">
        <v>455</v>
      </c>
      <c r="J105">
        <v>848</v>
      </c>
      <c r="K105">
        <v>407</v>
      </c>
      <c r="L105">
        <v>1065</v>
      </c>
      <c r="M105">
        <v>1065</v>
      </c>
      <c r="N105">
        <v>862</v>
      </c>
      <c r="O105">
        <v>960</v>
      </c>
      <c r="P105">
        <v>578</v>
      </c>
      <c r="Q105">
        <v>899</v>
      </c>
      <c r="R105">
        <v>269</v>
      </c>
      <c r="S105">
        <v>8704</v>
      </c>
      <c r="T105">
        <v>2632</v>
      </c>
      <c r="U105">
        <v>153</v>
      </c>
      <c r="V105">
        <v>1467</v>
      </c>
      <c r="W105">
        <v>2235</v>
      </c>
      <c r="X105">
        <v>2235</v>
      </c>
      <c r="Y105">
        <v>2315</v>
      </c>
      <c r="Z105">
        <v>3687</v>
      </c>
      <c r="AA105">
        <v>11871</v>
      </c>
      <c r="AB105">
        <v>2646</v>
      </c>
      <c r="AC105">
        <v>6545</v>
      </c>
      <c r="AD105">
        <v>1625</v>
      </c>
      <c r="AE105">
        <v>1252</v>
      </c>
      <c r="AF105">
        <v>248</v>
      </c>
      <c r="AG105">
        <v>1252</v>
      </c>
      <c r="AH105">
        <v>5326</v>
      </c>
      <c r="AI105">
        <v>6014</v>
      </c>
      <c r="AJ105">
        <v>1025</v>
      </c>
      <c r="AK105">
        <v>439</v>
      </c>
      <c r="AL105">
        <v>770</v>
      </c>
      <c r="AM105">
        <v>2945</v>
      </c>
      <c r="AN105">
        <v>71</v>
      </c>
      <c r="AO105">
        <v>71</v>
      </c>
      <c r="AP105">
        <v>528</v>
      </c>
      <c r="AQ105">
        <v>956</v>
      </c>
      <c r="AR105">
        <v>33014</v>
      </c>
      <c r="AS105">
        <v>455</v>
      </c>
      <c r="AT105">
        <v>34</v>
      </c>
      <c r="AU105">
        <v>34</v>
      </c>
      <c r="AV105">
        <v>844</v>
      </c>
      <c r="AW105">
        <v>2381</v>
      </c>
      <c r="AX105">
        <v>441</v>
      </c>
      <c r="AY105">
        <v>4191</v>
      </c>
      <c r="AZ105">
        <v>1956</v>
      </c>
      <c r="BA105">
        <v>807</v>
      </c>
      <c r="BB105">
        <v>1458</v>
      </c>
      <c r="BC105">
        <v>153</v>
      </c>
      <c r="BD105" s="9">
        <v>103</v>
      </c>
    </row>
    <row r="106" spans="1:56" x14ac:dyDescent="0.35">
      <c r="A106" s="3"/>
      <c r="B106" s="5" t="s">
        <v>67</v>
      </c>
      <c r="C106">
        <v>1433</v>
      </c>
      <c r="D106">
        <v>2044</v>
      </c>
      <c r="E106">
        <v>611</v>
      </c>
      <c r="F106">
        <v>626</v>
      </c>
      <c r="G106">
        <v>439</v>
      </c>
      <c r="H106">
        <v>2816</v>
      </c>
      <c r="I106">
        <v>494</v>
      </c>
      <c r="J106">
        <v>905</v>
      </c>
      <c r="K106">
        <v>462</v>
      </c>
      <c r="L106">
        <v>1197</v>
      </c>
      <c r="M106">
        <v>1197</v>
      </c>
      <c r="N106">
        <v>767</v>
      </c>
      <c r="O106">
        <v>1025</v>
      </c>
      <c r="P106">
        <v>550</v>
      </c>
      <c r="Q106">
        <v>873</v>
      </c>
      <c r="R106">
        <v>266</v>
      </c>
      <c r="S106">
        <v>8657</v>
      </c>
      <c r="T106">
        <v>2320</v>
      </c>
      <c r="U106">
        <v>200</v>
      </c>
      <c r="V106">
        <v>1535</v>
      </c>
      <c r="W106">
        <v>2390</v>
      </c>
      <c r="X106">
        <v>2390</v>
      </c>
      <c r="Y106">
        <v>2440</v>
      </c>
      <c r="Z106">
        <v>3234</v>
      </c>
      <c r="AA106">
        <v>11853</v>
      </c>
      <c r="AB106">
        <v>2501</v>
      </c>
      <c r="AC106">
        <v>6289</v>
      </c>
      <c r="AD106">
        <v>1806</v>
      </c>
      <c r="AE106">
        <v>1367</v>
      </c>
      <c r="AF106">
        <v>291</v>
      </c>
      <c r="AG106">
        <v>1367</v>
      </c>
      <c r="AH106">
        <v>5564</v>
      </c>
      <c r="AI106">
        <v>5773</v>
      </c>
      <c r="AJ106">
        <v>971</v>
      </c>
      <c r="AK106">
        <v>457</v>
      </c>
      <c r="AL106">
        <v>916</v>
      </c>
      <c r="AM106">
        <v>3066</v>
      </c>
      <c r="AN106">
        <v>105</v>
      </c>
      <c r="AO106">
        <v>105</v>
      </c>
      <c r="AP106">
        <v>460</v>
      </c>
      <c r="AQ106">
        <v>1112</v>
      </c>
      <c r="AR106">
        <v>33442</v>
      </c>
      <c r="AS106">
        <v>494</v>
      </c>
      <c r="AT106">
        <v>14</v>
      </c>
      <c r="AU106">
        <v>14</v>
      </c>
      <c r="AV106">
        <v>875</v>
      </c>
      <c r="AW106">
        <v>2498</v>
      </c>
      <c r="AX106">
        <v>443</v>
      </c>
      <c r="AY106">
        <v>4243</v>
      </c>
      <c r="AZ106">
        <v>1853</v>
      </c>
      <c r="BA106">
        <v>836</v>
      </c>
      <c r="BB106">
        <v>1609</v>
      </c>
      <c r="BC106">
        <v>200</v>
      </c>
      <c r="BD106" s="9">
        <v>104</v>
      </c>
    </row>
    <row r="107" spans="1:56" x14ac:dyDescent="0.35">
      <c r="A107" s="3"/>
      <c r="B107" s="5" t="s">
        <v>68</v>
      </c>
      <c r="C107">
        <v>1498</v>
      </c>
      <c r="D107">
        <v>2184</v>
      </c>
      <c r="E107">
        <v>686</v>
      </c>
      <c r="F107">
        <v>665</v>
      </c>
      <c r="G107">
        <v>520</v>
      </c>
      <c r="H107">
        <v>3587</v>
      </c>
      <c r="I107">
        <v>664</v>
      </c>
      <c r="J107">
        <v>1040</v>
      </c>
      <c r="K107">
        <v>545</v>
      </c>
      <c r="L107">
        <v>1566</v>
      </c>
      <c r="M107">
        <v>1566</v>
      </c>
      <c r="N107">
        <v>799</v>
      </c>
      <c r="O107">
        <v>1328</v>
      </c>
      <c r="P107">
        <v>754</v>
      </c>
      <c r="Q107">
        <v>1094</v>
      </c>
      <c r="R107">
        <v>385</v>
      </c>
      <c r="S107">
        <v>9718</v>
      </c>
      <c r="T107">
        <v>2170</v>
      </c>
      <c r="U107">
        <v>233</v>
      </c>
      <c r="V107">
        <v>1758</v>
      </c>
      <c r="W107">
        <v>2735</v>
      </c>
      <c r="X107">
        <v>2735</v>
      </c>
      <c r="Y107">
        <v>2798</v>
      </c>
      <c r="Z107">
        <v>3645</v>
      </c>
      <c r="AA107">
        <v>14257</v>
      </c>
      <c r="AB107">
        <v>2712</v>
      </c>
      <c r="AC107">
        <v>7483</v>
      </c>
      <c r="AD107">
        <v>2134</v>
      </c>
      <c r="AE107">
        <v>1614</v>
      </c>
      <c r="AF107">
        <v>400</v>
      </c>
      <c r="AG107">
        <v>1614</v>
      </c>
      <c r="AH107">
        <v>6774</v>
      </c>
      <c r="AI107">
        <v>6319</v>
      </c>
      <c r="AJ107">
        <v>1216</v>
      </c>
      <c r="AK107">
        <v>528</v>
      </c>
      <c r="AL107">
        <v>1140</v>
      </c>
      <c r="AM107">
        <v>3608</v>
      </c>
      <c r="AN107">
        <v>95</v>
      </c>
      <c r="AO107">
        <v>95</v>
      </c>
      <c r="AP107">
        <v>583</v>
      </c>
      <c r="AQ107">
        <v>1267</v>
      </c>
      <c r="AR107">
        <v>39170</v>
      </c>
      <c r="AS107">
        <v>664</v>
      </c>
      <c r="AT107">
        <v>23</v>
      </c>
      <c r="AU107">
        <v>23</v>
      </c>
      <c r="AV107">
        <v>1119</v>
      </c>
      <c r="AW107">
        <v>3166</v>
      </c>
      <c r="AX107">
        <v>495</v>
      </c>
      <c r="AY107">
        <v>4782</v>
      </c>
      <c r="AZ107">
        <v>2047</v>
      </c>
      <c r="BA107">
        <v>1032</v>
      </c>
      <c r="BB107">
        <v>1839</v>
      </c>
      <c r="BC107">
        <v>233</v>
      </c>
      <c r="BD107" s="9">
        <v>105</v>
      </c>
    </row>
    <row r="108" spans="1:56" x14ac:dyDescent="0.35">
      <c r="A108" s="3"/>
      <c r="B108" s="5" t="s">
        <v>69</v>
      </c>
      <c r="C108">
        <v>1562</v>
      </c>
      <c r="D108">
        <v>2295</v>
      </c>
      <c r="E108">
        <v>733</v>
      </c>
      <c r="F108">
        <v>620</v>
      </c>
      <c r="G108">
        <v>577</v>
      </c>
      <c r="H108">
        <v>3706</v>
      </c>
      <c r="I108">
        <v>713</v>
      </c>
      <c r="J108">
        <v>1090</v>
      </c>
      <c r="K108">
        <v>562</v>
      </c>
      <c r="L108">
        <v>1695</v>
      </c>
      <c r="M108">
        <v>1695</v>
      </c>
      <c r="N108">
        <v>953</v>
      </c>
      <c r="O108">
        <v>1254</v>
      </c>
      <c r="P108">
        <v>740</v>
      </c>
      <c r="Q108">
        <v>1112</v>
      </c>
      <c r="R108">
        <v>363</v>
      </c>
      <c r="S108">
        <v>9801</v>
      </c>
      <c r="T108">
        <v>2060</v>
      </c>
      <c r="U108">
        <v>270</v>
      </c>
      <c r="V108">
        <v>1752</v>
      </c>
      <c r="W108">
        <v>2947</v>
      </c>
      <c r="X108">
        <v>2947</v>
      </c>
      <c r="Y108">
        <v>2842</v>
      </c>
      <c r="Z108">
        <v>3735</v>
      </c>
      <c r="AA108">
        <v>14788</v>
      </c>
      <c r="AB108">
        <v>2808</v>
      </c>
      <c r="AC108">
        <v>7726</v>
      </c>
      <c r="AD108">
        <v>2331</v>
      </c>
      <c r="AE108">
        <v>1754</v>
      </c>
      <c r="AF108">
        <v>480</v>
      </c>
      <c r="AG108">
        <v>1754</v>
      </c>
      <c r="AH108">
        <v>7062</v>
      </c>
      <c r="AI108">
        <v>6141</v>
      </c>
      <c r="AJ108">
        <v>1207</v>
      </c>
      <c r="AK108">
        <v>513</v>
      </c>
      <c r="AL108">
        <v>1189</v>
      </c>
      <c r="AM108">
        <v>3723</v>
      </c>
      <c r="AN108">
        <v>122</v>
      </c>
      <c r="AO108">
        <v>122</v>
      </c>
      <c r="AP108">
        <v>562</v>
      </c>
      <c r="AQ108">
        <v>1315</v>
      </c>
      <c r="AR108">
        <v>40518</v>
      </c>
      <c r="AS108">
        <v>713</v>
      </c>
      <c r="AT108">
        <v>20</v>
      </c>
      <c r="AU108">
        <v>20</v>
      </c>
      <c r="AV108">
        <v>1263</v>
      </c>
      <c r="AW108">
        <v>3339</v>
      </c>
      <c r="AX108">
        <v>528</v>
      </c>
      <c r="AY108">
        <v>5082</v>
      </c>
      <c r="AZ108">
        <v>2135</v>
      </c>
      <c r="BA108">
        <v>1093</v>
      </c>
      <c r="BB108">
        <v>1762</v>
      </c>
      <c r="BC108">
        <v>270</v>
      </c>
      <c r="BD108" s="9">
        <v>106</v>
      </c>
    </row>
    <row r="109" spans="1:56" x14ac:dyDescent="0.35">
      <c r="A109" s="3"/>
      <c r="B109" s="5" t="s">
        <v>70</v>
      </c>
      <c r="C109">
        <v>1390</v>
      </c>
      <c r="D109">
        <v>2044</v>
      </c>
      <c r="E109">
        <v>654</v>
      </c>
      <c r="F109">
        <v>671</v>
      </c>
      <c r="G109">
        <v>587</v>
      </c>
      <c r="H109">
        <v>3484</v>
      </c>
      <c r="I109">
        <v>693</v>
      </c>
      <c r="J109">
        <v>936</v>
      </c>
      <c r="K109">
        <v>471</v>
      </c>
      <c r="L109">
        <v>1582</v>
      </c>
      <c r="M109">
        <v>1582</v>
      </c>
      <c r="N109">
        <v>900</v>
      </c>
      <c r="O109">
        <v>1188</v>
      </c>
      <c r="P109">
        <v>700</v>
      </c>
      <c r="Q109">
        <v>1053</v>
      </c>
      <c r="R109">
        <v>288</v>
      </c>
      <c r="S109">
        <v>9078</v>
      </c>
      <c r="T109">
        <v>1871</v>
      </c>
      <c r="U109">
        <v>231</v>
      </c>
      <c r="V109">
        <v>1530</v>
      </c>
      <c r="W109">
        <v>2660</v>
      </c>
      <c r="X109">
        <v>2660</v>
      </c>
      <c r="Y109">
        <v>2466</v>
      </c>
      <c r="Z109">
        <v>3343</v>
      </c>
      <c r="AA109">
        <v>13419</v>
      </c>
      <c r="AB109">
        <v>2553</v>
      </c>
      <c r="AC109">
        <v>6938</v>
      </c>
      <c r="AD109">
        <v>2259</v>
      </c>
      <c r="AE109">
        <v>1672</v>
      </c>
      <c r="AF109">
        <v>438</v>
      </c>
      <c r="AG109">
        <v>1672</v>
      </c>
      <c r="AH109">
        <v>6481</v>
      </c>
      <c r="AI109">
        <v>5725</v>
      </c>
      <c r="AJ109">
        <v>1183</v>
      </c>
      <c r="AK109">
        <v>509</v>
      </c>
      <c r="AL109">
        <v>1060</v>
      </c>
      <c r="AM109">
        <v>3369</v>
      </c>
      <c r="AN109">
        <v>109</v>
      </c>
      <c r="AO109">
        <v>109</v>
      </c>
      <c r="AP109">
        <v>509</v>
      </c>
      <c r="AQ109">
        <v>1159</v>
      </c>
      <c r="AR109">
        <v>37275</v>
      </c>
      <c r="AS109">
        <v>693</v>
      </c>
      <c r="AT109">
        <v>14</v>
      </c>
      <c r="AU109">
        <v>14</v>
      </c>
      <c r="AV109">
        <v>1236</v>
      </c>
      <c r="AW109">
        <v>3112</v>
      </c>
      <c r="AX109">
        <v>465</v>
      </c>
      <c r="AY109">
        <v>4740</v>
      </c>
      <c r="AZ109">
        <v>2080</v>
      </c>
      <c r="BA109">
        <v>1010</v>
      </c>
      <c r="BB109">
        <v>1618</v>
      </c>
      <c r="BC109">
        <v>231</v>
      </c>
      <c r="BD109" s="9">
        <v>107</v>
      </c>
    </row>
    <row r="110" spans="1:56" x14ac:dyDescent="0.35">
      <c r="A110" s="3"/>
      <c r="B110" s="5" t="s">
        <v>71</v>
      </c>
      <c r="C110">
        <v>1242</v>
      </c>
      <c r="D110">
        <v>1852</v>
      </c>
      <c r="E110">
        <v>610</v>
      </c>
      <c r="F110">
        <v>563</v>
      </c>
      <c r="G110">
        <v>526</v>
      </c>
      <c r="H110">
        <v>3066</v>
      </c>
      <c r="I110">
        <v>629</v>
      </c>
      <c r="J110">
        <v>796</v>
      </c>
      <c r="K110">
        <v>418</v>
      </c>
      <c r="L110">
        <v>1556</v>
      </c>
      <c r="M110">
        <v>1556</v>
      </c>
      <c r="N110">
        <v>775</v>
      </c>
      <c r="O110">
        <v>1040</v>
      </c>
      <c r="P110">
        <v>528</v>
      </c>
      <c r="Q110">
        <v>882</v>
      </c>
      <c r="R110">
        <v>251</v>
      </c>
      <c r="S110">
        <v>7802</v>
      </c>
      <c r="T110">
        <v>1536</v>
      </c>
      <c r="U110">
        <v>248</v>
      </c>
      <c r="V110">
        <v>1426</v>
      </c>
      <c r="W110">
        <v>2425</v>
      </c>
      <c r="X110">
        <v>2425</v>
      </c>
      <c r="Y110">
        <v>2222</v>
      </c>
      <c r="Z110">
        <v>2630</v>
      </c>
      <c r="AA110">
        <v>11399</v>
      </c>
      <c r="AB110">
        <v>2340</v>
      </c>
      <c r="AC110">
        <v>5533</v>
      </c>
      <c r="AD110">
        <v>2041</v>
      </c>
      <c r="AE110">
        <v>1515</v>
      </c>
      <c r="AF110">
        <v>318</v>
      </c>
      <c r="AG110">
        <v>1515</v>
      </c>
      <c r="AH110">
        <v>5866</v>
      </c>
      <c r="AI110">
        <v>4748</v>
      </c>
      <c r="AJ110">
        <v>969</v>
      </c>
      <c r="AK110">
        <v>488</v>
      </c>
      <c r="AL110">
        <v>923</v>
      </c>
      <c r="AM110">
        <v>3059</v>
      </c>
      <c r="AN110">
        <v>104</v>
      </c>
      <c r="AO110">
        <v>104</v>
      </c>
      <c r="AP110">
        <v>498</v>
      </c>
      <c r="AQ110">
        <v>941</v>
      </c>
      <c r="AR110">
        <v>32644</v>
      </c>
      <c r="AS110">
        <v>629</v>
      </c>
      <c r="AT110">
        <v>30</v>
      </c>
      <c r="AU110">
        <v>30</v>
      </c>
      <c r="AV110">
        <v>1103</v>
      </c>
      <c r="AW110">
        <v>2807</v>
      </c>
      <c r="AX110">
        <v>378</v>
      </c>
      <c r="AY110">
        <v>4261</v>
      </c>
      <c r="AZ110">
        <v>1836</v>
      </c>
      <c r="BA110">
        <v>865</v>
      </c>
      <c r="BB110">
        <v>1361</v>
      </c>
      <c r="BC110">
        <v>248</v>
      </c>
      <c r="BD110" s="9">
        <v>108</v>
      </c>
    </row>
    <row r="111" spans="1:56" x14ac:dyDescent="0.35">
      <c r="A111" s="3"/>
      <c r="B111" s="5" t="s">
        <v>72</v>
      </c>
      <c r="C111">
        <v>1175</v>
      </c>
      <c r="D111">
        <v>1846</v>
      </c>
      <c r="E111">
        <v>671</v>
      </c>
      <c r="F111">
        <v>601</v>
      </c>
      <c r="G111">
        <v>577</v>
      </c>
      <c r="H111">
        <v>3156</v>
      </c>
      <c r="I111">
        <v>684</v>
      </c>
      <c r="J111">
        <v>825</v>
      </c>
      <c r="K111">
        <v>459</v>
      </c>
      <c r="L111">
        <v>1539</v>
      </c>
      <c r="M111">
        <v>1539</v>
      </c>
      <c r="N111">
        <v>799</v>
      </c>
      <c r="O111">
        <v>1047</v>
      </c>
      <c r="P111">
        <v>523</v>
      </c>
      <c r="Q111">
        <v>858</v>
      </c>
      <c r="R111">
        <v>247</v>
      </c>
      <c r="S111">
        <v>8027</v>
      </c>
      <c r="T111">
        <v>1507</v>
      </c>
      <c r="U111">
        <v>236</v>
      </c>
      <c r="V111">
        <v>1421</v>
      </c>
      <c r="W111">
        <v>2498</v>
      </c>
      <c r="X111">
        <v>2498</v>
      </c>
      <c r="Y111">
        <v>2246</v>
      </c>
      <c r="Z111">
        <v>2289</v>
      </c>
      <c r="AA111">
        <v>10956</v>
      </c>
      <c r="AB111">
        <v>2299</v>
      </c>
      <c r="AC111">
        <v>5323</v>
      </c>
      <c r="AD111">
        <v>2117</v>
      </c>
      <c r="AE111">
        <v>1540</v>
      </c>
      <c r="AF111">
        <v>360</v>
      </c>
      <c r="AG111">
        <v>1540</v>
      </c>
      <c r="AH111">
        <v>5633</v>
      </c>
      <c r="AI111">
        <v>4845</v>
      </c>
      <c r="AJ111">
        <v>1041</v>
      </c>
      <c r="AK111">
        <v>453</v>
      </c>
      <c r="AL111">
        <v>976</v>
      </c>
      <c r="AM111">
        <v>2936</v>
      </c>
      <c r="AN111">
        <v>119</v>
      </c>
      <c r="AO111">
        <v>119</v>
      </c>
      <c r="AP111">
        <v>460</v>
      </c>
      <c r="AQ111">
        <v>1056</v>
      </c>
      <c r="AR111">
        <v>32580</v>
      </c>
      <c r="AS111">
        <v>684</v>
      </c>
      <c r="AT111">
        <v>25</v>
      </c>
      <c r="AU111">
        <v>25</v>
      </c>
      <c r="AV111">
        <v>1133</v>
      </c>
      <c r="AW111">
        <v>2697</v>
      </c>
      <c r="AX111">
        <v>366</v>
      </c>
      <c r="AY111">
        <v>4358</v>
      </c>
      <c r="AZ111">
        <v>1860</v>
      </c>
      <c r="BA111">
        <v>848</v>
      </c>
      <c r="BB111">
        <v>1439</v>
      </c>
      <c r="BC111">
        <v>236</v>
      </c>
      <c r="BD111" s="9">
        <v>109</v>
      </c>
    </row>
    <row r="112" spans="1:56" x14ac:dyDescent="0.35">
      <c r="A112" s="3"/>
      <c r="B112" s="5" t="s">
        <v>73</v>
      </c>
      <c r="C112">
        <v>810</v>
      </c>
      <c r="D112">
        <v>1333</v>
      </c>
      <c r="E112">
        <v>523</v>
      </c>
      <c r="F112">
        <v>485</v>
      </c>
      <c r="G112">
        <v>476</v>
      </c>
      <c r="H112">
        <v>2542</v>
      </c>
      <c r="I112">
        <v>547</v>
      </c>
      <c r="J112">
        <v>672</v>
      </c>
      <c r="K112">
        <v>353</v>
      </c>
      <c r="L112">
        <v>1252</v>
      </c>
      <c r="M112">
        <v>1252</v>
      </c>
      <c r="N112">
        <v>642</v>
      </c>
      <c r="O112">
        <v>854</v>
      </c>
      <c r="P112">
        <v>468</v>
      </c>
      <c r="Q112">
        <v>694</v>
      </c>
      <c r="R112">
        <v>146</v>
      </c>
      <c r="S112">
        <v>6254</v>
      </c>
      <c r="T112">
        <v>1136</v>
      </c>
      <c r="U112">
        <v>173</v>
      </c>
      <c r="V112">
        <v>1160</v>
      </c>
      <c r="W112">
        <v>1922</v>
      </c>
      <c r="X112">
        <v>1922</v>
      </c>
      <c r="Y112">
        <v>1832</v>
      </c>
      <c r="Z112">
        <v>1748</v>
      </c>
      <c r="AA112">
        <v>8804</v>
      </c>
      <c r="AB112">
        <v>1687</v>
      </c>
      <c r="AC112">
        <v>4127</v>
      </c>
      <c r="AD112">
        <v>1602</v>
      </c>
      <c r="AE112">
        <v>1126</v>
      </c>
      <c r="AF112">
        <v>274</v>
      </c>
      <c r="AG112">
        <v>1126</v>
      </c>
      <c r="AH112">
        <v>4677</v>
      </c>
      <c r="AI112">
        <v>3785</v>
      </c>
      <c r="AJ112">
        <v>756</v>
      </c>
      <c r="AK112">
        <v>354</v>
      </c>
      <c r="AL112">
        <v>747</v>
      </c>
      <c r="AM112">
        <v>2486</v>
      </c>
      <c r="AN112">
        <v>103</v>
      </c>
      <c r="AO112">
        <v>103</v>
      </c>
      <c r="AP112">
        <v>369</v>
      </c>
      <c r="AQ112">
        <v>855</v>
      </c>
      <c r="AR112">
        <v>25764</v>
      </c>
      <c r="AS112">
        <v>547</v>
      </c>
      <c r="AT112">
        <v>19</v>
      </c>
      <c r="AU112">
        <v>19</v>
      </c>
      <c r="AV112">
        <v>941</v>
      </c>
      <c r="AW112">
        <v>2191</v>
      </c>
      <c r="AX112">
        <v>319</v>
      </c>
      <c r="AY112">
        <v>3418</v>
      </c>
      <c r="AZ112">
        <v>1496</v>
      </c>
      <c r="BA112">
        <v>636</v>
      </c>
      <c r="BB112">
        <v>1199</v>
      </c>
      <c r="BC112">
        <v>173</v>
      </c>
      <c r="BD112" s="9">
        <v>110</v>
      </c>
    </row>
    <row r="113" spans="1:56" x14ac:dyDescent="0.35">
      <c r="A113" s="3"/>
      <c r="B113" s="5" t="s">
        <v>74</v>
      </c>
      <c r="C113">
        <v>804</v>
      </c>
      <c r="D113">
        <v>1228</v>
      </c>
      <c r="E113">
        <v>424</v>
      </c>
      <c r="F113">
        <v>427</v>
      </c>
      <c r="G113">
        <v>440</v>
      </c>
      <c r="H113">
        <v>2066</v>
      </c>
      <c r="I113">
        <v>442</v>
      </c>
      <c r="J113">
        <v>534</v>
      </c>
      <c r="K113">
        <v>240</v>
      </c>
      <c r="L113">
        <v>981</v>
      </c>
      <c r="M113">
        <v>981</v>
      </c>
      <c r="N113">
        <v>617</v>
      </c>
      <c r="O113">
        <v>730</v>
      </c>
      <c r="P113">
        <v>380</v>
      </c>
      <c r="Q113">
        <v>613</v>
      </c>
      <c r="R113">
        <v>158</v>
      </c>
      <c r="S113">
        <v>5240</v>
      </c>
      <c r="T113">
        <v>1088</v>
      </c>
      <c r="U113">
        <v>166</v>
      </c>
      <c r="V113">
        <v>962</v>
      </c>
      <c r="W113">
        <v>1578</v>
      </c>
      <c r="X113">
        <v>1578</v>
      </c>
      <c r="Y113">
        <v>1496</v>
      </c>
      <c r="Z113">
        <v>1715</v>
      </c>
      <c r="AA113">
        <v>7811</v>
      </c>
      <c r="AB113">
        <v>1536</v>
      </c>
      <c r="AC113">
        <v>3868</v>
      </c>
      <c r="AD113">
        <v>1472</v>
      </c>
      <c r="AE113">
        <v>1032</v>
      </c>
      <c r="AF113">
        <v>202</v>
      </c>
      <c r="AG113">
        <v>1032</v>
      </c>
      <c r="AH113">
        <v>3943</v>
      </c>
      <c r="AI113">
        <v>3220</v>
      </c>
      <c r="AJ113">
        <v>601</v>
      </c>
      <c r="AK113">
        <v>308</v>
      </c>
      <c r="AL113">
        <v>568</v>
      </c>
      <c r="AM113">
        <v>2070</v>
      </c>
      <c r="AN113">
        <v>63</v>
      </c>
      <c r="AO113">
        <v>63</v>
      </c>
      <c r="AP113">
        <v>282</v>
      </c>
      <c r="AQ113">
        <v>805</v>
      </c>
      <c r="AR113">
        <v>22167</v>
      </c>
      <c r="AS113">
        <v>442</v>
      </c>
      <c r="AT113">
        <v>10</v>
      </c>
      <c r="AU113">
        <v>10</v>
      </c>
      <c r="AV113">
        <v>768</v>
      </c>
      <c r="AW113">
        <v>1873</v>
      </c>
      <c r="AX113">
        <v>294</v>
      </c>
      <c r="AY113">
        <v>2904</v>
      </c>
      <c r="AZ113">
        <v>1326</v>
      </c>
      <c r="BA113">
        <v>608</v>
      </c>
      <c r="BB113">
        <v>918</v>
      </c>
      <c r="BC113">
        <v>166</v>
      </c>
      <c r="BD113" s="9">
        <v>111</v>
      </c>
    </row>
    <row r="114" spans="1:56" x14ac:dyDescent="0.35">
      <c r="A114" s="3"/>
      <c r="B114" s="5" t="s">
        <v>75</v>
      </c>
      <c r="C114">
        <v>713</v>
      </c>
      <c r="D114">
        <v>1051</v>
      </c>
      <c r="E114">
        <v>338</v>
      </c>
      <c r="F114">
        <v>330</v>
      </c>
      <c r="G114">
        <v>334</v>
      </c>
      <c r="H114">
        <v>1620</v>
      </c>
      <c r="I114">
        <v>350</v>
      </c>
      <c r="J114">
        <v>357</v>
      </c>
      <c r="K114">
        <v>161</v>
      </c>
      <c r="L114">
        <v>817</v>
      </c>
      <c r="M114">
        <v>817</v>
      </c>
      <c r="N114">
        <v>502</v>
      </c>
      <c r="O114">
        <v>541</v>
      </c>
      <c r="P114">
        <v>350</v>
      </c>
      <c r="Q114">
        <v>483</v>
      </c>
      <c r="R114">
        <v>151</v>
      </c>
      <c r="S114">
        <v>4031</v>
      </c>
      <c r="T114">
        <v>815</v>
      </c>
      <c r="U114">
        <v>153</v>
      </c>
      <c r="V114">
        <v>693</v>
      </c>
      <c r="W114">
        <v>1257</v>
      </c>
      <c r="X114">
        <v>1257</v>
      </c>
      <c r="Y114">
        <v>1050</v>
      </c>
      <c r="Z114">
        <v>1545</v>
      </c>
      <c r="AA114">
        <v>6306</v>
      </c>
      <c r="AB114">
        <v>1272</v>
      </c>
      <c r="AC114">
        <v>3305</v>
      </c>
      <c r="AD114">
        <v>1078</v>
      </c>
      <c r="AE114">
        <v>744</v>
      </c>
      <c r="AF114">
        <v>156</v>
      </c>
      <c r="AG114">
        <v>744</v>
      </c>
      <c r="AH114">
        <v>3001</v>
      </c>
      <c r="AI114">
        <v>2424</v>
      </c>
      <c r="AJ114">
        <v>473</v>
      </c>
      <c r="AK114">
        <v>221</v>
      </c>
      <c r="AL114">
        <v>478</v>
      </c>
      <c r="AM114">
        <v>1529</v>
      </c>
      <c r="AN114">
        <v>60</v>
      </c>
      <c r="AO114">
        <v>60</v>
      </c>
      <c r="AP114">
        <v>236</v>
      </c>
      <c r="AQ114">
        <v>671</v>
      </c>
      <c r="AR114">
        <v>17470</v>
      </c>
      <c r="AS114">
        <v>350</v>
      </c>
      <c r="AT114">
        <v>15</v>
      </c>
      <c r="AU114">
        <v>15</v>
      </c>
      <c r="AV114">
        <v>601</v>
      </c>
      <c r="AW114">
        <v>1472</v>
      </c>
      <c r="AX114">
        <v>196</v>
      </c>
      <c r="AY114">
        <v>2325</v>
      </c>
      <c r="AZ114">
        <v>1068</v>
      </c>
      <c r="BA114">
        <v>432</v>
      </c>
      <c r="BB114">
        <v>653</v>
      </c>
      <c r="BC114">
        <v>153</v>
      </c>
      <c r="BD114" s="9">
        <v>112</v>
      </c>
    </row>
    <row r="115" spans="1:56" x14ac:dyDescent="0.35">
      <c r="A115" s="3"/>
      <c r="B115" s="5" t="s">
        <v>81</v>
      </c>
      <c r="C115">
        <v>401</v>
      </c>
      <c r="D115">
        <v>587</v>
      </c>
      <c r="E115">
        <v>186</v>
      </c>
      <c r="F115">
        <v>245</v>
      </c>
      <c r="G115">
        <v>187</v>
      </c>
      <c r="H115">
        <v>890</v>
      </c>
      <c r="I115">
        <v>213</v>
      </c>
      <c r="J115">
        <v>208</v>
      </c>
      <c r="K115">
        <v>102</v>
      </c>
      <c r="L115">
        <v>455</v>
      </c>
      <c r="M115">
        <v>455</v>
      </c>
      <c r="N115">
        <v>275</v>
      </c>
      <c r="O115">
        <v>289</v>
      </c>
      <c r="P115">
        <v>203</v>
      </c>
      <c r="Q115">
        <v>272</v>
      </c>
      <c r="R115">
        <v>67</v>
      </c>
      <c r="S115">
        <v>2527</v>
      </c>
      <c r="T115">
        <v>556</v>
      </c>
      <c r="U115">
        <v>63</v>
      </c>
      <c r="V115">
        <v>433</v>
      </c>
      <c r="W115">
        <v>809</v>
      </c>
      <c r="X115">
        <v>809</v>
      </c>
      <c r="Y115">
        <v>641</v>
      </c>
      <c r="Z115">
        <v>960</v>
      </c>
      <c r="AA115">
        <v>3673</v>
      </c>
      <c r="AB115">
        <v>728</v>
      </c>
      <c r="AC115">
        <v>1920</v>
      </c>
      <c r="AD115">
        <v>676</v>
      </c>
      <c r="AE115">
        <v>489</v>
      </c>
      <c r="AF115">
        <v>80</v>
      </c>
      <c r="AG115">
        <v>489</v>
      </c>
      <c r="AH115">
        <v>1753</v>
      </c>
      <c r="AI115">
        <v>1505</v>
      </c>
      <c r="AJ115">
        <v>307</v>
      </c>
      <c r="AK115">
        <v>141</v>
      </c>
      <c r="AL115">
        <v>244</v>
      </c>
      <c r="AM115">
        <v>842</v>
      </c>
      <c r="AN115">
        <v>29</v>
      </c>
      <c r="AO115">
        <v>29</v>
      </c>
      <c r="AP115">
        <v>204</v>
      </c>
      <c r="AQ115">
        <v>353</v>
      </c>
      <c r="AR115">
        <v>10411</v>
      </c>
      <c r="AS115">
        <v>213</v>
      </c>
      <c r="AT115">
        <v>5</v>
      </c>
      <c r="AU115">
        <v>5</v>
      </c>
      <c r="AV115">
        <v>357</v>
      </c>
      <c r="AW115">
        <v>911</v>
      </c>
      <c r="AX115">
        <v>106</v>
      </c>
      <c r="AY115">
        <v>1533</v>
      </c>
      <c r="AZ115">
        <v>724</v>
      </c>
      <c r="BA115">
        <v>257</v>
      </c>
      <c r="BB115">
        <v>370</v>
      </c>
      <c r="BC115">
        <v>63</v>
      </c>
      <c r="BD115" s="9">
        <v>113</v>
      </c>
    </row>
    <row r="116" spans="1:56" x14ac:dyDescent="0.35">
      <c r="A116" s="3"/>
      <c r="B116" s="5" t="s">
        <v>82</v>
      </c>
      <c r="C116">
        <v>195</v>
      </c>
      <c r="D116">
        <v>309</v>
      </c>
      <c r="E116">
        <v>114</v>
      </c>
      <c r="F116">
        <v>161</v>
      </c>
      <c r="G116">
        <v>104</v>
      </c>
      <c r="H116">
        <v>620</v>
      </c>
      <c r="I116">
        <v>147</v>
      </c>
      <c r="J116">
        <v>126</v>
      </c>
      <c r="K116">
        <v>61</v>
      </c>
      <c r="L116">
        <v>276</v>
      </c>
      <c r="M116">
        <v>276</v>
      </c>
      <c r="N116">
        <v>165</v>
      </c>
      <c r="O116">
        <v>184</v>
      </c>
      <c r="P116">
        <v>139</v>
      </c>
      <c r="Q116">
        <v>147</v>
      </c>
      <c r="R116">
        <v>35</v>
      </c>
      <c r="S116">
        <v>1456</v>
      </c>
      <c r="T116">
        <v>336</v>
      </c>
      <c r="U116">
        <v>57</v>
      </c>
      <c r="V116">
        <v>276</v>
      </c>
      <c r="W116">
        <v>482</v>
      </c>
      <c r="X116">
        <v>482</v>
      </c>
      <c r="Y116">
        <v>402</v>
      </c>
      <c r="Z116">
        <v>563</v>
      </c>
      <c r="AA116">
        <v>1897</v>
      </c>
      <c r="AB116">
        <v>373</v>
      </c>
      <c r="AC116">
        <v>1033</v>
      </c>
      <c r="AD116">
        <v>376</v>
      </c>
      <c r="AE116">
        <v>272</v>
      </c>
      <c r="AF116">
        <v>26</v>
      </c>
      <c r="AG116">
        <v>272</v>
      </c>
      <c r="AH116">
        <v>864</v>
      </c>
      <c r="AI116">
        <v>827</v>
      </c>
      <c r="AJ116">
        <v>139</v>
      </c>
      <c r="AK116">
        <v>64</v>
      </c>
      <c r="AL116">
        <v>154</v>
      </c>
      <c r="AM116">
        <v>360</v>
      </c>
      <c r="AN116">
        <v>12</v>
      </c>
      <c r="AO116">
        <v>12</v>
      </c>
      <c r="AP116">
        <v>96</v>
      </c>
      <c r="AQ116">
        <v>168</v>
      </c>
      <c r="AR116">
        <v>5892</v>
      </c>
      <c r="AS116">
        <v>147</v>
      </c>
      <c r="AT116">
        <v>1</v>
      </c>
      <c r="AU116">
        <v>1</v>
      </c>
      <c r="AV116">
        <v>282</v>
      </c>
      <c r="AW116">
        <v>504</v>
      </c>
      <c r="AX116">
        <v>65</v>
      </c>
      <c r="AY116">
        <v>904</v>
      </c>
      <c r="AZ116">
        <v>422</v>
      </c>
      <c r="BA116">
        <v>102</v>
      </c>
      <c r="BB116">
        <v>205</v>
      </c>
      <c r="BC116">
        <v>57</v>
      </c>
      <c r="BD116" s="9">
        <v>114</v>
      </c>
    </row>
    <row r="117" spans="1:56" x14ac:dyDescent="0.35">
      <c r="A117" s="3"/>
      <c r="B117" s="5" t="s">
        <v>76</v>
      </c>
      <c r="BD117" s="9">
        <v>115</v>
      </c>
    </row>
    <row r="118" spans="1:56" x14ac:dyDescent="0.35">
      <c r="A118" s="3"/>
      <c r="B118" s="5" t="s">
        <v>46</v>
      </c>
      <c r="BD118" s="9">
        <v>116</v>
      </c>
    </row>
    <row r="119" spans="1:56" x14ac:dyDescent="0.35">
      <c r="A119" s="3"/>
      <c r="B119" s="5" t="s">
        <v>77</v>
      </c>
      <c r="BD119" s="9">
        <v>117</v>
      </c>
    </row>
    <row r="120" spans="1:56" x14ac:dyDescent="0.35">
      <c r="A120" s="3"/>
      <c r="B120" s="5" t="s">
        <v>47</v>
      </c>
      <c r="C120">
        <v>925</v>
      </c>
      <c r="D120">
        <v>1350</v>
      </c>
      <c r="E120">
        <v>425</v>
      </c>
      <c r="F120">
        <v>390</v>
      </c>
      <c r="G120">
        <v>304</v>
      </c>
      <c r="H120">
        <v>2032</v>
      </c>
      <c r="I120">
        <v>365</v>
      </c>
      <c r="J120">
        <v>621</v>
      </c>
      <c r="K120">
        <v>306</v>
      </c>
      <c r="L120">
        <v>904</v>
      </c>
      <c r="M120">
        <v>904</v>
      </c>
      <c r="N120">
        <v>564</v>
      </c>
      <c r="O120">
        <v>727</v>
      </c>
      <c r="P120">
        <v>419</v>
      </c>
      <c r="Q120">
        <v>608</v>
      </c>
      <c r="R120">
        <v>218</v>
      </c>
      <c r="S120">
        <v>5932</v>
      </c>
      <c r="T120">
        <v>1517</v>
      </c>
      <c r="U120">
        <v>140</v>
      </c>
      <c r="V120">
        <v>1094</v>
      </c>
      <c r="W120">
        <v>1635</v>
      </c>
      <c r="X120">
        <v>1635</v>
      </c>
      <c r="Y120">
        <v>1715</v>
      </c>
      <c r="Z120">
        <v>2329</v>
      </c>
      <c r="AA120">
        <v>8547</v>
      </c>
      <c r="AB120">
        <v>1696</v>
      </c>
      <c r="AC120">
        <v>4487</v>
      </c>
      <c r="AD120">
        <v>1318</v>
      </c>
      <c r="AE120">
        <v>1014</v>
      </c>
      <c r="AF120">
        <v>213</v>
      </c>
      <c r="AG120">
        <v>1014</v>
      </c>
      <c r="AH120">
        <v>4060</v>
      </c>
      <c r="AI120">
        <v>3932</v>
      </c>
      <c r="AJ120">
        <v>717</v>
      </c>
      <c r="AK120">
        <v>346</v>
      </c>
      <c r="AL120">
        <v>663</v>
      </c>
      <c r="AM120">
        <v>2211</v>
      </c>
      <c r="AN120">
        <v>67</v>
      </c>
      <c r="AO120">
        <v>67</v>
      </c>
      <c r="AP120">
        <v>380</v>
      </c>
      <c r="AQ120">
        <v>725</v>
      </c>
      <c r="AR120">
        <v>23693</v>
      </c>
      <c r="AS120">
        <v>365</v>
      </c>
      <c r="AT120">
        <v>8</v>
      </c>
      <c r="AU120">
        <v>8</v>
      </c>
      <c r="AV120">
        <v>642</v>
      </c>
      <c r="AW120">
        <v>1849</v>
      </c>
      <c r="AX120">
        <v>315</v>
      </c>
      <c r="AY120">
        <v>2969</v>
      </c>
      <c r="AZ120">
        <v>1334</v>
      </c>
      <c r="BA120">
        <v>583</v>
      </c>
      <c r="BB120">
        <v>1090</v>
      </c>
      <c r="BC120">
        <v>140</v>
      </c>
      <c r="BD120" s="9">
        <v>118</v>
      </c>
    </row>
    <row r="121" spans="1:56" x14ac:dyDescent="0.35">
      <c r="A121" s="3"/>
      <c r="B121" s="5" t="s">
        <v>48</v>
      </c>
      <c r="C121">
        <v>2227</v>
      </c>
      <c r="D121">
        <v>2839</v>
      </c>
      <c r="E121">
        <v>612</v>
      </c>
      <c r="F121">
        <v>608</v>
      </c>
      <c r="G121">
        <v>398</v>
      </c>
      <c r="H121">
        <v>2609</v>
      </c>
      <c r="I121">
        <v>540</v>
      </c>
      <c r="J121">
        <v>1032</v>
      </c>
      <c r="K121">
        <v>406</v>
      </c>
      <c r="L121">
        <v>1220</v>
      </c>
      <c r="M121">
        <v>1220</v>
      </c>
      <c r="N121">
        <v>1679</v>
      </c>
      <c r="O121">
        <v>978</v>
      </c>
      <c r="P121">
        <v>616</v>
      </c>
      <c r="Q121">
        <v>853</v>
      </c>
      <c r="R121">
        <v>295</v>
      </c>
      <c r="S121">
        <v>8771</v>
      </c>
      <c r="T121">
        <v>2929</v>
      </c>
      <c r="U121">
        <v>156</v>
      </c>
      <c r="V121">
        <v>1315</v>
      </c>
      <c r="W121">
        <v>2030</v>
      </c>
      <c r="X121">
        <v>2030</v>
      </c>
      <c r="Y121">
        <v>2347</v>
      </c>
      <c r="Z121">
        <v>4391</v>
      </c>
      <c r="AA121">
        <v>12741</v>
      </c>
      <c r="AB121">
        <v>3325</v>
      </c>
      <c r="AC121">
        <v>7435</v>
      </c>
      <c r="AD121">
        <v>1706</v>
      </c>
      <c r="AE121">
        <v>1308</v>
      </c>
      <c r="AF121">
        <v>322</v>
      </c>
      <c r="AG121">
        <v>1308</v>
      </c>
      <c r="AH121">
        <v>5306</v>
      </c>
      <c r="AI121">
        <v>6201</v>
      </c>
      <c r="AJ121">
        <v>886</v>
      </c>
      <c r="AK121">
        <v>486</v>
      </c>
      <c r="AL121">
        <v>832</v>
      </c>
      <c r="AM121">
        <v>2832</v>
      </c>
      <c r="AN121">
        <v>91</v>
      </c>
      <c r="AO121">
        <v>91</v>
      </c>
      <c r="AP121">
        <v>669</v>
      </c>
      <c r="AQ121">
        <v>976</v>
      </c>
      <c r="AR121">
        <v>35964</v>
      </c>
      <c r="AS121">
        <v>540</v>
      </c>
      <c r="AT121">
        <v>42</v>
      </c>
      <c r="AU121">
        <v>42</v>
      </c>
      <c r="AV121">
        <v>799</v>
      </c>
      <c r="AW121">
        <v>2474</v>
      </c>
      <c r="AX121">
        <v>626</v>
      </c>
      <c r="AY121">
        <v>4986</v>
      </c>
      <c r="AZ121">
        <v>2956</v>
      </c>
      <c r="BA121">
        <v>835</v>
      </c>
      <c r="BB121">
        <v>1533</v>
      </c>
      <c r="BC121">
        <v>156</v>
      </c>
      <c r="BD121" s="9">
        <v>119</v>
      </c>
    </row>
    <row r="122" spans="1:56" x14ac:dyDescent="0.35">
      <c r="A122" s="3"/>
      <c r="B122" s="5" t="s">
        <v>49</v>
      </c>
      <c r="C122">
        <v>2659</v>
      </c>
      <c r="D122">
        <v>3378</v>
      </c>
      <c r="E122">
        <v>719</v>
      </c>
      <c r="F122">
        <v>711</v>
      </c>
      <c r="G122">
        <v>364</v>
      </c>
      <c r="H122">
        <v>2551</v>
      </c>
      <c r="I122">
        <v>568</v>
      </c>
      <c r="J122">
        <v>1041</v>
      </c>
      <c r="K122">
        <v>387</v>
      </c>
      <c r="L122">
        <v>993</v>
      </c>
      <c r="M122">
        <v>993</v>
      </c>
      <c r="N122">
        <v>1555</v>
      </c>
      <c r="O122">
        <v>940</v>
      </c>
      <c r="P122">
        <v>580</v>
      </c>
      <c r="Q122">
        <v>850</v>
      </c>
      <c r="R122">
        <v>258</v>
      </c>
      <c r="S122">
        <v>10315</v>
      </c>
      <c r="T122">
        <v>4305</v>
      </c>
      <c r="U122">
        <v>177</v>
      </c>
      <c r="V122">
        <v>1333</v>
      </c>
      <c r="W122">
        <v>2157</v>
      </c>
      <c r="X122">
        <v>2157</v>
      </c>
      <c r="Y122">
        <v>2374</v>
      </c>
      <c r="Z122">
        <v>6039</v>
      </c>
      <c r="AA122">
        <v>14465</v>
      </c>
      <c r="AB122">
        <v>3910</v>
      </c>
      <c r="AC122">
        <v>9057</v>
      </c>
      <c r="AD122">
        <v>1655</v>
      </c>
      <c r="AE122">
        <v>1291</v>
      </c>
      <c r="AF122">
        <v>320</v>
      </c>
      <c r="AG122">
        <v>1291</v>
      </c>
      <c r="AH122">
        <v>5408</v>
      </c>
      <c r="AI122">
        <v>7590</v>
      </c>
      <c r="AJ122">
        <v>932</v>
      </c>
      <c r="AK122">
        <v>532</v>
      </c>
      <c r="AL122">
        <v>776</v>
      </c>
      <c r="AM122">
        <v>2896</v>
      </c>
      <c r="AN122">
        <v>104</v>
      </c>
      <c r="AO122">
        <v>104</v>
      </c>
      <c r="AP122">
        <v>755</v>
      </c>
      <c r="AQ122">
        <v>1016</v>
      </c>
      <c r="AR122">
        <v>39611</v>
      </c>
      <c r="AS122">
        <v>568</v>
      </c>
      <c r="AT122">
        <v>46</v>
      </c>
      <c r="AU122">
        <v>46</v>
      </c>
      <c r="AV122">
        <v>835</v>
      </c>
      <c r="AW122">
        <v>2512</v>
      </c>
      <c r="AX122">
        <v>654</v>
      </c>
      <c r="AY122">
        <v>5178</v>
      </c>
      <c r="AZ122">
        <v>3021</v>
      </c>
      <c r="BA122">
        <v>844</v>
      </c>
      <c r="BB122">
        <v>1503</v>
      </c>
      <c r="BC122">
        <v>177</v>
      </c>
      <c r="BD122" s="9">
        <v>120</v>
      </c>
    </row>
    <row r="123" spans="1:56" x14ac:dyDescent="0.35">
      <c r="A123" s="3"/>
      <c r="B123" s="5" t="s">
        <v>50</v>
      </c>
      <c r="C123">
        <v>2113</v>
      </c>
      <c r="D123">
        <v>2753</v>
      </c>
      <c r="E123">
        <v>640</v>
      </c>
      <c r="F123">
        <v>719</v>
      </c>
      <c r="G123">
        <v>387</v>
      </c>
      <c r="H123">
        <v>2429</v>
      </c>
      <c r="I123">
        <v>483</v>
      </c>
      <c r="J123">
        <v>825</v>
      </c>
      <c r="K123">
        <v>367</v>
      </c>
      <c r="L123">
        <v>997</v>
      </c>
      <c r="M123">
        <v>997</v>
      </c>
      <c r="N123">
        <v>1196</v>
      </c>
      <c r="O123">
        <v>961</v>
      </c>
      <c r="P123">
        <v>508</v>
      </c>
      <c r="Q123">
        <v>831</v>
      </c>
      <c r="R123">
        <v>220</v>
      </c>
      <c r="S123">
        <v>9827</v>
      </c>
      <c r="T123">
        <v>3889</v>
      </c>
      <c r="U123">
        <v>146</v>
      </c>
      <c r="V123">
        <v>1335</v>
      </c>
      <c r="W123">
        <v>2107</v>
      </c>
      <c r="X123">
        <v>2107</v>
      </c>
      <c r="Y123">
        <v>2160</v>
      </c>
      <c r="Z123">
        <v>5603</v>
      </c>
      <c r="AA123">
        <v>13940</v>
      </c>
      <c r="AB123">
        <v>3248</v>
      </c>
      <c r="AC123">
        <v>8561</v>
      </c>
      <c r="AD123">
        <v>1637</v>
      </c>
      <c r="AE123">
        <v>1250</v>
      </c>
      <c r="AF123">
        <v>319</v>
      </c>
      <c r="AG123">
        <v>1250</v>
      </c>
      <c r="AH123">
        <v>5379</v>
      </c>
      <c r="AI123">
        <v>7237</v>
      </c>
      <c r="AJ123">
        <v>902</v>
      </c>
      <c r="AK123">
        <v>495</v>
      </c>
      <c r="AL123">
        <v>704</v>
      </c>
      <c r="AM123">
        <v>2963</v>
      </c>
      <c r="AN123">
        <v>71</v>
      </c>
      <c r="AO123">
        <v>71</v>
      </c>
      <c r="AP123">
        <v>752</v>
      </c>
      <c r="AQ123">
        <v>1092</v>
      </c>
      <c r="AR123">
        <v>37146</v>
      </c>
      <c r="AS123">
        <v>483</v>
      </c>
      <c r="AT123">
        <v>24</v>
      </c>
      <c r="AU123">
        <v>24</v>
      </c>
      <c r="AV123">
        <v>764</v>
      </c>
      <c r="AW123">
        <v>2416</v>
      </c>
      <c r="AX123">
        <v>458</v>
      </c>
      <c r="AY123">
        <v>4774</v>
      </c>
      <c r="AZ123">
        <v>2667</v>
      </c>
      <c r="BA123">
        <v>819</v>
      </c>
      <c r="BB123">
        <v>1615</v>
      </c>
      <c r="BC123">
        <v>146</v>
      </c>
      <c r="BD123" s="9">
        <v>121</v>
      </c>
    </row>
    <row r="124" spans="1:56" x14ac:dyDescent="0.35">
      <c r="A124" s="3"/>
      <c r="B124" s="5" t="s">
        <v>51</v>
      </c>
      <c r="C124">
        <v>1642</v>
      </c>
      <c r="D124">
        <v>2265</v>
      </c>
      <c r="E124">
        <v>623</v>
      </c>
      <c r="F124">
        <v>614</v>
      </c>
      <c r="G124">
        <v>377</v>
      </c>
      <c r="H124">
        <v>2151</v>
      </c>
      <c r="I124">
        <v>472</v>
      </c>
      <c r="J124">
        <v>729</v>
      </c>
      <c r="K124">
        <v>384</v>
      </c>
      <c r="L124">
        <v>940</v>
      </c>
      <c r="M124">
        <v>940</v>
      </c>
      <c r="N124">
        <v>817</v>
      </c>
      <c r="O124">
        <v>848</v>
      </c>
      <c r="P124">
        <v>442</v>
      </c>
      <c r="Q124">
        <v>798</v>
      </c>
      <c r="R124">
        <v>199</v>
      </c>
      <c r="S124">
        <v>8615</v>
      </c>
      <c r="T124">
        <v>2981</v>
      </c>
      <c r="U124">
        <v>142</v>
      </c>
      <c r="V124">
        <v>1335</v>
      </c>
      <c r="W124">
        <v>2065</v>
      </c>
      <c r="X124">
        <v>2065</v>
      </c>
      <c r="Y124">
        <v>2064</v>
      </c>
      <c r="Z124">
        <v>4380</v>
      </c>
      <c r="AA124">
        <v>11927</v>
      </c>
      <c r="AB124">
        <v>2731</v>
      </c>
      <c r="AC124">
        <v>6999</v>
      </c>
      <c r="AD124">
        <v>1557</v>
      </c>
      <c r="AE124">
        <v>1180</v>
      </c>
      <c r="AF124">
        <v>307</v>
      </c>
      <c r="AG124">
        <v>1180</v>
      </c>
      <c r="AH124">
        <v>4928</v>
      </c>
      <c r="AI124">
        <v>6078</v>
      </c>
      <c r="AJ124">
        <v>886</v>
      </c>
      <c r="AK124">
        <v>466</v>
      </c>
      <c r="AL124">
        <v>603</v>
      </c>
      <c r="AM124">
        <v>2651</v>
      </c>
      <c r="AN124">
        <v>72</v>
      </c>
      <c r="AO124">
        <v>72</v>
      </c>
      <c r="AP124">
        <v>678</v>
      </c>
      <c r="AQ124">
        <v>866</v>
      </c>
      <c r="AR124">
        <v>32341</v>
      </c>
      <c r="AS124">
        <v>472</v>
      </c>
      <c r="AT124">
        <v>33</v>
      </c>
      <c r="AU124">
        <v>33</v>
      </c>
      <c r="AV124">
        <v>700</v>
      </c>
      <c r="AW124">
        <v>2277</v>
      </c>
      <c r="AX124">
        <v>345</v>
      </c>
      <c r="AY124">
        <v>4174</v>
      </c>
      <c r="AZ124">
        <v>2109</v>
      </c>
      <c r="BA124">
        <v>805</v>
      </c>
      <c r="BB124">
        <v>1413</v>
      </c>
      <c r="BC124">
        <v>142</v>
      </c>
      <c r="BD124" s="9">
        <v>122</v>
      </c>
    </row>
    <row r="125" spans="1:56" x14ac:dyDescent="0.35">
      <c r="A125" s="3"/>
      <c r="B125" s="5" t="s">
        <v>52</v>
      </c>
      <c r="C125">
        <v>1429</v>
      </c>
      <c r="D125">
        <v>2014</v>
      </c>
      <c r="E125">
        <v>585</v>
      </c>
      <c r="F125">
        <v>580</v>
      </c>
      <c r="G125">
        <v>360</v>
      </c>
      <c r="H125">
        <v>2509</v>
      </c>
      <c r="I125">
        <v>514</v>
      </c>
      <c r="J125">
        <v>785</v>
      </c>
      <c r="K125">
        <v>417</v>
      </c>
      <c r="L125">
        <v>1122</v>
      </c>
      <c r="M125">
        <v>1122</v>
      </c>
      <c r="N125">
        <v>767</v>
      </c>
      <c r="O125">
        <v>944</v>
      </c>
      <c r="P125">
        <v>496</v>
      </c>
      <c r="Q125">
        <v>822</v>
      </c>
      <c r="R125">
        <v>265</v>
      </c>
      <c r="S125">
        <v>8563</v>
      </c>
      <c r="T125">
        <v>2552</v>
      </c>
      <c r="U125">
        <v>199</v>
      </c>
      <c r="V125">
        <v>1446</v>
      </c>
      <c r="W125">
        <v>2265</v>
      </c>
      <c r="X125">
        <v>2265</v>
      </c>
      <c r="Y125">
        <v>2231</v>
      </c>
      <c r="Z125">
        <v>3379</v>
      </c>
      <c r="AA125">
        <v>11460</v>
      </c>
      <c r="AB125">
        <v>2417</v>
      </c>
      <c r="AC125">
        <v>6072</v>
      </c>
      <c r="AD125">
        <v>1530</v>
      </c>
      <c r="AE125">
        <v>1170</v>
      </c>
      <c r="AF125">
        <v>261</v>
      </c>
      <c r="AG125">
        <v>1170</v>
      </c>
      <c r="AH125">
        <v>5388</v>
      </c>
      <c r="AI125">
        <v>5784</v>
      </c>
      <c r="AJ125">
        <v>883</v>
      </c>
      <c r="AK125">
        <v>403</v>
      </c>
      <c r="AL125">
        <v>743</v>
      </c>
      <c r="AM125">
        <v>2932</v>
      </c>
      <c r="AN125">
        <v>102</v>
      </c>
      <c r="AO125">
        <v>102</v>
      </c>
      <c r="AP125">
        <v>505</v>
      </c>
      <c r="AQ125">
        <v>918</v>
      </c>
      <c r="AR125">
        <v>32014</v>
      </c>
      <c r="AS125">
        <v>514</v>
      </c>
      <c r="AT125">
        <v>29</v>
      </c>
      <c r="AU125">
        <v>29</v>
      </c>
      <c r="AV125">
        <v>822</v>
      </c>
      <c r="AW125">
        <v>2456</v>
      </c>
      <c r="AX125">
        <v>368</v>
      </c>
      <c r="AY125">
        <v>4117</v>
      </c>
      <c r="AZ125">
        <v>1852</v>
      </c>
      <c r="BA125">
        <v>753</v>
      </c>
      <c r="BB125">
        <v>1527</v>
      </c>
      <c r="BC125">
        <v>199</v>
      </c>
      <c r="BD125" s="9">
        <v>123</v>
      </c>
    </row>
    <row r="126" spans="1:56" x14ac:dyDescent="0.35">
      <c r="A126" s="3"/>
      <c r="B126" s="5" t="s">
        <v>53</v>
      </c>
      <c r="C126">
        <v>1517</v>
      </c>
      <c r="D126">
        <v>2140</v>
      </c>
      <c r="E126">
        <v>623</v>
      </c>
      <c r="F126">
        <v>666</v>
      </c>
      <c r="G126">
        <v>498</v>
      </c>
      <c r="H126">
        <v>3221</v>
      </c>
      <c r="I126">
        <v>612</v>
      </c>
      <c r="J126">
        <v>967</v>
      </c>
      <c r="K126">
        <v>533</v>
      </c>
      <c r="L126">
        <v>1351</v>
      </c>
      <c r="M126">
        <v>1351</v>
      </c>
      <c r="N126">
        <v>912</v>
      </c>
      <c r="O126">
        <v>1179</v>
      </c>
      <c r="P126">
        <v>566</v>
      </c>
      <c r="Q126">
        <v>936</v>
      </c>
      <c r="R126">
        <v>284</v>
      </c>
      <c r="S126">
        <v>9183</v>
      </c>
      <c r="T126">
        <v>2341</v>
      </c>
      <c r="U126">
        <v>235</v>
      </c>
      <c r="V126">
        <v>1710</v>
      </c>
      <c r="W126">
        <v>2595</v>
      </c>
      <c r="X126">
        <v>2595</v>
      </c>
      <c r="Y126">
        <v>2677</v>
      </c>
      <c r="Z126">
        <v>3570</v>
      </c>
      <c r="AA126">
        <v>13124</v>
      </c>
      <c r="AB126">
        <v>2662</v>
      </c>
      <c r="AC126">
        <v>6727</v>
      </c>
      <c r="AD126">
        <v>1928</v>
      </c>
      <c r="AE126">
        <v>1430</v>
      </c>
      <c r="AF126">
        <v>319</v>
      </c>
      <c r="AG126">
        <v>1430</v>
      </c>
      <c r="AH126">
        <v>6397</v>
      </c>
      <c r="AI126">
        <v>5976</v>
      </c>
      <c r="AJ126">
        <v>1025</v>
      </c>
      <c r="AK126">
        <v>522</v>
      </c>
      <c r="AL126">
        <v>992</v>
      </c>
      <c r="AM126">
        <v>3316</v>
      </c>
      <c r="AN126">
        <v>105</v>
      </c>
      <c r="AO126">
        <v>105</v>
      </c>
      <c r="AP126">
        <v>611</v>
      </c>
      <c r="AQ126">
        <v>1061</v>
      </c>
      <c r="AR126">
        <v>36688</v>
      </c>
      <c r="AS126">
        <v>612</v>
      </c>
      <c r="AT126">
        <v>13</v>
      </c>
      <c r="AU126">
        <v>13</v>
      </c>
      <c r="AV126">
        <v>1050</v>
      </c>
      <c r="AW126">
        <v>3081</v>
      </c>
      <c r="AX126">
        <v>434</v>
      </c>
      <c r="AY126">
        <v>4784</v>
      </c>
      <c r="AZ126">
        <v>2189</v>
      </c>
      <c r="BA126">
        <v>927</v>
      </c>
      <c r="BB126">
        <v>1674</v>
      </c>
      <c r="BC126">
        <v>235</v>
      </c>
      <c r="BD126" s="9">
        <v>124</v>
      </c>
    </row>
    <row r="127" spans="1:56" x14ac:dyDescent="0.35">
      <c r="A127" s="3"/>
      <c r="B127" s="5" t="s">
        <v>54</v>
      </c>
      <c r="C127">
        <v>1408</v>
      </c>
      <c r="D127">
        <v>2065</v>
      </c>
      <c r="E127">
        <v>657</v>
      </c>
      <c r="F127">
        <v>667</v>
      </c>
      <c r="G127">
        <v>512</v>
      </c>
      <c r="H127">
        <v>3406</v>
      </c>
      <c r="I127">
        <v>693</v>
      </c>
      <c r="J127">
        <v>977</v>
      </c>
      <c r="K127">
        <v>498</v>
      </c>
      <c r="L127">
        <v>1582</v>
      </c>
      <c r="M127">
        <v>1582</v>
      </c>
      <c r="N127">
        <v>848</v>
      </c>
      <c r="O127">
        <v>1234</v>
      </c>
      <c r="P127">
        <v>726</v>
      </c>
      <c r="Q127">
        <v>1012</v>
      </c>
      <c r="R127">
        <v>342</v>
      </c>
      <c r="S127">
        <v>9438</v>
      </c>
      <c r="T127">
        <v>2254</v>
      </c>
      <c r="U127">
        <v>259</v>
      </c>
      <c r="V127">
        <v>1662</v>
      </c>
      <c r="W127">
        <v>2706</v>
      </c>
      <c r="X127">
        <v>2706</v>
      </c>
      <c r="Y127">
        <v>2639</v>
      </c>
      <c r="Z127">
        <v>3451</v>
      </c>
      <c r="AA127">
        <v>13528</v>
      </c>
      <c r="AB127">
        <v>2570</v>
      </c>
      <c r="AC127">
        <v>7034</v>
      </c>
      <c r="AD127">
        <v>2125</v>
      </c>
      <c r="AE127">
        <v>1613</v>
      </c>
      <c r="AF127">
        <v>419</v>
      </c>
      <c r="AG127">
        <v>1613</v>
      </c>
      <c r="AH127">
        <v>6494</v>
      </c>
      <c r="AI127">
        <v>6039</v>
      </c>
      <c r="AJ127">
        <v>1112</v>
      </c>
      <c r="AK127">
        <v>505</v>
      </c>
      <c r="AL127">
        <v>1006</v>
      </c>
      <c r="AM127">
        <v>3378</v>
      </c>
      <c r="AN127">
        <v>119</v>
      </c>
      <c r="AO127">
        <v>119</v>
      </c>
      <c r="AP127">
        <v>602</v>
      </c>
      <c r="AQ127">
        <v>1120</v>
      </c>
      <c r="AR127">
        <v>37819</v>
      </c>
      <c r="AS127">
        <v>693</v>
      </c>
      <c r="AT127">
        <v>36</v>
      </c>
      <c r="AU127">
        <v>36</v>
      </c>
      <c r="AV127">
        <v>1166</v>
      </c>
      <c r="AW127">
        <v>3116</v>
      </c>
      <c r="AX127">
        <v>479</v>
      </c>
      <c r="AY127">
        <v>4823</v>
      </c>
      <c r="AZ127">
        <v>2117</v>
      </c>
      <c r="BA127">
        <v>976</v>
      </c>
      <c r="BB127">
        <v>1661</v>
      </c>
      <c r="BC127">
        <v>259</v>
      </c>
      <c r="BD127" s="9">
        <v>125</v>
      </c>
    </row>
    <row r="128" spans="1:56" x14ac:dyDescent="0.35">
      <c r="A128" s="3"/>
      <c r="B128" s="5" t="s">
        <v>55</v>
      </c>
      <c r="C128">
        <v>1385</v>
      </c>
      <c r="D128">
        <v>2032</v>
      </c>
      <c r="E128">
        <v>647</v>
      </c>
      <c r="F128">
        <v>563</v>
      </c>
      <c r="G128">
        <v>542</v>
      </c>
      <c r="H128">
        <v>3150</v>
      </c>
      <c r="I128">
        <v>671</v>
      </c>
      <c r="J128">
        <v>911</v>
      </c>
      <c r="K128">
        <v>448</v>
      </c>
      <c r="L128">
        <v>1530</v>
      </c>
      <c r="M128">
        <v>1530</v>
      </c>
      <c r="N128">
        <v>788</v>
      </c>
      <c r="O128">
        <v>1136</v>
      </c>
      <c r="P128">
        <v>622</v>
      </c>
      <c r="Q128">
        <v>950</v>
      </c>
      <c r="R128">
        <v>282</v>
      </c>
      <c r="S128">
        <v>8618</v>
      </c>
      <c r="T128">
        <v>1937</v>
      </c>
      <c r="U128">
        <v>257</v>
      </c>
      <c r="V128">
        <v>1517</v>
      </c>
      <c r="W128">
        <v>2522</v>
      </c>
      <c r="X128">
        <v>2522</v>
      </c>
      <c r="Y128">
        <v>2428</v>
      </c>
      <c r="Z128">
        <v>3099</v>
      </c>
      <c r="AA128">
        <v>12461</v>
      </c>
      <c r="AB128">
        <v>2499</v>
      </c>
      <c r="AC128">
        <v>6391</v>
      </c>
      <c r="AD128">
        <v>2091</v>
      </c>
      <c r="AE128">
        <v>1549</v>
      </c>
      <c r="AF128">
        <v>381</v>
      </c>
      <c r="AG128">
        <v>1549</v>
      </c>
      <c r="AH128">
        <v>6070</v>
      </c>
      <c r="AI128">
        <v>5425</v>
      </c>
      <c r="AJ128">
        <v>1049</v>
      </c>
      <c r="AK128">
        <v>467</v>
      </c>
      <c r="AL128">
        <v>914</v>
      </c>
      <c r="AM128">
        <v>3042</v>
      </c>
      <c r="AN128">
        <v>110</v>
      </c>
      <c r="AO128">
        <v>110</v>
      </c>
      <c r="AP128">
        <v>515</v>
      </c>
      <c r="AQ128">
        <v>1055</v>
      </c>
      <c r="AR128">
        <v>35036</v>
      </c>
      <c r="AS128">
        <v>671</v>
      </c>
      <c r="AT128">
        <v>26</v>
      </c>
      <c r="AU128">
        <v>26</v>
      </c>
      <c r="AV128">
        <v>1100</v>
      </c>
      <c r="AW128">
        <v>3028</v>
      </c>
      <c r="AX128">
        <v>463</v>
      </c>
      <c r="AY128">
        <v>4388</v>
      </c>
      <c r="AZ128">
        <v>1866</v>
      </c>
      <c r="BA128">
        <v>952</v>
      </c>
      <c r="BB128">
        <v>1489</v>
      </c>
      <c r="BC128">
        <v>257</v>
      </c>
      <c r="BD128" s="9">
        <v>126</v>
      </c>
    </row>
    <row r="129" spans="1:56" x14ac:dyDescent="0.35">
      <c r="A129" s="3"/>
      <c r="B129" s="5" t="s">
        <v>56</v>
      </c>
      <c r="C129">
        <v>1133</v>
      </c>
      <c r="D129">
        <v>1677</v>
      </c>
      <c r="E129">
        <v>544</v>
      </c>
      <c r="F129">
        <v>560</v>
      </c>
      <c r="G129">
        <v>505</v>
      </c>
      <c r="H129">
        <v>2766</v>
      </c>
      <c r="I129">
        <v>642</v>
      </c>
      <c r="J129">
        <v>766</v>
      </c>
      <c r="K129">
        <v>412</v>
      </c>
      <c r="L129">
        <v>1384</v>
      </c>
      <c r="M129">
        <v>1384</v>
      </c>
      <c r="N129">
        <v>655</v>
      </c>
      <c r="O129">
        <v>953</v>
      </c>
      <c r="P129">
        <v>492</v>
      </c>
      <c r="Q129">
        <v>749</v>
      </c>
      <c r="R129">
        <v>257</v>
      </c>
      <c r="S129">
        <v>7336</v>
      </c>
      <c r="T129">
        <v>1534</v>
      </c>
      <c r="U129">
        <v>259</v>
      </c>
      <c r="V129">
        <v>1249</v>
      </c>
      <c r="W129">
        <v>2270</v>
      </c>
      <c r="X129">
        <v>2270</v>
      </c>
      <c r="Y129">
        <v>2015</v>
      </c>
      <c r="Z129">
        <v>2467</v>
      </c>
      <c r="AA129">
        <v>10473</v>
      </c>
      <c r="AB129">
        <v>2051</v>
      </c>
      <c r="AC129">
        <v>5204</v>
      </c>
      <c r="AD129">
        <v>1879</v>
      </c>
      <c r="AE129">
        <v>1374</v>
      </c>
      <c r="AF129">
        <v>287</v>
      </c>
      <c r="AG129">
        <v>1374</v>
      </c>
      <c r="AH129">
        <v>5269</v>
      </c>
      <c r="AI129">
        <v>4424</v>
      </c>
      <c r="AJ129">
        <v>921</v>
      </c>
      <c r="AK129">
        <v>374</v>
      </c>
      <c r="AL129">
        <v>847</v>
      </c>
      <c r="AM129">
        <v>2728</v>
      </c>
      <c r="AN129">
        <v>109</v>
      </c>
      <c r="AO129">
        <v>109</v>
      </c>
      <c r="AP129">
        <v>472</v>
      </c>
      <c r="AQ129">
        <v>923</v>
      </c>
      <c r="AR129">
        <v>29980</v>
      </c>
      <c r="AS129">
        <v>642</v>
      </c>
      <c r="AT129">
        <v>21</v>
      </c>
      <c r="AU129">
        <v>21</v>
      </c>
      <c r="AV129">
        <v>966</v>
      </c>
      <c r="AW129">
        <v>2541</v>
      </c>
      <c r="AX129">
        <v>354</v>
      </c>
      <c r="AY129">
        <v>3957</v>
      </c>
      <c r="AZ129">
        <v>1687</v>
      </c>
      <c r="BA129">
        <v>778</v>
      </c>
      <c r="BB129">
        <v>1220</v>
      </c>
      <c r="BC129">
        <v>259</v>
      </c>
      <c r="BD129" s="9">
        <v>127</v>
      </c>
    </row>
    <row r="130" spans="1:56" x14ac:dyDescent="0.35">
      <c r="A130" s="3"/>
      <c r="B130" s="5" t="s">
        <v>57</v>
      </c>
      <c r="C130">
        <v>1034</v>
      </c>
      <c r="D130">
        <v>1670</v>
      </c>
      <c r="E130">
        <v>636</v>
      </c>
      <c r="F130">
        <v>598</v>
      </c>
      <c r="G130">
        <v>547</v>
      </c>
      <c r="H130">
        <v>2950</v>
      </c>
      <c r="I130">
        <v>661</v>
      </c>
      <c r="J130">
        <v>800</v>
      </c>
      <c r="K130">
        <v>404</v>
      </c>
      <c r="L130">
        <v>1537</v>
      </c>
      <c r="M130">
        <v>1537</v>
      </c>
      <c r="N130">
        <v>728</v>
      </c>
      <c r="O130">
        <v>959</v>
      </c>
      <c r="P130">
        <v>443</v>
      </c>
      <c r="Q130">
        <v>765</v>
      </c>
      <c r="R130">
        <v>202</v>
      </c>
      <c r="S130">
        <v>7355</v>
      </c>
      <c r="T130">
        <v>1418</v>
      </c>
      <c r="U130">
        <v>255</v>
      </c>
      <c r="V130">
        <v>1398</v>
      </c>
      <c r="W130">
        <v>2351</v>
      </c>
      <c r="X130">
        <v>2351</v>
      </c>
      <c r="Y130">
        <v>2198</v>
      </c>
      <c r="Z130">
        <v>2048</v>
      </c>
      <c r="AA130">
        <v>9471</v>
      </c>
      <c r="AB130">
        <v>2054</v>
      </c>
      <c r="AC130">
        <v>4509</v>
      </c>
      <c r="AD130">
        <v>2003</v>
      </c>
      <c r="AE130">
        <v>1456</v>
      </c>
      <c r="AF130">
        <v>271</v>
      </c>
      <c r="AG130">
        <v>1456</v>
      </c>
      <c r="AH130">
        <v>4962</v>
      </c>
      <c r="AI130">
        <v>4343</v>
      </c>
      <c r="AJ130">
        <v>881</v>
      </c>
      <c r="AK130">
        <v>384</v>
      </c>
      <c r="AL130">
        <v>883</v>
      </c>
      <c r="AM130">
        <v>2561</v>
      </c>
      <c r="AN130">
        <v>121</v>
      </c>
      <c r="AO130">
        <v>121</v>
      </c>
      <c r="AP130">
        <v>434</v>
      </c>
      <c r="AQ130">
        <v>842</v>
      </c>
      <c r="AR130">
        <v>29727</v>
      </c>
      <c r="AS130">
        <v>661</v>
      </c>
      <c r="AT130">
        <v>23</v>
      </c>
      <c r="AU130">
        <v>23</v>
      </c>
      <c r="AV130">
        <v>1108</v>
      </c>
      <c r="AW130">
        <v>2401</v>
      </c>
      <c r="AX130">
        <v>396</v>
      </c>
      <c r="AY130">
        <v>4111</v>
      </c>
      <c r="AZ130">
        <v>1760</v>
      </c>
      <c r="BA130">
        <v>703</v>
      </c>
      <c r="BB130">
        <v>1279</v>
      </c>
      <c r="BC130">
        <v>255</v>
      </c>
      <c r="BD130" s="9">
        <v>128</v>
      </c>
    </row>
    <row r="131" spans="1:56" x14ac:dyDescent="0.35">
      <c r="A131" s="3"/>
      <c r="B131" s="5" t="s">
        <v>58</v>
      </c>
      <c r="C131">
        <v>672</v>
      </c>
      <c r="D131">
        <v>1103</v>
      </c>
      <c r="E131">
        <v>431</v>
      </c>
      <c r="F131">
        <v>406</v>
      </c>
      <c r="G131">
        <v>433</v>
      </c>
      <c r="H131">
        <v>2179</v>
      </c>
      <c r="I131">
        <v>474</v>
      </c>
      <c r="J131">
        <v>531</v>
      </c>
      <c r="K131">
        <v>287</v>
      </c>
      <c r="L131">
        <v>1161</v>
      </c>
      <c r="M131">
        <v>1161</v>
      </c>
      <c r="N131">
        <v>498</v>
      </c>
      <c r="O131">
        <v>722</v>
      </c>
      <c r="P131">
        <v>319</v>
      </c>
      <c r="Q131">
        <v>546</v>
      </c>
      <c r="R131">
        <v>121</v>
      </c>
      <c r="S131">
        <v>5419</v>
      </c>
      <c r="T131">
        <v>1031</v>
      </c>
      <c r="U131">
        <v>163</v>
      </c>
      <c r="V131">
        <v>980</v>
      </c>
      <c r="W131">
        <v>1692</v>
      </c>
      <c r="X131">
        <v>1692</v>
      </c>
      <c r="Y131">
        <v>1511</v>
      </c>
      <c r="Z131">
        <v>1516</v>
      </c>
      <c r="AA131">
        <v>7393</v>
      </c>
      <c r="AB131">
        <v>1401</v>
      </c>
      <c r="AC131">
        <v>3466</v>
      </c>
      <c r="AD131">
        <v>1508</v>
      </c>
      <c r="AE131">
        <v>1075</v>
      </c>
      <c r="AF131">
        <v>216</v>
      </c>
      <c r="AG131">
        <v>1075</v>
      </c>
      <c r="AH131">
        <v>3927</v>
      </c>
      <c r="AI131">
        <v>3253</v>
      </c>
      <c r="AJ131">
        <v>680</v>
      </c>
      <c r="AK131">
        <v>298</v>
      </c>
      <c r="AL131">
        <v>610</v>
      </c>
      <c r="AM131">
        <v>2005</v>
      </c>
      <c r="AN131">
        <v>98</v>
      </c>
      <c r="AO131">
        <v>98</v>
      </c>
      <c r="AP131">
        <v>291</v>
      </c>
      <c r="AQ131">
        <v>704</v>
      </c>
      <c r="AR131">
        <v>22052</v>
      </c>
      <c r="AS131">
        <v>474</v>
      </c>
      <c r="AT131">
        <v>24</v>
      </c>
      <c r="AU131">
        <v>24</v>
      </c>
      <c r="AV131">
        <v>847</v>
      </c>
      <c r="AW131">
        <v>1922</v>
      </c>
      <c r="AX131">
        <v>244</v>
      </c>
      <c r="AY131">
        <v>2887</v>
      </c>
      <c r="AZ131">
        <v>1195</v>
      </c>
      <c r="BA131">
        <v>590</v>
      </c>
      <c r="BB131">
        <v>996</v>
      </c>
      <c r="BC131">
        <v>163</v>
      </c>
      <c r="BD131" s="9">
        <v>129</v>
      </c>
    </row>
    <row r="132" spans="1:56" x14ac:dyDescent="0.35">
      <c r="A132" s="3"/>
      <c r="B132" s="5" t="s">
        <v>59</v>
      </c>
      <c r="C132">
        <v>558</v>
      </c>
      <c r="D132">
        <v>884</v>
      </c>
      <c r="E132">
        <v>326</v>
      </c>
      <c r="F132">
        <v>303</v>
      </c>
      <c r="G132">
        <v>321</v>
      </c>
      <c r="H132">
        <v>1673</v>
      </c>
      <c r="I132">
        <v>350</v>
      </c>
      <c r="J132">
        <v>423</v>
      </c>
      <c r="K132">
        <v>214</v>
      </c>
      <c r="L132">
        <v>919</v>
      </c>
      <c r="M132">
        <v>919</v>
      </c>
      <c r="N132">
        <v>446</v>
      </c>
      <c r="O132">
        <v>575</v>
      </c>
      <c r="P132">
        <v>282</v>
      </c>
      <c r="Q132">
        <v>463</v>
      </c>
      <c r="R132">
        <v>98</v>
      </c>
      <c r="S132">
        <v>4030</v>
      </c>
      <c r="T132">
        <v>750</v>
      </c>
      <c r="U132">
        <v>145</v>
      </c>
      <c r="V132">
        <v>725</v>
      </c>
      <c r="W132">
        <v>1276</v>
      </c>
      <c r="X132">
        <v>1276</v>
      </c>
      <c r="Y132">
        <v>1148</v>
      </c>
      <c r="Z132">
        <v>1131</v>
      </c>
      <c r="AA132">
        <v>5554</v>
      </c>
      <c r="AB132">
        <v>1091</v>
      </c>
      <c r="AC132">
        <v>2681</v>
      </c>
      <c r="AD132">
        <v>1066</v>
      </c>
      <c r="AE132">
        <v>745</v>
      </c>
      <c r="AF132">
        <v>152</v>
      </c>
      <c r="AG132">
        <v>745</v>
      </c>
      <c r="AH132">
        <v>2873</v>
      </c>
      <c r="AI132">
        <v>2404</v>
      </c>
      <c r="AJ132">
        <v>472</v>
      </c>
      <c r="AK132">
        <v>207</v>
      </c>
      <c r="AL132">
        <v>468</v>
      </c>
      <c r="AM132">
        <v>1489</v>
      </c>
      <c r="AN132">
        <v>81</v>
      </c>
      <c r="AO132">
        <v>81</v>
      </c>
      <c r="AP132">
        <v>231</v>
      </c>
      <c r="AQ132">
        <v>589</v>
      </c>
      <c r="AR132">
        <v>16695</v>
      </c>
      <c r="AS132">
        <v>350</v>
      </c>
      <c r="AT132">
        <v>8</v>
      </c>
      <c r="AU132">
        <v>8</v>
      </c>
      <c r="AV132">
        <v>630</v>
      </c>
      <c r="AW132">
        <v>1384</v>
      </c>
      <c r="AX132">
        <v>209</v>
      </c>
      <c r="AY132">
        <v>2256</v>
      </c>
      <c r="AZ132">
        <v>980</v>
      </c>
      <c r="BA132">
        <v>429</v>
      </c>
      <c r="BB132">
        <v>719</v>
      </c>
      <c r="BC132">
        <v>145</v>
      </c>
      <c r="BD132" s="9">
        <v>130</v>
      </c>
    </row>
    <row r="133" spans="1:56" x14ac:dyDescent="0.35">
      <c r="A133" s="3"/>
      <c r="B133" s="5" t="s">
        <v>60</v>
      </c>
      <c r="C133">
        <v>451</v>
      </c>
      <c r="D133">
        <v>719</v>
      </c>
      <c r="E133">
        <v>268</v>
      </c>
      <c r="F133">
        <v>227</v>
      </c>
      <c r="G133">
        <v>211</v>
      </c>
      <c r="H133">
        <v>1039</v>
      </c>
      <c r="I133">
        <v>221</v>
      </c>
      <c r="J133">
        <v>271</v>
      </c>
      <c r="K133">
        <v>127</v>
      </c>
      <c r="L133">
        <v>583</v>
      </c>
      <c r="M133">
        <v>583</v>
      </c>
      <c r="N133">
        <v>297</v>
      </c>
      <c r="O133">
        <v>357</v>
      </c>
      <c r="P133">
        <v>202</v>
      </c>
      <c r="Q133">
        <v>324</v>
      </c>
      <c r="R133">
        <v>82</v>
      </c>
      <c r="S133">
        <v>2740</v>
      </c>
      <c r="T133">
        <v>546</v>
      </c>
      <c r="U133">
        <v>89</v>
      </c>
      <c r="V133">
        <v>525</v>
      </c>
      <c r="W133">
        <v>878</v>
      </c>
      <c r="X133">
        <v>878</v>
      </c>
      <c r="Y133">
        <v>796</v>
      </c>
      <c r="Z133">
        <v>800</v>
      </c>
      <c r="AA133">
        <v>3807</v>
      </c>
      <c r="AB133">
        <v>867</v>
      </c>
      <c r="AC133">
        <v>1869</v>
      </c>
      <c r="AD133">
        <v>697</v>
      </c>
      <c r="AE133">
        <v>486</v>
      </c>
      <c r="AF133">
        <v>107</v>
      </c>
      <c r="AG133">
        <v>486</v>
      </c>
      <c r="AH133">
        <v>1938</v>
      </c>
      <c r="AI133">
        <v>1641</v>
      </c>
      <c r="AJ133">
        <v>294</v>
      </c>
      <c r="AK133">
        <v>148</v>
      </c>
      <c r="AL133">
        <v>292</v>
      </c>
      <c r="AM133">
        <v>1002</v>
      </c>
      <c r="AN133">
        <v>35</v>
      </c>
      <c r="AO133">
        <v>35</v>
      </c>
      <c r="AP133">
        <v>150</v>
      </c>
      <c r="AQ133">
        <v>413</v>
      </c>
      <c r="AR133">
        <v>11333</v>
      </c>
      <c r="AS133">
        <v>221</v>
      </c>
      <c r="AT133">
        <v>6</v>
      </c>
      <c r="AU133">
        <v>6</v>
      </c>
      <c r="AV133">
        <v>390</v>
      </c>
      <c r="AW133">
        <v>936</v>
      </c>
      <c r="AX133">
        <v>144</v>
      </c>
      <c r="AY133">
        <v>1552</v>
      </c>
      <c r="AZ133">
        <v>674</v>
      </c>
      <c r="BA133">
        <v>265</v>
      </c>
      <c r="BB133">
        <v>477</v>
      </c>
      <c r="BC133">
        <v>89</v>
      </c>
      <c r="BD133" s="9">
        <v>131</v>
      </c>
    </row>
    <row r="134" spans="1:56" x14ac:dyDescent="0.35">
      <c r="A134" s="3"/>
      <c r="B134" s="5" t="s">
        <v>80</v>
      </c>
      <c r="C134">
        <v>231</v>
      </c>
      <c r="D134">
        <v>334</v>
      </c>
      <c r="E134">
        <v>103</v>
      </c>
      <c r="F134">
        <v>122</v>
      </c>
      <c r="G134">
        <v>104</v>
      </c>
      <c r="H134">
        <v>550</v>
      </c>
      <c r="I134">
        <v>151</v>
      </c>
      <c r="J134">
        <v>127</v>
      </c>
      <c r="K134">
        <v>62</v>
      </c>
      <c r="L134">
        <v>284</v>
      </c>
      <c r="M134">
        <v>284</v>
      </c>
      <c r="N134">
        <v>145</v>
      </c>
      <c r="O134">
        <v>191</v>
      </c>
      <c r="P134">
        <v>115</v>
      </c>
      <c r="Q134">
        <v>150</v>
      </c>
      <c r="R134">
        <v>32</v>
      </c>
      <c r="S134">
        <v>1369</v>
      </c>
      <c r="T134">
        <v>272</v>
      </c>
      <c r="U134">
        <v>49</v>
      </c>
      <c r="V134">
        <v>253</v>
      </c>
      <c r="W134">
        <v>430</v>
      </c>
      <c r="X134">
        <v>430</v>
      </c>
      <c r="Y134">
        <v>380</v>
      </c>
      <c r="Z134">
        <v>396</v>
      </c>
      <c r="AA134">
        <v>1801</v>
      </c>
      <c r="AB134">
        <v>406</v>
      </c>
      <c r="AC134">
        <v>894</v>
      </c>
      <c r="AD134">
        <v>364</v>
      </c>
      <c r="AE134">
        <v>260</v>
      </c>
      <c r="AF134">
        <v>49</v>
      </c>
      <c r="AG134">
        <v>260</v>
      </c>
      <c r="AH134">
        <v>907</v>
      </c>
      <c r="AI134">
        <v>788</v>
      </c>
      <c r="AJ134">
        <v>157</v>
      </c>
      <c r="AK134">
        <v>72</v>
      </c>
      <c r="AL134">
        <v>136</v>
      </c>
      <c r="AM134">
        <v>447</v>
      </c>
      <c r="AN134">
        <v>16</v>
      </c>
      <c r="AO134">
        <v>16</v>
      </c>
      <c r="AP134">
        <v>81</v>
      </c>
      <c r="AQ134">
        <v>174</v>
      </c>
      <c r="AR134">
        <v>5568</v>
      </c>
      <c r="AS134">
        <v>151</v>
      </c>
      <c r="AT134">
        <v>1</v>
      </c>
      <c r="AU134">
        <v>1</v>
      </c>
      <c r="AV134">
        <v>223</v>
      </c>
      <c r="AW134">
        <v>460</v>
      </c>
      <c r="AX134">
        <v>65</v>
      </c>
      <c r="AY134">
        <v>778</v>
      </c>
      <c r="AZ134">
        <v>348</v>
      </c>
      <c r="BA134">
        <v>128</v>
      </c>
      <c r="BB134">
        <v>209</v>
      </c>
      <c r="BC134">
        <v>49</v>
      </c>
      <c r="BD134" s="9">
        <v>132</v>
      </c>
    </row>
    <row r="135" spans="1:56" x14ac:dyDescent="0.35">
      <c r="A135" s="4"/>
      <c r="B135" s="8" t="s">
        <v>79</v>
      </c>
      <c r="C135">
        <v>93</v>
      </c>
      <c r="D135">
        <v>149</v>
      </c>
      <c r="E135">
        <v>56</v>
      </c>
      <c r="F135">
        <v>68</v>
      </c>
      <c r="G135">
        <v>35</v>
      </c>
      <c r="H135">
        <v>214</v>
      </c>
      <c r="I135">
        <v>56</v>
      </c>
      <c r="J135">
        <v>37</v>
      </c>
      <c r="K135">
        <v>20</v>
      </c>
      <c r="L135">
        <v>124</v>
      </c>
      <c r="M135">
        <v>124</v>
      </c>
      <c r="N135">
        <v>67</v>
      </c>
      <c r="O135">
        <v>70</v>
      </c>
      <c r="P135">
        <v>64</v>
      </c>
      <c r="Q135">
        <v>67</v>
      </c>
      <c r="R135">
        <v>17</v>
      </c>
      <c r="S135">
        <v>598</v>
      </c>
      <c r="T135">
        <v>145</v>
      </c>
      <c r="U135">
        <v>9</v>
      </c>
      <c r="V135">
        <v>93</v>
      </c>
      <c r="W135">
        <v>192</v>
      </c>
      <c r="X135">
        <v>192</v>
      </c>
      <c r="Y135">
        <v>130</v>
      </c>
      <c r="Z135">
        <v>164</v>
      </c>
      <c r="AA135">
        <v>686</v>
      </c>
      <c r="AB135">
        <v>180</v>
      </c>
      <c r="AC135">
        <v>374</v>
      </c>
      <c r="AD135">
        <v>171</v>
      </c>
      <c r="AE135">
        <v>136</v>
      </c>
      <c r="AF135">
        <v>18</v>
      </c>
      <c r="AG135">
        <v>136</v>
      </c>
      <c r="AH135">
        <v>312</v>
      </c>
      <c r="AI135">
        <v>350</v>
      </c>
      <c r="AJ135">
        <v>64</v>
      </c>
      <c r="AK135">
        <v>31</v>
      </c>
      <c r="AL135">
        <v>56</v>
      </c>
      <c r="AM135">
        <v>148</v>
      </c>
      <c r="AN135">
        <v>9</v>
      </c>
      <c r="AO135">
        <v>9</v>
      </c>
      <c r="AP135">
        <v>30</v>
      </c>
      <c r="AQ135">
        <v>73</v>
      </c>
      <c r="AR135">
        <v>2286</v>
      </c>
      <c r="AS135">
        <v>56</v>
      </c>
      <c r="AT135">
        <v>0</v>
      </c>
      <c r="AU135">
        <v>0</v>
      </c>
      <c r="AV135">
        <v>88</v>
      </c>
      <c r="AW135">
        <v>164</v>
      </c>
      <c r="AX135">
        <v>17</v>
      </c>
      <c r="AY135">
        <v>357</v>
      </c>
      <c r="AZ135">
        <v>165</v>
      </c>
      <c r="BA135">
        <v>38</v>
      </c>
      <c r="BB135">
        <v>74</v>
      </c>
      <c r="BC135">
        <v>9</v>
      </c>
      <c r="BD135" s="9">
        <v>133</v>
      </c>
    </row>
    <row r="136" spans="1:56" x14ac:dyDescent="0.35">
      <c r="A136" t="s">
        <v>135</v>
      </c>
      <c r="B136" s="5" t="s">
        <v>83</v>
      </c>
      <c r="BD136" s="9">
        <v>134</v>
      </c>
    </row>
    <row r="137" spans="1:56" x14ac:dyDescent="0.35">
      <c r="B137" s="5" t="s">
        <v>61</v>
      </c>
      <c r="BD137" s="9">
        <v>135</v>
      </c>
    </row>
    <row r="138" spans="1:56" x14ac:dyDescent="0.35">
      <c r="B138" s="5" t="s">
        <v>78</v>
      </c>
      <c r="BD138" s="9">
        <v>136</v>
      </c>
    </row>
    <row r="139" spans="1:56" x14ac:dyDescent="0.35">
      <c r="B139" s="5" t="s">
        <v>62</v>
      </c>
      <c r="C139">
        <v>686</v>
      </c>
      <c r="D139">
        <v>1739</v>
      </c>
      <c r="E139">
        <v>1053</v>
      </c>
      <c r="F139">
        <v>783</v>
      </c>
      <c r="G139">
        <v>761</v>
      </c>
      <c r="H139">
        <v>1343</v>
      </c>
      <c r="I139">
        <v>778</v>
      </c>
      <c r="J139">
        <v>521</v>
      </c>
      <c r="K139">
        <v>175</v>
      </c>
      <c r="L139">
        <v>1068</v>
      </c>
      <c r="M139">
        <v>1068</v>
      </c>
      <c r="N139">
        <v>476</v>
      </c>
      <c r="O139">
        <v>417</v>
      </c>
      <c r="P139">
        <v>164</v>
      </c>
      <c r="Q139">
        <v>454</v>
      </c>
      <c r="R139">
        <v>231</v>
      </c>
      <c r="S139">
        <v>5612</v>
      </c>
      <c r="T139">
        <v>1436</v>
      </c>
      <c r="U139">
        <v>359</v>
      </c>
      <c r="V139">
        <v>598</v>
      </c>
      <c r="W139">
        <v>1613</v>
      </c>
      <c r="X139">
        <v>1613</v>
      </c>
      <c r="Y139">
        <v>1119</v>
      </c>
      <c r="Z139">
        <v>2366</v>
      </c>
      <c r="AA139">
        <v>6658</v>
      </c>
      <c r="AB139">
        <v>2309</v>
      </c>
      <c r="AC139">
        <v>3947</v>
      </c>
      <c r="AD139">
        <v>2204</v>
      </c>
      <c r="AE139">
        <v>1443</v>
      </c>
      <c r="AF139">
        <v>276</v>
      </c>
      <c r="AG139">
        <v>1443</v>
      </c>
      <c r="AH139">
        <v>2711</v>
      </c>
      <c r="AI139">
        <v>3221</v>
      </c>
      <c r="AJ139">
        <v>478</v>
      </c>
      <c r="AK139">
        <v>570</v>
      </c>
      <c r="AL139">
        <v>407</v>
      </c>
      <c r="AM139">
        <v>1401</v>
      </c>
      <c r="AN139">
        <v>123</v>
      </c>
      <c r="AO139">
        <v>123</v>
      </c>
      <c r="AP139">
        <v>661</v>
      </c>
      <c r="AQ139">
        <v>662</v>
      </c>
      <c r="AR139">
        <v>22864</v>
      </c>
      <c r="AS139">
        <v>778</v>
      </c>
      <c r="AT139">
        <v>149</v>
      </c>
      <c r="AU139">
        <v>149</v>
      </c>
      <c r="AV139">
        <v>519</v>
      </c>
      <c r="AW139">
        <v>1310</v>
      </c>
      <c r="AX139">
        <v>346</v>
      </c>
      <c r="AY139">
        <v>3533</v>
      </c>
      <c r="AZ139">
        <v>1920</v>
      </c>
      <c r="BA139">
        <v>248</v>
      </c>
      <c r="BB139">
        <v>853</v>
      </c>
      <c r="BC139">
        <v>359</v>
      </c>
      <c r="BD139" s="9">
        <v>137</v>
      </c>
    </row>
    <row r="140" spans="1:56" x14ac:dyDescent="0.35">
      <c r="B140" s="5" t="s">
        <v>63</v>
      </c>
      <c r="C140">
        <v>2047</v>
      </c>
      <c r="D140">
        <v>3366</v>
      </c>
      <c r="E140">
        <v>1319</v>
      </c>
      <c r="F140">
        <v>892</v>
      </c>
      <c r="G140">
        <v>679</v>
      </c>
      <c r="H140">
        <v>1536</v>
      </c>
      <c r="I140">
        <v>944</v>
      </c>
      <c r="J140">
        <v>908</v>
      </c>
      <c r="K140">
        <v>256</v>
      </c>
      <c r="L140">
        <v>1258</v>
      </c>
      <c r="M140">
        <v>1258</v>
      </c>
      <c r="N140">
        <v>856</v>
      </c>
      <c r="O140">
        <v>496</v>
      </c>
      <c r="P140">
        <v>216</v>
      </c>
      <c r="Q140">
        <v>627</v>
      </c>
      <c r="R140">
        <v>258</v>
      </c>
      <c r="S140">
        <v>9979</v>
      </c>
      <c r="T140">
        <v>4577</v>
      </c>
      <c r="U140">
        <v>365</v>
      </c>
      <c r="V140">
        <v>780</v>
      </c>
      <c r="W140">
        <v>2249</v>
      </c>
      <c r="X140">
        <v>2249</v>
      </c>
      <c r="Y140">
        <v>1688</v>
      </c>
      <c r="Z140">
        <v>5281</v>
      </c>
      <c r="AA140">
        <v>10715</v>
      </c>
      <c r="AB140">
        <v>4056</v>
      </c>
      <c r="AC140">
        <v>7340</v>
      </c>
      <c r="AD140">
        <v>2329</v>
      </c>
      <c r="AE140">
        <v>1650</v>
      </c>
      <c r="AF140">
        <v>319</v>
      </c>
      <c r="AG140">
        <v>1650</v>
      </c>
      <c r="AH140">
        <v>3375</v>
      </c>
      <c r="AI140">
        <v>6786</v>
      </c>
      <c r="AJ140">
        <v>516</v>
      </c>
      <c r="AK140">
        <v>690</v>
      </c>
      <c r="AL140">
        <v>475</v>
      </c>
      <c r="AM140">
        <v>1711</v>
      </c>
      <c r="AN140">
        <v>169</v>
      </c>
      <c r="AO140">
        <v>169</v>
      </c>
      <c r="AP140">
        <v>894</v>
      </c>
      <c r="AQ140">
        <v>872</v>
      </c>
      <c r="AR140">
        <v>34910</v>
      </c>
      <c r="AS140">
        <v>944</v>
      </c>
      <c r="AT140">
        <v>173</v>
      </c>
      <c r="AU140">
        <v>173</v>
      </c>
      <c r="AV140">
        <v>565</v>
      </c>
      <c r="AW140">
        <v>1664</v>
      </c>
      <c r="AX140">
        <v>652</v>
      </c>
      <c r="AY140">
        <v>4891</v>
      </c>
      <c r="AZ140">
        <v>2642</v>
      </c>
      <c r="BA140">
        <v>394</v>
      </c>
      <c r="BB140">
        <v>1066</v>
      </c>
      <c r="BC140">
        <v>365</v>
      </c>
      <c r="BD140" s="9">
        <v>138</v>
      </c>
    </row>
    <row r="141" spans="1:56" x14ac:dyDescent="0.35">
      <c r="B141" s="5" t="s">
        <v>64</v>
      </c>
      <c r="C141">
        <v>2001</v>
      </c>
      <c r="D141">
        <v>3419</v>
      </c>
      <c r="E141">
        <v>1418</v>
      </c>
      <c r="F141">
        <v>811</v>
      </c>
      <c r="G141">
        <v>728</v>
      </c>
      <c r="H141">
        <v>1569</v>
      </c>
      <c r="I141">
        <v>769</v>
      </c>
      <c r="J141">
        <v>843</v>
      </c>
      <c r="K141">
        <v>265</v>
      </c>
      <c r="L141">
        <v>1309</v>
      </c>
      <c r="M141">
        <v>1309</v>
      </c>
      <c r="N141">
        <v>957</v>
      </c>
      <c r="O141">
        <v>535</v>
      </c>
      <c r="P141">
        <v>200</v>
      </c>
      <c r="Q141">
        <v>591</v>
      </c>
      <c r="R141">
        <v>266</v>
      </c>
      <c r="S141">
        <v>11165</v>
      </c>
      <c r="T141">
        <v>5634</v>
      </c>
      <c r="U141">
        <v>413</v>
      </c>
      <c r="V141">
        <v>789</v>
      </c>
      <c r="W141">
        <v>2483</v>
      </c>
      <c r="X141">
        <v>2483</v>
      </c>
      <c r="Y141">
        <v>1632</v>
      </c>
      <c r="Z141">
        <v>4977</v>
      </c>
      <c r="AA141">
        <v>10596</v>
      </c>
      <c r="AB141">
        <v>4149</v>
      </c>
      <c r="AC141">
        <v>7016</v>
      </c>
      <c r="AD141">
        <v>2509</v>
      </c>
      <c r="AE141">
        <v>1781</v>
      </c>
      <c r="AF141">
        <v>307</v>
      </c>
      <c r="AG141">
        <v>1781</v>
      </c>
      <c r="AH141">
        <v>3580</v>
      </c>
      <c r="AI141">
        <v>7913</v>
      </c>
      <c r="AJ141">
        <v>581</v>
      </c>
      <c r="AK141">
        <v>730</v>
      </c>
      <c r="AL141">
        <v>430</v>
      </c>
      <c r="AM141">
        <v>1886</v>
      </c>
      <c r="AN141">
        <v>184</v>
      </c>
      <c r="AO141">
        <v>184</v>
      </c>
      <c r="AP141">
        <v>928</v>
      </c>
      <c r="AQ141">
        <v>883</v>
      </c>
      <c r="AR141">
        <v>36432</v>
      </c>
      <c r="AS141">
        <v>769</v>
      </c>
      <c r="AT141">
        <v>210</v>
      </c>
      <c r="AU141">
        <v>210</v>
      </c>
      <c r="AV141">
        <v>604</v>
      </c>
      <c r="AW141">
        <v>1694</v>
      </c>
      <c r="AX141">
        <v>578</v>
      </c>
      <c r="AY141">
        <v>5179</v>
      </c>
      <c r="AZ141">
        <v>2696</v>
      </c>
      <c r="BA141">
        <v>383</v>
      </c>
      <c r="BB141">
        <v>1107</v>
      </c>
      <c r="BC141">
        <v>413</v>
      </c>
      <c r="BD141" s="9">
        <v>139</v>
      </c>
    </row>
    <row r="142" spans="1:56" x14ac:dyDescent="0.35">
      <c r="B142" s="5" t="s">
        <v>65</v>
      </c>
      <c r="C142">
        <v>1580</v>
      </c>
      <c r="D142">
        <v>3122</v>
      </c>
      <c r="E142">
        <v>1542</v>
      </c>
      <c r="F142">
        <v>1001</v>
      </c>
      <c r="G142">
        <v>825</v>
      </c>
      <c r="H142">
        <v>1684</v>
      </c>
      <c r="I142">
        <v>948</v>
      </c>
      <c r="J142">
        <v>690</v>
      </c>
      <c r="K142">
        <v>274</v>
      </c>
      <c r="L142">
        <v>1254</v>
      </c>
      <c r="M142">
        <v>1254</v>
      </c>
      <c r="N142">
        <v>616</v>
      </c>
      <c r="O142">
        <v>555</v>
      </c>
      <c r="P142">
        <v>161</v>
      </c>
      <c r="Q142">
        <v>607</v>
      </c>
      <c r="R142">
        <v>281</v>
      </c>
      <c r="S142">
        <v>10090</v>
      </c>
      <c r="T142">
        <v>4317</v>
      </c>
      <c r="U142">
        <v>453</v>
      </c>
      <c r="V142">
        <v>918</v>
      </c>
      <c r="W142">
        <v>2372</v>
      </c>
      <c r="X142">
        <v>2372</v>
      </c>
      <c r="Y142">
        <v>1608</v>
      </c>
      <c r="Z142">
        <v>3952</v>
      </c>
      <c r="AA142">
        <v>9993</v>
      </c>
      <c r="AB142">
        <v>3968</v>
      </c>
      <c r="AC142">
        <v>6020</v>
      </c>
      <c r="AD142">
        <v>2744</v>
      </c>
      <c r="AE142">
        <v>1919</v>
      </c>
      <c r="AF142">
        <v>269</v>
      </c>
      <c r="AG142">
        <v>1919</v>
      </c>
      <c r="AH142">
        <v>3973</v>
      </c>
      <c r="AI142">
        <v>6770</v>
      </c>
      <c r="AJ142">
        <v>615</v>
      </c>
      <c r="AK142">
        <v>846</v>
      </c>
      <c r="AL142">
        <v>465</v>
      </c>
      <c r="AM142">
        <v>2153</v>
      </c>
      <c r="AN142">
        <v>203</v>
      </c>
      <c r="AO142">
        <v>203</v>
      </c>
      <c r="AP142">
        <v>993</v>
      </c>
      <c r="AQ142">
        <v>973</v>
      </c>
      <c r="AR142">
        <v>34795</v>
      </c>
      <c r="AS142">
        <v>948</v>
      </c>
      <c r="AT142">
        <v>188</v>
      </c>
      <c r="AU142">
        <v>188</v>
      </c>
      <c r="AV142">
        <v>664</v>
      </c>
      <c r="AW142">
        <v>1820</v>
      </c>
      <c r="AX142">
        <v>416</v>
      </c>
      <c r="AY142">
        <v>4982</v>
      </c>
      <c r="AZ142">
        <v>2610</v>
      </c>
      <c r="BA142">
        <v>384</v>
      </c>
      <c r="BB142">
        <v>1231</v>
      </c>
      <c r="BC142">
        <v>453</v>
      </c>
      <c r="BD142" s="9">
        <v>140</v>
      </c>
    </row>
    <row r="143" spans="1:56" x14ac:dyDescent="0.35">
      <c r="B143" s="5" t="s">
        <v>66</v>
      </c>
      <c r="C143">
        <v>986</v>
      </c>
      <c r="D143">
        <v>2487</v>
      </c>
      <c r="E143">
        <v>1501</v>
      </c>
      <c r="F143">
        <v>1074</v>
      </c>
      <c r="G143">
        <v>844</v>
      </c>
      <c r="H143">
        <v>1712</v>
      </c>
      <c r="I143">
        <v>901</v>
      </c>
      <c r="J143">
        <v>700</v>
      </c>
      <c r="K143">
        <v>237</v>
      </c>
      <c r="L143">
        <v>1233</v>
      </c>
      <c r="M143">
        <v>1233</v>
      </c>
      <c r="N143">
        <v>481</v>
      </c>
      <c r="O143">
        <v>545</v>
      </c>
      <c r="P143">
        <v>195</v>
      </c>
      <c r="Q143">
        <v>619</v>
      </c>
      <c r="R143">
        <v>295</v>
      </c>
      <c r="S143">
        <v>8723</v>
      </c>
      <c r="T143">
        <v>2948</v>
      </c>
      <c r="U143">
        <v>547</v>
      </c>
      <c r="V143">
        <v>934</v>
      </c>
      <c r="W143">
        <v>2446</v>
      </c>
      <c r="X143">
        <v>2446</v>
      </c>
      <c r="Y143">
        <v>1634</v>
      </c>
      <c r="Z143">
        <v>2996</v>
      </c>
      <c r="AA143">
        <v>9211</v>
      </c>
      <c r="AB143">
        <v>3196</v>
      </c>
      <c r="AC143">
        <v>5164</v>
      </c>
      <c r="AD143">
        <v>2899</v>
      </c>
      <c r="AE143">
        <v>2055</v>
      </c>
      <c r="AF143">
        <v>373</v>
      </c>
      <c r="AG143">
        <v>2055</v>
      </c>
      <c r="AH143">
        <v>4047</v>
      </c>
      <c r="AI143">
        <v>5376</v>
      </c>
      <c r="AJ143">
        <v>619</v>
      </c>
      <c r="AK143">
        <v>709</v>
      </c>
      <c r="AL143">
        <v>499</v>
      </c>
      <c r="AM143">
        <v>2218</v>
      </c>
      <c r="AN143">
        <v>142</v>
      </c>
      <c r="AO143">
        <v>142</v>
      </c>
      <c r="AP143">
        <v>915</v>
      </c>
      <c r="AQ143">
        <v>930</v>
      </c>
      <c r="AR143">
        <v>31957</v>
      </c>
      <c r="AS143">
        <v>901</v>
      </c>
      <c r="AT143">
        <v>190</v>
      </c>
      <c r="AU143">
        <v>190</v>
      </c>
      <c r="AV143">
        <v>668</v>
      </c>
      <c r="AW143">
        <v>1829</v>
      </c>
      <c r="AX143">
        <v>463</v>
      </c>
      <c r="AY143">
        <v>4916</v>
      </c>
      <c r="AZ143">
        <v>2470</v>
      </c>
      <c r="BA143">
        <v>375</v>
      </c>
      <c r="BB143">
        <v>1190</v>
      </c>
      <c r="BC143">
        <v>547</v>
      </c>
      <c r="BD143" s="9">
        <v>141</v>
      </c>
    </row>
    <row r="144" spans="1:56" x14ac:dyDescent="0.35">
      <c r="B144" s="5" t="s">
        <v>67</v>
      </c>
      <c r="C144">
        <v>869</v>
      </c>
      <c r="D144">
        <v>2490</v>
      </c>
      <c r="E144">
        <v>1621</v>
      </c>
      <c r="F144">
        <v>1248</v>
      </c>
      <c r="G144">
        <v>1048</v>
      </c>
      <c r="H144">
        <v>1991</v>
      </c>
      <c r="I144">
        <v>1201</v>
      </c>
      <c r="J144">
        <v>773</v>
      </c>
      <c r="K144">
        <v>293</v>
      </c>
      <c r="L144">
        <v>1568</v>
      </c>
      <c r="M144">
        <v>1568</v>
      </c>
      <c r="N144">
        <v>422</v>
      </c>
      <c r="O144">
        <v>658</v>
      </c>
      <c r="P144">
        <v>213</v>
      </c>
      <c r="Q144">
        <v>683</v>
      </c>
      <c r="R144">
        <v>311</v>
      </c>
      <c r="S144">
        <v>8627</v>
      </c>
      <c r="T144">
        <v>2347</v>
      </c>
      <c r="U144">
        <v>574</v>
      </c>
      <c r="V144">
        <v>1000</v>
      </c>
      <c r="W144">
        <v>2434</v>
      </c>
      <c r="X144">
        <v>2434</v>
      </c>
      <c r="Y144">
        <v>1773</v>
      </c>
      <c r="Z144">
        <v>2508</v>
      </c>
      <c r="AA144">
        <v>9074</v>
      </c>
      <c r="AB144">
        <v>3339</v>
      </c>
      <c r="AC144">
        <v>4878</v>
      </c>
      <c r="AD144">
        <v>3250</v>
      </c>
      <c r="AE144">
        <v>2202</v>
      </c>
      <c r="AF144">
        <v>415</v>
      </c>
      <c r="AG144">
        <v>2202</v>
      </c>
      <c r="AH144">
        <v>4196</v>
      </c>
      <c r="AI144">
        <v>4992</v>
      </c>
      <c r="AJ144">
        <v>659</v>
      </c>
      <c r="AK144">
        <v>849</v>
      </c>
      <c r="AL144">
        <v>586</v>
      </c>
      <c r="AM144">
        <v>2292</v>
      </c>
      <c r="AN144">
        <v>193</v>
      </c>
      <c r="AO144">
        <v>193</v>
      </c>
      <c r="AP144">
        <v>1034</v>
      </c>
      <c r="AQ144">
        <v>1027</v>
      </c>
      <c r="AR144">
        <v>33291</v>
      </c>
      <c r="AS144">
        <v>1201</v>
      </c>
      <c r="AT144">
        <v>198</v>
      </c>
      <c r="AU144">
        <v>198</v>
      </c>
      <c r="AV144">
        <v>747</v>
      </c>
      <c r="AW144">
        <v>1904</v>
      </c>
      <c r="AX144">
        <v>480</v>
      </c>
      <c r="AY144">
        <v>5138</v>
      </c>
      <c r="AZ144">
        <v>2704</v>
      </c>
      <c r="BA144">
        <v>404</v>
      </c>
      <c r="BB144">
        <v>1303</v>
      </c>
      <c r="BC144">
        <v>574</v>
      </c>
      <c r="BD144" s="9">
        <v>142</v>
      </c>
    </row>
    <row r="145" spans="2:56" x14ac:dyDescent="0.35">
      <c r="B145" s="5" t="s">
        <v>68</v>
      </c>
      <c r="C145">
        <v>895</v>
      </c>
      <c r="D145">
        <v>2978</v>
      </c>
      <c r="E145">
        <v>2083</v>
      </c>
      <c r="F145">
        <v>1415</v>
      </c>
      <c r="G145">
        <v>1294</v>
      </c>
      <c r="H145">
        <v>2544</v>
      </c>
      <c r="I145">
        <v>1550</v>
      </c>
      <c r="J145">
        <v>940</v>
      </c>
      <c r="K145">
        <v>393</v>
      </c>
      <c r="L145">
        <v>2162</v>
      </c>
      <c r="M145">
        <v>2162</v>
      </c>
      <c r="N145">
        <v>536</v>
      </c>
      <c r="O145">
        <v>868</v>
      </c>
      <c r="P145">
        <v>310</v>
      </c>
      <c r="Q145">
        <v>942</v>
      </c>
      <c r="R145">
        <v>357</v>
      </c>
      <c r="S145">
        <v>10109</v>
      </c>
      <c r="T145">
        <v>2094</v>
      </c>
      <c r="U145">
        <v>709</v>
      </c>
      <c r="V145">
        <v>1129</v>
      </c>
      <c r="W145">
        <v>3028</v>
      </c>
      <c r="X145">
        <v>3028</v>
      </c>
      <c r="Y145">
        <v>2069</v>
      </c>
      <c r="Z145">
        <v>2734</v>
      </c>
      <c r="AA145">
        <v>10876</v>
      </c>
      <c r="AB145">
        <v>3978</v>
      </c>
      <c r="AC145">
        <v>5847</v>
      </c>
      <c r="AD145">
        <v>4181</v>
      </c>
      <c r="AE145">
        <v>2887</v>
      </c>
      <c r="AF145">
        <v>489</v>
      </c>
      <c r="AG145">
        <v>2887</v>
      </c>
      <c r="AH145">
        <v>5029</v>
      </c>
      <c r="AI145">
        <v>5531</v>
      </c>
      <c r="AJ145">
        <v>869</v>
      </c>
      <c r="AK145">
        <v>1000</v>
      </c>
      <c r="AL145">
        <v>744</v>
      </c>
      <c r="AM145">
        <v>2502</v>
      </c>
      <c r="AN145">
        <v>260</v>
      </c>
      <c r="AO145">
        <v>260</v>
      </c>
      <c r="AP145">
        <v>1369</v>
      </c>
      <c r="AQ145">
        <v>1377</v>
      </c>
      <c r="AR145">
        <v>40488</v>
      </c>
      <c r="AS145">
        <v>1550</v>
      </c>
      <c r="AT145">
        <v>280</v>
      </c>
      <c r="AU145">
        <v>280</v>
      </c>
      <c r="AV145">
        <v>932</v>
      </c>
      <c r="AW145">
        <v>2527</v>
      </c>
      <c r="AX145">
        <v>547</v>
      </c>
      <c r="AY145">
        <v>6348</v>
      </c>
      <c r="AZ145">
        <v>3320</v>
      </c>
      <c r="BA145">
        <v>580</v>
      </c>
      <c r="BB145">
        <v>1626</v>
      </c>
      <c r="BC145">
        <v>709</v>
      </c>
      <c r="BD145" s="9">
        <v>143</v>
      </c>
    </row>
    <row r="146" spans="2:56" x14ac:dyDescent="0.35">
      <c r="B146" s="5" t="s">
        <v>69</v>
      </c>
      <c r="C146">
        <v>996</v>
      </c>
      <c r="D146">
        <v>3074</v>
      </c>
      <c r="E146">
        <v>2078</v>
      </c>
      <c r="F146">
        <v>1588</v>
      </c>
      <c r="G146">
        <v>1612</v>
      </c>
      <c r="H146">
        <v>2825</v>
      </c>
      <c r="I146">
        <v>1593</v>
      </c>
      <c r="J146">
        <v>997</v>
      </c>
      <c r="K146">
        <v>405</v>
      </c>
      <c r="L146">
        <v>2340</v>
      </c>
      <c r="M146">
        <v>2340</v>
      </c>
      <c r="N146">
        <v>660</v>
      </c>
      <c r="O146">
        <v>926</v>
      </c>
      <c r="P146">
        <v>266</v>
      </c>
      <c r="Q146">
        <v>849</v>
      </c>
      <c r="R146">
        <v>404</v>
      </c>
      <c r="S146">
        <v>10273</v>
      </c>
      <c r="T146">
        <v>2070</v>
      </c>
      <c r="U146">
        <v>719</v>
      </c>
      <c r="V146">
        <v>1196</v>
      </c>
      <c r="W146">
        <v>3271</v>
      </c>
      <c r="X146">
        <v>3271</v>
      </c>
      <c r="Y146">
        <v>2193</v>
      </c>
      <c r="Z146">
        <v>2861</v>
      </c>
      <c r="AA146">
        <v>10969</v>
      </c>
      <c r="AB146">
        <v>4168</v>
      </c>
      <c r="AC146">
        <v>5977</v>
      </c>
      <c r="AD146">
        <v>4739</v>
      </c>
      <c r="AE146">
        <v>3127</v>
      </c>
      <c r="AF146">
        <v>546</v>
      </c>
      <c r="AG146">
        <v>3127</v>
      </c>
      <c r="AH146">
        <v>4992</v>
      </c>
      <c r="AI146">
        <v>5409</v>
      </c>
      <c r="AJ146">
        <v>875</v>
      </c>
      <c r="AK146">
        <v>1094</v>
      </c>
      <c r="AL146">
        <v>798</v>
      </c>
      <c r="AM146">
        <v>2428</v>
      </c>
      <c r="AN146">
        <v>284</v>
      </c>
      <c r="AO146">
        <v>284</v>
      </c>
      <c r="AP146">
        <v>1497</v>
      </c>
      <c r="AQ146">
        <v>1329</v>
      </c>
      <c r="AR146">
        <v>42537</v>
      </c>
      <c r="AS146">
        <v>1593</v>
      </c>
      <c r="AT146">
        <v>282</v>
      </c>
      <c r="AU146">
        <v>282</v>
      </c>
      <c r="AV146">
        <v>1101</v>
      </c>
      <c r="AW146">
        <v>2564</v>
      </c>
      <c r="AX146">
        <v>592</v>
      </c>
      <c r="AY146">
        <v>7016</v>
      </c>
      <c r="AZ146">
        <v>3745</v>
      </c>
      <c r="BA146">
        <v>571</v>
      </c>
      <c r="BB146">
        <v>1615</v>
      </c>
      <c r="BC146">
        <v>719</v>
      </c>
      <c r="BD146" s="9">
        <v>144</v>
      </c>
    </row>
    <row r="147" spans="2:56" x14ac:dyDescent="0.35">
      <c r="B147" s="5" t="s">
        <v>70</v>
      </c>
      <c r="C147">
        <v>906</v>
      </c>
      <c r="D147">
        <v>2768</v>
      </c>
      <c r="E147">
        <v>1862</v>
      </c>
      <c r="F147">
        <v>1542</v>
      </c>
      <c r="G147">
        <v>1487</v>
      </c>
      <c r="H147">
        <v>2500</v>
      </c>
      <c r="I147">
        <v>1570</v>
      </c>
      <c r="J147">
        <v>898</v>
      </c>
      <c r="K147">
        <v>386</v>
      </c>
      <c r="L147">
        <v>2173</v>
      </c>
      <c r="M147">
        <v>2173</v>
      </c>
      <c r="N147">
        <v>638</v>
      </c>
      <c r="O147">
        <v>808</v>
      </c>
      <c r="P147">
        <v>279</v>
      </c>
      <c r="Q147">
        <v>836</v>
      </c>
      <c r="R147">
        <v>395</v>
      </c>
      <c r="S147">
        <v>9353</v>
      </c>
      <c r="T147">
        <v>1821</v>
      </c>
      <c r="U147">
        <v>683</v>
      </c>
      <c r="V147">
        <v>1070</v>
      </c>
      <c r="W147">
        <v>2987</v>
      </c>
      <c r="X147">
        <v>2987</v>
      </c>
      <c r="Y147">
        <v>1968</v>
      </c>
      <c r="Z147">
        <v>2555</v>
      </c>
      <c r="AA147">
        <v>10187</v>
      </c>
      <c r="AB147">
        <v>3724</v>
      </c>
      <c r="AC147">
        <v>5518</v>
      </c>
      <c r="AD147">
        <v>4507</v>
      </c>
      <c r="AE147">
        <v>3020</v>
      </c>
      <c r="AF147">
        <v>571</v>
      </c>
      <c r="AG147">
        <v>3020</v>
      </c>
      <c r="AH147">
        <v>4669</v>
      </c>
      <c r="AI147">
        <v>4796</v>
      </c>
      <c r="AJ147">
        <v>764</v>
      </c>
      <c r="AK147">
        <v>956</v>
      </c>
      <c r="AL147">
        <v>764</v>
      </c>
      <c r="AM147">
        <v>2144</v>
      </c>
      <c r="AN147">
        <v>244</v>
      </c>
      <c r="AO147">
        <v>244</v>
      </c>
      <c r="AP147">
        <v>1372</v>
      </c>
      <c r="AQ147">
        <v>1172</v>
      </c>
      <c r="AR147">
        <v>39153</v>
      </c>
      <c r="AS147">
        <v>1570</v>
      </c>
      <c r="AT147">
        <v>262</v>
      </c>
      <c r="AU147">
        <v>262</v>
      </c>
      <c r="AV147">
        <v>928</v>
      </c>
      <c r="AW147">
        <v>2525</v>
      </c>
      <c r="AX147">
        <v>512</v>
      </c>
      <c r="AY147">
        <v>6539</v>
      </c>
      <c r="AZ147">
        <v>3552</v>
      </c>
      <c r="BA147">
        <v>546</v>
      </c>
      <c r="BB147">
        <v>1375</v>
      </c>
      <c r="BC147">
        <v>683</v>
      </c>
      <c r="BD147" s="9">
        <v>145</v>
      </c>
    </row>
    <row r="148" spans="2:56" x14ac:dyDescent="0.35">
      <c r="B148" s="5" t="s">
        <v>71</v>
      </c>
      <c r="C148">
        <v>841</v>
      </c>
      <c r="D148">
        <v>2642</v>
      </c>
      <c r="E148">
        <v>1801</v>
      </c>
      <c r="F148">
        <v>1362</v>
      </c>
      <c r="G148">
        <v>1473</v>
      </c>
      <c r="H148">
        <v>2298</v>
      </c>
      <c r="I148">
        <v>1415</v>
      </c>
      <c r="J148">
        <v>833</v>
      </c>
      <c r="K148">
        <v>326</v>
      </c>
      <c r="L148">
        <v>2131</v>
      </c>
      <c r="M148">
        <v>2131</v>
      </c>
      <c r="N148">
        <v>526</v>
      </c>
      <c r="O148">
        <v>666</v>
      </c>
      <c r="P148">
        <v>240</v>
      </c>
      <c r="Q148">
        <v>729</v>
      </c>
      <c r="R148">
        <v>343</v>
      </c>
      <c r="S148">
        <v>8015</v>
      </c>
      <c r="T148">
        <v>1486</v>
      </c>
      <c r="U148">
        <v>693</v>
      </c>
      <c r="V148">
        <v>970</v>
      </c>
      <c r="W148">
        <v>2581</v>
      </c>
      <c r="X148">
        <v>2581</v>
      </c>
      <c r="Y148">
        <v>1803</v>
      </c>
      <c r="Z148">
        <v>1882</v>
      </c>
      <c r="AA148">
        <v>8296</v>
      </c>
      <c r="AB148">
        <v>3506</v>
      </c>
      <c r="AC148">
        <v>4371</v>
      </c>
      <c r="AD148">
        <v>4238</v>
      </c>
      <c r="AE148">
        <v>2765</v>
      </c>
      <c r="AF148">
        <v>397</v>
      </c>
      <c r="AG148">
        <v>2765</v>
      </c>
      <c r="AH148">
        <v>3925</v>
      </c>
      <c r="AI148">
        <v>4019</v>
      </c>
      <c r="AJ148">
        <v>649</v>
      </c>
      <c r="AK148">
        <v>864</v>
      </c>
      <c r="AL148">
        <v>762</v>
      </c>
      <c r="AM148">
        <v>1815</v>
      </c>
      <c r="AN148">
        <v>221</v>
      </c>
      <c r="AO148">
        <v>221</v>
      </c>
      <c r="AP148">
        <v>1235</v>
      </c>
      <c r="AQ148">
        <v>1017</v>
      </c>
      <c r="AR148">
        <v>34585</v>
      </c>
      <c r="AS148">
        <v>1415</v>
      </c>
      <c r="AT148">
        <v>261</v>
      </c>
      <c r="AU148">
        <v>261</v>
      </c>
      <c r="AV148">
        <v>870</v>
      </c>
      <c r="AW148">
        <v>2110</v>
      </c>
      <c r="AX148">
        <v>507</v>
      </c>
      <c r="AY148">
        <v>5704</v>
      </c>
      <c r="AZ148">
        <v>3123</v>
      </c>
      <c r="BA148">
        <v>492</v>
      </c>
      <c r="BB148">
        <v>1155</v>
      </c>
      <c r="BC148">
        <v>693</v>
      </c>
      <c r="BD148" s="9">
        <v>146</v>
      </c>
    </row>
    <row r="149" spans="2:56" x14ac:dyDescent="0.35">
      <c r="B149" s="5" t="s">
        <v>72</v>
      </c>
      <c r="C149">
        <v>794</v>
      </c>
      <c r="D149">
        <v>2604</v>
      </c>
      <c r="E149">
        <v>1810</v>
      </c>
      <c r="F149">
        <v>1443</v>
      </c>
      <c r="G149">
        <v>1556</v>
      </c>
      <c r="H149">
        <v>2476</v>
      </c>
      <c r="I149">
        <v>1515</v>
      </c>
      <c r="J149">
        <v>823</v>
      </c>
      <c r="K149">
        <v>359</v>
      </c>
      <c r="L149">
        <v>2297</v>
      </c>
      <c r="M149">
        <v>2297</v>
      </c>
      <c r="N149">
        <v>548</v>
      </c>
      <c r="O149">
        <v>770</v>
      </c>
      <c r="P149">
        <v>211</v>
      </c>
      <c r="Q149">
        <v>739</v>
      </c>
      <c r="R149">
        <v>327</v>
      </c>
      <c r="S149">
        <v>8396</v>
      </c>
      <c r="T149">
        <v>1422</v>
      </c>
      <c r="U149">
        <v>707</v>
      </c>
      <c r="V149">
        <v>1016</v>
      </c>
      <c r="W149">
        <v>2823</v>
      </c>
      <c r="X149">
        <v>2823</v>
      </c>
      <c r="Y149">
        <v>1839</v>
      </c>
      <c r="Z149">
        <v>1598</v>
      </c>
      <c r="AA149">
        <v>7763</v>
      </c>
      <c r="AB149">
        <v>3496</v>
      </c>
      <c r="AC149">
        <v>4058</v>
      </c>
      <c r="AD149">
        <v>4342</v>
      </c>
      <c r="AE149">
        <v>2786</v>
      </c>
      <c r="AF149">
        <v>395</v>
      </c>
      <c r="AG149">
        <v>2786</v>
      </c>
      <c r="AH149">
        <v>3705</v>
      </c>
      <c r="AI149">
        <v>4058</v>
      </c>
      <c r="AJ149">
        <v>720</v>
      </c>
      <c r="AK149">
        <v>892</v>
      </c>
      <c r="AL149">
        <v>784</v>
      </c>
      <c r="AM149">
        <v>1794</v>
      </c>
      <c r="AN149">
        <v>227</v>
      </c>
      <c r="AO149">
        <v>227</v>
      </c>
      <c r="AP149">
        <v>1293</v>
      </c>
      <c r="AQ149">
        <v>1042</v>
      </c>
      <c r="AR149">
        <v>35061</v>
      </c>
      <c r="AS149">
        <v>1515</v>
      </c>
      <c r="AT149">
        <v>234</v>
      </c>
      <c r="AU149">
        <v>234</v>
      </c>
      <c r="AV149">
        <v>922</v>
      </c>
      <c r="AW149">
        <v>1911</v>
      </c>
      <c r="AX149">
        <v>464</v>
      </c>
      <c r="AY149">
        <v>6107</v>
      </c>
      <c r="AZ149">
        <v>3284</v>
      </c>
      <c r="BA149">
        <v>485</v>
      </c>
      <c r="BB149">
        <v>1177</v>
      </c>
      <c r="BC149">
        <v>707</v>
      </c>
      <c r="BD149" s="9">
        <v>147</v>
      </c>
    </row>
    <row r="150" spans="2:56" x14ac:dyDescent="0.35">
      <c r="B150" s="5" t="s">
        <v>73</v>
      </c>
      <c r="C150">
        <v>599</v>
      </c>
      <c r="D150">
        <v>1937</v>
      </c>
      <c r="E150">
        <v>1338</v>
      </c>
      <c r="F150">
        <v>1085</v>
      </c>
      <c r="G150">
        <v>1160</v>
      </c>
      <c r="H150">
        <v>1997</v>
      </c>
      <c r="I150">
        <v>1143</v>
      </c>
      <c r="J150">
        <v>657</v>
      </c>
      <c r="K150">
        <v>279</v>
      </c>
      <c r="L150">
        <v>1869</v>
      </c>
      <c r="M150">
        <v>1869</v>
      </c>
      <c r="N150">
        <v>415</v>
      </c>
      <c r="O150">
        <v>608</v>
      </c>
      <c r="P150">
        <v>162</v>
      </c>
      <c r="Q150">
        <v>589</v>
      </c>
      <c r="R150">
        <v>261</v>
      </c>
      <c r="S150">
        <v>6421</v>
      </c>
      <c r="T150">
        <v>1066</v>
      </c>
      <c r="U150">
        <v>575</v>
      </c>
      <c r="V150">
        <v>729</v>
      </c>
      <c r="W150">
        <v>2149</v>
      </c>
      <c r="X150">
        <v>2149</v>
      </c>
      <c r="Y150">
        <v>1386</v>
      </c>
      <c r="Z150">
        <v>1242</v>
      </c>
      <c r="AA150">
        <v>6160</v>
      </c>
      <c r="AB150">
        <v>2692</v>
      </c>
      <c r="AC150">
        <v>3141</v>
      </c>
      <c r="AD150">
        <v>3394</v>
      </c>
      <c r="AE150">
        <v>2234</v>
      </c>
      <c r="AF150">
        <v>329</v>
      </c>
      <c r="AG150">
        <v>2234</v>
      </c>
      <c r="AH150">
        <v>3019</v>
      </c>
      <c r="AI150">
        <v>3129</v>
      </c>
      <c r="AJ150">
        <v>545</v>
      </c>
      <c r="AK150">
        <v>755</v>
      </c>
      <c r="AL150">
        <v>653</v>
      </c>
      <c r="AM150">
        <v>1406</v>
      </c>
      <c r="AN150">
        <v>229</v>
      </c>
      <c r="AO150">
        <v>229</v>
      </c>
      <c r="AP150">
        <v>1119</v>
      </c>
      <c r="AQ150">
        <v>795</v>
      </c>
      <c r="AR150">
        <v>27558</v>
      </c>
      <c r="AS150">
        <v>1143</v>
      </c>
      <c r="AT150">
        <v>216</v>
      </c>
      <c r="AU150">
        <v>216</v>
      </c>
      <c r="AV150">
        <v>736</v>
      </c>
      <c r="AW150">
        <v>1613</v>
      </c>
      <c r="AX150">
        <v>378</v>
      </c>
      <c r="AY150">
        <v>4768</v>
      </c>
      <c r="AZ150">
        <v>2619</v>
      </c>
      <c r="BA150">
        <v>352</v>
      </c>
      <c r="BB150">
        <v>929</v>
      </c>
      <c r="BC150">
        <v>575</v>
      </c>
      <c r="BD150" s="9">
        <v>148</v>
      </c>
    </row>
    <row r="151" spans="2:56" x14ac:dyDescent="0.35">
      <c r="B151" s="5" t="s">
        <v>74</v>
      </c>
      <c r="C151">
        <v>553</v>
      </c>
      <c r="D151">
        <v>1598</v>
      </c>
      <c r="E151">
        <v>1045</v>
      </c>
      <c r="F151">
        <v>818</v>
      </c>
      <c r="G151">
        <v>954</v>
      </c>
      <c r="H151">
        <v>1479</v>
      </c>
      <c r="I151">
        <v>921</v>
      </c>
      <c r="J151">
        <v>537</v>
      </c>
      <c r="K151">
        <v>217</v>
      </c>
      <c r="L151">
        <v>1422</v>
      </c>
      <c r="M151">
        <v>1422</v>
      </c>
      <c r="N151">
        <v>400</v>
      </c>
      <c r="O151">
        <v>433</v>
      </c>
      <c r="P151">
        <v>119</v>
      </c>
      <c r="Q151">
        <v>501</v>
      </c>
      <c r="R151">
        <v>257</v>
      </c>
      <c r="S151">
        <v>5125</v>
      </c>
      <c r="T151">
        <v>892</v>
      </c>
      <c r="U151">
        <v>509</v>
      </c>
      <c r="V151">
        <v>604</v>
      </c>
      <c r="W151">
        <v>1689</v>
      </c>
      <c r="X151">
        <v>1689</v>
      </c>
      <c r="Y151">
        <v>1141</v>
      </c>
      <c r="Z151">
        <v>1038</v>
      </c>
      <c r="AA151">
        <v>5134</v>
      </c>
      <c r="AB151">
        <v>2207</v>
      </c>
      <c r="AC151">
        <v>2637</v>
      </c>
      <c r="AD151">
        <v>2589</v>
      </c>
      <c r="AE151">
        <v>1635</v>
      </c>
      <c r="AF151">
        <v>296</v>
      </c>
      <c r="AG151">
        <v>1635</v>
      </c>
      <c r="AH151">
        <v>2497</v>
      </c>
      <c r="AI151">
        <v>2515</v>
      </c>
      <c r="AJ151">
        <v>430</v>
      </c>
      <c r="AK151">
        <v>609</v>
      </c>
      <c r="AL151">
        <v>517</v>
      </c>
      <c r="AM151">
        <v>1087</v>
      </c>
      <c r="AN151">
        <v>185</v>
      </c>
      <c r="AO151">
        <v>185</v>
      </c>
      <c r="AP151">
        <v>851</v>
      </c>
      <c r="AQ151">
        <v>639</v>
      </c>
      <c r="AR151">
        <v>22028</v>
      </c>
      <c r="AS151">
        <v>921</v>
      </c>
      <c r="AT151">
        <v>168</v>
      </c>
      <c r="AU151">
        <v>168</v>
      </c>
      <c r="AV151">
        <v>529</v>
      </c>
      <c r="AW151">
        <v>1410</v>
      </c>
      <c r="AX151">
        <v>320</v>
      </c>
      <c r="AY151">
        <v>3758</v>
      </c>
      <c r="AZ151">
        <v>2069</v>
      </c>
      <c r="BA151">
        <v>288</v>
      </c>
      <c r="BB151">
        <v>692</v>
      </c>
      <c r="BC151">
        <v>509</v>
      </c>
      <c r="BD151" s="9">
        <v>149</v>
      </c>
    </row>
    <row r="152" spans="2:56" x14ac:dyDescent="0.35">
      <c r="B152" s="5" t="s">
        <v>75</v>
      </c>
      <c r="C152">
        <v>501</v>
      </c>
      <c r="D152">
        <v>1179</v>
      </c>
      <c r="E152">
        <v>678</v>
      </c>
      <c r="F152">
        <v>624</v>
      </c>
      <c r="G152">
        <v>676</v>
      </c>
      <c r="H152">
        <v>1081</v>
      </c>
      <c r="I152">
        <v>680</v>
      </c>
      <c r="J152">
        <v>386</v>
      </c>
      <c r="K152">
        <v>148</v>
      </c>
      <c r="L152">
        <v>1051</v>
      </c>
      <c r="M152">
        <v>1051</v>
      </c>
      <c r="N152">
        <v>397</v>
      </c>
      <c r="O152">
        <v>318</v>
      </c>
      <c r="P152">
        <v>78</v>
      </c>
      <c r="Q152">
        <v>390</v>
      </c>
      <c r="R152">
        <v>250</v>
      </c>
      <c r="S152">
        <v>3774</v>
      </c>
      <c r="T152">
        <v>707</v>
      </c>
      <c r="U152">
        <v>381</v>
      </c>
      <c r="V152">
        <v>419</v>
      </c>
      <c r="W152">
        <v>1223</v>
      </c>
      <c r="X152">
        <v>1223</v>
      </c>
      <c r="Y152">
        <v>805</v>
      </c>
      <c r="Z152">
        <v>937</v>
      </c>
      <c r="AA152">
        <v>4117</v>
      </c>
      <c r="AB152">
        <v>1687</v>
      </c>
      <c r="AC152">
        <v>2178</v>
      </c>
      <c r="AD152">
        <v>1879</v>
      </c>
      <c r="AE152">
        <v>1203</v>
      </c>
      <c r="AF152">
        <v>216</v>
      </c>
      <c r="AG152">
        <v>1203</v>
      </c>
      <c r="AH152">
        <v>1939</v>
      </c>
      <c r="AI152">
        <v>1871</v>
      </c>
      <c r="AJ152">
        <v>297</v>
      </c>
      <c r="AK152">
        <v>508</v>
      </c>
      <c r="AL152">
        <v>359</v>
      </c>
      <c r="AM152">
        <v>834</v>
      </c>
      <c r="AN152">
        <v>106</v>
      </c>
      <c r="AO152">
        <v>106</v>
      </c>
      <c r="AP152">
        <v>671</v>
      </c>
      <c r="AQ152">
        <v>454</v>
      </c>
      <c r="AR152">
        <v>16697</v>
      </c>
      <c r="AS152">
        <v>680</v>
      </c>
      <c r="AT152">
        <v>124</v>
      </c>
      <c r="AU152">
        <v>124</v>
      </c>
      <c r="AV152">
        <v>404</v>
      </c>
      <c r="AW152">
        <v>1105</v>
      </c>
      <c r="AX152">
        <v>238</v>
      </c>
      <c r="AY152">
        <v>2915</v>
      </c>
      <c r="AZ152">
        <v>1692</v>
      </c>
      <c r="BA152">
        <v>243</v>
      </c>
      <c r="BB152">
        <v>477</v>
      </c>
      <c r="BC152">
        <v>381</v>
      </c>
      <c r="BD152" s="9">
        <v>150</v>
      </c>
    </row>
    <row r="153" spans="2:56" x14ac:dyDescent="0.35">
      <c r="B153" s="5" t="s">
        <v>81</v>
      </c>
      <c r="C153">
        <v>331</v>
      </c>
      <c r="D153">
        <v>820</v>
      </c>
      <c r="E153">
        <v>489</v>
      </c>
      <c r="F153">
        <v>408</v>
      </c>
      <c r="G153">
        <v>407</v>
      </c>
      <c r="H153">
        <v>610</v>
      </c>
      <c r="I153">
        <v>397</v>
      </c>
      <c r="J153">
        <v>243</v>
      </c>
      <c r="K153">
        <v>108</v>
      </c>
      <c r="L153">
        <v>717</v>
      </c>
      <c r="M153">
        <v>717</v>
      </c>
      <c r="N153">
        <v>222</v>
      </c>
      <c r="O153">
        <v>144</v>
      </c>
      <c r="P153">
        <v>50</v>
      </c>
      <c r="Q153">
        <v>302</v>
      </c>
      <c r="R153">
        <v>154</v>
      </c>
      <c r="S153">
        <v>2406</v>
      </c>
      <c r="T153">
        <v>491</v>
      </c>
      <c r="U153">
        <v>245</v>
      </c>
      <c r="V153">
        <v>220</v>
      </c>
      <c r="W153">
        <v>815</v>
      </c>
      <c r="X153">
        <v>815</v>
      </c>
      <c r="Y153">
        <v>463</v>
      </c>
      <c r="Z153">
        <v>565</v>
      </c>
      <c r="AA153">
        <v>2472</v>
      </c>
      <c r="AB153">
        <v>1088</v>
      </c>
      <c r="AC153">
        <v>1337</v>
      </c>
      <c r="AD153">
        <v>1219</v>
      </c>
      <c r="AE153">
        <v>812</v>
      </c>
      <c r="AF153">
        <v>175</v>
      </c>
      <c r="AG153">
        <v>812</v>
      </c>
      <c r="AH153">
        <v>1135</v>
      </c>
      <c r="AI153">
        <v>1194</v>
      </c>
      <c r="AJ153">
        <v>155</v>
      </c>
      <c r="AK153">
        <v>268</v>
      </c>
      <c r="AL153">
        <v>227</v>
      </c>
      <c r="AM153">
        <v>441</v>
      </c>
      <c r="AN153">
        <v>78</v>
      </c>
      <c r="AO153">
        <v>78</v>
      </c>
      <c r="AP153">
        <v>458</v>
      </c>
      <c r="AQ153">
        <v>259</v>
      </c>
      <c r="AR153">
        <v>10459</v>
      </c>
      <c r="AS153">
        <v>397</v>
      </c>
      <c r="AT153">
        <v>73</v>
      </c>
      <c r="AU153">
        <v>73</v>
      </c>
      <c r="AV153">
        <v>239</v>
      </c>
      <c r="AW153">
        <v>694</v>
      </c>
      <c r="AX153">
        <v>135</v>
      </c>
      <c r="AY153">
        <v>1903</v>
      </c>
      <c r="AZ153">
        <v>1088</v>
      </c>
      <c r="BA153">
        <v>134</v>
      </c>
      <c r="BB153">
        <v>246</v>
      </c>
      <c r="BC153">
        <v>245</v>
      </c>
      <c r="BD153" s="9">
        <v>151</v>
      </c>
    </row>
    <row r="154" spans="2:56" x14ac:dyDescent="0.35">
      <c r="B154" s="5" t="s">
        <v>82</v>
      </c>
      <c r="C154">
        <v>190</v>
      </c>
      <c r="D154">
        <v>459</v>
      </c>
      <c r="E154">
        <v>269</v>
      </c>
      <c r="F154">
        <v>274</v>
      </c>
      <c r="G154">
        <v>271</v>
      </c>
      <c r="H154">
        <v>363</v>
      </c>
      <c r="I154">
        <v>232</v>
      </c>
      <c r="J154">
        <v>142</v>
      </c>
      <c r="K154">
        <v>45</v>
      </c>
      <c r="L154">
        <v>413</v>
      </c>
      <c r="M154">
        <v>413</v>
      </c>
      <c r="N154">
        <v>132</v>
      </c>
      <c r="O154">
        <v>97</v>
      </c>
      <c r="P154">
        <v>47</v>
      </c>
      <c r="Q154">
        <v>172</v>
      </c>
      <c r="R154">
        <v>82</v>
      </c>
      <c r="S154">
        <v>1406</v>
      </c>
      <c r="T154">
        <v>290</v>
      </c>
      <c r="U154">
        <v>172</v>
      </c>
      <c r="V154">
        <v>104</v>
      </c>
      <c r="W154">
        <v>451</v>
      </c>
      <c r="X154">
        <v>451</v>
      </c>
      <c r="Y154">
        <v>246</v>
      </c>
      <c r="Z154">
        <v>383</v>
      </c>
      <c r="AA154">
        <v>1563</v>
      </c>
      <c r="AB154">
        <v>629</v>
      </c>
      <c r="AC154">
        <v>981</v>
      </c>
      <c r="AD154">
        <v>666</v>
      </c>
      <c r="AE154">
        <v>395</v>
      </c>
      <c r="AF154">
        <v>153</v>
      </c>
      <c r="AG154">
        <v>395</v>
      </c>
      <c r="AH154">
        <v>582</v>
      </c>
      <c r="AI154">
        <v>723</v>
      </c>
      <c r="AJ154">
        <v>109</v>
      </c>
      <c r="AK154">
        <v>170</v>
      </c>
      <c r="AL154">
        <v>149</v>
      </c>
      <c r="AM154">
        <v>199</v>
      </c>
      <c r="AN154">
        <v>67</v>
      </c>
      <c r="AO154">
        <v>67</v>
      </c>
      <c r="AP154">
        <v>288</v>
      </c>
      <c r="AQ154">
        <v>243</v>
      </c>
      <c r="AR154">
        <v>6278</v>
      </c>
      <c r="AS154">
        <v>232</v>
      </c>
      <c r="AT154">
        <v>59</v>
      </c>
      <c r="AU154">
        <v>59</v>
      </c>
      <c r="AV154">
        <v>117</v>
      </c>
      <c r="AW154">
        <v>383</v>
      </c>
      <c r="AX154">
        <v>97</v>
      </c>
      <c r="AY154">
        <v>1145</v>
      </c>
      <c r="AZ154">
        <v>694</v>
      </c>
      <c r="BA154">
        <v>73</v>
      </c>
      <c r="BB154">
        <v>152</v>
      </c>
      <c r="BC154">
        <v>172</v>
      </c>
      <c r="BD154" s="9">
        <v>152</v>
      </c>
    </row>
    <row r="155" spans="2:56" x14ac:dyDescent="0.35">
      <c r="B155" s="5" t="s">
        <v>76</v>
      </c>
      <c r="BD155" s="9">
        <v>153</v>
      </c>
    </row>
    <row r="156" spans="2:56" x14ac:dyDescent="0.35">
      <c r="B156" s="5" t="s">
        <v>46</v>
      </c>
      <c r="BD156" s="9">
        <v>154</v>
      </c>
    </row>
    <row r="157" spans="2:56" x14ac:dyDescent="0.35">
      <c r="B157" s="5" t="s">
        <v>77</v>
      </c>
      <c r="BD157" s="9">
        <v>155</v>
      </c>
    </row>
    <row r="158" spans="2:56" x14ac:dyDescent="0.35">
      <c r="B158" s="5" t="s">
        <v>47</v>
      </c>
      <c r="C158">
        <v>619</v>
      </c>
      <c r="D158">
        <v>1851</v>
      </c>
      <c r="E158">
        <v>1232</v>
      </c>
      <c r="F158">
        <v>925</v>
      </c>
      <c r="G158">
        <v>815</v>
      </c>
      <c r="H158">
        <v>1444</v>
      </c>
      <c r="I158">
        <v>794</v>
      </c>
      <c r="J158">
        <v>512</v>
      </c>
      <c r="K158">
        <v>217</v>
      </c>
      <c r="L158">
        <v>1208</v>
      </c>
      <c r="M158">
        <v>1208</v>
      </c>
      <c r="N158">
        <v>389</v>
      </c>
      <c r="O158">
        <v>465</v>
      </c>
      <c r="P158">
        <v>160</v>
      </c>
      <c r="Q158">
        <v>516</v>
      </c>
      <c r="R158">
        <v>246</v>
      </c>
      <c r="S158">
        <v>5571</v>
      </c>
      <c r="T158">
        <v>1311</v>
      </c>
      <c r="U158">
        <v>381</v>
      </c>
      <c r="V158">
        <v>626</v>
      </c>
      <c r="W158">
        <v>1656</v>
      </c>
      <c r="X158">
        <v>1656</v>
      </c>
      <c r="Y158">
        <v>1138</v>
      </c>
      <c r="Z158">
        <v>2054</v>
      </c>
      <c r="AA158">
        <v>6634</v>
      </c>
      <c r="AB158">
        <v>2408</v>
      </c>
      <c r="AC158">
        <v>3768</v>
      </c>
      <c r="AD158">
        <v>2505</v>
      </c>
      <c r="AE158">
        <v>1690</v>
      </c>
      <c r="AF158">
        <v>260</v>
      </c>
      <c r="AG158">
        <v>1690</v>
      </c>
      <c r="AH158">
        <v>2866</v>
      </c>
      <c r="AI158">
        <v>3121</v>
      </c>
      <c r="AJ158">
        <v>412</v>
      </c>
      <c r="AK158">
        <v>557</v>
      </c>
      <c r="AL158">
        <v>383</v>
      </c>
      <c r="AM158">
        <v>1487</v>
      </c>
      <c r="AN158">
        <v>150</v>
      </c>
      <c r="AO158">
        <v>150</v>
      </c>
      <c r="AP158">
        <v>807</v>
      </c>
      <c r="AQ158">
        <v>785</v>
      </c>
      <c r="AR158">
        <v>23727</v>
      </c>
      <c r="AS158">
        <v>794</v>
      </c>
      <c r="AT158">
        <v>167</v>
      </c>
      <c r="AU158">
        <v>167</v>
      </c>
      <c r="AV158">
        <v>596</v>
      </c>
      <c r="AW158">
        <v>1379</v>
      </c>
      <c r="AX158">
        <v>295</v>
      </c>
      <c r="AY158">
        <v>3777</v>
      </c>
      <c r="AZ158">
        <v>2121</v>
      </c>
      <c r="BA158">
        <v>263</v>
      </c>
      <c r="BB158">
        <v>882</v>
      </c>
      <c r="BC158">
        <v>381</v>
      </c>
      <c r="BD158" s="9">
        <v>156</v>
      </c>
    </row>
    <row r="159" spans="2:56" x14ac:dyDescent="0.35">
      <c r="B159" s="5" t="s">
        <v>48</v>
      </c>
      <c r="C159">
        <v>2020</v>
      </c>
      <c r="D159">
        <v>3535</v>
      </c>
      <c r="E159">
        <v>1515</v>
      </c>
      <c r="F159">
        <v>983</v>
      </c>
      <c r="G159">
        <v>822</v>
      </c>
      <c r="H159">
        <v>1804</v>
      </c>
      <c r="I159">
        <v>938</v>
      </c>
      <c r="J159">
        <v>931</v>
      </c>
      <c r="K159">
        <v>293</v>
      </c>
      <c r="L159">
        <v>1382</v>
      </c>
      <c r="M159">
        <v>1382</v>
      </c>
      <c r="N159">
        <v>762</v>
      </c>
      <c r="O159">
        <v>629</v>
      </c>
      <c r="P159">
        <v>221</v>
      </c>
      <c r="Q159">
        <v>635</v>
      </c>
      <c r="R159">
        <v>326</v>
      </c>
      <c r="S159">
        <v>9367</v>
      </c>
      <c r="T159">
        <v>3675</v>
      </c>
      <c r="U159">
        <v>447</v>
      </c>
      <c r="V159">
        <v>830</v>
      </c>
      <c r="W159">
        <v>2293</v>
      </c>
      <c r="X159">
        <v>2293</v>
      </c>
      <c r="Y159">
        <v>1761</v>
      </c>
      <c r="Z159">
        <v>4734</v>
      </c>
      <c r="AA159">
        <v>10454</v>
      </c>
      <c r="AB159">
        <v>4210</v>
      </c>
      <c r="AC159">
        <v>6922</v>
      </c>
      <c r="AD159">
        <v>2598</v>
      </c>
      <c r="AE159">
        <v>1776</v>
      </c>
      <c r="AF159">
        <v>386</v>
      </c>
      <c r="AG159">
        <v>1776</v>
      </c>
      <c r="AH159">
        <v>3532</v>
      </c>
      <c r="AI159">
        <v>6136</v>
      </c>
      <c r="AJ159">
        <v>599</v>
      </c>
      <c r="AK159">
        <v>675</v>
      </c>
      <c r="AL159">
        <v>528</v>
      </c>
      <c r="AM159">
        <v>1746</v>
      </c>
      <c r="AN159">
        <v>180</v>
      </c>
      <c r="AO159">
        <v>180</v>
      </c>
      <c r="AP159">
        <v>1070</v>
      </c>
      <c r="AQ159">
        <v>864</v>
      </c>
      <c r="AR159">
        <v>35247</v>
      </c>
      <c r="AS159">
        <v>938</v>
      </c>
      <c r="AT159">
        <v>229</v>
      </c>
      <c r="AU159">
        <v>229</v>
      </c>
      <c r="AV159">
        <v>647</v>
      </c>
      <c r="AW159">
        <v>1786</v>
      </c>
      <c r="AX159">
        <v>638</v>
      </c>
      <c r="AY159">
        <v>5108</v>
      </c>
      <c r="AZ159">
        <v>2815</v>
      </c>
      <c r="BA159">
        <v>391</v>
      </c>
      <c r="BB159">
        <v>1227</v>
      </c>
      <c r="BC159">
        <v>447</v>
      </c>
      <c r="BD159" s="9">
        <v>157</v>
      </c>
    </row>
    <row r="160" spans="2:56" x14ac:dyDescent="0.35">
      <c r="B160" s="5" t="s">
        <v>49</v>
      </c>
      <c r="C160">
        <v>2507</v>
      </c>
      <c r="D160">
        <v>3861</v>
      </c>
      <c r="E160">
        <v>1354</v>
      </c>
      <c r="F160">
        <v>874</v>
      </c>
      <c r="G160">
        <v>741</v>
      </c>
      <c r="H160">
        <v>1601</v>
      </c>
      <c r="I160">
        <v>868</v>
      </c>
      <c r="J160">
        <v>783</v>
      </c>
      <c r="K160">
        <v>228</v>
      </c>
      <c r="L160">
        <v>1315</v>
      </c>
      <c r="M160">
        <v>1315</v>
      </c>
      <c r="N160">
        <v>898</v>
      </c>
      <c r="O160">
        <v>628</v>
      </c>
      <c r="P160">
        <v>208</v>
      </c>
      <c r="Q160">
        <v>597</v>
      </c>
      <c r="R160">
        <v>252</v>
      </c>
      <c r="S160">
        <v>10586</v>
      </c>
      <c r="T160">
        <v>5065</v>
      </c>
      <c r="U160">
        <v>411</v>
      </c>
      <c r="V160">
        <v>773</v>
      </c>
      <c r="W160">
        <v>2284</v>
      </c>
      <c r="X160">
        <v>2284</v>
      </c>
      <c r="Y160">
        <v>1556</v>
      </c>
      <c r="Z160">
        <v>4871</v>
      </c>
      <c r="AA160">
        <v>10361</v>
      </c>
      <c r="AB160">
        <v>4548</v>
      </c>
      <c r="AC160">
        <v>7046</v>
      </c>
      <c r="AD160">
        <v>2522</v>
      </c>
      <c r="AE160">
        <v>1781</v>
      </c>
      <c r="AF160">
        <v>364</v>
      </c>
      <c r="AG160">
        <v>1781</v>
      </c>
      <c r="AH160">
        <v>3315</v>
      </c>
      <c r="AI160">
        <v>7434</v>
      </c>
      <c r="AJ160">
        <v>568</v>
      </c>
      <c r="AK160">
        <v>687</v>
      </c>
      <c r="AL160">
        <v>422</v>
      </c>
      <c r="AM160">
        <v>1654</v>
      </c>
      <c r="AN160">
        <v>203</v>
      </c>
      <c r="AO160">
        <v>203</v>
      </c>
      <c r="AP160">
        <v>863</v>
      </c>
      <c r="AQ160">
        <v>916</v>
      </c>
      <c r="AR160">
        <v>35940</v>
      </c>
      <c r="AS160">
        <v>868</v>
      </c>
      <c r="AT160">
        <v>202</v>
      </c>
      <c r="AU160">
        <v>202</v>
      </c>
      <c r="AV160">
        <v>551</v>
      </c>
      <c r="AW160">
        <v>1661</v>
      </c>
      <c r="AX160">
        <v>555</v>
      </c>
      <c r="AY160">
        <v>4919</v>
      </c>
      <c r="AZ160">
        <v>2635</v>
      </c>
      <c r="BA160">
        <v>435</v>
      </c>
      <c r="BB160">
        <v>1204</v>
      </c>
      <c r="BC160">
        <v>411</v>
      </c>
      <c r="BD160" s="9">
        <v>158</v>
      </c>
    </row>
    <row r="161" spans="1:56" x14ac:dyDescent="0.35">
      <c r="B161" s="5" t="s">
        <v>50</v>
      </c>
      <c r="C161">
        <v>1901</v>
      </c>
      <c r="D161">
        <v>3336</v>
      </c>
      <c r="E161">
        <v>1435</v>
      </c>
      <c r="F161">
        <v>977</v>
      </c>
      <c r="G161">
        <v>702</v>
      </c>
      <c r="H161">
        <v>1491</v>
      </c>
      <c r="I161">
        <v>885</v>
      </c>
      <c r="J161">
        <v>655</v>
      </c>
      <c r="K161">
        <v>220</v>
      </c>
      <c r="L161">
        <v>1233</v>
      </c>
      <c r="M161">
        <v>1233</v>
      </c>
      <c r="N161">
        <v>736</v>
      </c>
      <c r="O161">
        <v>532</v>
      </c>
      <c r="P161">
        <v>179</v>
      </c>
      <c r="Q161">
        <v>525</v>
      </c>
      <c r="R161">
        <v>254</v>
      </c>
      <c r="S161">
        <v>9969</v>
      </c>
      <c r="T161">
        <v>4483</v>
      </c>
      <c r="U161">
        <v>449</v>
      </c>
      <c r="V161">
        <v>775</v>
      </c>
      <c r="W161">
        <v>2265</v>
      </c>
      <c r="X161">
        <v>2265</v>
      </c>
      <c r="Y161">
        <v>1430</v>
      </c>
      <c r="Z161">
        <v>4492</v>
      </c>
      <c r="AA161">
        <v>10217</v>
      </c>
      <c r="AB161">
        <v>4128</v>
      </c>
      <c r="AC161">
        <v>6576</v>
      </c>
      <c r="AD161">
        <v>2653</v>
      </c>
      <c r="AE161">
        <v>1951</v>
      </c>
      <c r="AF161">
        <v>323</v>
      </c>
      <c r="AG161">
        <v>1951</v>
      </c>
      <c r="AH161">
        <v>3641</v>
      </c>
      <c r="AI161">
        <v>6819</v>
      </c>
      <c r="AJ161">
        <v>567</v>
      </c>
      <c r="AK161">
        <v>792</v>
      </c>
      <c r="AL161">
        <v>394</v>
      </c>
      <c r="AM161">
        <v>1927</v>
      </c>
      <c r="AN161">
        <v>175</v>
      </c>
      <c r="AO161">
        <v>175</v>
      </c>
      <c r="AP161">
        <v>963</v>
      </c>
      <c r="AQ161">
        <v>950</v>
      </c>
      <c r="AR161">
        <v>34643</v>
      </c>
      <c r="AS161">
        <v>885</v>
      </c>
      <c r="AT161">
        <v>222</v>
      </c>
      <c r="AU161">
        <v>222</v>
      </c>
      <c r="AV161">
        <v>565</v>
      </c>
      <c r="AW161">
        <v>1714</v>
      </c>
      <c r="AX161">
        <v>435</v>
      </c>
      <c r="AY161">
        <v>4941</v>
      </c>
      <c r="AZ161">
        <v>2676</v>
      </c>
      <c r="BA161">
        <v>378</v>
      </c>
      <c r="BB161">
        <v>1244</v>
      </c>
      <c r="BC161">
        <v>449</v>
      </c>
      <c r="BD161" s="9">
        <v>159</v>
      </c>
    </row>
    <row r="162" spans="1:56" x14ac:dyDescent="0.35">
      <c r="B162" s="5" t="s">
        <v>51</v>
      </c>
      <c r="C162">
        <v>1378</v>
      </c>
      <c r="D162">
        <v>2828</v>
      </c>
      <c r="E162">
        <v>1450</v>
      </c>
      <c r="F162">
        <v>967</v>
      </c>
      <c r="G162">
        <v>788</v>
      </c>
      <c r="H162">
        <v>1594</v>
      </c>
      <c r="I162">
        <v>835</v>
      </c>
      <c r="J162">
        <v>642</v>
      </c>
      <c r="K162">
        <v>222</v>
      </c>
      <c r="L162">
        <v>1144</v>
      </c>
      <c r="M162">
        <v>1144</v>
      </c>
      <c r="N162">
        <v>528</v>
      </c>
      <c r="O162">
        <v>598</v>
      </c>
      <c r="P162">
        <v>158</v>
      </c>
      <c r="Q162">
        <v>540</v>
      </c>
      <c r="R162">
        <v>263</v>
      </c>
      <c r="S162">
        <v>8852</v>
      </c>
      <c r="T162">
        <v>3418</v>
      </c>
      <c r="U162">
        <v>495</v>
      </c>
      <c r="V162">
        <v>936</v>
      </c>
      <c r="W162">
        <v>2232</v>
      </c>
      <c r="X162">
        <v>2232</v>
      </c>
      <c r="Y162">
        <v>1578</v>
      </c>
      <c r="Z162">
        <v>3444</v>
      </c>
      <c r="AA162">
        <v>9199</v>
      </c>
      <c r="AB162">
        <v>3551</v>
      </c>
      <c r="AC162">
        <v>5375</v>
      </c>
      <c r="AD162">
        <v>2770</v>
      </c>
      <c r="AE162">
        <v>1982</v>
      </c>
      <c r="AF162">
        <v>347</v>
      </c>
      <c r="AG162">
        <v>1982</v>
      </c>
      <c r="AH162">
        <v>3824</v>
      </c>
      <c r="AI162">
        <v>5785</v>
      </c>
      <c r="AJ162">
        <v>586</v>
      </c>
      <c r="AK162">
        <v>723</v>
      </c>
      <c r="AL162">
        <v>417</v>
      </c>
      <c r="AM162">
        <v>2112</v>
      </c>
      <c r="AN162">
        <v>162</v>
      </c>
      <c r="AO162">
        <v>162</v>
      </c>
      <c r="AP162">
        <v>942</v>
      </c>
      <c r="AQ162">
        <v>831</v>
      </c>
      <c r="AR162">
        <v>32007</v>
      </c>
      <c r="AS162">
        <v>835</v>
      </c>
      <c r="AT162">
        <v>225</v>
      </c>
      <c r="AU162">
        <v>225</v>
      </c>
      <c r="AV162">
        <v>579</v>
      </c>
      <c r="AW162">
        <v>1712</v>
      </c>
      <c r="AX162">
        <v>420</v>
      </c>
      <c r="AY162">
        <v>4669</v>
      </c>
      <c r="AZ162">
        <v>2437</v>
      </c>
      <c r="BA162">
        <v>332</v>
      </c>
      <c r="BB162">
        <v>1241</v>
      </c>
      <c r="BC162">
        <v>495</v>
      </c>
      <c r="BD162" s="9">
        <v>160</v>
      </c>
    </row>
    <row r="163" spans="1:56" x14ac:dyDescent="0.35">
      <c r="B163" s="5" t="s">
        <v>52</v>
      </c>
      <c r="C163">
        <v>1063</v>
      </c>
      <c r="D163">
        <v>2661</v>
      </c>
      <c r="E163">
        <v>1598</v>
      </c>
      <c r="F163">
        <v>1136</v>
      </c>
      <c r="G163">
        <v>943</v>
      </c>
      <c r="H163">
        <v>1780</v>
      </c>
      <c r="I163">
        <v>1098</v>
      </c>
      <c r="J163">
        <v>717</v>
      </c>
      <c r="K163">
        <v>292</v>
      </c>
      <c r="L163">
        <v>1367</v>
      </c>
      <c r="M163">
        <v>1367</v>
      </c>
      <c r="N163">
        <v>478</v>
      </c>
      <c r="O163">
        <v>609</v>
      </c>
      <c r="P163">
        <v>188</v>
      </c>
      <c r="Q163">
        <v>701</v>
      </c>
      <c r="R163">
        <v>265</v>
      </c>
      <c r="S163">
        <v>8689</v>
      </c>
      <c r="T163">
        <v>2555</v>
      </c>
      <c r="U163">
        <v>562</v>
      </c>
      <c r="V163">
        <v>954</v>
      </c>
      <c r="W163">
        <v>2385</v>
      </c>
      <c r="X163">
        <v>2385</v>
      </c>
      <c r="Y163">
        <v>1671</v>
      </c>
      <c r="Z163">
        <v>2499</v>
      </c>
      <c r="AA163">
        <v>8483</v>
      </c>
      <c r="AB163">
        <v>3466</v>
      </c>
      <c r="AC163">
        <v>4552</v>
      </c>
      <c r="AD163">
        <v>2890</v>
      </c>
      <c r="AE163">
        <v>1947</v>
      </c>
      <c r="AF163">
        <v>349</v>
      </c>
      <c r="AG163">
        <v>1947</v>
      </c>
      <c r="AH163">
        <v>3931</v>
      </c>
      <c r="AI163">
        <v>5206</v>
      </c>
      <c r="AJ163">
        <v>640</v>
      </c>
      <c r="AK163">
        <v>805</v>
      </c>
      <c r="AL163">
        <v>515</v>
      </c>
      <c r="AM163">
        <v>2101</v>
      </c>
      <c r="AN163">
        <v>166</v>
      </c>
      <c r="AO163">
        <v>166</v>
      </c>
      <c r="AP163">
        <v>923</v>
      </c>
      <c r="AQ163">
        <v>847</v>
      </c>
      <c r="AR163">
        <v>31831</v>
      </c>
      <c r="AS163">
        <v>1098</v>
      </c>
      <c r="AT163">
        <v>220</v>
      </c>
      <c r="AU163">
        <v>220</v>
      </c>
      <c r="AV163">
        <v>656</v>
      </c>
      <c r="AW163">
        <v>1830</v>
      </c>
      <c r="AX163">
        <v>425</v>
      </c>
      <c r="AY163">
        <v>4922</v>
      </c>
      <c r="AZ163">
        <v>2537</v>
      </c>
      <c r="BA163">
        <v>404</v>
      </c>
      <c r="BB163">
        <v>1310</v>
      </c>
      <c r="BC163">
        <v>562</v>
      </c>
      <c r="BD163" s="9">
        <v>161</v>
      </c>
    </row>
    <row r="164" spans="1:56" x14ac:dyDescent="0.35">
      <c r="B164" s="5" t="s">
        <v>53</v>
      </c>
      <c r="C164">
        <v>1045</v>
      </c>
      <c r="D164">
        <v>3055</v>
      </c>
      <c r="E164">
        <v>2010</v>
      </c>
      <c r="F164">
        <v>1368</v>
      </c>
      <c r="G164">
        <v>1251</v>
      </c>
      <c r="H164">
        <v>2296</v>
      </c>
      <c r="I164">
        <v>1359</v>
      </c>
      <c r="J164">
        <v>882</v>
      </c>
      <c r="K164">
        <v>370</v>
      </c>
      <c r="L164">
        <v>1886</v>
      </c>
      <c r="M164">
        <v>1886</v>
      </c>
      <c r="N164">
        <v>501</v>
      </c>
      <c r="O164">
        <v>798</v>
      </c>
      <c r="P164">
        <v>236</v>
      </c>
      <c r="Q164">
        <v>802</v>
      </c>
      <c r="R164">
        <v>305</v>
      </c>
      <c r="S164">
        <v>9492</v>
      </c>
      <c r="T164">
        <v>2240</v>
      </c>
      <c r="U164">
        <v>755</v>
      </c>
      <c r="V164">
        <v>1160</v>
      </c>
      <c r="W164">
        <v>2847</v>
      </c>
      <c r="X164">
        <v>2847</v>
      </c>
      <c r="Y164">
        <v>2042</v>
      </c>
      <c r="Z164">
        <v>2602</v>
      </c>
      <c r="AA164">
        <v>9794</v>
      </c>
      <c r="AB164">
        <v>4032</v>
      </c>
      <c r="AC164">
        <v>5135</v>
      </c>
      <c r="AD164">
        <v>3799</v>
      </c>
      <c r="AE164">
        <v>2548</v>
      </c>
      <c r="AF164">
        <v>402</v>
      </c>
      <c r="AG164">
        <v>2548</v>
      </c>
      <c r="AH164">
        <v>4659</v>
      </c>
      <c r="AI164">
        <v>5286</v>
      </c>
      <c r="AJ164">
        <v>743</v>
      </c>
      <c r="AK164">
        <v>977</v>
      </c>
      <c r="AL164">
        <v>674</v>
      </c>
      <c r="AM164">
        <v>2351</v>
      </c>
      <c r="AN164">
        <v>216</v>
      </c>
      <c r="AO164">
        <v>216</v>
      </c>
      <c r="AP164">
        <v>1207</v>
      </c>
      <c r="AQ164">
        <v>1096</v>
      </c>
      <c r="AR164">
        <v>37651</v>
      </c>
      <c r="AS164">
        <v>1359</v>
      </c>
      <c r="AT164">
        <v>263</v>
      </c>
      <c r="AU164">
        <v>263</v>
      </c>
      <c r="AV164">
        <v>824</v>
      </c>
      <c r="AW164">
        <v>2308</v>
      </c>
      <c r="AX164">
        <v>512</v>
      </c>
      <c r="AY164">
        <v>5923</v>
      </c>
      <c r="AZ164">
        <v>3076</v>
      </c>
      <c r="BA164">
        <v>494</v>
      </c>
      <c r="BB164">
        <v>1501</v>
      </c>
      <c r="BC164">
        <v>755</v>
      </c>
      <c r="BD164" s="9">
        <v>162</v>
      </c>
    </row>
    <row r="165" spans="1:56" x14ac:dyDescent="0.35">
      <c r="B165" s="5" t="s">
        <v>54</v>
      </c>
      <c r="C165">
        <v>1068</v>
      </c>
      <c r="D165">
        <v>3059</v>
      </c>
      <c r="E165">
        <v>1991</v>
      </c>
      <c r="F165">
        <v>1592</v>
      </c>
      <c r="G165">
        <v>1399</v>
      </c>
      <c r="H165">
        <v>2568</v>
      </c>
      <c r="I165">
        <v>1561</v>
      </c>
      <c r="J165">
        <v>946</v>
      </c>
      <c r="K165">
        <v>380</v>
      </c>
      <c r="L165">
        <v>2194</v>
      </c>
      <c r="M165">
        <v>2194</v>
      </c>
      <c r="N165">
        <v>642</v>
      </c>
      <c r="O165">
        <v>905</v>
      </c>
      <c r="P165">
        <v>242</v>
      </c>
      <c r="Q165">
        <v>819</v>
      </c>
      <c r="R165">
        <v>388</v>
      </c>
      <c r="S165">
        <v>9822</v>
      </c>
      <c r="T165">
        <v>2201</v>
      </c>
      <c r="U165">
        <v>720</v>
      </c>
      <c r="V165">
        <v>1203</v>
      </c>
      <c r="W165">
        <v>2967</v>
      </c>
      <c r="X165">
        <v>2967</v>
      </c>
      <c r="Y165">
        <v>2149</v>
      </c>
      <c r="Z165">
        <v>2611</v>
      </c>
      <c r="AA165">
        <v>10234</v>
      </c>
      <c r="AB165">
        <v>4060</v>
      </c>
      <c r="AC165">
        <v>5533</v>
      </c>
      <c r="AD165">
        <v>4402</v>
      </c>
      <c r="AE165">
        <v>3003</v>
      </c>
      <c r="AF165">
        <v>479</v>
      </c>
      <c r="AG165">
        <v>3003</v>
      </c>
      <c r="AH165">
        <v>4701</v>
      </c>
      <c r="AI165">
        <v>5294</v>
      </c>
      <c r="AJ165">
        <v>749</v>
      </c>
      <c r="AK165">
        <v>1001</v>
      </c>
      <c r="AL165">
        <v>756</v>
      </c>
      <c r="AM165">
        <v>2320</v>
      </c>
      <c r="AN165">
        <v>284</v>
      </c>
      <c r="AO165">
        <v>284</v>
      </c>
      <c r="AP165">
        <v>1419</v>
      </c>
      <c r="AQ165">
        <v>1267</v>
      </c>
      <c r="AR165">
        <v>40386</v>
      </c>
      <c r="AS165">
        <v>1561</v>
      </c>
      <c r="AT165">
        <v>300</v>
      </c>
      <c r="AU165">
        <v>300</v>
      </c>
      <c r="AV165">
        <v>907</v>
      </c>
      <c r="AW165">
        <v>2381</v>
      </c>
      <c r="AX165">
        <v>566</v>
      </c>
      <c r="AY165">
        <v>6620</v>
      </c>
      <c r="AZ165">
        <v>3653</v>
      </c>
      <c r="BA165">
        <v>546</v>
      </c>
      <c r="BB165">
        <v>1525</v>
      </c>
      <c r="BC165">
        <v>720</v>
      </c>
      <c r="BD165" s="9">
        <v>163</v>
      </c>
    </row>
    <row r="166" spans="1:56" x14ac:dyDescent="0.35">
      <c r="B166" s="5" t="s">
        <v>55</v>
      </c>
      <c r="C166">
        <v>947</v>
      </c>
      <c r="D166">
        <v>2791</v>
      </c>
      <c r="E166">
        <v>1844</v>
      </c>
      <c r="F166">
        <v>1476</v>
      </c>
      <c r="G166">
        <v>1413</v>
      </c>
      <c r="H166">
        <v>2249</v>
      </c>
      <c r="I166">
        <v>1530</v>
      </c>
      <c r="J166">
        <v>888</v>
      </c>
      <c r="K166">
        <v>376</v>
      </c>
      <c r="L166">
        <v>2106</v>
      </c>
      <c r="M166">
        <v>2106</v>
      </c>
      <c r="N166">
        <v>596</v>
      </c>
      <c r="O166">
        <v>713</v>
      </c>
      <c r="P166">
        <v>231</v>
      </c>
      <c r="Q166">
        <v>839</v>
      </c>
      <c r="R166">
        <v>380</v>
      </c>
      <c r="S166">
        <v>9193</v>
      </c>
      <c r="T166">
        <v>1854</v>
      </c>
      <c r="U166">
        <v>709</v>
      </c>
      <c r="V166">
        <v>1022</v>
      </c>
      <c r="W166">
        <v>2906</v>
      </c>
      <c r="X166">
        <v>2906</v>
      </c>
      <c r="Y166">
        <v>1910</v>
      </c>
      <c r="Z166">
        <v>2317</v>
      </c>
      <c r="AA166">
        <v>9276</v>
      </c>
      <c r="AB166">
        <v>3753</v>
      </c>
      <c r="AC166">
        <v>5061</v>
      </c>
      <c r="AD166">
        <v>4380</v>
      </c>
      <c r="AE166">
        <v>2967</v>
      </c>
      <c r="AF166">
        <v>511</v>
      </c>
      <c r="AG166">
        <v>2967</v>
      </c>
      <c r="AH166">
        <v>4215</v>
      </c>
      <c r="AI166">
        <v>4757</v>
      </c>
      <c r="AJ166">
        <v>692</v>
      </c>
      <c r="AK166">
        <v>962</v>
      </c>
      <c r="AL166">
        <v>722</v>
      </c>
      <c r="AM166">
        <v>1919</v>
      </c>
      <c r="AN166">
        <v>303</v>
      </c>
      <c r="AO166">
        <v>303</v>
      </c>
      <c r="AP166">
        <v>1324</v>
      </c>
      <c r="AQ166">
        <v>1096</v>
      </c>
      <c r="AR166">
        <v>37545</v>
      </c>
      <c r="AS166">
        <v>1530</v>
      </c>
      <c r="AT166">
        <v>270</v>
      </c>
      <c r="AU166">
        <v>270</v>
      </c>
      <c r="AV166">
        <v>814</v>
      </c>
      <c r="AW166">
        <v>2296</v>
      </c>
      <c r="AX166">
        <v>512</v>
      </c>
      <c r="AY166">
        <v>6302</v>
      </c>
      <c r="AZ166">
        <v>3396</v>
      </c>
      <c r="BA166">
        <v>526</v>
      </c>
      <c r="BB166">
        <v>1372</v>
      </c>
      <c r="BC166">
        <v>709</v>
      </c>
      <c r="BD166" s="9">
        <v>164</v>
      </c>
    </row>
    <row r="167" spans="1:56" x14ac:dyDescent="0.35">
      <c r="B167" s="5" t="s">
        <v>56</v>
      </c>
      <c r="C167">
        <v>850</v>
      </c>
      <c r="D167">
        <v>2574</v>
      </c>
      <c r="E167">
        <v>1724</v>
      </c>
      <c r="F167">
        <v>1256</v>
      </c>
      <c r="G167">
        <v>1370</v>
      </c>
      <c r="H167">
        <v>2167</v>
      </c>
      <c r="I167">
        <v>1350</v>
      </c>
      <c r="J167">
        <v>778</v>
      </c>
      <c r="K167">
        <v>308</v>
      </c>
      <c r="L167">
        <v>2038</v>
      </c>
      <c r="M167">
        <v>2038</v>
      </c>
      <c r="N167">
        <v>500</v>
      </c>
      <c r="O167">
        <v>680</v>
      </c>
      <c r="P167">
        <v>204</v>
      </c>
      <c r="Q167">
        <v>739</v>
      </c>
      <c r="R167">
        <v>296</v>
      </c>
      <c r="S167">
        <v>7823</v>
      </c>
      <c r="T167">
        <v>1524</v>
      </c>
      <c r="U167">
        <v>683</v>
      </c>
      <c r="V167">
        <v>847</v>
      </c>
      <c r="W167">
        <v>2431</v>
      </c>
      <c r="X167">
        <v>2431</v>
      </c>
      <c r="Y167">
        <v>1625</v>
      </c>
      <c r="Z167">
        <v>1935</v>
      </c>
      <c r="AA167">
        <v>7810</v>
      </c>
      <c r="AB167">
        <v>3410</v>
      </c>
      <c r="AC167">
        <v>4163</v>
      </c>
      <c r="AD167">
        <v>4178</v>
      </c>
      <c r="AE167">
        <v>2808</v>
      </c>
      <c r="AF167">
        <v>383</v>
      </c>
      <c r="AG167">
        <v>2808</v>
      </c>
      <c r="AH167">
        <v>3647</v>
      </c>
      <c r="AI167">
        <v>4042</v>
      </c>
      <c r="AJ167">
        <v>658</v>
      </c>
      <c r="AK167">
        <v>836</v>
      </c>
      <c r="AL167">
        <v>641</v>
      </c>
      <c r="AM167">
        <v>1637</v>
      </c>
      <c r="AN167">
        <v>242</v>
      </c>
      <c r="AO167">
        <v>242</v>
      </c>
      <c r="AP167">
        <v>1249</v>
      </c>
      <c r="AQ167">
        <v>882</v>
      </c>
      <c r="AR167">
        <v>33247</v>
      </c>
      <c r="AS167">
        <v>1350</v>
      </c>
      <c r="AT167">
        <v>266</v>
      </c>
      <c r="AU167">
        <v>266</v>
      </c>
      <c r="AV167">
        <v>846</v>
      </c>
      <c r="AW167">
        <v>2010</v>
      </c>
      <c r="AX167">
        <v>470</v>
      </c>
      <c r="AY167">
        <v>5436</v>
      </c>
      <c r="AZ167">
        <v>3005</v>
      </c>
      <c r="BA167">
        <v>463</v>
      </c>
      <c r="BB167">
        <v>1121</v>
      </c>
      <c r="BC167">
        <v>683</v>
      </c>
      <c r="BD167" s="9">
        <v>165</v>
      </c>
    </row>
    <row r="168" spans="1:56" x14ac:dyDescent="0.35">
      <c r="B168" s="5" t="s">
        <v>57</v>
      </c>
      <c r="C168">
        <v>802</v>
      </c>
      <c r="D168">
        <v>2600</v>
      </c>
      <c r="E168">
        <v>1798</v>
      </c>
      <c r="F168">
        <v>1465</v>
      </c>
      <c r="G168">
        <v>1569</v>
      </c>
      <c r="H168">
        <v>2320</v>
      </c>
      <c r="I168">
        <v>1462</v>
      </c>
      <c r="J168">
        <v>797</v>
      </c>
      <c r="K168">
        <v>326</v>
      </c>
      <c r="L168">
        <v>2190</v>
      </c>
      <c r="M168">
        <v>2190</v>
      </c>
      <c r="N168">
        <v>503</v>
      </c>
      <c r="O168">
        <v>709</v>
      </c>
      <c r="P168">
        <v>222</v>
      </c>
      <c r="Q168">
        <v>691</v>
      </c>
      <c r="R168">
        <v>261</v>
      </c>
      <c r="S168">
        <v>7857</v>
      </c>
      <c r="T168">
        <v>1374</v>
      </c>
      <c r="U168">
        <v>743</v>
      </c>
      <c r="V168">
        <v>911</v>
      </c>
      <c r="W168">
        <v>2594</v>
      </c>
      <c r="X168">
        <v>2594</v>
      </c>
      <c r="Y168">
        <v>1708</v>
      </c>
      <c r="Z168">
        <v>1535</v>
      </c>
      <c r="AA168">
        <v>7064</v>
      </c>
      <c r="AB168">
        <v>3469</v>
      </c>
      <c r="AC168">
        <v>3692</v>
      </c>
      <c r="AD168">
        <v>4333</v>
      </c>
      <c r="AE168">
        <v>2764</v>
      </c>
      <c r="AF168">
        <v>358</v>
      </c>
      <c r="AG168">
        <v>2764</v>
      </c>
      <c r="AH168">
        <v>3372</v>
      </c>
      <c r="AI168">
        <v>3801</v>
      </c>
      <c r="AJ168">
        <v>662</v>
      </c>
      <c r="AK168">
        <v>869</v>
      </c>
      <c r="AL168">
        <v>763</v>
      </c>
      <c r="AM168">
        <v>1649</v>
      </c>
      <c r="AN168">
        <v>234</v>
      </c>
      <c r="AO168">
        <v>234</v>
      </c>
      <c r="AP168">
        <v>1208</v>
      </c>
      <c r="AQ168">
        <v>918</v>
      </c>
      <c r="AR168">
        <v>33371</v>
      </c>
      <c r="AS168">
        <v>1462</v>
      </c>
      <c r="AT168">
        <v>277</v>
      </c>
      <c r="AU168">
        <v>277</v>
      </c>
      <c r="AV168">
        <v>848</v>
      </c>
      <c r="AW168">
        <v>1723</v>
      </c>
      <c r="AX168">
        <v>471</v>
      </c>
      <c r="AY168">
        <v>5770</v>
      </c>
      <c r="AZ168">
        <v>3176</v>
      </c>
      <c r="BA168">
        <v>398</v>
      </c>
      <c r="BB168">
        <v>1074</v>
      </c>
      <c r="BC168">
        <v>743</v>
      </c>
      <c r="BD168" s="9">
        <v>166</v>
      </c>
    </row>
    <row r="169" spans="1:56" x14ac:dyDescent="0.35">
      <c r="B169" s="5" t="s">
        <v>58</v>
      </c>
      <c r="C169">
        <v>496</v>
      </c>
      <c r="D169">
        <v>1770</v>
      </c>
      <c r="E169">
        <v>1274</v>
      </c>
      <c r="F169">
        <v>957</v>
      </c>
      <c r="G169">
        <v>1133</v>
      </c>
      <c r="H169">
        <v>1761</v>
      </c>
      <c r="I169">
        <v>1079</v>
      </c>
      <c r="J169">
        <v>571</v>
      </c>
      <c r="K169">
        <v>249</v>
      </c>
      <c r="L169">
        <v>1755</v>
      </c>
      <c r="M169">
        <v>1755</v>
      </c>
      <c r="N169">
        <v>354</v>
      </c>
      <c r="O169">
        <v>545</v>
      </c>
      <c r="P169">
        <v>123</v>
      </c>
      <c r="Q169">
        <v>526</v>
      </c>
      <c r="R169">
        <v>217</v>
      </c>
      <c r="S169">
        <v>5596</v>
      </c>
      <c r="T169">
        <v>815</v>
      </c>
      <c r="U169">
        <v>536</v>
      </c>
      <c r="V169">
        <v>687</v>
      </c>
      <c r="W169">
        <v>1900</v>
      </c>
      <c r="X169">
        <v>1900</v>
      </c>
      <c r="Y169">
        <v>1258</v>
      </c>
      <c r="Z169">
        <v>1089</v>
      </c>
      <c r="AA169">
        <v>5184</v>
      </c>
      <c r="AB169">
        <v>2408</v>
      </c>
      <c r="AC169">
        <v>2713</v>
      </c>
      <c r="AD169">
        <v>3255</v>
      </c>
      <c r="AE169">
        <v>2122</v>
      </c>
      <c r="AF169">
        <v>301</v>
      </c>
      <c r="AG169">
        <v>2122</v>
      </c>
      <c r="AH169">
        <v>2471</v>
      </c>
      <c r="AI169">
        <v>2617</v>
      </c>
      <c r="AJ169">
        <v>470</v>
      </c>
      <c r="AK169">
        <v>638</v>
      </c>
      <c r="AL169">
        <v>574</v>
      </c>
      <c r="AM169">
        <v>1160</v>
      </c>
      <c r="AN169">
        <v>195</v>
      </c>
      <c r="AO169">
        <v>195</v>
      </c>
      <c r="AP169">
        <v>970</v>
      </c>
      <c r="AQ169">
        <v>679</v>
      </c>
      <c r="AR169">
        <v>24436</v>
      </c>
      <c r="AS169">
        <v>1079</v>
      </c>
      <c r="AT169">
        <v>207</v>
      </c>
      <c r="AU169">
        <v>207</v>
      </c>
      <c r="AV169">
        <v>642</v>
      </c>
      <c r="AW169">
        <v>1311</v>
      </c>
      <c r="AX169">
        <v>322</v>
      </c>
      <c r="AY169">
        <v>4181</v>
      </c>
      <c r="AZ169">
        <v>2281</v>
      </c>
      <c r="BA169">
        <v>304</v>
      </c>
      <c r="BB169">
        <v>806</v>
      </c>
      <c r="BC169">
        <v>536</v>
      </c>
      <c r="BD169" s="9">
        <v>167</v>
      </c>
    </row>
    <row r="170" spans="1:56" x14ac:dyDescent="0.35">
      <c r="B170" s="5" t="s">
        <v>59</v>
      </c>
      <c r="C170">
        <v>449</v>
      </c>
      <c r="D170">
        <v>1329</v>
      </c>
      <c r="E170">
        <v>880</v>
      </c>
      <c r="F170">
        <v>715</v>
      </c>
      <c r="G170">
        <v>851</v>
      </c>
      <c r="H170">
        <v>1302</v>
      </c>
      <c r="I170">
        <v>799</v>
      </c>
      <c r="J170">
        <v>400</v>
      </c>
      <c r="K170">
        <v>165</v>
      </c>
      <c r="L170">
        <v>1317</v>
      </c>
      <c r="M170">
        <v>1317</v>
      </c>
      <c r="N170">
        <v>308</v>
      </c>
      <c r="O170">
        <v>407</v>
      </c>
      <c r="P170">
        <v>68</v>
      </c>
      <c r="Q170">
        <v>349</v>
      </c>
      <c r="R170">
        <v>172</v>
      </c>
      <c r="S170">
        <v>4159</v>
      </c>
      <c r="T170">
        <v>651</v>
      </c>
      <c r="U170">
        <v>413</v>
      </c>
      <c r="V170">
        <v>488</v>
      </c>
      <c r="W170">
        <v>1438</v>
      </c>
      <c r="X170">
        <v>1438</v>
      </c>
      <c r="Y170">
        <v>888</v>
      </c>
      <c r="Z170">
        <v>776</v>
      </c>
      <c r="AA170">
        <v>3820</v>
      </c>
      <c r="AB170">
        <v>1893</v>
      </c>
      <c r="AC170">
        <v>1896</v>
      </c>
      <c r="AD170">
        <v>2293</v>
      </c>
      <c r="AE170">
        <v>1442</v>
      </c>
      <c r="AF170">
        <v>214</v>
      </c>
      <c r="AG170">
        <v>1442</v>
      </c>
      <c r="AH170">
        <v>1924</v>
      </c>
      <c r="AI170">
        <v>1922</v>
      </c>
      <c r="AJ170">
        <v>344</v>
      </c>
      <c r="AK170">
        <v>564</v>
      </c>
      <c r="AL170">
        <v>429</v>
      </c>
      <c r="AM170">
        <v>846</v>
      </c>
      <c r="AN170">
        <v>140</v>
      </c>
      <c r="AO170">
        <v>140</v>
      </c>
      <c r="AP170">
        <v>742</v>
      </c>
      <c r="AQ170">
        <v>479</v>
      </c>
      <c r="AR170">
        <v>18146</v>
      </c>
      <c r="AS170">
        <v>799</v>
      </c>
      <c r="AT170">
        <v>156</v>
      </c>
      <c r="AU170">
        <v>156</v>
      </c>
      <c r="AV170">
        <v>466</v>
      </c>
      <c r="AW170">
        <v>1078</v>
      </c>
      <c r="AX170">
        <v>235</v>
      </c>
      <c r="AY170">
        <v>3203</v>
      </c>
      <c r="AZ170">
        <v>1765</v>
      </c>
      <c r="BA170">
        <v>187</v>
      </c>
      <c r="BB170">
        <v>578</v>
      </c>
      <c r="BC170">
        <v>413</v>
      </c>
      <c r="BD170" s="9">
        <v>168</v>
      </c>
    </row>
    <row r="171" spans="1:56" x14ac:dyDescent="0.35">
      <c r="B171" s="5" t="s">
        <v>60</v>
      </c>
      <c r="C171">
        <v>317</v>
      </c>
      <c r="D171">
        <v>916</v>
      </c>
      <c r="E171">
        <v>599</v>
      </c>
      <c r="F171">
        <v>470</v>
      </c>
      <c r="G171">
        <v>508</v>
      </c>
      <c r="H171">
        <v>803</v>
      </c>
      <c r="I171">
        <v>522</v>
      </c>
      <c r="J171">
        <v>283</v>
      </c>
      <c r="K171">
        <v>105</v>
      </c>
      <c r="L171">
        <v>892</v>
      </c>
      <c r="M171">
        <v>892</v>
      </c>
      <c r="N171">
        <v>210</v>
      </c>
      <c r="O171">
        <v>259</v>
      </c>
      <c r="P171">
        <v>69</v>
      </c>
      <c r="Q171">
        <v>274</v>
      </c>
      <c r="R171">
        <v>129</v>
      </c>
      <c r="S171">
        <v>2829</v>
      </c>
      <c r="T171">
        <v>545</v>
      </c>
      <c r="U171">
        <v>245</v>
      </c>
      <c r="V171">
        <v>290</v>
      </c>
      <c r="W171">
        <v>910</v>
      </c>
      <c r="X171">
        <v>910</v>
      </c>
      <c r="Y171">
        <v>573</v>
      </c>
      <c r="Z171">
        <v>535</v>
      </c>
      <c r="AA171">
        <v>2594</v>
      </c>
      <c r="AB171">
        <v>1232</v>
      </c>
      <c r="AC171">
        <v>1373</v>
      </c>
      <c r="AD171">
        <v>1521</v>
      </c>
      <c r="AE171">
        <v>1013</v>
      </c>
      <c r="AF171">
        <v>141</v>
      </c>
      <c r="AG171">
        <v>1013</v>
      </c>
      <c r="AH171">
        <v>1221</v>
      </c>
      <c r="AI171">
        <v>1397</v>
      </c>
      <c r="AJ171">
        <v>223</v>
      </c>
      <c r="AK171">
        <v>316</v>
      </c>
      <c r="AL171">
        <v>274</v>
      </c>
      <c r="AM171">
        <v>511</v>
      </c>
      <c r="AN171">
        <v>105</v>
      </c>
      <c r="AO171">
        <v>105</v>
      </c>
      <c r="AP171">
        <v>529</v>
      </c>
      <c r="AQ171">
        <v>335</v>
      </c>
      <c r="AR171">
        <v>12096</v>
      </c>
      <c r="AS171">
        <v>522</v>
      </c>
      <c r="AT171">
        <v>93</v>
      </c>
      <c r="AU171">
        <v>93</v>
      </c>
      <c r="AV171">
        <v>270</v>
      </c>
      <c r="AW171">
        <v>710</v>
      </c>
      <c r="AX171">
        <v>178</v>
      </c>
      <c r="AY171">
        <v>2119</v>
      </c>
      <c r="AZ171">
        <v>1209</v>
      </c>
      <c r="BA171">
        <v>164</v>
      </c>
      <c r="BB171">
        <v>355</v>
      </c>
      <c r="BC171">
        <v>245</v>
      </c>
      <c r="BD171" s="9">
        <v>169</v>
      </c>
    </row>
    <row r="172" spans="1:56" x14ac:dyDescent="0.35">
      <c r="B172" s="5" t="s">
        <v>80</v>
      </c>
      <c r="C172">
        <v>158</v>
      </c>
      <c r="D172">
        <v>417</v>
      </c>
      <c r="E172">
        <v>259</v>
      </c>
      <c r="F172">
        <v>267</v>
      </c>
      <c r="G172">
        <v>245</v>
      </c>
      <c r="H172">
        <v>374</v>
      </c>
      <c r="I172">
        <v>259</v>
      </c>
      <c r="J172">
        <v>124</v>
      </c>
      <c r="K172">
        <v>56</v>
      </c>
      <c r="L172">
        <v>413</v>
      </c>
      <c r="M172">
        <v>413</v>
      </c>
      <c r="N172">
        <v>144</v>
      </c>
      <c r="O172">
        <v>106</v>
      </c>
      <c r="P172">
        <v>20</v>
      </c>
      <c r="Q172">
        <v>140</v>
      </c>
      <c r="R172">
        <v>71</v>
      </c>
      <c r="S172">
        <v>1413</v>
      </c>
      <c r="T172">
        <v>248</v>
      </c>
      <c r="U172">
        <v>149</v>
      </c>
      <c r="V172">
        <v>125</v>
      </c>
      <c r="W172">
        <v>467</v>
      </c>
      <c r="X172">
        <v>467</v>
      </c>
      <c r="Y172">
        <v>249</v>
      </c>
      <c r="Z172">
        <v>237</v>
      </c>
      <c r="AA172">
        <v>1267</v>
      </c>
      <c r="AB172">
        <v>607</v>
      </c>
      <c r="AC172">
        <v>694</v>
      </c>
      <c r="AD172">
        <v>740</v>
      </c>
      <c r="AE172">
        <v>495</v>
      </c>
      <c r="AF172">
        <v>89</v>
      </c>
      <c r="AG172">
        <v>495</v>
      </c>
      <c r="AH172">
        <v>573</v>
      </c>
      <c r="AI172">
        <v>687</v>
      </c>
      <c r="AJ172">
        <v>121</v>
      </c>
      <c r="AK172">
        <v>190</v>
      </c>
      <c r="AL172">
        <v>117</v>
      </c>
      <c r="AM172">
        <v>244</v>
      </c>
      <c r="AN172">
        <v>53</v>
      </c>
      <c r="AO172">
        <v>53</v>
      </c>
      <c r="AP172">
        <v>286</v>
      </c>
      <c r="AQ172">
        <v>208</v>
      </c>
      <c r="AR172">
        <v>6019</v>
      </c>
      <c r="AS172">
        <v>259</v>
      </c>
      <c r="AT172">
        <v>57</v>
      </c>
      <c r="AU172">
        <v>57</v>
      </c>
      <c r="AV172">
        <v>151</v>
      </c>
      <c r="AW172">
        <v>329</v>
      </c>
      <c r="AX172">
        <v>68</v>
      </c>
      <c r="AY172">
        <v>1164</v>
      </c>
      <c r="AZ172">
        <v>697</v>
      </c>
      <c r="BA172">
        <v>69</v>
      </c>
      <c r="BB172">
        <v>178</v>
      </c>
      <c r="BC172">
        <v>149</v>
      </c>
      <c r="BD172" s="9">
        <v>170</v>
      </c>
    </row>
    <row r="173" spans="1:56" x14ac:dyDescent="0.35">
      <c r="B173" s="5" t="s">
        <v>79</v>
      </c>
      <c r="C173">
        <v>63</v>
      </c>
      <c r="D173">
        <v>186</v>
      </c>
      <c r="E173">
        <v>123</v>
      </c>
      <c r="F173">
        <v>117</v>
      </c>
      <c r="G173">
        <v>101</v>
      </c>
      <c r="H173">
        <v>149</v>
      </c>
      <c r="I173">
        <v>93</v>
      </c>
      <c r="J173">
        <v>56</v>
      </c>
      <c r="K173">
        <v>27</v>
      </c>
      <c r="L173">
        <v>200</v>
      </c>
      <c r="M173">
        <v>200</v>
      </c>
      <c r="N173">
        <v>52</v>
      </c>
      <c r="O173">
        <v>35</v>
      </c>
      <c r="P173">
        <v>12</v>
      </c>
      <c r="Q173">
        <v>59</v>
      </c>
      <c r="R173">
        <v>35</v>
      </c>
      <c r="S173">
        <v>573</v>
      </c>
      <c r="T173">
        <v>105</v>
      </c>
      <c r="U173">
        <v>60</v>
      </c>
      <c r="V173">
        <v>64</v>
      </c>
      <c r="W173">
        <v>197</v>
      </c>
      <c r="X173">
        <v>197</v>
      </c>
      <c r="Y173">
        <v>120</v>
      </c>
      <c r="Z173">
        <v>120</v>
      </c>
      <c r="AA173">
        <v>600</v>
      </c>
      <c r="AB173">
        <v>260</v>
      </c>
      <c r="AC173">
        <v>362</v>
      </c>
      <c r="AD173">
        <v>288</v>
      </c>
      <c r="AE173">
        <v>187</v>
      </c>
      <c r="AF173">
        <v>38</v>
      </c>
      <c r="AG173">
        <v>187</v>
      </c>
      <c r="AH173">
        <v>238</v>
      </c>
      <c r="AI173">
        <v>283</v>
      </c>
      <c r="AJ173">
        <v>38</v>
      </c>
      <c r="AK173">
        <v>74</v>
      </c>
      <c r="AL173">
        <v>59</v>
      </c>
      <c r="AM173">
        <v>90</v>
      </c>
      <c r="AN173">
        <v>21</v>
      </c>
      <c r="AO173">
        <v>21</v>
      </c>
      <c r="AP173">
        <v>133</v>
      </c>
      <c r="AQ173">
        <v>133</v>
      </c>
      <c r="AR173">
        <v>2593</v>
      </c>
      <c r="AS173">
        <v>93</v>
      </c>
      <c r="AT173">
        <v>20</v>
      </c>
      <c r="AU173">
        <v>20</v>
      </c>
      <c r="AV173">
        <v>55</v>
      </c>
      <c r="AW173">
        <v>148</v>
      </c>
      <c r="AX173">
        <v>29</v>
      </c>
      <c r="AY173">
        <v>499</v>
      </c>
      <c r="AZ173">
        <v>302</v>
      </c>
      <c r="BA173">
        <v>24</v>
      </c>
      <c r="BB173">
        <v>81</v>
      </c>
      <c r="BC173">
        <v>60</v>
      </c>
      <c r="BD173" s="9">
        <v>171</v>
      </c>
    </row>
    <row r="174" spans="1:56" x14ac:dyDescent="0.35">
      <c r="A174" s="2" t="s">
        <v>136</v>
      </c>
      <c r="B174" s="7" t="s">
        <v>83</v>
      </c>
      <c r="BD174" s="9">
        <v>172</v>
      </c>
    </row>
    <row r="175" spans="1:56" x14ac:dyDescent="0.35">
      <c r="A175" s="3"/>
      <c r="B175" s="5" t="s">
        <v>61</v>
      </c>
      <c r="BD175" s="9">
        <v>173</v>
      </c>
    </row>
    <row r="176" spans="1:56" x14ac:dyDescent="0.35">
      <c r="A176" s="3"/>
      <c r="B176" s="5" t="s">
        <v>78</v>
      </c>
      <c r="BD176" s="9">
        <v>174</v>
      </c>
    </row>
    <row r="177" spans="1:56" x14ac:dyDescent="0.35">
      <c r="A177" s="3"/>
      <c r="B177" s="5" t="s">
        <v>62</v>
      </c>
      <c r="C177">
        <v>1082</v>
      </c>
      <c r="D177">
        <v>2976</v>
      </c>
      <c r="E177">
        <v>1894</v>
      </c>
      <c r="F177">
        <v>569</v>
      </c>
      <c r="G177">
        <v>433</v>
      </c>
      <c r="H177">
        <v>1093</v>
      </c>
      <c r="I177">
        <v>875</v>
      </c>
      <c r="J177">
        <v>880</v>
      </c>
      <c r="K177">
        <v>179</v>
      </c>
      <c r="L177">
        <v>481</v>
      </c>
      <c r="M177">
        <v>481</v>
      </c>
      <c r="N177">
        <v>911</v>
      </c>
      <c r="O177">
        <v>337</v>
      </c>
      <c r="P177">
        <v>362</v>
      </c>
      <c r="Q177">
        <v>874</v>
      </c>
      <c r="R177">
        <v>347</v>
      </c>
      <c r="S177">
        <v>5276</v>
      </c>
      <c r="T177">
        <v>1328</v>
      </c>
      <c r="U177">
        <v>29</v>
      </c>
      <c r="V177">
        <v>605</v>
      </c>
      <c r="W177">
        <v>1236</v>
      </c>
      <c r="X177">
        <v>1236</v>
      </c>
      <c r="Y177">
        <v>1485</v>
      </c>
      <c r="Z177">
        <v>1386</v>
      </c>
      <c r="AA177">
        <v>5855</v>
      </c>
      <c r="AB177">
        <v>3751</v>
      </c>
      <c r="AC177">
        <v>3282</v>
      </c>
      <c r="AD177">
        <v>1946</v>
      </c>
      <c r="AE177">
        <v>1513</v>
      </c>
      <c r="AF177">
        <v>325</v>
      </c>
      <c r="AG177">
        <v>1513</v>
      </c>
      <c r="AH177">
        <v>2573</v>
      </c>
      <c r="AI177">
        <v>3165</v>
      </c>
      <c r="AJ177">
        <v>287</v>
      </c>
      <c r="AK177">
        <v>775</v>
      </c>
      <c r="AL177">
        <v>461</v>
      </c>
      <c r="AM177">
        <v>1132</v>
      </c>
      <c r="AN177">
        <v>197</v>
      </c>
      <c r="AO177">
        <v>197</v>
      </c>
      <c r="AP177">
        <v>1452</v>
      </c>
      <c r="AQ177">
        <v>647</v>
      </c>
      <c r="AR177">
        <v>23408</v>
      </c>
      <c r="AS177">
        <v>875</v>
      </c>
      <c r="AT177">
        <v>363</v>
      </c>
      <c r="AU177">
        <v>363</v>
      </c>
      <c r="AV177">
        <v>295</v>
      </c>
      <c r="AW177">
        <v>1441</v>
      </c>
      <c r="AX177">
        <v>701</v>
      </c>
      <c r="AY177">
        <v>4168</v>
      </c>
      <c r="AZ177">
        <v>2932</v>
      </c>
      <c r="BA177">
        <v>215</v>
      </c>
      <c r="BB177">
        <v>676</v>
      </c>
      <c r="BC177">
        <v>29</v>
      </c>
      <c r="BD177" s="9">
        <v>175</v>
      </c>
    </row>
    <row r="178" spans="1:56" x14ac:dyDescent="0.35">
      <c r="A178" s="3"/>
      <c r="B178" s="5" t="s">
        <v>63</v>
      </c>
      <c r="C178">
        <v>2572</v>
      </c>
      <c r="D178">
        <v>4756</v>
      </c>
      <c r="E178">
        <v>2184</v>
      </c>
      <c r="F178">
        <v>634</v>
      </c>
      <c r="G178">
        <v>461</v>
      </c>
      <c r="H178">
        <v>1319</v>
      </c>
      <c r="I178">
        <v>840</v>
      </c>
      <c r="J178">
        <v>1254</v>
      </c>
      <c r="K178">
        <v>191</v>
      </c>
      <c r="L178">
        <v>624</v>
      </c>
      <c r="M178">
        <v>624</v>
      </c>
      <c r="N178">
        <v>1990</v>
      </c>
      <c r="O178">
        <v>445</v>
      </c>
      <c r="P178">
        <v>550</v>
      </c>
      <c r="Q178">
        <v>1110</v>
      </c>
      <c r="R178">
        <v>357</v>
      </c>
      <c r="S178">
        <v>8161</v>
      </c>
      <c r="T178">
        <v>3456</v>
      </c>
      <c r="U178">
        <v>50</v>
      </c>
      <c r="V178">
        <v>805</v>
      </c>
      <c r="W178">
        <v>1598</v>
      </c>
      <c r="X178">
        <v>1598</v>
      </c>
      <c r="Y178">
        <v>2059</v>
      </c>
      <c r="Z178">
        <v>4937</v>
      </c>
      <c r="AA178">
        <v>10228</v>
      </c>
      <c r="AB178">
        <v>5560</v>
      </c>
      <c r="AC178">
        <v>7331</v>
      </c>
      <c r="AD178">
        <v>2129</v>
      </c>
      <c r="AE178">
        <v>1668</v>
      </c>
      <c r="AF178">
        <v>397</v>
      </c>
      <c r="AG178">
        <v>1668</v>
      </c>
      <c r="AH178">
        <v>2897</v>
      </c>
      <c r="AI178">
        <v>5723</v>
      </c>
      <c r="AJ178">
        <v>332</v>
      </c>
      <c r="AK178">
        <v>804</v>
      </c>
      <c r="AL178">
        <v>535</v>
      </c>
      <c r="AM178">
        <v>1272</v>
      </c>
      <c r="AN178">
        <v>233</v>
      </c>
      <c r="AO178">
        <v>233</v>
      </c>
      <c r="AP178">
        <v>1483</v>
      </c>
      <c r="AQ178">
        <v>814</v>
      </c>
      <c r="AR178">
        <v>34833</v>
      </c>
      <c r="AS178">
        <v>840</v>
      </c>
      <c r="AT178">
        <v>363</v>
      </c>
      <c r="AU178">
        <v>363</v>
      </c>
      <c r="AV178">
        <v>339</v>
      </c>
      <c r="AW178">
        <v>1625</v>
      </c>
      <c r="AX178">
        <v>1063</v>
      </c>
      <c r="AY178">
        <v>5705</v>
      </c>
      <c r="AZ178">
        <v>4107</v>
      </c>
      <c r="BA178">
        <v>276</v>
      </c>
      <c r="BB178">
        <v>825</v>
      </c>
      <c r="BC178">
        <v>50</v>
      </c>
      <c r="BD178" s="9">
        <v>176</v>
      </c>
    </row>
    <row r="179" spans="1:56" x14ac:dyDescent="0.35">
      <c r="A179" s="3"/>
      <c r="B179" s="5" t="s">
        <v>64</v>
      </c>
      <c r="C179">
        <v>2096</v>
      </c>
      <c r="D179">
        <v>4458</v>
      </c>
      <c r="E179">
        <v>2362</v>
      </c>
      <c r="F179">
        <v>631</v>
      </c>
      <c r="G179">
        <v>406</v>
      </c>
      <c r="H179">
        <v>1203</v>
      </c>
      <c r="I179">
        <v>792</v>
      </c>
      <c r="J179">
        <v>987</v>
      </c>
      <c r="K179">
        <v>175</v>
      </c>
      <c r="L179">
        <v>607</v>
      </c>
      <c r="M179">
        <v>607</v>
      </c>
      <c r="N179">
        <v>998</v>
      </c>
      <c r="O179">
        <v>412</v>
      </c>
      <c r="P179">
        <v>436</v>
      </c>
      <c r="Q179">
        <v>777</v>
      </c>
      <c r="R179">
        <v>382</v>
      </c>
      <c r="S179">
        <v>9342</v>
      </c>
      <c r="T179">
        <v>4806</v>
      </c>
      <c r="U179">
        <v>41</v>
      </c>
      <c r="V179">
        <v>776</v>
      </c>
      <c r="W179">
        <v>1580</v>
      </c>
      <c r="X179">
        <v>1580</v>
      </c>
      <c r="Y179">
        <v>1763</v>
      </c>
      <c r="Z179">
        <v>4096</v>
      </c>
      <c r="AA179">
        <v>9115</v>
      </c>
      <c r="AB179">
        <v>5351</v>
      </c>
      <c r="AC179">
        <v>6268</v>
      </c>
      <c r="AD179">
        <v>2277</v>
      </c>
      <c r="AE179">
        <v>1871</v>
      </c>
      <c r="AF179">
        <v>319</v>
      </c>
      <c r="AG179">
        <v>1871</v>
      </c>
      <c r="AH179">
        <v>2847</v>
      </c>
      <c r="AI179">
        <v>6970</v>
      </c>
      <c r="AJ179">
        <v>385</v>
      </c>
      <c r="AK179">
        <v>893</v>
      </c>
      <c r="AL179">
        <v>498</v>
      </c>
      <c r="AM179">
        <v>1234</v>
      </c>
      <c r="AN179">
        <v>257</v>
      </c>
      <c r="AO179">
        <v>257</v>
      </c>
      <c r="AP179">
        <v>1387</v>
      </c>
      <c r="AQ179">
        <v>750</v>
      </c>
      <c r="AR179">
        <v>33433</v>
      </c>
      <c r="AS179">
        <v>792</v>
      </c>
      <c r="AT179">
        <v>461</v>
      </c>
      <c r="AU179">
        <v>461</v>
      </c>
      <c r="AV179">
        <v>293</v>
      </c>
      <c r="AW179">
        <v>1613</v>
      </c>
      <c r="AX179">
        <v>812</v>
      </c>
      <c r="AY179">
        <v>4596</v>
      </c>
      <c r="AZ179">
        <v>3016</v>
      </c>
      <c r="BA179">
        <v>285</v>
      </c>
      <c r="BB179">
        <v>1002</v>
      </c>
      <c r="BC179">
        <v>41</v>
      </c>
      <c r="BD179" s="9">
        <v>177</v>
      </c>
    </row>
    <row r="180" spans="1:56" x14ac:dyDescent="0.35">
      <c r="A180" s="3"/>
      <c r="B180" s="5" t="s">
        <v>65</v>
      </c>
      <c r="C180">
        <v>1659</v>
      </c>
      <c r="D180">
        <v>4533</v>
      </c>
      <c r="E180">
        <v>2874</v>
      </c>
      <c r="F180">
        <v>707</v>
      </c>
      <c r="G180">
        <v>426</v>
      </c>
      <c r="H180">
        <v>1307</v>
      </c>
      <c r="I180">
        <v>920</v>
      </c>
      <c r="J180">
        <v>894</v>
      </c>
      <c r="K180">
        <v>235</v>
      </c>
      <c r="L180">
        <v>624</v>
      </c>
      <c r="M180">
        <v>624</v>
      </c>
      <c r="N180">
        <v>781</v>
      </c>
      <c r="O180">
        <v>461</v>
      </c>
      <c r="P180">
        <v>467</v>
      </c>
      <c r="Q180">
        <v>863</v>
      </c>
      <c r="R180">
        <v>341</v>
      </c>
      <c r="S180">
        <v>9182</v>
      </c>
      <c r="T180">
        <v>4054</v>
      </c>
      <c r="U180">
        <v>61</v>
      </c>
      <c r="V180">
        <v>882</v>
      </c>
      <c r="W180">
        <v>1666</v>
      </c>
      <c r="X180">
        <v>1666</v>
      </c>
      <c r="Y180">
        <v>1776</v>
      </c>
      <c r="Z180">
        <v>3266</v>
      </c>
      <c r="AA180">
        <v>8788</v>
      </c>
      <c r="AB180">
        <v>5547</v>
      </c>
      <c r="AC180">
        <v>5502</v>
      </c>
      <c r="AD180">
        <v>2667</v>
      </c>
      <c r="AE180">
        <v>2241</v>
      </c>
      <c r="AF180">
        <v>285</v>
      </c>
      <c r="AG180">
        <v>2241</v>
      </c>
      <c r="AH180">
        <v>3286</v>
      </c>
      <c r="AI180">
        <v>6596</v>
      </c>
      <c r="AJ180">
        <v>481</v>
      </c>
      <c r="AK180">
        <v>1014</v>
      </c>
      <c r="AL180">
        <v>469</v>
      </c>
      <c r="AM180">
        <v>1365</v>
      </c>
      <c r="AN180">
        <v>290</v>
      </c>
      <c r="AO180">
        <v>290</v>
      </c>
      <c r="AP180">
        <v>1671</v>
      </c>
      <c r="AQ180">
        <v>859</v>
      </c>
      <c r="AR180">
        <v>33838</v>
      </c>
      <c r="AS180">
        <v>920</v>
      </c>
      <c r="AT180">
        <v>437</v>
      </c>
      <c r="AU180">
        <v>437</v>
      </c>
      <c r="AV180">
        <v>377</v>
      </c>
      <c r="AW180">
        <v>1921</v>
      </c>
      <c r="AX180">
        <v>659</v>
      </c>
      <c r="AY180">
        <v>4825</v>
      </c>
      <c r="AZ180">
        <v>3159</v>
      </c>
      <c r="BA180">
        <v>284</v>
      </c>
      <c r="BB180">
        <v>1198</v>
      </c>
      <c r="BC180">
        <v>61</v>
      </c>
      <c r="BD180" s="9">
        <v>178</v>
      </c>
    </row>
    <row r="181" spans="1:56" x14ac:dyDescent="0.35">
      <c r="A181" s="3"/>
      <c r="B181" s="5" t="s">
        <v>66</v>
      </c>
      <c r="C181">
        <v>1289</v>
      </c>
      <c r="D181">
        <v>4279</v>
      </c>
      <c r="E181">
        <v>2990</v>
      </c>
      <c r="F181">
        <v>763</v>
      </c>
      <c r="G181">
        <v>521</v>
      </c>
      <c r="H181">
        <v>1435</v>
      </c>
      <c r="I181">
        <v>946</v>
      </c>
      <c r="J181">
        <v>980</v>
      </c>
      <c r="K181">
        <v>244</v>
      </c>
      <c r="L181">
        <v>605</v>
      </c>
      <c r="M181">
        <v>605</v>
      </c>
      <c r="N181">
        <v>660</v>
      </c>
      <c r="O181">
        <v>543</v>
      </c>
      <c r="P181">
        <v>502</v>
      </c>
      <c r="Q181">
        <v>958</v>
      </c>
      <c r="R181">
        <v>404</v>
      </c>
      <c r="S181">
        <v>8414</v>
      </c>
      <c r="T181">
        <v>3028</v>
      </c>
      <c r="U181">
        <v>46</v>
      </c>
      <c r="V181">
        <v>941</v>
      </c>
      <c r="W181">
        <v>1788</v>
      </c>
      <c r="X181">
        <v>1788</v>
      </c>
      <c r="Y181">
        <v>1921</v>
      </c>
      <c r="Z181">
        <v>2401</v>
      </c>
      <c r="AA181">
        <v>8648</v>
      </c>
      <c r="AB181">
        <v>5267</v>
      </c>
      <c r="AC181">
        <v>4827</v>
      </c>
      <c r="AD181">
        <v>2670</v>
      </c>
      <c r="AE181">
        <v>2149</v>
      </c>
      <c r="AF181">
        <v>403</v>
      </c>
      <c r="AG181">
        <v>2149</v>
      </c>
      <c r="AH181">
        <v>3821</v>
      </c>
      <c r="AI181">
        <v>5680</v>
      </c>
      <c r="AJ181">
        <v>492</v>
      </c>
      <c r="AK181">
        <v>988</v>
      </c>
      <c r="AL181">
        <v>512</v>
      </c>
      <c r="AM181">
        <v>1524</v>
      </c>
      <c r="AN181">
        <v>315</v>
      </c>
      <c r="AO181">
        <v>315</v>
      </c>
      <c r="AP181">
        <v>1580</v>
      </c>
      <c r="AQ181">
        <v>853</v>
      </c>
      <c r="AR181">
        <v>32800</v>
      </c>
      <c r="AS181">
        <v>946</v>
      </c>
      <c r="AT181">
        <v>476</v>
      </c>
      <c r="AU181">
        <v>476</v>
      </c>
      <c r="AV181">
        <v>380</v>
      </c>
      <c r="AW181">
        <v>2297</v>
      </c>
      <c r="AX181">
        <v>736</v>
      </c>
      <c r="AY181">
        <v>4791</v>
      </c>
      <c r="AZ181">
        <v>3003</v>
      </c>
      <c r="BA181">
        <v>264</v>
      </c>
      <c r="BB181">
        <v>1202</v>
      </c>
      <c r="BC181">
        <v>46</v>
      </c>
      <c r="BD181" s="9">
        <v>179</v>
      </c>
    </row>
    <row r="182" spans="1:56" x14ac:dyDescent="0.35">
      <c r="A182" s="3"/>
      <c r="B182" s="5" t="s">
        <v>67</v>
      </c>
      <c r="C182">
        <v>1032</v>
      </c>
      <c r="D182">
        <v>4278</v>
      </c>
      <c r="E182">
        <v>3246</v>
      </c>
      <c r="F182">
        <v>824</v>
      </c>
      <c r="G182">
        <v>642</v>
      </c>
      <c r="H182">
        <v>1765</v>
      </c>
      <c r="I182">
        <v>1248</v>
      </c>
      <c r="J182">
        <v>1195</v>
      </c>
      <c r="K182">
        <v>324</v>
      </c>
      <c r="L182">
        <v>749</v>
      </c>
      <c r="M182">
        <v>749</v>
      </c>
      <c r="N182">
        <v>647</v>
      </c>
      <c r="O182">
        <v>559</v>
      </c>
      <c r="P182">
        <v>597</v>
      </c>
      <c r="Q182">
        <v>1156</v>
      </c>
      <c r="R182">
        <v>463</v>
      </c>
      <c r="S182">
        <v>8792</v>
      </c>
      <c r="T182">
        <v>2583</v>
      </c>
      <c r="U182">
        <v>52</v>
      </c>
      <c r="V182">
        <v>1157</v>
      </c>
      <c r="W182">
        <v>2062</v>
      </c>
      <c r="X182">
        <v>2062</v>
      </c>
      <c r="Y182">
        <v>2352</v>
      </c>
      <c r="Z182">
        <v>2023</v>
      </c>
      <c r="AA182">
        <v>9050</v>
      </c>
      <c r="AB182">
        <v>5535</v>
      </c>
      <c r="AC182">
        <v>4898</v>
      </c>
      <c r="AD182">
        <v>3193</v>
      </c>
      <c r="AE182">
        <v>2551</v>
      </c>
      <c r="AF182">
        <v>466</v>
      </c>
      <c r="AG182">
        <v>2551</v>
      </c>
      <c r="AH182">
        <v>4152</v>
      </c>
      <c r="AI182">
        <v>5482</v>
      </c>
      <c r="AJ182">
        <v>472</v>
      </c>
      <c r="AK182">
        <v>1257</v>
      </c>
      <c r="AL182">
        <v>661</v>
      </c>
      <c r="AM182">
        <v>1717</v>
      </c>
      <c r="AN182">
        <v>338</v>
      </c>
      <c r="AO182">
        <v>338</v>
      </c>
      <c r="AP182">
        <v>1999</v>
      </c>
      <c r="AQ182">
        <v>1017</v>
      </c>
      <c r="AR182">
        <v>35805</v>
      </c>
      <c r="AS182">
        <v>1248</v>
      </c>
      <c r="AT182">
        <v>509</v>
      </c>
      <c r="AU182">
        <v>509</v>
      </c>
      <c r="AV182">
        <v>545</v>
      </c>
      <c r="AW182">
        <v>2435</v>
      </c>
      <c r="AX182">
        <v>871</v>
      </c>
      <c r="AY182">
        <v>5532</v>
      </c>
      <c r="AZ182">
        <v>3470</v>
      </c>
      <c r="BA182">
        <v>332</v>
      </c>
      <c r="BB182">
        <v>1271</v>
      </c>
      <c r="BC182">
        <v>52</v>
      </c>
      <c r="BD182" s="9">
        <v>180</v>
      </c>
    </row>
    <row r="183" spans="1:56" x14ac:dyDescent="0.35">
      <c r="A183" s="3"/>
      <c r="B183" s="5" t="s">
        <v>68</v>
      </c>
      <c r="C183">
        <v>1060</v>
      </c>
      <c r="D183">
        <v>4916</v>
      </c>
      <c r="E183">
        <v>3856</v>
      </c>
      <c r="F183">
        <v>1089</v>
      </c>
      <c r="G183">
        <v>851</v>
      </c>
      <c r="H183">
        <v>2127</v>
      </c>
      <c r="I183">
        <v>1657</v>
      </c>
      <c r="J183">
        <v>1405</v>
      </c>
      <c r="K183">
        <v>401</v>
      </c>
      <c r="L183">
        <v>1025</v>
      </c>
      <c r="M183">
        <v>1025</v>
      </c>
      <c r="N183">
        <v>749</v>
      </c>
      <c r="O183">
        <v>671</v>
      </c>
      <c r="P183">
        <v>762</v>
      </c>
      <c r="Q183">
        <v>1391</v>
      </c>
      <c r="R183">
        <v>564</v>
      </c>
      <c r="S183">
        <v>9998</v>
      </c>
      <c r="T183">
        <v>2440</v>
      </c>
      <c r="U183">
        <v>52</v>
      </c>
      <c r="V183">
        <v>1304</v>
      </c>
      <c r="W183">
        <v>2558</v>
      </c>
      <c r="X183">
        <v>2558</v>
      </c>
      <c r="Y183">
        <v>2709</v>
      </c>
      <c r="Z183">
        <v>2256</v>
      </c>
      <c r="AA183">
        <v>10779</v>
      </c>
      <c r="AB183">
        <v>6352</v>
      </c>
      <c r="AC183">
        <v>5996</v>
      </c>
      <c r="AD183">
        <v>3821</v>
      </c>
      <c r="AE183">
        <v>2970</v>
      </c>
      <c r="AF183">
        <v>619</v>
      </c>
      <c r="AG183">
        <v>2970</v>
      </c>
      <c r="AH183">
        <v>4783</v>
      </c>
      <c r="AI183">
        <v>5783</v>
      </c>
      <c r="AJ183">
        <v>552</v>
      </c>
      <c r="AK183">
        <v>1436</v>
      </c>
      <c r="AL183">
        <v>848</v>
      </c>
      <c r="AM183">
        <v>2076</v>
      </c>
      <c r="AN183">
        <v>395</v>
      </c>
      <c r="AO183">
        <v>395</v>
      </c>
      <c r="AP183">
        <v>2547</v>
      </c>
      <c r="AQ183">
        <v>1313</v>
      </c>
      <c r="AR183">
        <v>42189</v>
      </c>
      <c r="AS183">
        <v>1657</v>
      </c>
      <c r="AT183">
        <v>546</v>
      </c>
      <c r="AU183">
        <v>546</v>
      </c>
      <c r="AV183">
        <v>608</v>
      </c>
      <c r="AW183">
        <v>2707</v>
      </c>
      <c r="AX183">
        <v>1004</v>
      </c>
      <c r="AY183">
        <v>6943</v>
      </c>
      <c r="AZ183">
        <v>4385</v>
      </c>
      <c r="BA183">
        <v>482</v>
      </c>
      <c r="BB183">
        <v>1400</v>
      </c>
      <c r="BC183">
        <v>52</v>
      </c>
      <c r="BD183" s="9">
        <v>181</v>
      </c>
    </row>
    <row r="184" spans="1:56" x14ac:dyDescent="0.35">
      <c r="A184" s="3"/>
      <c r="B184" s="5" t="s">
        <v>69</v>
      </c>
      <c r="C184">
        <v>1120</v>
      </c>
      <c r="D184">
        <v>5059</v>
      </c>
      <c r="E184">
        <v>3939</v>
      </c>
      <c r="F184">
        <v>1238</v>
      </c>
      <c r="G184">
        <v>908</v>
      </c>
      <c r="H184">
        <v>2293</v>
      </c>
      <c r="I184">
        <v>1803</v>
      </c>
      <c r="J184">
        <v>1481</v>
      </c>
      <c r="K184">
        <v>361</v>
      </c>
      <c r="L184">
        <v>1135</v>
      </c>
      <c r="M184">
        <v>1135</v>
      </c>
      <c r="N184">
        <v>834</v>
      </c>
      <c r="O184">
        <v>692</v>
      </c>
      <c r="P184">
        <v>853</v>
      </c>
      <c r="Q184">
        <v>1356</v>
      </c>
      <c r="R184">
        <v>566</v>
      </c>
      <c r="S184">
        <v>10326</v>
      </c>
      <c r="T184">
        <v>2652</v>
      </c>
      <c r="U184">
        <v>66</v>
      </c>
      <c r="V184">
        <v>1218</v>
      </c>
      <c r="W184">
        <v>2674</v>
      </c>
      <c r="X184">
        <v>2674</v>
      </c>
      <c r="Y184">
        <v>2699</v>
      </c>
      <c r="Z184">
        <v>2381</v>
      </c>
      <c r="AA184">
        <v>11241</v>
      </c>
      <c r="AB184">
        <v>6550</v>
      </c>
      <c r="AC184">
        <v>6431</v>
      </c>
      <c r="AD184">
        <v>4130</v>
      </c>
      <c r="AE184">
        <v>3222</v>
      </c>
      <c r="AF184">
        <v>690</v>
      </c>
      <c r="AG184">
        <v>3222</v>
      </c>
      <c r="AH184">
        <v>4810</v>
      </c>
      <c r="AI184">
        <v>5849</v>
      </c>
      <c r="AJ184">
        <v>539</v>
      </c>
      <c r="AK184">
        <v>1491</v>
      </c>
      <c r="AL184">
        <v>986</v>
      </c>
      <c r="AM184">
        <v>2063</v>
      </c>
      <c r="AN184">
        <v>411</v>
      </c>
      <c r="AO184">
        <v>411</v>
      </c>
      <c r="AP184">
        <v>2584</v>
      </c>
      <c r="AQ184">
        <v>1401</v>
      </c>
      <c r="AR184">
        <v>44075</v>
      </c>
      <c r="AS184">
        <v>1803</v>
      </c>
      <c r="AT184">
        <v>568</v>
      </c>
      <c r="AU184">
        <v>568</v>
      </c>
      <c r="AV184">
        <v>615</v>
      </c>
      <c r="AW184">
        <v>2747</v>
      </c>
      <c r="AX184">
        <v>1120</v>
      </c>
      <c r="AY184">
        <v>7330</v>
      </c>
      <c r="AZ184">
        <v>4656</v>
      </c>
      <c r="BA184">
        <v>540</v>
      </c>
      <c r="BB184">
        <v>1302</v>
      </c>
      <c r="BC184">
        <v>66</v>
      </c>
      <c r="BD184" s="9">
        <v>182</v>
      </c>
    </row>
    <row r="185" spans="1:56" x14ac:dyDescent="0.35">
      <c r="A185" s="3"/>
      <c r="B185" s="5" t="s">
        <v>70</v>
      </c>
      <c r="C185">
        <v>1037</v>
      </c>
      <c r="D185">
        <v>4423</v>
      </c>
      <c r="E185">
        <v>3386</v>
      </c>
      <c r="F185">
        <v>1097</v>
      </c>
      <c r="G185">
        <v>848</v>
      </c>
      <c r="H185">
        <v>2195</v>
      </c>
      <c r="I185">
        <v>1691</v>
      </c>
      <c r="J185">
        <v>1228</v>
      </c>
      <c r="K185">
        <v>322</v>
      </c>
      <c r="L185">
        <v>1139</v>
      </c>
      <c r="M185">
        <v>1139</v>
      </c>
      <c r="N185">
        <v>841</v>
      </c>
      <c r="O185">
        <v>660</v>
      </c>
      <c r="P185">
        <v>914</v>
      </c>
      <c r="Q185">
        <v>1271</v>
      </c>
      <c r="R185">
        <v>522</v>
      </c>
      <c r="S185">
        <v>9310</v>
      </c>
      <c r="T185">
        <v>2379</v>
      </c>
      <c r="U185">
        <v>58</v>
      </c>
      <c r="V185">
        <v>1067</v>
      </c>
      <c r="W185">
        <v>2469</v>
      </c>
      <c r="X185">
        <v>2469</v>
      </c>
      <c r="Y185">
        <v>2295</v>
      </c>
      <c r="Z185">
        <v>2093</v>
      </c>
      <c r="AA185">
        <v>10126</v>
      </c>
      <c r="AB185">
        <v>5775</v>
      </c>
      <c r="AC185">
        <v>5988</v>
      </c>
      <c r="AD185">
        <v>3761</v>
      </c>
      <c r="AE185">
        <v>2913</v>
      </c>
      <c r="AF185">
        <v>591</v>
      </c>
      <c r="AG185">
        <v>2913</v>
      </c>
      <c r="AH185">
        <v>4138</v>
      </c>
      <c r="AI185">
        <v>5150</v>
      </c>
      <c r="AJ185">
        <v>462</v>
      </c>
      <c r="AK185">
        <v>1352</v>
      </c>
      <c r="AL185">
        <v>889</v>
      </c>
      <c r="AM185">
        <v>1694</v>
      </c>
      <c r="AN185">
        <v>399</v>
      </c>
      <c r="AO185">
        <v>399</v>
      </c>
      <c r="AP185">
        <v>2318</v>
      </c>
      <c r="AQ185">
        <v>1309</v>
      </c>
      <c r="AR185">
        <v>39814</v>
      </c>
      <c r="AS185">
        <v>1691</v>
      </c>
      <c r="AT185">
        <v>500</v>
      </c>
      <c r="AU185">
        <v>500</v>
      </c>
      <c r="AV185">
        <v>646</v>
      </c>
      <c r="AW185">
        <v>2444</v>
      </c>
      <c r="AX185">
        <v>906</v>
      </c>
      <c r="AY185">
        <v>6725</v>
      </c>
      <c r="AZ185">
        <v>4256</v>
      </c>
      <c r="BA185">
        <v>559</v>
      </c>
      <c r="BB185">
        <v>1038</v>
      </c>
      <c r="BC185">
        <v>58</v>
      </c>
      <c r="BD185" s="9">
        <v>183</v>
      </c>
    </row>
    <row r="186" spans="1:56" x14ac:dyDescent="0.35">
      <c r="A186" s="3"/>
      <c r="B186" s="5" t="s">
        <v>71</v>
      </c>
      <c r="C186">
        <v>959</v>
      </c>
      <c r="D186">
        <v>3995</v>
      </c>
      <c r="E186">
        <v>3036</v>
      </c>
      <c r="F186">
        <v>1106</v>
      </c>
      <c r="G186">
        <v>803</v>
      </c>
      <c r="H186">
        <v>2041</v>
      </c>
      <c r="I186">
        <v>1524</v>
      </c>
      <c r="J186">
        <v>1023</v>
      </c>
      <c r="K186">
        <v>264</v>
      </c>
      <c r="L186">
        <v>1097</v>
      </c>
      <c r="M186">
        <v>1097</v>
      </c>
      <c r="N186">
        <v>601</v>
      </c>
      <c r="O186">
        <v>589</v>
      </c>
      <c r="P186">
        <v>730</v>
      </c>
      <c r="Q186">
        <v>1062</v>
      </c>
      <c r="R186">
        <v>466</v>
      </c>
      <c r="S186">
        <v>8119</v>
      </c>
      <c r="T186">
        <v>1996</v>
      </c>
      <c r="U186">
        <v>38</v>
      </c>
      <c r="V186">
        <v>888</v>
      </c>
      <c r="W186">
        <v>2250</v>
      </c>
      <c r="X186">
        <v>2250</v>
      </c>
      <c r="Y186">
        <v>1911</v>
      </c>
      <c r="Z186">
        <v>1635</v>
      </c>
      <c r="AA186">
        <v>8356</v>
      </c>
      <c r="AB186">
        <v>5199</v>
      </c>
      <c r="AC186">
        <v>4848</v>
      </c>
      <c r="AD186">
        <v>3583</v>
      </c>
      <c r="AE186">
        <v>2780</v>
      </c>
      <c r="AF186">
        <v>464</v>
      </c>
      <c r="AG186">
        <v>2780</v>
      </c>
      <c r="AH186">
        <v>3508</v>
      </c>
      <c r="AI186">
        <v>4345</v>
      </c>
      <c r="AJ186">
        <v>422</v>
      </c>
      <c r="AK186">
        <v>1204</v>
      </c>
      <c r="AL186">
        <v>891</v>
      </c>
      <c r="AM186">
        <v>1445</v>
      </c>
      <c r="AN186">
        <v>369</v>
      </c>
      <c r="AO186">
        <v>369</v>
      </c>
      <c r="AP186">
        <v>2190</v>
      </c>
      <c r="AQ186">
        <v>1135</v>
      </c>
      <c r="AR186">
        <v>35061</v>
      </c>
      <c r="AS186">
        <v>1524</v>
      </c>
      <c r="AT186">
        <v>451</v>
      </c>
      <c r="AU186">
        <v>451</v>
      </c>
      <c r="AV186">
        <v>561</v>
      </c>
      <c r="AW186">
        <v>2063</v>
      </c>
      <c r="AX186">
        <v>759</v>
      </c>
      <c r="AY186">
        <v>6147</v>
      </c>
      <c r="AZ186">
        <v>3897</v>
      </c>
      <c r="BA186">
        <v>418</v>
      </c>
      <c r="BB186">
        <v>865</v>
      </c>
      <c r="BC186">
        <v>38</v>
      </c>
      <c r="BD186" s="9">
        <v>184</v>
      </c>
    </row>
    <row r="187" spans="1:56" x14ac:dyDescent="0.35">
      <c r="A187" s="3"/>
      <c r="B187" s="5" t="s">
        <v>72</v>
      </c>
      <c r="C187">
        <v>988</v>
      </c>
      <c r="D187">
        <v>3965</v>
      </c>
      <c r="E187">
        <v>2977</v>
      </c>
      <c r="F187">
        <v>1187</v>
      </c>
      <c r="G187">
        <v>921</v>
      </c>
      <c r="H187">
        <v>2080</v>
      </c>
      <c r="I187">
        <v>1655</v>
      </c>
      <c r="J187">
        <v>1061</v>
      </c>
      <c r="K187">
        <v>293</v>
      </c>
      <c r="L187">
        <v>1044</v>
      </c>
      <c r="M187">
        <v>1044</v>
      </c>
      <c r="N187">
        <v>664</v>
      </c>
      <c r="O187">
        <v>582</v>
      </c>
      <c r="P187">
        <v>714</v>
      </c>
      <c r="Q187">
        <v>1063</v>
      </c>
      <c r="R187">
        <v>425</v>
      </c>
      <c r="S187">
        <v>8269</v>
      </c>
      <c r="T187">
        <v>1919</v>
      </c>
      <c r="U187">
        <v>59</v>
      </c>
      <c r="V187">
        <v>987</v>
      </c>
      <c r="W187">
        <v>2316</v>
      </c>
      <c r="X187">
        <v>2316</v>
      </c>
      <c r="Y187">
        <v>2048</v>
      </c>
      <c r="Z187">
        <v>1431</v>
      </c>
      <c r="AA187">
        <v>7576</v>
      </c>
      <c r="AB187">
        <v>5290</v>
      </c>
      <c r="AC187">
        <v>4498</v>
      </c>
      <c r="AD187">
        <v>3646</v>
      </c>
      <c r="AE187">
        <v>2725</v>
      </c>
      <c r="AF187">
        <v>434</v>
      </c>
      <c r="AG187">
        <v>2725</v>
      </c>
      <c r="AH187">
        <v>3078</v>
      </c>
      <c r="AI187">
        <v>4298</v>
      </c>
      <c r="AJ187">
        <v>459</v>
      </c>
      <c r="AK187">
        <v>1325</v>
      </c>
      <c r="AL187">
        <v>914</v>
      </c>
      <c r="AM187">
        <v>1206</v>
      </c>
      <c r="AN187">
        <v>382</v>
      </c>
      <c r="AO187">
        <v>382</v>
      </c>
      <c r="AP187">
        <v>2219</v>
      </c>
      <c r="AQ187">
        <v>1057</v>
      </c>
      <c r="AR187">
        <v>34888</v>
      </c>
      <c r="AS187">
        <v>1655</v>
      </c>
      <c r="AT187">
        <v>424</v>
      </c>
      <c r="AU187">
        <v>424</v>
      </c>
      <c r="AV187">
        <v>584</v>
      </c>
      <c r="AW187">
        <v>1872</v>
      </c>
      <c r="AX187">
        <v>768</v>
      </c>
      <c r="AY187">
        <v>6386</v>
      </c>
      <c r="AZ187">
        <v>4070</v>
      </c>
      <c r="BA187">
        <v>437</v>
      </c>
      <c r="BB187">
        <v>857</v>
      </c>
      <c r="BC187">
        <v>59</v>
      </c>
      <c r="BD187" s="9">
        <v>185</v>
      </c>
    </row>
    <row r="188" spans="1:56" x14ac:dyDescent="0.35">
      <c r="A188" s="3"/>
      <c r="B188" s="5" t="s">
        <v>73</v>
      </c>
      <c r="C188">
        <v>696</v>
      </c>
      <c r="D188">
        <v>2869</v>
      </c>
      <c r="E188">
        <v>2173</v>
      </c>
      <c r="F188">
        <v>943</v>
      </c>
      <c r="G188">
        <v>729</v>
      </c>
      <c r="H188">
        <v>1752</v>
      </c>
      <c r="I188">
        <v>1324</v>
      </c>
      <c r="J188">
        <v>844</v>
      </c>
      <c r="K188">
        <v>227</v>
      </c>
      <c r="L188">
        <v>900</v>
      </c>
      <c r="M188">
        <v>900</v>
      </c>
      <c r="N188">
        <v>466</v>
      </c>
      <c r="O188">
        <v>431</v>
      </c>
      <c r="P188">
        <v>507</v>
      </c>
      <c r="Q188">
        <v>761</v>
      </c>
      <c r="R188">
        <v>332</v>
      </c>
      <c r="S188">
        <v>6267</v>
      </c>
      <c r="T188">
        <v>1445</v>
      </c>
      <c r="U188">
        <v>46</v>
      </c>
      <c r="V188">
        <v>739</v>
      </c>
      <c r="W188">
        <v>1793</v>
      </c>
      <c r="X188">
        <v>1793</v>
      </c>
      <c r="Y188">
        <v>1583</v>
      </c>
      <c r="Z188">
        <v>1025</v>
      </c>
      <c r="AA188">
        <v>5385</v>
      </c>
      <c r="AB188">
        <v>3866</v>
      </c>
      <c r="AC188">
        <v>3323</v>
      </c>
      <c r="AD188">
        <v>2793</v>
      </c>
      <c r="AE188">
        <v>2064</v>
      </c>
      <c r="AF188">
        <v>363</v>
      </c>
      <c r="AG188">
        <v>2064</v>
      </c>
      <c r="AH188">
        <v>2062</v>
      </c>
      <c r="AI188">
        <v>3150</v>
      </c>
      <c r="AJ188">
        <v>354</v>
      </c>
      <c r="AK188">
        <v>997</v>
      </c>
      <c r="AL188">
        <v>745</v>
      </c>
      <c r="AM188">
        <v>790</v>
      </c>
      <c r="AN188">
        <v>289</v>
      </c>
      <c r="AO188">
        <v>289</v>
      </c>
      <c r="AP188">
        <v>1688</v>
      </c>
      <c r="AQ188">
        <v>760</v>
      </c>
      <c r="AR188">
        <v>26320</v>
      </c>
      <c r="AS188">
        <v>1324</v>
      </c>
      <c r="AT188">
        <v>342</v>
      </c>
      <c r="AU188">
        <v>342</v>
      </c>
      <c r="AV188">
        <v>576</v>
      </c>
      <c r="AW188">
        <v>1272</v>
      </c>
      <c r="AX188">
        <v>617</v>
      </c>
      <c r="AY188">
        <v>4890</v>
      </c>
      <c r="AZ188">
        <v>3097</v>
      </c>
      <c r="BA188">
        <v>336</v>
      </c>
      <c r="BB188">
        <v>590</v>
      </c>
      <c r="BC188">
        <v>46</v>
      </c>
      <c r="BD188" s="9">
        <v>186</v>
      </c>
    </row>
    <row r="189" spans="1:56" x14ac:dyDescent="0.35">
      <c r="A189" s="3"/>
      <c r="B189" s="5" t="s">
        <v>74</v>
      </c>
      <c r="C189">
        <v>592</v>
      </c>
      <c r="D189">
        <v>2298</v>
      </c>
      <c r="E189">
        <v>1706</v>
      </c>
      <c r="F189">
        <v>734</v>
      </c>
      <c r="G189">
        <v>561</v>
      </c>
      <c r="H189">
        <v>1235</v>
      </c>
      <c r="I189">
        <v>1068</v>
      </c>
      <c r="J189">
        <v>619</v>
      </c>
      <c r="K189">
        <v>149</v>
      </c>
      <c r="L189">
        <v>709</v>
      </c>
      <c r="M189">
        <v>709</v>
      </c>
      <c r="N189">
        <v>407</v>
      </c>
      <c r="O189">
        <v>305</v>
      </c>
      <c r="P189">
        <v>480</v>
      </c>
      <c r="Q189">
        <v>570</v>
      </c>
      <c r="R189">
        <v>302</v>
      </c>
      <c r="S189">
        <v>4862</v>
      </c>
      <c r="T189">
        <v>1182</v>
      </c>
      <c r="U189">
        <v>38</v>
      </c>
      <c r="V189">
        <v>582</v>
      </c>
      <c r="W189">
        <v>1309</v>
      </c>
      <c r="X189">
        <v>1309</v>
      </c>
      <c r="Y189">
        <v>1201</v>
      </c>
      <c r="Z189">
        <v>920</v>
      </c>
      <c r="AA189">
        <v>4486</v>
      </c>
      <c r="AB189">
        <v>3022</v>
      </c>
      <c r="AC189">
        <v>2785</v>
      </c>
      <c r="AD189">
        <v>2157</v>
      </c>
      <c r="AE189">
        <v>1596</v>
      </c>
      <c r="AF189">
        <v>242</v>
      </c>
      <c r="AG189">
        <v>1596</v>
      </c>
      <c r="AH189">
        <v>1701</v>
      </c>
      <c r="AI189">
        <v>2485</v>
      </c>
      <c r="AJ189">
        <v>263</v>
      </c>
      <c r="AK189">
        <v>724</v>
      </c>
      <c r="AL189">
        <v>512</v>
      </c>
      <c r="AM189">
        <v>677</v>
      </c>
      <c r="AN189">
        <v>227</v>
      </c>
      <c r="AO189">
        <v>227</v>
      </c>
      <c r="AP189">
        <v>1389</v>
      </c>
      <c r="AQ189">
        <v>570</v>
      </c>
      <c r="AR189">
        <v>20708</v>
      </c>
      <c r="AS189">
        <v>1068</v>
      </c>
      <c r="AT189">
        <v>241</v>
      </c>
      <c r="AU189">
        <v>241</v>
      </c>
      <c r="AV189">
        <v>418</v>
      </c>
      <c r="AW189">
        <v>1024</v>
      </c>
      <c r="AX189">
        <v>470</v>
      </c>
      <c r="AY189">
        <v>3839</v>
      </c>
      <c r="AZ189">
        <v>2530</v>
      </c>
      <c r="BA189">
        <v>271</v>
      </c>
      <c r="BB189">
        <v>470</v>
      </c>
      <c r="BC189">
        <v>38</v>
      </c>
      <c r="BD189" s="9">
        <v>187</v>
      </c>
    </row>
    <row r="190" spans="1:56" x14ac:dyDescent="0.35">
      <c r="A190" s="3"/>
      <c r="B190" s="5" t="s">
        <v>75</v>
      </c>
      <c r="C190">
        <v>457</v>
      </c>
      <c r="D190">
        <v>1728</v>
      </c>
      <c r="E190">
        <v>1271</v>
      </c>
      <c r="F190">
        <v>591</v>
      </c>
      <c r="G190">
        <v>383</v>
      </c>
      <c r="H190">
        <v>941</v>
      </c>
      <c r="I190">
        <v>729</v>
      </c>
      <c r="J190">
        <v>486</v>
      </c>
      <c r="K190">
        <v>110</v>
      </c>
      <c r="L190">
        <v>561</v>
      </c>
      <c r="M190">
        <v>561</v>
      </c>
      <c r="N190">
        <v>405</v>
      </c>
      <c r="O190">
        <v>191</v>
      </c>
      <c r="P190">
        <v>337</v>
      </c>
      <c r="Q190">
        <v>443</v>
      </c>
      <c r="R190">
        <v>257</v>
      </c>
      <c r="S190">
        <v>3631</v>
      </c>
      <c r="T190">
        <v>1013</v>
      </c>
      <c r="U190">
        <v>19</v>
      </c>
      <c r="V190">
        <v>423</v>
      </c>
      <c r="W190">
        <v>976</v>
      </c>
      <c r="X190">
        <v>976</v>
      </c>
      <c r="Y190">
        <v>909</v>
      </c>
      <c r="Z190">
        <v>691</v>
      </c>
      <c r="AA190">
        <v>3303</v>
      </c>
      <c r="AB190">
        <v>2317</v>
      </c>
      <c r="AC190">
        <v>2127</v>
      </c>
      <c r="AD190">
        <v>1636</v>
      </c>
      <c r="AE190">
        <v>1253</v>
      </c>
      <c r="AF190">
        <v>226</v>
      </c>
      <c r="AG190">
        <v>1253</v>
      </c>
      <c r="AH190">
        <v>1176</v>
      </c>
      <c r="AI190">
        <v>1926</v>
      </c>
      <c r="AJ190">
        <v>178</v>
      </c>
      <c r="AK190">
        <v>589</v>
      </c>
      <c r="AL190">
        <v>381</v>
      </c>
      <c r="AM190">
        <v>429</v>
      </c>
      <c r="AN190">
        <v>134</v>
      </c>
      <c r="AO190">
        <v>134</v>
      </c>
      <c r="AP190">
        <v>1015</v>
      </c>
      <c r="AQ190">
        <v>439</v>
      </c>
      <c r="AR190">
        <v>15634</v>
      </c>
      <c r="AS190">
        <v>729</v>
      </c>
      <c r="AT190">
        <v>172</v>
      </c>
      <c r="AU190">
        <v>172</v>
      </c>
      <c r="AV190">
        <v>369</v>
      </c>
      <c r="AW190">
        <v>747</v>
      </c>
      <c r="AX190">
        <v>376</v>
      </c>
      <c r="AY190">
        <v>2987</v>
      </c>
      <c r="AZ190">
        <v>2011</v>
      </c>
      <c r="BA190">
        <v>177</v>
      </c>
      <c r="BB190">
        <v>292</v>
      </c>
      <c r="BC190">
        <v>19</v>
      </c>
      <c r="BD190" s="9">
        <v>188</v>
      </c>
    </row>
    <row r="191" spans="1:56" x14ac:dyDescent="0.35">
      <c r="A191" s="3"/>
      <c r="B191" s="5" t="s">
        <v>81</v>
      </c>
      <c r="C191">
        <v>280</v>
      </c>
      <c r="D191">
        <v>1087</v>
      </c>
      <c r="E191">
        <v>807</v>
      </c>
      <c r="F191">
        <v>349</v>
      </c>
      <c r="G191">
        <v>250</v>
      </c>
      <c r="H191">
        <v>552</v>
      </c>
      <c r="I191">
        <v>474</v>
      </c>
      <c r="J191">
        <v>299</v>
      </c>
      <c r="K191">
        <v>69</v>
      </c>
      <c r="L191">
        <v>328</v>
      </c>
      <c r="M191">
        <v>328</v>
      </c>
      <c r="N191">
        <v>324</v>
      </c>
      <c r="O191">
        <v>116</v>
      </c>
      <c r="P191">
        <v>258</v>
      </c>
      <c r="Q191">
        <v>253</v>
      </c>
      <c r="R191">
        <v>169</v>
      </c>
      <c r="S191">
        <v>2389</v>
      </c>
      <c r="T191">
        <v>835</v>
      </c>
      <c r="U191">
        <v>22</v>
      </c>
      <c r="V191">
        <v>254</v>
      </c>
      <c r="W191">
        <v>592</v>
      </c>
      <c r="X191">
        <v>592</v>
      </c>
      <c r="Y191">
        <v>553</v>
      </c>
      <c r="Z191">
        <v>445</v>
      </c>
      <c r="AA191">
        <v>2100</v>
      </c>
      <c r="AB191">
        <v>1464</v>
      </c>
      <c r="AC191">
        <v>1421</v>
      </c>
      <c r="AD191">
        <v>1002</v>
      </c>
      <c r="AE191">
        <v>752</v>
      </c>
      <c r="AF191">
        <v>144</v>
      </c>
      <c r="AG191">
        <v>752</v>
      </c>
      <c r="AH191">
        <v>679</v>
      </c>
      <c r="AI191">
        <v>1323</v>
      </c>
      <c r="AJ191">
        <v>96</v>
      </c>
      <c r="AK191">
        <v>377</v>
      </c>
      <c r="AL191">
        <v>226</v>
      </c>
      <c r="AM191">
        <v>178</v>
      </c>
      <c r="AN191">
        <v>98</v>
      </c>
      <c r="AO191">
        <v>98</v>
      </c>
      <c r="AP191">
        <v>696</v>
      </c>
      <c r="AQ191">
        <v>294</v>
      </c>
      <c r="AR191">
        <v>9988</v>
      </c>
      <c r="AS191">
        <v>474</v>
      </c>
      <c r="AT191">
        <v>111</v>
      </c>
      <c r="AU191">
        <v>111</v>
      </c>
      <c r="AV191">
        <v>210</v>
      </c>
      <c r="AW191">
        <v>501</v>
      </c>
      <c r="AX191">
        <v>230</v>
      </c>
      <c r="AY191">
        <v>1961</v>
      </c>
      <c r="AZ191">
        <v>1369</v>
      </c>
      <c r="BA191">
        <v>111</v>
      </c>
      <c r="BB191">
        <v>139</v>
      </c>
      <c r="BC191">
        <v>22</v>
      </c>
      <c r="BD191" s="9">
        <v>189</v>
      </c>
    </row>
    <row r="192" spans="1:56" x14ac:dyDescent="0.35">
      <c r="A192" s="3"/>
      <c r="B192" s="5" t="s">
        <v>82</v>
      </c>
      <c r="C192">
        <v>129</v>
      </c>
      <c r="D192">
        <v>593</v>
      </c>
      <c r="E192">
        <v>464</v>
      </c>
      <c r="F192">
        <v>283</v>
      </c>
      <c r="G192">
        <v>160</v>
      </c>
      <c r="H192">
        <v>342</v>
      </c>
      <c r="I192">
        <v>279</v>
      </c>
      <c r="J192">
        <v>217</v>
      </c>
      <c r="K192">
        <v>45</v>
      </c>
      <c r="L192">
        <v>171</v>
      </c>
      <c r="M192">
        <v>171</v>
      </c>
      <c r="N192">
        <v>187</v>
      </c>
      <c r="O192">
        <v>71</v>
      </c>
      <c r="P192">
        <v>129</v>
      </c>
      <c r="Q192">
        <v>129</v>
      </c>
      <c r="R192">
        <v>168</v>
      </c>
      <c r="S192">
        <v>1420</v>
      </c>
      <c r="T192">
        <v>493</v>
      </c>
      <c r="U192">
        <v>11</v>
      </c>
      <c r="V192">
        <v>173</v>
      </c>
      <c r="W192">
        <v>407</v>
      </c>
      <c r="X192">
        <v>407</v>
      </c>
      <c r="Y192">
        <v>390</v>
      </c>
      <c r="Z192">
        <v>274</v>
      </c>
      <c r="AA192">
        <v>1185</v>
      </c>
      <c r="AB192">
        <v>790</v>
      </c>
      <c r="AC192">
        <v>862</v>
      </c>
      <c r="AD192">
        <v>652</v>
      </c>
      <c r="AE192">
        <v>492</v>
      </c>
      <c r="AF192">
        <v>75</v>
      </c>
      <c r="AG192">
        <v>492</v>
      </c>
      <c r="AH192">
        <v>323</v>
      </c>
      <c r="AI192">
        <v>734</v>
      </c>
      <c r="AJ192">
        <v>71</v>
      </c>
      <c r="AK192">
        <v>197</v>
      </c>
      <c r="AL192">
        <v>150</v>
      </c>
      <c r="AM192">
        <v>79</v>
      </c>
      <c r="AN192">
        <v>48</v>
      </c>
      <c r="AO192">
        <v>48</v>
      </c>
      <c r="AP192">
        <v>454</v>
      </c>
      <c r="AQ192">
        <v>161</v>
      </c>
      <c r="AR192">
        <v>5998</v>
      </c>
      <c r="AS192">
        <v>279</v>
      </c>
      <c r="AT192">
        <v>65</v>
      </c>
      <c r="AU192">
        <v>65</v>
      </c>
      <c r="AV192">
        <v>121</v>
      </c>
      <c r="AW192">
        <v>244</v>
      </c>
      <c r="AX192">
        <v>172</v>
      </c>
      <c r="AY192">
        <v>1331</v>
      </c>
      <c r="AZ192">
        <v>924</v>
      </c>
      <c r="BA192">
        <v>55</v>
      </c>
      <c r="BB192">
        <v>41</v>
      </c>
      <c r="BC192">
        <v>11</v>
      </c>
      <c r="BD192" s="9">
        <v>190</v>
      </c>
    </row>
    <row r="193" spans="1:56" x14ac:dyDescent="0.35">
      <c r="A193" s="3"/>
      <c r="B193" s="5" t="s">
        <v>76</v>
      </c>
      <c r="BD193" s="9">
        <v>191</v>
      </c>
    </row>
    <row r="194" spans="1:56" x14ac:dyDescent="0.35">
      <c r="A194" s="3"/>
      <c r="B194" s="5" t="s">
        <v>46</v>
      </c>
      <c r="BD194" s="9">
        <v>192</v>
      </c>
    </row>
    <row r="195" spans="1:56" x14ac:dyDescent="0.35">
      <c r="A195" s="3"/>
      <c r="B195" s="5" t="s">
        <v>77</v>
      </c>
      <c r="BD195" s="9">
        <v>193</v>
      </c>
    </row>
    <row r="196" spans="1:56" x14ac:dyDescent="0.35">
      <c r="A196" s="3"/>
      <c r="B196" s="5" t="s">
        <v>47</v>
      </c>
      <c r="C196">
        <v>864</v>
      </c>
      <c r="D196">
        <v>3036</v>
      </c>
      <c r="E196">
        <v>2172</v>
      </c>
      <c r="F196">
        <v>703</v>
      </c>
      <c r="G196">
        <v>506</v>
      </c>
      <c r="H196">
        <v>1224</v>
      </c>
      <c r="I196">
        <v>850</v>
      </c>
      <c r="J196">
        <v>887</v>
      </c>
      <c r="K196">
        <v>230</v>
      </c>
      <c r="L196">
        <v>530</v>
      </c>
      <c r="M196">
        <v>530</v>
      </c>
      <c r="N196">
        <v>764</v>
      </c>
      <c r="O196">
        <v>360</v>
      </c>
      <c r="P196">
        <v>450</v>
      </c>
      <c r="Q196">
        <v>741</v>
      </c>
      <c r="R196">
        <v>351</v>
      </c>
      <c r="S196">
        <v>5165</v>
      </c>
      <c r="T196">
        <v>1255</v>
      </c>
      <c r="U196">
        <v>35</v>
      </c>
      <c r="V196">
        <v>817</v>
      </c>
      <c r="W196">
        <v>1393</v>
      </c>
      <c r="X196">
        <v>1393</v>
      </c>
      <c r="Y196">
        <v>1704</v>
      </c>
      <c r="Z196">
        <v>1295</v>
      </c>
      <c r="AA196">
        <v>6138</v>
      </c>
      <c r="AB196">
        <v>3869</v>
      </c>
      <c r="AC196">
        <v>3424</v>
      </c>
      <c r="AD196">
        <v>2351</v>
      </c>
      <c r="AE196">
        <v>1845</v>
      </c>
      <c r="AF196">
        <v>396</v>
      </c>
      <c r="AG196">
        <v>1845</v>
      </c>
      <c r="AH196">
        <v>2714</v>
      </c>
      <c r="AI196">
        <v>2922</v>
      </c>
      <c r="AJ196">
        <v>275</v>
      </c>
      <c r="AK196">
        <v>833</v>
      </c>
      <c r="AL196">
        <v>516</v>
      </c>
      <c r="AM196">
        <v>1150</v>
      </c>
      <c r="AN196">
        <v>247</v>
      </c>
      <c r="AO196">
        <v>247</v>
      </c>
      <c r="AP196">
        <v>1628</v>
      </c>
      <c r="AQ196">
        <v>709</v>
      </c>
      <c r="AR196">
        <v>24732</v>
      </c>
      <c r="AS196">
        <v>850</v>
      </c>
      <c r="AT196">
        <v>374</v>
      </c>
      <c r="AU196">
        <v>374</v>
      </c>
      <c r="AV196">
        <v>348</v>
      </c>
      <c r="AW196">
        <v>1564</v>
      </c>
      <c r="AX196">
        <v>657</v>
      </c>
      <c r="AY196">
        <v>4488</v>
      </c>
      <c r="AZ196">
        <v>3095</v>
      </c>
      <c r="BA196">
        <v>223</v>
      </c>
      <c r="BB196">
        <v>651</v>
      </c>
      <c r="BC196">
        <v>35</v>
      </c>
      <c r="BD196" s="9">
        <v>194</v>
      </c>
    </row>
    <row r="197" spans="1:56" x14ac:dyDescent="0.35">
      <c r="A197" s="3"/>
      <c r="B197" s="5" t="s">
        <v>48</v>
      </c>
      <c r="C197">
        <v>2141</v>
      </c>
      <c r="D197">
        <v>4587</v>
      </c>
      <c r="E197">
        <v>2446</v>
      </c>
      <c r="F197">
        <v>841</v>
      </c>
      <c r="G197">
        <v>566</v>
      </c>
      <c r="H197">
        <v>1330</v>
      </c>
      <c r="I197">
        <v>880</v>
      </c>
      <c r="J197">
        <v>1289</v>
      </c>
      <c r="K197">
        <v>301</v>
      </c>
      <c r="L197">
        <v>642</v>
      </c>
      <c r="M197">
        <v>642</v>
      </c>
      <c r="N197">
        <v>1669</v>
      </c>
      <c r="O197">
        <v>402</v>
      </c>
      <c r="P197">
        <v>597</v>
      </c>
      <c r="Q197">
        <v>931</v>
      </c>
      <c r="R197">
        <v>359</v>
      </c>
      <c r="S197">
        <v>7703</v>
      </c>
      <c r="T197">
        <v>2963</v>
      </c>
      <c r="U197">
        <v>47</v>
      </c>
      <c r="V197">
        <v>956</v>
      </c>
      <c r="W197">
        <v>1822</v>
      </c>
      <c r="X197">
        <v>1822</v>
      </c>
      <c r="Y197">
        <v>2245</v>
      </c>
      <c r="Z197">
        <v>4227</v>
      </c>
      <c r="AA197">
        <v>10081</v>
      </c>
      <c r="AB197">
        <v>5633</v>
      </c>
      <c r="AC197">
        <v>6841</v>
      </c>
      <c r="AD197">
        <v>2612</v>
      </c>
      <c r="AE197">
        <v>2046</v>
      </c>
      <c r="AF197">
        <v>415</v>
      </c>
      <c r="AG197">
        <v>2046</v>
      </c>
      <c r="AH197">
        <v>3240</v>
      </c>
      <c r="AI197">
        <v>5001</v>
      </c>
      <c r="AJ197">
        <v>299</v>
      </c>
      <c r="AK197">
        <v>1046</v>
      </c>
      <c r="AL197">
        <v>586</v>
      </c>
      <c r="AM197">
        <v>1511</v>
      </c>
      <c r="AN197">
        <v>259</v>
      </c>
      <c r="AO197">
        <v>259</v>
      </c>
      <c r="AP197">
        <v>1717</v>
      </c>
      <c r="AQ197">
        <v>915</v>
      </c>
      <c r="AR197">
        <v>35228</v>
      </c>
      <c r="AS197">
        <v>880</v>
      </c>
      <c r="AT197">
        <v>449</v>
      </c>
      <c r="AU197">
        <v>449</v>
      </c>
      <c r="AV197">
        <v>342</v>
      </c>
      <c r="AW197">
        <v>1729</v>
      </c>
      <c r="AX197">
        <v>988</v>
      </c>
      <c r="AY197">
        <v>6049</v>
      </c>
      <c r="AZ197">
        <v>4227</v>
      </c>
      <c r="BA197">
        <v>328</v>
      </c>
      <c r="BB197">
        <v>808</v>
      </c>
      <c r="BC197">
        <v>47</v>
      </c>
      <c r="BD197" s="9">
        <v>195</v>
      </c>
    </row>
    <row r="198" spans="1:56" x14ac:dyDescent="0.35">
      <c r="A198" s="3"/>
      <c r="B198" s="5" t="s">
        <v>49</v>
      </c>
      <c r="C198">
        <v>2425</v>
      </c>
      <c r="D198">
        <v>4870</v>
      </c>
      <c r="E198">
        <v>2445</v>
      </c>
      <c r="F198">
        <v>698</v>
      </c>
      <c r="G198">
        <v>460</v>
      </c>
      <c r="H198">
        <v>1183</v>
      </c>
      <c r="I198">
        <v>705</v>
      </c>
      <c r="J198">
        <v>923</v>
      </c>
      <c r="K198">
        <v>250</v>
      </c>
      <c r="L198">
        <v>607</v>
      </c>
      <c r="M198">
        <v>607</v>
      </c>
      <c r="N198">
        <v>1097</v>
      </c>
      <c r="O198">
        <v>396</v>
      </c>
      <c r="P198">
        <v>471</v>
      </c>
      <c r="Q198">
        <v>656</v>
      </c>
      <c r="R198">
        <v>379</v>
      </c>
      <c r="S198">
        <v>8535</v>
      </c>
      <c r="T198">
        <v>4394</v>
      </c>
      <c r="U198">
        <v>25</v>
      </c>
      <c r="V198">
        <v>783</v>
      </c>
      <c r="W198">
        <v>1592</v>
      </c>
      <c r="X198">
        <v>1592</v>
      </c>
      <c r="Y198">
        <v>1706</v>
      </c>
      <c r="Z198">
        <v>4060</v>
      </c>
      <c r="AA198">
        <v>9419</v>
      </c>
      <c r="AB198">
        <v>5814</v>
      </c>
      <c r="AC198">
        <v>6535</v>
      </c>
      <c r="AD198">
        <v>2476</v>
      </c>
      <c r="AE198">
        <v>2016</v>
      </c>
      <c r="AF198">
        <v>329</v>
      </c>
      <c r="AG198">
        <v>2016</v>
      </c>
      <c r="AH198">
        <v>2884</v>
      </c>
      <c r="AI198">
        <v>6238</v>
      </c>
      <c r="AJ198">
        <v>329</v>
      </c>
      <c r="AK198">
        <v>944</v>
      </c>
      <c r="AL198">
        <v>447</v>
      </c>
      <c r="AM198">
        <v>1294</v>
      </c>
      <c r="AN198">
        <v>253</v>
      </c>
      <c r="AO198">
        <v>253</v>
      </c>
      <c r="AP198">
        <v>1446</v>
      </c>
      <c r="AQ198">
        <v>969</v>
      </c>
      <c r="AR198">
        <v>33718</v>
      </c>
      <c r="AS198">
        <v>705</v>
      </c>
      <c r="AT198">
        <v>459</v>
      </c>
      <c r="AU198">
        <v>459</v>
      </c>
      <c r="AV198">
        <v>340</v>
      </c>
      <c r="AW198">
        <v>1590</v>
      </c>
      <c r="AX198">
        <v>673</v>
      </c>
      <c r="AY198">
        <v>4833</v>
      </c>
      <c r="AZ198">
        <v>3241</v>
      </c>
      <c r="BA198">
        <v>327</v>
      </c>
      <c r="BB198">
        <v>859</v>
      </c>
      <c r="BC198">
        <v>25</v>
      </c>
      <c r="BD198" s="9">
        <v>196</v>
      </c>
    </row>
    <row r="199" spans="1:56" x14ac:dyDescent="0.35">
      <c r="A199" s="3"/>
      <c r="B199" s="5" t="s">
        <v>50</v>
      </c>
      <c r="C199">
        <v>1793</v>
      </c>
      <c r="D199">
        <v>4435</v>
      </c>
      <c r="E199">
        <v>2642</v>
      </c>
      <c r="F199">
        <v>681</v>
      </c>
      <c r="G199">
        <v>400</v>
      </c>
      <c r="H199">
        <v>1120</v>
      </c>
      <c r="I199">
        <v>711</v>
      </c>
      <c r="J199">
        <v>862</v>
      </c>
      <c r="K199">
        <v>311</v>
      </c>
      <c r="L199">
        <v>641</v>
      </c>
      <c r="M199">
        <v>641</v>
      </c>
      <c r="N199">
        <v>696</v>
      </c>
      <c r="O199">
        <v>421</v>
      </c>
      <c r="P199">
        <v>426</v>
      </c>
      <c r="Q199">
        <v>691</v>
      </c>
      <c r="R199">
        <v>297</v>
      </c>
      <c r="S199">
        <v>8655</v>
      </c>
      <c r="T199">
        <v>4162</v>
      </c>
      <c r="U199">
        <v>23</v>
      </c>
      <c r="V199">
        <v>811</v>
      </c>
      <c r="W199">
        <v>1593</v>
      </c>
      <c r="X199">
        <v>1593</v>
      </c>
      <c r="Y199">
        <v>1673</v>
      </c>
      <c r="Z199">
        <v>3364</v>
      </c>
      <c r="AA199">
        <v>8697</v>
      </c>
      <c r="AB199">
        <v>5396</v>
      </c>
      <c r="AC199">
        <v>5455</v>
      </c>
      <c r="AD199">
        <v>2509</v>
      </c>
      <c r="AE199">
        <v>2109</v>
      </c>
      <c r="AF199">
        <v>350</v>
      </c>
      <c r="AG199">
        <v>2109</v>
      </c>
      <c r="AH199">
        <v>3242</v>
      </c>
      <c r="AI199">
        <v>6351</v>
      </c>
      <c r="AJ199">
        <v>386</v>
      </c>
      <c r="AK199">
        <v>961</v>
      </c>
      <c r="AL199">
        <v>379</v>
      </c>
      <c r="AM199">
        <v>1407</v>
      </c>
      <c r="AN199">
        <v>253</v>
      </c>
      <c r="AO199">
        <v>253</v>
      </c>
      <c r="AP199">
        <v>1593</v>
      </c>
      <c r="AQ199">
        <v>763</v>
      </c>
      <c r="AR199">
        <v>32346</v>
      </c>
      <c r="AS199">
        <v>711</v>
      </c>
      <c r="AT199">
        <v>409</v>
      </c>
      <c r="AU199">
        <v>409</v>
      </c>
      <c r="AV199">
        <v>320</v>
      </c>
      <c r="AW199">
        <v>1835</v>
      </c>
      <c r="AX199">
        <v>551</v>
      </c>
      <c r="AY199">
        <v>4563</v>
      </c>
      <c r="AZ199">
        <v>2970</v>
      </c>
      <c r="BA199">
        <v>255</v>
      </c>
      <c r="BB199">
        <v>1112</v>
      </c>
      <c r="BC199">
        <v>23</v>
      </c>
      <c r="BD199" s="9">
        <v>197</v>
      </c>
    </row>
    <row r="200" spans="1:56" x14ac:dyDescent="0.35">
      <c r="A200" s="3"/>
      <c r="B200" s="5" t="s">
        <v>51</v>
      </c>
      <c r="C200">
        <v>1410</v>
      </c>
      <c r="D200">
        <v>4392</v>
      </c>
      <c r="E200">
        <v>2982</v>
      </c>
      <c r="F200">
        <v>650</v>
      </c>
      <c r="G200">
        <v>500</v>
      </c>
      <c r="H200">
        <v>1313</v>
      </c>
      <c r="I200">
        <v>843</v>
      </c>
      <c r="J200">
        <v>1016</v>
      </c>
      <c r="K200">
        <v>315</v>
      </c>
      <c r="L200">
        <v>547</v>
      </c>
      <c r="M200">
        <v>547</v>
      </c>
      <c r="N200">
        <v>567</v>
      </c>
      <c r="O200">
        <v>468</v>
      </c>
      <c r="P200">
        <v>424</v>
      </c>
      <c r="Q200">
        <v>839</v>
      </c>
      <c r="R200">
        <v>355</v>
      </c>
      <c r="S200">
        <v>8327</v>
      </c>
      <c r="T200">
        <v>3277</v>
      </c>
      <c r="U200">
        <v>50</v>
      </c>
      <c r="V200">
        <v>937</v>
      </c>
      <c r="W200">
        <v>1744</v>
      </c>
      <c r="X200">
        <v>1744</v>
      </c>
      <c r="Y200">
        <v>1953</v>
      </c>
      <c r="Z200">
        <v>2491</v>
      </c>
      <c r="AA200">
        <v>8318</v>
      </c>
      <c r="AB200">
        <v>5349</v>
      </c>
      <c r="AC200">
        <v>4664</v>
      </c>
      <c r="AD200">
        <v>2650</v>
      </c>
      <c r="AE200">
        <v>2150</v>
      </c>
      <c r="AF200">
        <v>338</v>
      </c>
      <c r="AG200">
        <v>2150</v>
      </c>
      <c r="AH200">
        <v>3654</v>
      </c>
      <c r="AI200">
        <v>5740</v>
      </c>
      <c r="AJ200">
        <v>473</v>
      </c>
      <c r="AK200">
        <v>957</v>
      </c>
      <c r="AL200">
        <v>472</v>
      </c>
      <c r="AM200">
        <v>1527</v>
      </c>
      <c r="AN200">
        <v>241</v>
      </c>
      <c r="AO200">
        <v>241</v>
      </c>
      <c r="AP200">
        <v>1602</v>
      </c>
      <c r="AQ200">
        <v>833</v>
      </c>
      <c r="AR200">
        <v>32021</v>
      </c>
      <c r="AS200">
        <v>843</v>
      </c>
      <c r="AT200">
        <v>454</v>
      </c>
      <c r="AU200">
        <v>454</v>
      </c>
      <c r="AV200">
        <v>373</v>
      </c>
      <c r="AW200">
        <v>2127</v>
      </c>
      <c r="AX200">
        <v>701</v>
      </c>
      <c r="AY200">
        <v>4563</v>
      </c>
      <c r="AZ200">
        <v>2819</v>
      </c>
      <c r="BA200">
        <v>223</v>
      </c>
      <c r="BB200">
        <v>1151</v>
      </c>
      <c r="BC200">
        <v>50</v>
      </c>
      <c r="BD200" s="9">
        <v>198</v>
      </c>
    </row>
    <row r="201" spans="1:56" x14ac:dyDescent="0.35">
      <c r="A201" s="3"/>
      <c r="B201" s="5" t="s">
        <v>52</v>
      </c>
      <c r="C201">
        <v>1182</v>
      </c>
      <c r="D201">
        <v>4472</v>
      </c>
      <c r="E201">
        <v>3290</v>
      </c>
      <c r="F201">
        <v>768</v>
      </c>
      <c r="G201">
        <v>626</v>
      </c>
      <c r="H201">
        <v>1567</v>
      </c>
      <c r="I201">
        <v>1096</v>
      </c>
      <c r="J201">
        <v>1129</v>
      </c>
      <c r="K201">
        <v>340</v>
      </c>
      <c r="L201">
        <v>713</v>
      </c>
      <c r="M201">
        <v>713</v>
      </c>
      <c r="N201">
        <v>578</v>
      </c>
      <c r="O201">
        <v>556</v>
      </c>
      <c r="P201">
        <v>506</v>
      </c>
      <c r="Q201">
        <v>1115</v>
      </c>
      <c r="R201">
        <v>431</v>
      </c>
      <c r="S201">
        <v>8523</v>
      </c>
      <c r="T201">
        <v>2736</v>
      </c>
      <c r="U201">
        <v>55</v>
      </c>
      <c r="V201">
        <v>1029</v>
      </c>
      <c r="W201">
        <v>1858</v>
      </c>
      <c r="X201">
        <v>1858</v>
      </c>
      <c r="Y201">
        <v>2158</v>
      </c>
      <c r="Z201">
        <v>2165</v>
      </c>
      <c r="AA201">
        <v>8703</v>
      </c>
      <c r="AB201">
        <v>5637</v>
      </c>
      <c r="AC201">
        <v>4733</v>
      </c>
      <c r="AD201">
        <v>2996</v>
      </c>
      <c r="AE201">
        <v>2370</v>
      </c>
      <c r="AF201">
        <v>409</v>
      </c>
      <c r="AG201">
        <v>2370</v>
      </c>
      <c r="AH201">
        <v>3970</v>
      </c>
      <c r="AI201">
        <v>5569</v>
      </c>
      <c r="AJ201">
        <v>453</v>
      </c>
      <c r="AK201">
        <v>1165</v>
      </c>
      <c r="AL201">
        <v>599</v>
      </c>
      <c r="AM201">
        <v>1714</v>
      </c>
      <c r="AN201">
        <v>308</v>
      </c>
      <c r="AO201">
        <v>308</v>
      </c>
      <c r="AP201">
        <v>1791</v>
      </c>
      <c r="AQ201">
        <v>917</v>
      </c>
      <c r="AR201">
        <v>34348</v>
      </c>
      <c r="AS201">
        <v>1096</v>
      </c>
      <c r="AT201">
        <v>551</v>
      </c>
      <c r="AU201">
        <v>551</v>
      </c>
      <c r="AV201">
        <v>412</v>
      </c>
      <c r="AW201">
        <v>2256</v>
      </c>
      <c r="AX201">
        <v>789</v>
      </c>
      <c r="AY201">
        <v>4995</v>
      </c>
      <c r="AZ201">
        <v>3137</v>
      </c>
      <c r="BA201">
        <v>305</v>
      </c>
      <c r="BB201">
        <v>1265</v>
      </c>
      <c r="BC201">
        <v>55</v>
      </c>
      <c r="BD201" s="9">
        <v>199</v>
      </c>
    </row>
    <row r="202" spans="1:56" x14ac:dyDescent="0.35">
      <c r="A202" s="3"/>
      <c r="B202" s="5" t="s">
        <v>53</v>
      </c>
      <c r="C202">
        <v>1108</v>
      </c>
      <c r="D202">
        <v>4649</v>
      </c>
      <c r="E202">
        <v>3541</v>
      </c>
      <c r="F202">
        <v>985</v>
      </c>
      <c r="G202">
        <v>767</v>
      </c>
      <c r="H202">
        <v>1992</v>
      </c>
      <c r="I202">
        <v>1507</v>
      </c>
      <c r="J202">
        <v>1411</v>
      </c>
      <c r="K202">
        <v>427</v>
      </c>
      <c r="L202">
        <v>944</v>
      </c>
      <c r="M202">
        <v>944</v>
      </c>
      <c r="N202">
        <v>692</v>
      </c>
      <c r="O202">
        <v>628</v>
      </c>
      <c r="P202">
        <v>668</v>
      </c>
      <c r="Q202">
        <v>1232</v>
      </c>
      <c r="R202">
        <v>447</v>
      </c>
      <c r="S202">
        <v>9571</v>
      </c>
      <c r="T202">
        <v>2552</v>
      </c>
      <c r="U202">
        <v>72</v>
      </c>
      <c r="V202">
        <v>1240</v>
      </c>
      <c r="W202">
        <v>2496</v>
      </c>
      <c r="X202">
        <v>2496</v>
      </c>
      <c r="Y202">
        <v>2651</v>
      </c>
      <c r="Z202">
        <v>2237</v>
      </c>
      <c r="AA202">
        <v>10048</v>
      </c>
      <c r="AB202">
        <v>6126</v>
      </c>
      <c r="AC202">
        <v>5484</v>
      </c>
      <c r="AD202">
        <v>3583</v>
      </c>
      <c r="AE202">
        <v>2816</v>
      </c>
      <c r="AF202">
        <v>566</v>
      </c>
      <c r="AG202">
        <v>2816</v>
      </c>
      <c r="AH202">
        <v>4564</v>
      </c>
      <c r="AI202">
        <v>5568</v>
      </c>
      <c r="AJ202">
        <v>471</v>
      </c>
      <c r="AK202">
        <v>1477</v>
      </c>
      <c r="AL202">
        <v>782</v>
      </c>
      <c r="AM202">
        <v>1991</v>
      </c>
      <c r="AN202">
        <v>406</v>
      </c>
      <c r="AO202">
        <v>406</v>
      </c>
      <c r="AP202">
        <v>2238</v>
      </c>
      <c r="AQ202">
        <v>1135</v>
      </c>
      <c r="AR202">
        <v>39846</v>
      </c>
      <c r="AS202">
        <v>1507</v>
      </c>
      <c r="AT202">
        <v>538</v>
      </c>
      <c r="AU202">
        <v>538</v>
      </c>
      <c r="AV202">
        <v>582</v>
      </c>
      <c r="AW202">
        <v>2573</v>
      </c>
      <c r="AX202">
        <v>984</v>
      </c>
      <c r="AY202">
        <v>6411</v>
      </c>
      <c r="AZ202">
        <v>3915</v>
      </c>
      <c r="BA202">
        <v>431</v>
      </c>
      <c r="BB202">
        <v>1313</v>
      </c>
      <c r="BC202">
        <v>72</v>
      </c>
      <c r="BD202" s="9">
        <v>200</v>
      </c>
    </row>
    <row r="203" spans="1:56" x14ac:dyDescent="0.35">
      <c r="A203" s="3"/>
      <c r="B203" s="5" t="s">
        <v>54</v>
      </c>
      <c r="C203">
        <v>1144</v>
      </c>
      <c r="D203">
        <v>4977</v>
      </c>
      <c r="E203">
        <v>3833</v>
      </c>
      <c r="F203">
        <v>1168</v>
      </c>
      <c r="G203">
        <v>865</v>
      </c>
      <c r="H203">
        <v>2145</v>
      </c>
      <c r="I203">
        <v>1729</v>
      </c>
      <c r="J203">
        <v>1457</v>
      </c>
      <c r="K203">
        <v>400</v>
      </c>
      <c r="L203">
        <v>1119</v>
      </c>
      <c r="M203">
        <v>1119</v>
      </c>
      <c r="N203">
        <v>765</v>
      </c>
      <c r="O203">
        <v>662</v>
      </c>
      <c r="P203">
        <v>716</v>
      </c>
      <c r="Q203">
        <v>1335</v>
      </c>
      <c r="R203">
        <v>559</v>
      </c>
      <c r="S203">
        <v>9927</v>
      </c>
      <c r="T203">
        <v>2528</v>
      </c>
      <c r="U203">
        <v>56</v>
      </c>
      <c r="V203">
        <v>1183</v>
      </c>
      <c r="W203">
        <v>2559</v>
      </c>
      <c r="X203">
        <v>2559</v>
      </c>
      <c r="Y203">
        <v>2640</v>
      </c>
      <c r="Z203">
        <v>2180</v>
      </c>
      <c r="AA203">
        <v>10501</v>
      </c>
      <c r="AB203">
        <v>6471</v>
      </c>
      <c r="AC203">
        <v>5827</v>
      </c>
      <c r="AD203">
        <v>3900</v>
      </c>
      <c r="AE203">
        <v>3035</v>
      </c>
      <c r="AF203">
        <v>645</v>
      </c>
      <c r="AG203">
        <v>3035</v>
      </c>
      <c r="AH203">
        <v>4674</v>
      </c>
      <c r="AI203">
        <v>5639</v>
      </c>
      <c r="AJ203">
        <v>485</v>
      </c>
      <c r="AK203">
        <v>1494</v>
      </c>
      <c r="AL203">
        <v>887</v>
      </c>
      <c r="AM203">
        <v>2030</v>
      </c>
      <c r="AN203">
        <v>442</v>
      </c>
      <c r="AO203">
        <v>442</v>
      </c>
      <c r="AP203">
        <v>2532</v>
      </c>
      <c r="AQ203">
        <v>1256</v>
      </c>
      <c r="AR203">
        <v>42258</v>
      </c>
      <c r="AS203">
        <v>1729</v>
      </c>
      <c r="AT203">
        <v>592</v>
      </c>
      <c r="AU203">
        <v>592</v>
      </c>
      <c r="AV203">
        <v>596</v>
      </c>
      <c r="AW203">
        <v>2644</v>
      </c>
      <c r="AX203">
        <v>1057</v>
      </c>
      <c r="AY203">
        <v>7024</v>
      </c>
      <c r="AZ203">
        <v>4465</v>
      </c>
      <c r="BA203">
        <v>471</v>
      </c>
      <c r="BB203">
        <v>1291</v>
      </c>
      <c r="BC203">
        <v>56</v>
      </c>
      <c r="BD203" s="9">
        <v>201</v>
      </c>
    </row>
    <row r="204" spans="1:56" x14ac:dyDescent="0.35">
      <c r="A204" s="3"/>
      <c r="B204" s="5" t="s">
        <v>55</v>
      </c>
      <c r="C204">
        <v>1038</v>
      </c>
      <c r="D204">
        <v>4504</v>
      </c>
      <c r="E204">
        <v>3466</v>
      </c>
      <c r="F204">
        <v>1025</v>
      </c>
      <c r="G204">
        <v>803</v>
      </c>
      <c r="H204">
        <v>2055</v>
      </c>
      <c r="I204">
        <v>1594</v>
      </c>
      <c r="J204">
        <v>1286</v>
      </c>
      <c r="K204">
        <v>335</v>
      </c>
      <c r="L204">
        <v>1032</v>
      </c>
      <c r="M204">
        <v>1032</v>
      </c>
      <c r="N204">
        <v>828</v>
      </c>
      <c r="O204">
        <v>629</v>
      </c>
      <c r="P204">
        <v>765</v>
      </c>
      <c r="Q204">
        <v>1249</v>
      </c>
      <c r="R204">
        <v>420</v>
      </c>
      <c r="S204">
        <v>9120</v>
      </c>
      <c r="T204">
        <v>2326</v>
      </c>
      <c r="U204">
        <v>52</v>
      </c>
      <c r="V204">
        <v>1095</v>
      </c>
      <c r="W204">
        <v>2389</v>
      </c>
      <c r="X204">
        <v>2389</v>
      </c>
      <c r="Y204">
        <v>2381</v>
      </c>
      <c r="Z204">
        <v>1892</v>
      </c>
      <c r="AA204">
        <v>9235</v>
      </c>
      <c r="AB204">
        <v>5816</v>
      </c>
      <c r="AC204">
        <v>5354</v>
      </c>
      <c r="AD204">
        <v>3697</v>
      </c>
      <c r="AE204">
        <v>2894</v>
      </c>
      <c r="AF204">
        <v>566</v>
      </c>
      <c r="AG204">
        <v>2894</v>
      </c>
      <c r="AH204">
        <v>3881</v>
      </c>
      <c r="AI204">
        <v>5137</v>
      </c>
      <c r="AJ204">
        <v>464</v>
      </c>
      <c r="AK204">
        <v>1312</v>
      </c>
      <c r="AL204">
        <v>830</v>
      </c>
      <c r="AM204">
        <v>1589</v>
      </c>
      <c r="AN204">
        <v>390</v>
      </c>
      <c r="AO204">
        <v>390</v>
      </c>
      <c r="AP204">
        <v>2322</v>
      </c>
      <c r="AQ204">
        <v>1225</v>
      </c>
      <c r="AR204">
        <v>38483</v>
      </c>
      <c r="AS204">
        <v>1594</v>
      </c>
      <c r="AT204">
        <v>530</v>
      </c>
      <c r="AU204">
        <v>530</v>
      </c>
      <c r="AV204">
        <v>596</v>
      </c>
      <c r="AW204">
        <v>2292</v>
      </c>
      <c r="AX204">
        <v>951</v>
      </c>
      <c r="AY204">
        <v>6564</v>
      </c>
      <c r="AZ204">
        <v>4175</v>
      </c>
      <c r="BA204">
        <v>486</v>
      </c>
      <c r="BB204">
        <v>1098</v>
      </c>
      <c r="BC204">
        <v>52</v>
      </c>
      <c r="BD204" s="9">
        <v>202</v>
      </c>
    </row>
    <row r="205" spans="1:56" x14ac:dyDescent="0.35">
      <c r="A205" s="3"/>
      <c r="B205" s="5" t="s">
        <v>56</v>
      </c>
      <c r="C205">
        <v>999</v>
      </c>
      <c r="D205">
        <v>4067</v>
      </c>
      <c r="E205">
        <v>3068</v>
      </c>
      <c r="F205">
        <v>1028</v>
      </c>
      <c r="G205">
        <v>788</v>
      </c>
      <c r="H205">
        <v>1873</v>
      </c>
      <c r="I205">
        <v>1526</v>
      </c>
      <c r="J205">
        <v>1018</v>
      </c>
      <c r="K205">
        <v>257</v>
      </c>
      <c r="L205">
        <v>1046</v>
      </c>
      <c r="M205">
        <v>1046</v>
      </c>
      <c r="N205">
        <v>623</v>
      </c>
      <c r="O205">
        <v>584</v>
      </c>
      <c r="P205">
        <v>688</v>
      </c>
      <c r="Q205">
        <v>957</v>
      </c>
      <c r="R205">
        <v>435</v>
      </c>
      <c r="S205">
        <v>7736</v>
      </c>
      <c r="T205">
        <v>2022</v>
      </c>
      <c r="U205">
        <v>45</v>
      </c>
      <c r="V205">
        <v>849</v>
      </c>
      <c r="W205">
        <v>2043</v>
      </c>
      <c r="X205">
        <v>2043</v>
      </c>
      <c r="Y205">
        <v>1867</v>
      </c>
      <c r="Z205">
        <v>1603</v>
      </c>
      <c r="AA205">
        <v>7844</v>
      </c>
      <c r="AB205">
        <v>5335</v>
      </c>
      <c r="AC205">
        <v>4598</v>
      </c>
      <c r="AD205">
        <v>3435</v>
      </c>
      <c r="AE205">
        <v>2647</v>
      </c>
      <c r="AF205">
        <v>474</v>
      </c>
      <c r="AG205">
        <v>2647</v>
      </c>
      <c r="AH205">
        <v>3246</v>
      </c>
      <c r="AI205">
        <v>4167</v>
      </c>
      <c r="AJ205">
        <v>392</v>
      </c>
      <c r="AK205">
        <v>1268</v>
      </c>
      <c r="AL205">
        <v>767</v>
      </c>
      <c r="AM205">
        <v>1323</v>
      </c>
      <c r="AN205">
        <v>361</v>
      </c>
      <c r="AO205">
        <v>361</v>
      </c>
      <c r="AP205">
        <v>2142</v>
      </c>
      <c r="AQ205">
        <v>1002</v>
      </c>
      <c r="AR205">
        <v>33820</v>
      </c>
      <c r="AS205">
        <v>1526</v>
      </c>
      <c r="AT205">
        <v>485</v>
      </c>
      <c r="AU205">
        <v>485</v>
      </c>
      <c r="AV205">
        <v>522</v>
      </c>
      <c r="AW205">
        <v>1923</v>
      </c>
      <c r="AX205">
        <v>761</v>
      </c>
      <c r="AY205">
        <v>5836</v>
      </c>
      <c r="AZ205">
        <v>3793</v>
      </c>
      <c r="BA205">
        <v>396</v>
      </c>
      <c r="BB205">
        <v>796</v>
      </c>
      <c r="BC205">
        <v>45</v>
      </c>
      <c r="BD205" s="9">
        <v>203</v>
      </c>
    </row>
    <row r="206" spans="1:56" x14ac:dyDescent="0.35">
      <c r="A206" s="3"/>
      <c r="B206" s="5" t="s">
        <v>57</v>
      </c>
      <c r="C206">
        <v>920</v>
      </c>
      <c r="D206">
        <v>4039</v>
      </c>
      <c r="E206">
        <v>3119</v>
      </c>
      <c r="F206">
        <v>1056</v>
      </c>
      <c r="G206">
        <v>822</v>
      </c>
      <c r="H206">
        <v>1882</v>
      </c>
      <c r="I206">
        <v>1618</v>
      </c>
      <c r="J206">
        <v>974</v>
      </c>
      <c r="K206">
        <v>265</v>
      </c>
      <c r="L206">
        <v>1053</v>
      </c>
      <c r="M206">
        <v>1053</v>
      </c>
      <c r="N206">
        <v>585</v>
      </c>
      <c r="O206">
        <v>538</v>
      </c>
      <c r="P206">
        <v>687</v>
      </c>
      <c r="Q206">
        <v>936</v>
      </c>
      <c r="R206">
        <v>388</v>
      </c>
      <c r="S206">
        <v>7692</v>
      </c>
      <c r="T206">
        <v>1704</v>
      </c>
      <c r="U206">
        <v>52</v>
      </c>
      <c r="V206">
        <v>891</v>
      </c>
      <c r="W206">
        <v>2202</v>
      </c>
      <c r="X206">
        <v>2202</v>
      </c>
      <c r="Y206">
        <v>1865</v>
      </c>
      <c r="Z206">
        <v>1386</v>
      </c>
      <c r="AA206">
        <v>7242</v>
      </c>
      <c r="AB206">
        <v>5241</v>
      </c>
      <c r="AC206">
        <v>4231</v>
      </c>
      <c r="AD206">
        <v>3458</v>
      </c>
      <c r="AE206">
        <v>2636</v>
      </c>
      <c r="AF206">
        <v>403</v>
      </c>
      <c r="AG206">
        <v>2636</v>
      </c>
      <c r="AH206">
        <v>3011</v>
      </c>
      <c r="AI206">
        <v>3872</v>
      </c>
      <c r="AJ206">
        <v>430</v>
      </c>
      <c r="AK206">
        <v>1202</v>
      </c>
      <c r="AL206">
        <v>837</v>
      </c>
      <c r="AM206">
        <v>1159</v>
      </c>
      <c r="AN206">
        <v>352</v>
      </c>
      <c r="AO206">
        <v>352</v>
      </c>
      <c r="AP206">
        <v>2162</v>
      </c>
      <c r="AQ206">
        <v>944</v>
      </c>
      <c r="AR206">
        <v>33114</v>
      </c>
      <c r="AS206">
        <v>1618</v>
      </c>
      <c r="AT206">
        <v>474</v>
      </c>
      <c r="AU206">
        <v>474</v>
      </c>
      <c r="AV206">
        <v>507</v>
      </c>
      <c r="AW206">
        <v>1852</v>
      </c>
      <c r="AX206">
        <v>709</v>
      </c>
      <c r="AY206">
        <v>6005</v>
      </c>
      <c r="AZ206">
        <v>3803</v>
      </c>
      <c r="BA206">
        <v>423</v>
      </c>
      <c r="BB206">
        <v>802</v>
      </c>
      <c r="BC206">
        <v>52</v>
      </c>
      <c r="BD206" s="9">
        <v>204</v>
      </c>
    </row>
    <row r="207" spans="1:56" x14ac:dyDescent="0.35">
      <c r="A207" s="3"/>
      <c r="B207" s="5" t="s">
        <v>58</v>
      </c>
      <c r="C207">
        <v>663</v>
      </c>
      <c r="D207">
        <v>2714</v>
      </c>
      <c r="E207">
        <v>2051</v>
      </c>
      <c r="F207">
        <v>866</v>
      </c>
      <c r="G207">
        <v>675</v>
      </c>
      <c r="H207">
        <v>1555</v>
      </c>
      <c r="I207">
        <v>1242</v>
      </c>
      <c r="J207">
        <v>803</v>
      </c>
      <c r="K207">
        <v>207</v>
      </c>
      <c r="L207">
        <v>826</v>
      </c>
      <c r="M207">
        <v>826</v>
      </c>
      <c r="N207">
        <v>410</v>
      </c>
      <c r="O207">
        <v>439</v>
      </c>
      <c r="P207">
        <v>479</v>
      </c>
      <c r="Q207">
        <v>744</v>
      </c>
      <c r="R207">
        <v>277</v>
      </c>
      <c r="S207">
        <v>5750</v>
      </c>
      <c r="T207">
        <v>1199</v>
      </c>
      <c r="U207">
        <v>42</v>
      </c>
      <c r="V207">
        <v>643</v>
      </c>
      <c r="W207">
        <v>1652</v>
      </c>
      <c r="X207">
        <v>1652</v>
      </c>
      <c r="Y207">
        <v>1446</v>
      </c>
      <c r="Z207">
        <v>896</v>
      </c>
      <c r="AA207">
        <v>4974</v>
      </c>
      <c r="AB207">
        <v>3647</v>
      </c>
      <c r="AC207">
        <v>2962</v>
      </c>
      <c r="AD207">
        <v>2680</v>
      </c>
      <c r="AE207">
        <v>2005</v>
      </c>
      <c r="AF207">
        <v>307</v>
      </c>
      <c r="AG207">
        <v>2005</v>
      </c>
      <c r="AH207">
        <v>2012</v>
      </c>
      <c r="AI207">
        <v>2856</v>
      </c>
      <c r="AJ207">
        <v>353</v>
      </c>
      <c r="AK207">
        <v>933</v>
      </c>
      <c r="AL207">
        <v>678</v>
      </c>
      <c r="AM207">
        <v>793</v>
      </c>
      <c r="AN207">
        <v>277</v>
      </c>
      <c r="AO207">
        <v>277</v>
      </c>
      <c r="AP207">
        <v>1580</v>
      </c>
      <c r="AQ207">
        <v>720</v>
      </c>
      <c r="AR207">
        <v>24360</v>
      </c>
      <c r="AS207">
        <v>1242</v>
      </c>
      <c r="AT207">
        <v>307</v>
      </c>
      <c r="AU207">
        <v>307</v>
      </c>
      <c r="AV207">
        <v>438</v>
      </c>
      <c r="AW207">
        <v>1219</v>
      </c>
      <c r="AX207">
        <v>596</v>
      </c>
      <c r="AY207">
        <v>4508</v>
      </c>
      <c r="AZ207">
        <v>2856</v>
      </c>
      <c r="BA207">
        <v>283</v>
      </c>
      <c r="BB207">
        <v>560</v>
      </c>
      <c r="BC207">
        <v>42</v>
      </c>
      <c r="BD207" s="9">
        <v>205</v>
      </c>
    </row>
    <row r="208" spans="1:56" x14ac:dyDescent="0.35">
      <c r="A208" s="3"/>
      <c r="B208" s="5" t="s">
        <v>59</v>
      </c>
      <c r="C208">
        <v>448</v>
      </c>
      <c r="D208">
        <v>1947</v>
      </c>
      <c r="E208">
        <v>1499</v>
      </c>
      <c r="F208">
        <v>681</v>
      </c>
      <c r="G208">
        <v>453</v>
      </c>
      <c r="H208">
        <v>1024</v>
      </c>
      <c r="I208">
        <v>911</v>
      </c>
      <c r="J208">
        <v>527</v>
      </c>
      <c r="K208">
        <v>128</v>
      </c>
      <c r="L208">
        <v>609</v>
      </c>
      <c r="M208">
        <v>609</v>
      </c>
      <c r="N208">
        <v>317</v>
      </c>
      <c r="O208">
        <v>253</v>
      </c>
      <c r="P208">
        <v>373</v>
      </c>
      <c r="Q208">
        <v>491</v>
      </c>
      <c r="R208">
        <v>207</v>
      </c>
      <c r="S208">
        <v>4096</v>
      </c>
      <c r="T208">
        <v>953</v>
      </c>
      <c r="U208">
        <v>22</v>
      </c>
      <c r="V208">
        <v>475</v>
      </c>
      <c r="W208">
        <v>1142</v>
      </c>
      <c r="X208">
        <v>1142</v>
      </c>
      <c r="Y208">
        <v>1002</v>
      </c>
      <c r="Z208">
        <v>699</v>
      </c>
      <c r="AA208">
        <v>3473</v>
      </c>
      <c r="AB208">
        <v>2624</v>
      </c>
      <c r="AC208">
        <v>2183</v>
      </c>
      <c r="AD208">
        <v>1770</v>
      </c>
      <c r="AE208">
        <v>1317</v>
      </c>
      <c r="AF208">
        <v>221</v>
      </c>
      <c r="AG208">
        <v>1317</v>
      </c>
      <c r="AH208">
        <v>1290</v>
      </c>
      <c r="AI208">
        <v>2043</v>
      </c>
      <c r="AJ208">
        <v>207</v>
      </c>
      <c r="AK208">
        <v>677</v>
      </c>
      <c r="AL208">
        <v>461</v>
      </c>
      <c r="AM208">
        <v>506</v>
      </c>
      <c r="AN208">
        <v>224</v>
      </c>
      <c r="AO208">
        <v>224</v>
      </c>
      <c r="AP208">
        <v>1216</v>
      </c>
      <c r="AQ208">
        <v>494</v>
      </c>
      <c r="AR208">
        <v>17285</v>
      </c>
      <c r="AS208">
        <v>911</v>
      </c>
      <c r="AT208">
        <v>227</v>
      </c>
      <c r="AU208">
        <v>227</v>
      </c>
      <c r="AV208">
        <v>310</v>
      </c>
      <c r="AW208">
        <v>784</v>
      </c>
      <c r="AX208">
        <v>399</v>
      </c>
      <c r="AY208">
        <v>3356</v>
      </c>
      <c r="AZ208">
        <v>2214</v>
      </c>
      <c r="BA208">
        <v>189</v>
      </c>
      <c r="BB208">
        <v>392</v>
      </c>
      <c r="BC208">
        <v>22</v>
      </c>
      <c r="BD208" s="9">
        <v>206</v>
      </c>
    </row>
    <row r="209" spans="1:56" x14ac:dyDescent="0.35">
      <c r="A209" s="3"/>
      <c r="B209" s="5" t="s">
        <v>60</v>
      </c>
      <c r="C209">
        <v>305</v>
      </c>
      <c r="D209">
        <v>1272</v>
      </c>
      <c r="E209">
        <v>967</v>
      </c>
      <c r="F209">
        <v>409</v>
      </c>
      <c r="G209">
        <v>307</v>
      </c>
      <c r="H209">
        <v>702</v>
      </c>
      <c r="I209">
        <v>594</v>
      </c>
      <c r="J209">
        <v>362</v>
      </c>
      <c r="K209">
        <v>92</v>
      </c>
      <c r="L209">
        <v>456</v>
      </c>
      <c r="M209">
        <v>456</v>
      </c>
      <c r="N209">
        <v>278</v>
      </c>
      <c r="O209">
        <v>156</v>
      </c>
      <c r="P209">
        <v>270</v>
      </c>
      <c r="Q209">
        <v>327</v>
      </c>
      <c r="R209">
        <v>157</v>
      </c>
      <c r="S209">
        <v>2720</v>
      </c>
      <c r="T209">
        <v>696</v>
      </c>
      <c r="U209">
        <v>21</v>
      </c>
      <c r="V209">
        <v>341</v>
      </c>
      <c r="W209">
        <v>720</v>
      </c>
      <c r="X209">
        <v>720</v>
      </c>
      <c r="Y209">
        <v>703</v>
      </c>
      <c r="Z209">
        <v>501</v>
      </c>
      <c r="AA209">
        <v>2361</v>
      </c>
      <c r="AB209">
        <v>1719</v>
      </c>
      <c r="AC209">
        <v>1523</v>
      </c>
      <c r="AD209">
        <v>1230</v>
      </c>
      <c r="AE209">
        <v>923</v>
      </c>
      <c r="AF209">
        <v>133</v>
      </c>
      <c r="AG209">
        <v>923</v>
      </c>
      <c r="AH209">
        <v>838</v>
      </c>
      <c r="AI209">
        <v>1406</v>
      </c>
      <c r="AJ209">
        <v>158</v>
      </c>
      <c r="AK209">
        <v>447</v>
      </c>
      <c r="AL209">
        <v>309</v>
      </c>
      <c r="AM209">
        <v>302</v>
      </c>
      <c r="AN209">
        <v>126</v>
      </c>
      <c r="AO209">
        <v>126</v>
      </c>
      <c r="AP209">
        <v>855</v>
      </c>
      <c r="AQ209">
        <v>307</v>
      </c>
      <c r="AR209">
        <v>11713</v>
      </c>
      <c r="AS209">
        <v>594</v>
      </c>
      <c r="AT209">
        <v>133</v>
      </c>
      <c r="AU209">
        <v>133</v>
      </c>
      <c r="AV209">
        <v>237</v>
      </c>
      <c r="AW209">
        <v>536</v>
      </c>
      <c r="AX209">
        <v>270</v>
      </c>
      <c r="AY209">
        <v>2262</v>
      </c>
      <c r="AZ209">
        <v>1542</v>
      </c>
      <c r="BA209">
        <v>155</v>
      </c>
      <c r="BB209">
        <v>225</v>
      </c>
      <c r="BC209">
        <v>21</v>
      </c>
      <c r="BD209" s="9">
        <v>207</v>
      </c>
    </row>
    <row r="210" spans="1:56" x14ac:dyDescent="0.35">
      <c r="A210" s="3"/>
      <c r="B210" s="5" t="s">
        <v>80</v>
      </c>
      <c r="C210">
        <v>141</v>
      </c>
      <c r="D210">
        <v>684</v>
      </c>
      <c r="E210">
        <v>543</v>
      </c>
      <c r="F210">
        <v>250</v>
      </c>
      <c r="G210">
        <v>140</v>
      </c>
      <c r="H210">
        <v>324</v>
      </c>
      <c r="I210">
        <v>344</v>
      </c>
      <c r="J210">
        <v>200</v>
      </c>
      <c r="K210">
        <v>42</v>
      </c>
      <c r="L210">
        <v>229</v>
      </c>
      <c r="M210">
        <v>229</v>
      </c>
      <c r="N210">
        <v>152</v>
      </c>
      <c r="O210">
        <v>63</v>
      </c>
      <c r="P210">
        <v>144</v>
      </c>
      <c r="Q210">
        <v>197</v>
      </c>
      <c r="R210">
        <v>76</v>
      </c>
      <c r="S210">
        <v>1510</v>
      </c>
      <c r="T210">
        <v>429</v>
      </c>
      <c r="U210">
        <v>12</v>
      </c>
      <c r="V210">
        <v>171</v>
      </c>
      <c r="W210">
        <v>360</v>
      </c>
      <c r="X210">
        <v>360</v>
      </c>
      <c r="Y210">
        <v>371</v>
      </c>
      <c r="Z210">
        <v>256</v>
      </c>
      <c r="AA210">
        <v>1204</v>
      </c>
      <c r="AB210">
        <v>898</v>
      </c>
      <c r="AC210">
        <v>792</v>
      </c>
      <c r="AD210">
        <v>639</v>
      </c>
      <c r="AE210">
        <v>499</v>
      </c>
      <c r="AF210">
        <v>77</v>
      </c>
      <c r="AG210">
        <v>499</v>
      </c>
      <c r="AH210">
        <v>412</v>
      </c>
      <c r="AI210">
        <v>806</v>
      </c>
      <c r="AJ210">
        <v>70</v>
      </c>
      <c r="AK210">
        <v>214</v>
      </c>
      <c r="AL210">
        <v>153</v>
      </c>
      <c r="AM210">
        <v>129</v>
      </c>
      <c r="AN210">
        <v>68</v>
      </c>
      <c r="AO210">
        <v>68</v>
      </c>
      <c r="AP210">
        <v>466</v>
      </c>
      <c r="AQ210">
        <v>180</v>
      </c>
      <c r="AR210">
        <v>6184</v>
      </c>
      <c r="AS210">
        <v>344</v>
      </c>
      <c r="AT210">
        <v>61</v>
      </c>
      <c r="AU210">
        <v>61</v>
      </c>
      <c r="AV210">
        <v>108</v>
      </c>
      <c r="AW210">
        <v>283</v>
      </c>
      <c r="AX210">
        <v>158</v>
      </c>
      <c r="AY210">
        <v>1228</v>
      </c>
      <c r="AZ210">
        <v>868</v>
      </c>
      <c r="BA210">
        <v>59</v>
      </c>
      <c r="BB210">
        <v>110</v>
      </c>
      <c r="BC210">
        <v>12</v>
      </c>
      <c r="BD210" s="9">
        <v>208</v>
      </c>
    </row>
    <row r="211" spans="1:56" x14ac:dyDescent="0.35">
      <c r="A211" s="4"/>
      <c r="B211" s="8" t="s">
        <v>79</v>
      </c>
      <c r="C211">
        <v>41</v>
      </c>
      <c r="D211">
        <v>270</v>
      </c>
      <c r="E211">
        <v>229</v>
      </c>
      <c r="F211">
        <v>95</v>
      </c>
      <c r="G211">
        <v>70</v>
      </c>
      <c r="H211">
        <v>140</v>
      </c>
      <c r="I211">
        <v>123</v>
      </c>
      <c r="J211">
        <v>76</v>
      </c>
      <c r="K211">
        <v>16</v>
      </c>
      <c r="L211">
        <v>86</v>
      </c>
      <c r="M211">
        <v>86</v>
      </c>
      <c r="N211">
        <v>83</v>
      </c>
      <c r="O211">
        <v>33</v>
      </c>
      <c r="P211">
        <v>62</v>
      </c>
      <c r="Q211">
        <v>62</v>
      </c>
      <c r="R211">
        <v>49</v>
      </c>
      <c r="S211">
        <v>596</v>
      </c>
      <c r="T211">
        <v>211</v>
      </c>
      <c r="U211">
        <v>2</v>
      </c>
      <c r="V211">
        <v>70</v>
      </c>
      <c r="W211">
        <v>159</v>
      </c>
      <c r="X211">
        <v>159</v>
      </c>
      <c r="Y211">
        <v>146</v>
      </c>
      <c r="Z211">
        <v>104</v>
      </c>
      <c r="AA211">
        <v>498</v>
      </c>
      <c r="AB211">
        <v>368</v>
      </c>
      <c r="AC211">
        <v>345</v>
      </c>
      <c r="AD211">
        <v>278</v>
      </c>
      <c r="AE211">
        <v>208</v>
      </c>
      <c r="AF211">
        <v>29</v>
      </c>
      <c r="AG211">
        <v>208</v>
      </c>
      <c r="AH211">
        <v>153</v>
      </c>
      <c r="AI211">
        <v>314</v>
      </c>
      <c r="AJ211">
        <v>18</v>
      </c>
      <c r="AK211">
        <v>98</v>
      </c>
      <c r="AL211">
        <v>50</v>
      </c>
      <c r="AM211">
        <v>54</v>
      </c>
      <c r="AN211">
        <v>33</v>
      </c>
      <c r="AO211">
        <v>33</v>
      </c>
      <c r="AP211">
        <v>194</v>
      </c>
      <c r="AQ211">
        <v>76</v>
      </c>
      <c r="AR211">
        <v>2544</v>
      </c>
      <c r="AS211">
        <v>123</v>
      </c>
      <c r="AT211">
        <v>25</v>
      </c>
      <c r="AU211">
        <v>25</v>
      </c>
      <c r="AV211">
        <v>57</v>
      </c>
      <c r="AW211">
        <v>99</v>
      </c>
      <c r="AX211">
        <v>60</v>
      </c>
      <c r="AY211">
        <v>531</v>
      </c>
      <c r="AZ211">
        <v>372</v>
      </c>
      <c r="BA211">
        <v>25</v>
      </c>
      <c r="BB211">
        <v>23</v>
      </c>
      <c r="BC211">
        <v>2</v>
      </c>
      <c r="BD211" s="9">
        <v>209</v>
      </c>
    </row>
    <row r="212" spans="1:56" x14ac:dyDescent="0.35">
      <c r="A212" s="2" t="s">
        <v>137</v>
      </c>
      <c r="B212" s="7" t="s">
        <v>83</v>
      </c>
      <c r="BD212" s="9">
        <v>210</v>
      </c>
    </row>
    <row r="213" spans="1:56" x14ac:dyDescent="0.35">
      <c r="A213" s="3"/>
      <c r="B213" s="5" t="s">
        <v>61</v>
      </c>
      <c r="BD213" s="9">
        <v>211</v>
      </c>
    </row>
    <row r="214" spans="1:56" x14ac:dyDescent="0.35">
      <c r="A214" s="3"/>
      <c r="B214" s="5" t="s">
        <v>78</v>
      </c>
      <c r="BD214" s="9">
        <v>212</v>
      </c>
    </row>
    <row r="215" spans="1:56" x14ac:dyDescent="0.35">
      <c r="A215" s="3"/>
      <c r="B215" s="5" t="s">
        <v>62</v>
      </c>
      <c r="C215">
        <v>2038</v>
      </c>
      <c r="D215">
        <v>3913</v>
      </c>
      <c r="E215">
        <v>1875</v>
      </c>
      <c r="F215">
        <v>459</v>
      </c>
      <c r="G215">
        <v>134</v>
      </c>
      <c r="H215">
        <v>1062</v>
      </c>
      <c r="I215">
        <v>210</v>
      </c>
      <c r="J215">
        <v>1237</v>
      </c>
      <c r="K215">
        <v>163</v>
      </c>
      <c r="L215">
        <v>259</v>
      </c>
      <c r="M215">
        <v>259</v>
      </c>
      <c r="N215">
        <v>632</v>
      </c>
      <c r="O215">
        <v>318</v>
      </c>
      <c r="P215">
        <v>1321</v>
      </c>
      <c r="Q215">
        <v>357</v>
      </c>
      <c r="R215">
        <v>1309</v>
      </c>
      <c r="S215">
        <v>8569</v>
      </c>
      <c r="T215">
        <v>4607</v>
      </c>
      <c r="U215">
        <v>0</v>
      </c>
      <c r="V215">
        <v>677</v>
      </c>
      <c r="W215">
        <v>2298</v>
      </c>
      <c r="X215">
        <v>2298</v>
      </c>
      <c r="Y215">
        <v>1914</v>
      </c>
      <c r="Z215">
        <v>1490</v>
      </c>
      <c r="AA215">
        <v>6939</v>
      </c>
      <c r="AB215">
        <v>4329</v>
      </c>
      <c r="AC215">
        <v>5165</v>
      </c>
      <c r="AD215">
        <v>575</v>
      </c>
      <c r="AE215">
        <v>441</v>
      </c>
      <c r="AF215">
        <v>195</v>
      </c>
      <c r="AG215">
        <v>441</v>
      </c>
      <c r="AH215">
        <v>1774</v>
      </c>
      <c r="AI215">
        <v>6061</v>
      </c>
      <c r="AJ215">
        <v>283</v>
      </c>
      <c r="AK215">
        <v>416</v>
      </c>
      <c r="AL215">
        <v>256</v>
      </c>
      <c r="AM215">
        <v>787</v>
      </c>
      <c r="AN215">
        <v>26</v>
      </c>
      <c r="AO215">
        <v>26</v>
      </c>
      <c r="AP215">
        <v>504</v>
      </c>
      <c r="AQ215">
        <v>748</v>
      </c>
      <c r="AR215">
        <v>25268</v>
      </c>
      <c r="AS215">
        <v>210</v>
      </c>
      <c r="AT215">
        <v>0</v>
      </c>
      <c r="AU215">
        <v>0</v>
      </c>
      <c r="AV215">
        <v>488</v>
      </c>
      <c r="AW215">
        <v>987</v>
      </c>
      <c r="AX215">
        <v>1074</v>
      </c>
      <c r="AY215">
        <v>3893</v>
      </c>
      <c r="AZ215">
        <v>1595</v>
      </c>
      <c r="BA215">
        <v>102</v>
      </c>
      <c r="BB215">
        <v>814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3592</v>
      </c>
      <c r="D216">
        <v>5647</v>
      </c>
      <c r="E216">
        <v>2055</v>
      </c>
      <c r="F216">
        <v>424</v>
      </c>
      <c r="G216">
        <v>184</v>
      </c>
      <c r="H216">
        <v>1035</v>
      </c>
      <c r="I216">
        <v>203</v>
      </c>
      <c r="J216">
        <v>1289</v>
      </c>
      <c r="K216">
        <v>146</v>
      </c>
      <c r="L216">
        <v>308</v>
      </c>
      <c r="M216">
        <v>308</v>
      </c>
      <c r="N216">
        <v>776</v>
      </c>
      <c r="O216">
        <v>318</v>
      </c>
      <c r="P216">
        <v>1390</v>
      </c>
      <c r="Q216">
        <v>358</v>
      </c>
      <c r="R216">
        <v>1374</v>
      </c>
      <c r="S216">
        <v>16115</v>
      </c>
      <c r="T216">
        <v>10278</v>
      </c>
      <c r="U216">
        <v>0</v>
      </c>
      <c r="V216">
        <v>801</v>
      </c>
      <c r="W216">
        <v>4167</v>
      </c>
      <c r="X216">
        <v>4167</v>
      </c>
      <c r="Y216">
        <v>2090</v>
      </c>
      <c r="Z216">
        <v>3864</v>
      </c>
      <c r="AA216">
        <v>9888</v>
      </c>
      <c r="AB216">
        <v>6082</v>
      </c>
      <c r="AC216">
        <v>7874</v>
      </c>
      <c r="AD216">
        <v>676</v>
      </c>
      <c r="AE216">
        <v>492</v>
      </c>
      <c r="AF216">
        <v>245</v>
      </c>
      <c r="AG216">
        <v>492</v>
      </c>
      <c r="AH216">
        <v>2014</v>
      </c>
      <c r="AI216">
        <v>11745</v>
      </c>
      <c r="AJ216">
        <v>349</v>
      </c>
      <c r="AK216">
        <v>435</v>
      </c>
      <c r="AL216">
        <v>249</v>
      </c>
      <c r="AM216">
        <v>859</v>
      </c>
      <c r="AN216">
        <v>44</v>
      </c>
      <c r="AO216">
        <v>44</v>
      </c>
      <c r="AP216">
        <v>575</v>
      </c>
      <c r="AQ216">
        <v>883</v>
      </c>
      <c r="AR216">
        <v>38013</v>
      </c>
      <c r="AS216">
        <v>203</v>
      </c>
      <c r="AT216">
        <v>0</v>
      </c>
      <c r="AU216">
        <v>0</v>
      </c>
      <c r="AV216">
        <v>468</v>
      </c>
      <c r="AW216">
        <v>1155</v>
      </c>
      <c r="AX216">
        <v>1143</v>
      </c>
      <c r="AY216">
        <v>5942</v>
      </c>
      <c r="AZ216">
        <v>1775</v>
      </c>
      <c r="BA216">
        <v>118</v>
      </c>
      <c r="BB216">
        <v>760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4021</v>
      </c>
      <c r="D217">
        <v>6104</v>
      </c>
      <c r="E217">
        <v>2083</v>
      </c>
      <c r="F217">
        <v>402</v>
      </c>
      <c r="G217">
        <v>146</v>
      </c>
      <c r="H217">
        <v>869</v>
      </c>
      <c r="I217">
        <v>158</v>
      </c>
      <c r="J217">
        <v>797</v>
      </c>
      <c r="K217">
        <v>106</v>
      </c>
      <c r="L217">
        <v>354</v>
      </c>
      <c r="M217">
        <v>354</v>
      </c>
      <c r="N217">
        <v>639</v>
      </c>
      <c r="O217">
        <v>341</v>
      </c>
      <c r="P217">
        <v>1057</v>
      </c>
      <c r="Q217">
        <v>364</v>
      </c>
      <c r="R217">
        <v>1126</v>
      </c>
      <c r="S217">
        <v>12373</v>
      </c>
      <c r="T217">
        <v>8825</v>
      </c>
      <c r="U217">
        <v>0</v>
      </c>
      <c r="V217">
        <v>770</v>
      </c>
      <c r="W217">
        <v>1932</v>
      </c>
      <c r="X217">
        <v>1932</v>
      </c>
      <c r="Y217">
        <v>1567</v>
      </c>
      <c r="Z217">
        <v>3427</v>
      </c>
      <c r="AA217">
        <v>8261</v>
      </c>
      <c r="AB217">
        <v>6570</v>
      </c>
      <c r="AC217">
        <v>6581</v>
      </c>
      <c r="AD217">
        <v>750</v>
      </c>
      <c r="AE217">
        <v>604</v>
      </c>
      <c r="AF217">
        <v>171</v>
      </c>
      <c r="AG217">
        <v>604</v>
      </c>
      <c r="AH217">
        <v>1680</v>
      </c>
      <c r="AI217">
        <v>10283</v>
      </c>
      <c r="AJ217">
        <v>349</v>
      </c>
      <c r="AK217">
        <v>466</v>
      </c>
      <c r="AL217">
        <v>182</v>
      </c>
      <c r="AM217">
        <v>735</v>
      </c>
      <c r="AN217">
        <v>54</v>
      </c>
      <c r="AO217">
        <v>54</v>
      </c>
      <c r="AP217">
        <v>532</v>
      </c>
      <c r="AQ217">
        <v>732</v>
      </c>
      <c r="AR217">
        <v>32371</v>
      </c>
      <c r="AS217">
        <v>158</v>
      </c>
      <c r="AT217">
        <v>0</v>
      </c>
      <c r="AU217">
        <v>0</v>
      </c>
      <c r="AV217">
        <v>346</v>
      </c>
      <c r="AW217">
        <v>945</v>
      </c>
      <c r="AX217">
        <v>691</v>
      </c>
      <c r="AY217">
        <v>3505</v>
      </c>
      <c r="AZ217">
        <v>1573</v>
      </c>
      <c r="BA217">
        <v>68</v>
      </c>
      <c r="BB217">
        <v>745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3440</v>
      </c>
      <c r="D218">
        <v>6402</v>
      </c>
      <c r="E218">
        <v>2962</v>
      </c>
      <c r="F218">
        <v>492</v>
      </c>
      <c r="G218">
        <v>112</v>
      </c>
      <c r="H218">
        <v>1021</v>
      </c>
      <c r="I218">
        <v>279</v>
      </c>
      <c r="J218">
        <v>679</v>
      </c>
      <c r="K218">
        <v>141</v>
      </c>
      <c r="L218">
        <v>354</v>
      </c>
      <c r="M218">
        <v>354</v>
      </c>
      <c r="N218">
        <v>619</v>
      </c>
      <c r="O218">
        <v>394</v>
      </c>
      <c r="P218">
        <v>1128</v>
      </c>
      <c r="Q218">
        <v>422</v>
      </c>
      <c r="R218">
        <v>1114</v>
      </c>
      <c r="S218">
        <v>11249</v>
      </c>
      <c r="T218">
        <v>7206</v>
      </c>
      <c r="U218">
        <v>0</v>
      </c>
      <c r="V218">
        <v>1035</v>
      </c>
      <c r="W218">
        <v>2038</v>
      </c>
      <c r="X218">
        <v>2038</v>
      </c>
      <c r="Y218">
        <v>1714</v>
      </c>
      <c r="Z218">
        <v>2563</v>
      </c>
      <c r="AA218">
        <v>7796</v>
      </c>
      <c r="AB218">
        <v>6912</v>
      </c>
      <c r="AC218">
        <v>5816</v>
      </c>
      <c r="AD218">
        <v>770</v>
      </c>
      <c r="AE218">
        <v>658</v>
      </c>
      <c r="AF218">
        <v>179</v>
      </c>
      <c r="AG218">
        <v>658</v>
      </c>
      <c r="AH218">
        <v>1980</v>
      </c>
      <c r="AI218">
        <v>8932</v>
      </c>
      <c r="AJ218">
        <v>426</v>
      </c>
      <c r="AK218">
        <v>510</v>
      </c>
      <c r="AL218">
        <v>263</v>
      </c>
      <c r="AM218">
        <v>864</v>
      </c>
      <c r="AN218">
        <v>39</v>
      </c>
      <c r="AO218">
        <v>39</v>
      </c>
      <c r="AP218">
        <v>667</v>
      </c>
      <c r="AQ218">
        <v>750</v>
      </c>
      <c r="AR218">
        <v>31633</v>
      </c>
      <c r="AS218">
        <v>279</v>
      </c>
      <c r="AT218">
        <v>0</v>
      </c>
      <c r="AU218">
        <v>0</v>
      </c>
      <c r="AV218">
        <v>364</v>
      </c>
      <c r="AW218">
        <v>1116</v>
      </c>
      <c r="AX218">
        <v>538</v>
      </c>
      <c r="AY218">
        <v>3816</v>
      </c>
      <c r="AZ218">
        <v>1778</v>
      </c>
      <c r="BA218">
        <v>82</v>
      </c>
      <c r="BB218">
        <v>878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3070</v>
      </c>
      <c r="D219">
        <v>6292</v>
      </c>
      <c r="E219">
        <v>3222</v>
      </c>
      <c r="F219">
        <v>575</v>
      </c>
      <c r="G219">
        <v>168</v>
      </c>
      <c r="H219">
        <v>1233</v>
      </c>
      <c r="I219">
        <v>311</v>
      </c>
      <c r="J219">
        <v>828</v>
      </c>
      <c r="K219">
        <v>194</v>
      </c>
      <c r="L219">
        <v>348</v>
      </c>
      <c r="M219">
        <v>348</v>
      </c>
      <c r="N219">
        <v>572</v>
      </c>
      <c r="O219">
        <v>404</v>
      </c>
      <c r="P219">
        <v>1618</v>
      </c>
      <c r="Q219">
        <v>550</v>
      </c>
      <c r="R219">
        <v>1719</v>
      </c>
      <c r="S219">
        <v>11648</v>
      </c>
      <c r="T219">
        <v>6969</v>
      </c>
      <c r="U219">
        <v>0</v>
      </c>
      <c r="V219">
        <v>1079</v>
      </c>
      <c r="W219">
        <v>2293</v>
      </c>
      <c r="X219">
        <v>2293</v>
      </c>
      <c r="Y219">
        <v>1907</v>
      </c>
      <c r="Z219">
        <v>2021</v>
      </c>
      <c r="AA219">
        <v>9082</v>
      </c>
      <c r="AB219">
        <v>6699</v>
      </c>
      <c r="AC219">
        <v>6649</v>
      </c>
      <c r="AD219">
        <v>866</v>
      </c>
      <c r="AE219">
        <v>698</v>
      </c>
      <c r="AF219">
        <v>232</v>
      </c>
      <c r="AG219">
        <v>698</v>
      </c>
      <c r="AH219">
        <v>2433</v>
      </c>
      <c r="AI219">
        <v>9044</v>
      </c>
      <c r="AJ219">
        <v>477</v>
      </c>
      <c r="AK219">
        <v>407</v>
      </c>
      <c r="AL219">
        <v>316</v>
      </c>
      <c r="AM219">
        <v>1036</v>
      </c>
      <c r="AN219">
        <v>59</v>
      </c>
      <c r="AO219">
        <v>59</v>
      </c>
      <c r="AP219">
        <v>687</v>
      </c>
      <c r="AQ219">
        <v>934</v>
      </c>
      <c r="AR219">
        <v>33676</v>
      </c>
      <c r="AS219">
        <v>311</v>
      </c>
      <c r="AT219">
        <v>0</v>
      </c>
      <c r="AU219">
        <v>0</v>
      </c>
      <c r="AV219">
        <v>513</v>
      </c>
      <c r="AW219">
        <v>1397</v>
      </c>
      <c r="AX219">
        <v>634</v>
      </c>
      <c r="AY219">
        <v>4127</v>
      </c>
      <c r="AZ219">
        <v>1834</v>
      </c>
      <c r="BA219">
        <v>125</v>
      </c>
      <c r="BB219">
        <v>1048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2829</v>
      </c>
      <c r="D220">
        <v>6257</v>
      </c>
      <c r="E220">
        <v>3428</v>
      </c>
      <c r="F220">
        <v>709</v>
      </c>
      <c r="G220">
        <v>194</v>
      </c>
      <c r="H220">
        <v>1572</v>
      </c>
      <c r="I220">
        <v>481</v>
      </c>
      <c r="J220">
        <v>1053</v>
      </c>
      <c r="K220">
        <v>250</v>
      </c>
      <c r="L220">
        <v>376</v>
      </c>
      <c r="M220">
        <v>376</v>
      </c>
      <c r="N220">
        <v>672</v>
      </c>
      <c r="O220">
        <v>528</v>
      </c>
      <c r="P220">
        <v>1879</v>
      </c>
      <c r="Q220">
        <v>639</v>
      </c>
      <c r="R220">
        <v>1941</v>
      </c>
      <c r="S220">
        <v>12203</v>
      </c>
      <c r="T220">
        <v>6642</v>
      </c>
      <c r="U220">
        <v>0</v>
      </c>
      <c r="V220">
        <v>1314</v>
      </c>
      <c r="W220">
        <v>2634</v>
      </c>
      <c r="X220">
        <v>2634</v>
      </c>
      <c r="Y220">
        <v>2367</v>
      </c>
      <c r="Z220">
        <v>1882</v>
      </c>
      <c r="AA220">
        <v>9910</v>
      </c>
      <c r="AB220">
        <v>6794</v>
      </c>
      <c r="AC220">
        <v>7193</v>
      </c>
      <c r="AD220">
        <v>1000</v>
      </c>
      <c r="AE220">
        <v>806</v>
      </c>
      <c r="AF220">
        <v>303</v>
      </c>
      <c r="AG220">
        <v>806</v>
      </c>
      <c r="AH220">
        <v>2717</v>
      </c>
      <c r="AI220">
        <v>9088</v>
      </c>
      <c r="AJ220">
        <v>494</v>
      </c>
      <c r="AK220">
        <v>537</v>
      </c>
      <c r="AL220">
        <v>405</v>
      </c>
      <c r="AM220">
        <v>1115</v>
      </c>
      <c r="AN220">
        <v>43</v>
      </c>
      <c r="AO220">
        <v>43</v>
      </c>
      <c r="AP220">
        <v>862</v>
      </c>
      <c r="AQ220">
        <v>1065</v>
      </c>
      <c r="AR220">
        <v>36508</v>
      </c>
      <c r="AS220">
        <v>481</v>
      </c>
      <c r="AT220">
        <v>0</v>
      </c>
      <c r="AU220">
        <v>0</v>
      </c>
      <c r="AV220">
        <v>639</v>
      </c>
      <c r="AW220">
        <v>1602</v>
      </c>
      <c r="AX220">
        <v>803</v>
      </c>
      <c r="AY220">
        <v>4877</v>
      </c>
      <c r="AZ220">
        <v>2243</v>
      </c>
      <c r="BA220">
        <v>123</v>
      </c>
      <c r="BB220">
        <v>1313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3012</v>
      </c>
      <c r="D221">
        <v>6692</v>
      </c>
      <c r="E221">
        <v>3680</v>
      </c>
      <c r="F221">
        <v>815</v>
      </c>
      <c r="G221">
        <v>264</v>
      </c>
      <c r="H221">
        <v>1996</v>
      </c>
      <c r="I221">
        <v>493</v>
      </c>
      <c r="J221">
        <v>1369</v>
      </c>
      <c r="K221">
        <v>295</v>
      </c>
      <c r="L221">
        <v>502</v>
      </c>
      <c r="M221">
        <v>502</v>
      </c>
      <c r="N221">
        <v>854</v>
      </c>
      <c r="O221">
        <v>605</v>
      </c>
      <c r="P221">
        <v>2263</v>
      </c>
      <c r="Q221">
        <v>781</v>
      </c>
      <c r="R221">
        <v>2276</v>
      </c>
      <c r="S221">
        <v>13387</v>
      </c>
      <c r="T221">
        <v>7082</v>
      </c>
      <c r="U221">
        <v>0</v>
      </c>
      <c r="V221">
        <v>1415</v>
      </c>
      <c r="W221">
        <v>2891</v>
      </c>
      <c r="X221">
        <v>2891</v>
      </c>
      <c r="Y221">
        <v>2784</v>
      </c>
      <c r="Z221">
        <v>2125</v>
      </c>
      <c r="AA221">
        <v>11893</v>
      </c>
      <c r="AB221">
        <v>7308</v>
      </c>
      <c r="AC221">
        <v>8616</v>
      </c>
      <c r="AD221">
        <v>1146</v>
      </c>
      <c r="AE221">
        <v>882</v>
      </c>
      <c r="AF221">
        <v>394</v>
      </c>
      <c r="AG221">
        <v>882</v>
      </c>
      <c r="AH221">
        <v>3277</v>
      </c>
      <c r="AI221">
        <v>10003</v>
      </c>
      <c r="AJ221">
        <v>562</v>
      </c>
      <c r="AK221">
        <v>616</v>
      </c>
      <c r="AL221">
        <v>537</v>
      </c>
      <c r="AM221">
        <v>1435</v>
      </c>
      <c r="AN221">
        <v>75</v>
      </c>
      <c r="AO221">
        <v>75</v>
      </c>
      <c r="AP221">
        <v>1025</v>
      </c>
      <c r="AQ221">
        <v>1377</v>
      </c>
      <c r="AR221">
        <v>41785</v>
      </c>
      <c r="AS221">
        <v>493</v>
      </c>
      <c r="AT221">
        <v>0</v>
      </c>
      <c r="AU221">
        <v>0</v>
      </c>
      <c r="AV221">
        <v>854</v>
      </c>
      <c r="AW221">
        <v>1842</v>
      </c>
      <c r="AX221">
        <v>1074</v>
      </c>
      <c r="AY221">
        <v>5585</v>
      </c>
      <c r="AZ221">
        <v>2694</v>
      </c>
      <c r="BA221">
        <v>181</v>
      </c>
      <c r="BB221">
        <v>1578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3209</v>
      </c>
      <c r="D222">
        <v>6762</v>
      </c>
      <c r="E222">
        <v>3553</v>
      </c>
      <c r="F222">
        <v>836</v>
      </c>
      <c r="G222">
        <v>276</v>
      </c>
      <c r="H222">
        <v>2055</v>
      </c>
      <c r="I222">
        <v>444</v>
      </c>
      <c r="J222">
        <v>1343</v>
      </c>
      <c r="K222">
        <v>314</v>
      </c>
      <c r="L222">
        <v>604</v>
      </c>
      <c r="M222">
        <v>604</v>
      </c>
      <c r="N222">
        <v>909</v>
      </c>
      <c r="O222">
        <v>578</v>
      </c>
      <c r="P222">
        <v>2470</v>
      </c>
      <c r="Q222">
        <v>734</v>
      </c>
      <c r="R222">
        <v>2279</v>
      </c>
      <c r="S222">
        <v>13203</v>
      </c>
      <c r="T222">
        <v>7211</v>
      </c>
      <c r="U222">
        <v>0</v>
      </c>
      <c r="V222">
        <v>1302</v>
      </c>
      <c r="W222">
        <v>2803</v>
      </c>
      <c r="X222">
        <v>2803</v>
      </c>
      <c r="Y222">
        <v>2645</v>
      </c>
      <c r="Z222">
        <v>2159</v>
      </c>
      <c r="AA222">
        <v>12434</v>
      </c>
      <c r="AB222">
        <v>7340</v>
      </c>
      <c r="AC222">
        <v>9001</v>
      </c>
      <c r="AD222">
        <v>1205</v>
      </c>
      <c r="AE222">
        <v>929</v>
      </c>
      <c r="AF222">
        <v>399</v>
      </c>
      <c r="AG222">
        <v>929</v>
      </c>
      <c r="AH222">
        <v>3433</v>
      </c>
      <c r="AI222">
        <v>9956</v>
      </c>
      <c r="AJ222">
        <v>530</v>
      </c>
      <c r="AK222">
        <v>578</v>
      </c>
      <c r="AL222">
        <v>519</v>
      </c>
      <c r="AM222">
        <v>1412</v>
      </c>
      <c r="AN222">
        <v>67</v>
      </c>
      <c r="AO222">
        <v>67</v>
      </c>
      <c r="AP222">
        <v>1130</v>
      </c>
      <c r="AQ222">
        <v>1489</v>
      </c>
      <c r="AR222">
        <v>42428</v>
      </c>
      <c r="AS222">
        <v>444</v>
      </c>
      <c r="AT222">
        <v>0</v>
      </c>
      <c r="AU222">
        <v>0</v>
      </c>
      <c r="AV222">
        <v>958</v>
      </c>
      <c r="AW222">
        <v>2021</v>
      </c>
      <c r="AX222">
        <v>1029</v>
      </c>
      <c r="AY222">
        <v>5678</v>
      </c>
      <c r="AZ222">
        <v>2875</v>
      </c>
      <c r="BA222">
        <v>205</v>
      </c>
      <c r="BB222">
        <v>1481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2966</v>
      </c>
      <c r="D223">
        <v>5963</v>
      </c>
      <c r="E223">
        <v>2997</v>
      </c>
      <c r="F223">
        <v>778</v>
      </c>
      <c r="G223">
        <v>298</v>
      </c>
      <c r="H223">
        <v>2136</v>
      </c>
      <c r="I223">
        <v>392</v>
      </c>
      <c r="J223">
        <v>1171</v>
      </c>
      <c r="K223">
        <v>266</v>
      </c>
      <c r="L223">
        <v>535</v>
      </c>
      <c r="M223">
        <v>535</v>
      </c>
      <c r="N223">
        <v>901</v>
      </c>
      <c r="O223">
        <v>560</v>
      </c>
      <c r="P223">
        <v>2227</v>
      </c>
      <c r="Q223">
        <v>618</v>
      </c>
      <c r="R223">
        <v>2036</v>
      </c>
      <c r="S223">
        <v>11974</v>
      </c>
      <c r="T223">
        <v>6741</v>
      </c>
      <c r="U223">
        <v>0</v>
      </c>
      <c r="V223">
        <v>1070</v>
      </c>
      <c r="W223">
        <v>2593</v>
      </c>
      <c r="X223">
        <v>2593</v>
      </c>
      <c r="Y223">
        <v>2241</v>
      </c>
      <c r="Z223">
        <v>1943</v>
      </c>
      <c r="AA223">
        <v>11077</v>
      </c>
      <c r="AB223">
        <v>6463</v>
      </c>
      <c r="AC223">
        <v>8061</v>
      </c>
      <c r="AD223">
        <v>1107</v>
      </c>
      <c r="AE223">
        <v>809</v>
      </c>
      <c r="AF223">
        <v>348</v>
      </c>
      <c r="AG223">
        <v>809</v>
      </c>
      <c r="AH223">
        <v>3016</v>
      </c>
      <c r="AI223">
        <v>8989</v>
      </c>
      <c r="AJ223">
        <v>498</v>
      </c>
      <c r="AK223">
        <v>500</v>
      </c>
      <c r="AL223">
        <v>534</v>
      </c>
      <c r="AM223">
        <v>1233</v>
      </c>
      <c r="AN223">
        <v>53</v>
      </c>
      <c r="AO223">
        <v>53</v>
      </c>
      <c r="AP223">
        <v>1049</v>
      </c>
      <c r="AQ223">
        <v>1337</v>
      </c>
      <c r="AR223">
        <v>38314</v>
      </c>
      <c r="AS223">
        <v>392</v>
      </c>
      <c r="AT223">
        <v>0</v>
      </c>
      <c r="AU223">
        <v>0</v>
      </c>
      <c r="AV223">
        <v>1042</v>
      </c>
      <c r="AW223">
        <v>1783</v>
      </c>
      <c r="AX223">
        <v>905</v>
      </c>
      <c r="AY223">
        <v>5321</v>
      </c>
      <c r="AZ223">
        <v>2728</v>
      </c>
      <c r="BA223">
        <v>170</v>
      </c>
      <c r="BB223">
        <v>1132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2338</v>
      </c>
      <c r="D224">
        <v>5110</v>
      </c>
      <c r="E224">
        <v>2772</v>
      </c>
      <c r="F224">
        <v>726</v>
      </c>
      <c r="G224">
        <v>219</v>
      </c>
      <c r="H224">
        <v>1993</v>
      </c>
      <c r="I224">
        <v>363</v>
      </c>
      <c r="J224">
        <v>1106</v>
      </c>
      <c r="K224">
        <v>309</v>
      </c>
      <c r="L224">
        <v>515</v>
      </c>
      <c r="M224">
        <v>515</v>
      </c>
      <c r="N224">
        <v>672</v>
      </c>
      <c r="O224">
        <v>502</v>
      </c>
      <c r="P224">
        <v>1995</v>
      </c>
      <c r="Q224">
        <v>540</v>
      </c>
      <c r="R224">
        <v>1767</v>
      </c>
      <c r="S224">
        <v>10432</v>
      </c>
      <c r="T224">
        <v>5738</v>
      </c>
      <c r="U224">
        <v>0</v>
      </c>
      <c r="V224">
        <v>892</v>
      </c>
      <c r="W224">
        <v>2404</v>
      </c>
      <c r="X224">
        <v>2404</v>
      </c>
      <c r="Y224">
        <v>1998</v>
      </c>
      <c r="Z224">
        <v>1707</v>
      </c>
      <c r="AA224">
        <v>9653</v>
      </c>
      <c r="AB224">
        <v>5615</v>
      </c>
      <c r="AC224">
        <v>7121</v>
      </c>
      <c r="AD224">
        <v>997</v>
      </c>
      <c r="AE224">
        <v>778</v>
      </c>
      <c r="AF224">
        <v>400</v>
      </c>
      <c r="AG224">
        <v>778</v>
      </c>
      <c r="AH224">
        <v>2532</v>
      </c>
      <c r="AI224">
        <v>7665</v>
      </c>
      <c r="AJ224">
        <v>430</v>
      </c>
      <c r="AK224">
        <v>505</v>
      </c>
      <c r="AL224">
        <v>472</v>
      </c>
      <c r="AM224">
        <v>968</v>
      </c>
      <c r="AN224">
        <v>56</v>
      </c>
      <c r="AO224">
        <v>56</v>
      </c>
      <c r="AP224">
        <v>987</v>
      </c>
      <c r="AQ224">
        <v>1118</v>
      </c>
      <c r="AR224">
        <v>33644</v>
      </c>
      <c r="AS224">
        <v>363</v>
      </c>
      <c r="AT224">
        <v>0</v>
      </c>
      <c r="AU224">
        <v>0</v>
      </c>
      <c r="AV224">
        <v>1019</v>
      </c>
      <c r="AW224">
        <v>1564</v>
      </c>
      <c r="AX224">
        <v>797</v>
      </c>
      <c r="AY224">
        <v>4789</v>
      </c>
      <c r="AZ224">
        <v>2385</v>
      </c>
      <c r="BA224">
        <v>134</v>
      </c>
      <c r="BB224">
        <v>957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2257</v>
      </c>
      <c r="D225">
        <v>4775</v>
      </c>
      <c r="E225">
        <v>2518</v>
      </c>
      <c r="F225">
        <v>888</v>
      </c>
      <c r="G225">
        <v>253</v>
      </c>
      <c r="H225">
        <v>2156</v>
      </c>
      <c r="I225">
        <v>400</v>
      </c>
      <c r="J225">
        <v>1180</v>
      </c>
      <c r="K225">
        <v>304</v>
      </c>
      <c r="L225">
        <v>487</v>
      </c>
      <c r="M225">
        <v>487</v>
      </c>
      <c r="N225">
        <v>769</v>
      </c>
      <c r="O225">
        <v>510</v>
      </c>
      <c r="P225">
        <v>2027</v>
      </c>
      <c r="Q225">
        <v>588</v>
      </c>
      <c r="R225">
        <v>1704</v>
      </c>
      <c r="S225">
        <v>10838</v>
      </c>
      <c r="T225">
        <v>5936</v>
      </c>
      <c r="U225">
        <v>0</v>
      </c>
      <c r="V225">
        <v>865</v>
      </c>
      <c r="W225">
        <v>2683</v>
      </c>
      <c r="X225">
        <v>2683</v>
      </c>
      <c r="Y225">
        <v>2045</v>
      </c>
      <c r="Z225">
        <v>1418</v>
      </c>
      <c r="AA225">
        <v>9049</v>
      </c>
      <c r="AB225">
        <v>5295</v>
      </c>
      <c r="AC225">
        <v>6755</v>
      </c>
      <c r="AD225">
        <v>1022</v>
      </c>
      <c r="AE225">
        <v>769</v>
      </c>
      <c r="AF225">
        <v>405</v>
      </c>
      <c r="AG225">
        <v>769</v>
      </c>
      <c r="AH225">
        <v>2294</v>
      </c>
      <c r="AI225">
        <v>7755</v>
      </c>
      <c r="AJ225">
        <v>415</v>
      </c>
      <c r="AK225">
        <v>520</v>
      </c>
      <c r="AL225">
        <v>528</v>
      </c>
      <c r="AM225">
        <v>868</v>
      </c>
      <c r="AN225">
        <v>51</v>
      </c>
      <c r="AO225">
        <v>51</v>
      </c>
      <c r="AP225">
        <v>1166</v>
      </c>
      <c r="AQ225">
        <v>1106</v>
      </c>
      <c r="AR225">
        <v>33766</v>
      </c>
      <c r="AS225">
        <v>400</v>
      </c>
      <c r="AT225">
        <v>0</v>
      </c>
      <c r="AU225">
        <v>0</v>
      </c>
      <c r="AV225">
        <v>1118</v>
      </c>
      <c r="AW225">
        <v>1426</v>
      </c>
      <c r="AX225">
        <v>876</v>
      </c>
      <c r="AY225">
        <v>5506</v>
      </c>
      <c r="AZ225">
        <v>2823</v>
      </c>
      <c r="BA225">
        <v>95</v>
      </c>
      <c r="BB225">
        <v>816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1737</v>
      </c>
      <c r="D226">
        <v>3551</v>
      </c>
      <c r="E226">
        <v>1814</v>
      </c>
      <c r="F226">
        <v>639</v>
      </c>
      <c r="G226">
        <v>208</v>
      </c>
      <c r="H226">
        <v>1661</v>
      </c>
      <c r="I226">
        <v>303</v>
      </c>
      <c r="J226">
        <v>909</v>
      </c>
      <c r="K226">
        <v>208</v>
      </c>
      <c r="L226">
        <v>469</v>
      </c>
      <c r="M226">
        <v>469</v>
      </c>
      <c r="N226">
        <v>618</v>
      </c>
      <c r="O226">
        <v>350</v>
      </c>
      <c r="P226">
        <v>1696</v>
      </c>
      <c r="Q226">
        <v>496</v>
      </c>
      <c r="R226">
        <v>1467</v>
      </c>
      <c r="S226">
        <v>8114</v>
      </c>
      <c r="T226">
        <v>4419</v>
      </c>
      <c r="U226">
        <v>0</v>
      </c>
      <c r="V226">
        <v>612</v>
      </c>
      <c r="W226">
        <v>2020</v>
      </c>
      <c r="X226">
        <v>2020</v>
      </c>
      <c r="Y226">
        <v>1521</v>
      </c>
      <c r="Z226">
        <v>849</v>
      </c>
      <c r="AA226">
        <v>6886</v>
      </c>
      <c r="AB226">
        <v>4003</v>
      </c>
      <c r="AC226">
        <v>5212</v>
      </c>
      <c r="AD226">
        <v>821</v>
      </c>
      <c r="AE226">
        <v>613</v>
      </c>
      <c r="AF226">
        <v>322</v>
      </c>
      <c r="AG226">
        <v>613</v>
      </c>
      <c r="AH226">
        <v>1674</v>
      </c>
      <c r="AI226">
        <v>5791</v>
      </c>
      <c r="AJ226">
        <v>298</v>
      </c>
      <c r="AK226">
        <v>452</v>
      </c>
      <c r="AL226">
        <v>411</v>
      </c>
      <c r="AM226">
        <v>577</v>
      </c>
      <c r="AN226">
        <v>45</v>
      </c>
      <c r="AO226">
        <v>45</v>
      </c>
      <c r="AP226">
        <v>945</v>
      </c>
      <c r="AQ226">
        <v>831</v>
      </c>
      <c r="AR226">
        <v>25722</v>
      </c>
      <c r="AS226">
        <v>303</v>
      </c>
      <c r="AT226">
        <v>0</v>
      </c>
      <c r="AU226">
        <v>0</v>
      </c>
      <c r="AV226">
        <v>900</v>
      </c>
      <c r="AW226">
        <v>1097</v>
      </c>
      <c r="AX226">
        <v>701</v>
      </c>
      <c r="AY226">
        <v>4222</v>
      </c>
      <c r="AZ226">
        <v>2202</v>
      </c>
      <c r="BA226">
        <v>47</v>
      </c>
      <c r="BB226">
        <v>578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1503</v>
      </c>
      <c r="D227">
        <v>2860</v>
      </c>
      <c r="E227">
        <v>1357</v>
      </c>
      <c r="F227">
        <v>497</v>
      </c>
      <c r="G227">
        <v>146</v>
      </c>
      <c r="H227">
        <v>1248</v>
      </c>
      <c r="I227">
        <v>265</v>
      </c>
      <c r="J227">
        <v>748</v>
      </c>
      <c r="K227">
        <v>164</v>
      </c>
      <c r="L227">
        <v>359</v>
      </c>
      <c r="M227">
        <v>359</v>
      </c>
      <c r="N227">
        <v>503</v>
      </c>
      <c r="O227">
        <v>242</v>
      </c>
      <c r="P227">
        <v>1532</v>
      </c>
      <c r="Q227">
        <v>389</v>
      </c>
      <c r="R227">
        <v>1122</v>
      </c>
      <c r="S227">
        <v>6433</v>
      </c>
      <c r="T227">
        <v>3743</v>
      </c>
      <c r="U227">
        <v>0</v>
      </c>
      <c r="V227">
        <v>453</v>
      </c>
      <c r="W227">
        <v>1429</v>
      </c>
      <c r="X227">
        <v>1429</v>
      </c>
      <c r="Y227">
        <v>1201</v>
      </c>
      <c r="Z227">
        <v>742</v>
      </c>
      <c r="AA227">
        <v>5457</v>
      </c>
      <c r="AB227">
        <v>3182</v>
      </c>
      <c r="AC227">
        <v>4221</v>
      </c>
      <c r="AD227">
        <v>606</v>
      </c>
      <c r="AE227">
        <v>460</v>
      </c>
      <c r="AF227">
        <v>255</v>
      </c>
      <c r="AG227">
        <v>460</v>
      </c>
      <c r="AH227">
        <v>1236</v>
      </c>
      <c r="AI227">
        <v>4739</v>
      </c>
      <c r="AJ227">
        <v>229</v>
      </c>
      <c r="AK227">
        <v>322</v>
      </c>
      <c r="AL227">
        <v>298</v>
      </c>
      <c r="AM227">
        <v>432</v>
      </c>
      <c r="AN227">
        <v>23</v>
      </c>
      <c r="AO227">
        <v>23</v>
      </c>
      <c r="AP227">
        <v>781</v>
      </c>
      <c r="AQ227">
        <v>537</v>
      </c>
      <c r="AR227">
        <v>20290</v>
      </c>
      <c r="AS227">
        <v>265</v>
      </c>
      <c r="AT227">
        <v>0</v>
      </c>
      <c r="AU227">
        <v>0</v>
      </c>
      <c r="AV227">
        <v>708</v>
      </c>
      <c r="AW227">
        <v>804</v>
      </c>
      <c r="AX227">
        <v>584</v>
      </c>
      <c r="AY227">
        <v>3210</v>
      </c>
      <c r="AZ227">
        <v>1781</v>
      </c>
      <c r="BA227">
        <v>33</v>
      </c>
      <c r="BB227">
        <v>378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1173</v>
      </c>
      <c r="D228">
        <v>2191</v>
      </c>
      <c r="E228">
        <v>1018</v>
      </c>
      <c r="F228">
        <v>392</v>
      </c>
      <c r="G228">
        <v>122</v>
      </c>
      <c r="H228">
        <v>932</v>
      </c>
      <c r="I228">
        <v>159</v>
      </c>
      <c r="J228">
        <v>514</v>
      </c>
      <c r="K228">
        <v>103</v>
      </c>
      <c r="L228">
        <v>290</v>
      </c>
      <c r="M228">
        <v>290</v>
      </c>
      <c r="N228">
        <v>404</v>
      </c>
      <c r="O228">
        <v>194</v>
      </c>
      <c r="P228">
        <v>1130</v>
      </c>
      <c r="Q228">
        <v>277</v>
      </c>
      <c r="R228">
        <v>933</v>
      </c>
      <c r="S228">
        <v>5039</v>
      </c>
      <c r="T228">
        <v>3157</v>
      </c>
      <c r="U228">
        <v>0</v>
      </c>
      <c r="V228">
        <v>298</v>
      </c>
      <c r="W228">
        <v>1053</v>
      </c>
      <c r="X228">
        <v>1053</v>
      </c>
      <c r="Y228">
        <v>812</v>
      </c>
      <c r="Z228">
        <v>631</v>
      </c>
      <c r="AA228">
        <v>4169</v>
      </c>
      <c r="AB228">
        <v>2456</v>
      </c>
      <c r="AC228">
        <v>3283</v>
      </c>
      <c r="AD228">
        <v>517</v>
      </c>
      <c r="AE228">
        <v>395</v>
      </c>
      <c r="AF228">
        <v>186</v>
      </c>
      <c r="AG228">
        <v>395</v>
      </c>
      <c r="AH228">
        <v>886</v>
      </c>
      <c r="AI228">
        <v>3827</v>
      </c>
      <c r="AJ228">
        <v>154</v>
      </c>
      <c r="AK228">
        <v>265</v>
      </c>
      <c r="AL228">
        <v>234</v>
      </c>
      <c r="AM228">
        <v>275</v>
      </c>
      <c r="AN228">
        <v>27</v>
      </c>
      <c r="AO228">
        <v>27</v>
      </c>
      <c r="AP228">
        <v>602</v>
      </c>
      <c r="AQ228">
        <v>381</v>
      </c>
      <c r="AR228">
        <v>15640</v>
      </c>
      <c r="AS228">
        <v>159</v>
      </c>
      <c r="AT228">
        <v>0</v>
      </c>
      <c r="AU228">
        <v>0</v>
      </c>
      <c r="AV228">
        <v>504</v>
      </c>
      <c r="AW228">
        <v>611</v>
      </c>
      <c r="AX228">
        <v>411</v>
      </c>
      <c r="AY228">
        <v>2451</v>
      </c>
      <c r="AZ228">
        <v>1398</v>
      </c>
      <c r="BA228">
        <v>22</v>
      </c>
      <c r="BB228">
        <v>239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860</v>
      </c>
      <c r="D229">
        <v>1506</v>
      </c>
      <c r="E229">
        <v>646</v>
      </c>
      <c r="F229">
        <v>253</v>
      </c>
      <c r="G229">
        <v>70</v>
      </c>
      <c r="H229">
        <v>553</v>
      </c>
      <c r="I229">
        <v>84</v>
      </c>
      <c r="J229">
        <v>288</v>
      </c>
      <c r="K229">
        <v>45</v>
      </c>
      <c r="L229">
        <v>156</v>
      </c>
      <c r="M229">
        <v>156</v>
      </c>
      <c r="N229">
        <v>263</v>
      </c>
      <c r="O229">
        <v>118</v>
      </c>
      <c r="P229">
        <v>659</v>
      </c>
      <c r="Q229">
        <v>182</v>
      </c>
      <c r="R229">
        <v>648</v>
      </c>
      <c r="S229">
        <v>3357</v>
      </c>
      <c r="T229">
        <v>2204</v>
      </c>
      <c r="U229">
        <v>0</v>
      </c>
      <c r="V229">
        <v>161</v>
      </c>
      <c r="W229">
        <v>652</v>
      </c>
      <c r="X229">
        <v>652</v>
      </c>
      <c r="Y229">
        <v>449</v>
      </c>
      <c r="Z229">
        <v>423</v>
      </c>
      <c r="AA229">
        <v>2555</v>
      </c>
      <c r="AB229">
        <v>1666</v>
      </c>
      <c r="AC229">
        <v>2092</v>
      </c>
      <c r="AD229">
        <v>310</v>
      </c>
      <c r="AE229">
        <v>240</v>
      </c>
      <c r="AF229">
        <v>132</v>
      </c>
      <c r="AG229">
        <v>240</v>
      </c>
      <c r="AH229">
        <v>463</v>
      </c>
      <c r="AI229">
        <v>2621</v>
      </c>
      <c r="AJ229">
        <v>63</v>
      </c>
      <c r="AK229">
        <v>160</v>
      </c>
      <c r="AL229">
        <v>133</v>
      </c>
      <c r="AM229">
        <v>123</v>
      </c>
      <c r="AN229">
        <v>14</v>
      </c>
      <c r="AO229">
        <v>14</v>
      </c>
      <c r="AP229">
        <v>388</v>
      </c>
      <c r="AQ229">
        <v>220</v>
      </c>
      <c r="AR229">
        <v>9964</v>
      </c>
      <c r="AS229">
        <v>84</v>
      </c>
      <c r="AT229">
        <v>0</v>
      </c>
      <c r="AU229">
        <v>0</v>
      </c>
      <c r="AV229">
        <v>302</v>
      </c>
      <c r="AW229">
        <v>340</v>
      </c>
      <c r="AX229">
        <v>243</v>
      </c>
      <c r="AY229">
        <v>1556</v>
      </c>
      <c r="AZ229">
        <v>904</v>
      </c>
      <c r="BA229">
        <v>10</v>
      </c>
      <c r="BB229">
        <v>172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524</v>
      </c>
      <c r="D230">
        <v>939</v>
      </c>
      <c r="E230">
        <v>415</v>
      </c>
      <c r="F230">
        <v>129</v>
      </c>
      <c r="G230">
        <v>44</v>
      </c>
      <c r="H230">
        <v>360</v>
      </c>
      <c r="I230">
        <v>69</v>
      </c>
      <c r="J230">
        <v>162</v>
      </c>
      <c r="K230">
        <v>18</v>
      </c>
      <c r="L230">
        <v>91</v>
      </c>
      <c r="M230">
        <v>91</v>
      </c>
      <c r="N230">
        <v>117</v>
      </c>
      <c r="O230">
        <v>53</v>
      </c>
      <c r="P230">
        <v>390</v>
      </c>
      <c r="Q230">
        <v>114</v>
      </c>
      <c r="R230">
        <v>356</v>
      </c>
      <c r="S230">
        <v>2136</v>
      </c>
      <c r="T230">
        <v>1368</v>
      </c>
      <c r="U230">
        <v>0</v>
      </c>
      <c r="V230">
        <v>123</v>
      </c>
      <c r="W230">
        <v>432</v>
      </c>
      <c r="X230">
        <v>432</v>
      </c>
      <c r="Y230">
        <v>285</v>
      </c>
      <c r="Z230">
        <v>276</v>
      </c>
      <c r="AA230">
        <v>1452</v>
      </c>
      <c r="AB230">
        <v>1042</v>
      </c>
      <c r="AC230">
        <v>1218</v>
      </c>
      <c r="AD230">
        <v>174</v>
      </c>
      <c r="AE230">
        <v>130</v>
      </c>
      <c r="AF230">
        <v>90</v>
      </c>
      <c r="AG230">
        <v>130</v>
      </c>
      <c r="AH230">
        <v>234</v>
      </c>
      <c r="AI230">
        <v>1635</v>
      </c>
      <c r="AJ230">
        <v>46</v>
      </c>
      <c r="AK230">
        <v>103</v>
      </c>
      <c r="AL230">
        <v>73</v>
      </c>
      <c r="AM230">
        <v>66</v>
      </c>
      <c r="AN230">
        <v>7</v>
      </c>
      <c r="AO230">
        <v>7</v>
      </c>
      <c r="AP230">
        <v>264</v>
      </c>
      <c r="AQ230">
        <v>99</v>
      </c>
      <c r="AR230">
        <v>6057</v>
      </c>
      <c r="AS230">
        <v>69</v>
      </c>
      <c r="AT230">
        <v>0</v>
      </c>
      <c r="AU230">
        <v>0</v>
      </c>
      <c r="AV230">
        <v>234</v>
      </c>
      <c r="AW230">
        <v>168</v>
      </c>
      <c r="AX230">
        <v>144</v>
      </c>
      <c r="AY230">
        <v>942</v>
      </c>
      <c r="AZ230">
        <v>510</v>
      </c>
      <c r="BA230">
        <v>7</v>
      </c>
      <c r="BB230">
        <v>107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BD231" s="9">
        <v>229</v>
      </c>
    </row>
    <row r="232" spans="1:56" x14ac:dyDescent="0.35">
      <c r="A232" s="3"/>
      <c r="B232" s="5" t="s">
        <v>46</v>
      </c>
      <c r="BD232" s="9">
        <v>230</v>
      </c>
    </row>
    <row r="233" spans="1:56" x14ac:dyDescent="0.35">
      <c r="A233" s="3"/>
      <c r="B233" s="5" t="s">
        <v>77</v>
      </c>
      <c r="BD233" s="9">
        <v>231</v>
      </c>
    </row>
    <row r="234" spans="1:56" x14ac:dyDescent="0.35">
      <c r="A234" s="3"/>
      <c r="B234" s="5" t="s">
        <v>47</v>
      </c>
      <c r="C234">
        <v>1833</v>
      </c>
      <c r="D234">
        <v>4038</v>
      </c>
      <c r="E234">
        <v>2205</v>
      </c>
      <c r="F234">
        <v>503</v>
      </c>
      <c r="G234">
        <v>336</v>
      </c>
      <c r="H234">
        <v>1155</v>
      </c>
      <c r="I234">
        <v>292</v>
      </c>
      <c r="J234">
        <v>1196</v>
      </c>
      <c r="K234">
        <v>157</v>
      </c>
      <c r="L234">
        <v>285</v>
      </c>
      <c r="M234">
        <v>285</v>
      </c>
      <c r="N234">
        <v>636</v>
      </c>
      <c r="O234">
        <v>336</v>
      </c>
      <c r="P234">
        <v>1458</v>
      </c>
      <c r="Q234">
        <v>356</v>
      </c>
      <c r="R234">
        <v>1497</v>
      </c>
      <c r="S234">
        <v>8997</v>
      </c>
      <c r="T234">
        <v>4948</v>
      </c>
      <c r="U234">
        <v>0</v>
      </c>
      <c r="V234">
        <v>708</v>
      </c>
      <c r="W234">
        <v>2180</v>
      </c>
      <c r="X234">
        <v>2180</v>
      </c>
      <c r="Y234">
        <v>1904</v>
      </c>
      <c r="Z234">
        <v>1316</v>
      </c>
      <c r="AA234">
        <v>7345</v>
      </c>
      <c r="AB234">
        <v>4642</v>
      </c>
      <c r="AC234">
        <v>5415</v>
      </c>
      <c r="AD234">
        <v>834</v>
      </c>
      <c r="AE234">
        <v>498</v>
      </c>
      <c r="AF234">
        <v>205</v>
      </c>
      <c r="AG234">
        <v>498</v>
      </c>
      <c r="AH234">
        <v>1930</v>
      </c>
      <c r="AI234">
        <v>6525</v>
      </c>
      <c r="AJ234">
        <v>350</v>
      </c>
      <c r="AK234">
        <v>604</v>
      </c>
      <c r="AL234">
        <v>313</v>
      </c>
      <c r="AM234">
        <v>823</v>
      </c>
      <c r="AN234">
        <v>30</v>
      </c>
      <c r="AO234">
        <v>30</v>
      </c>
      <c r="AP234">
        <v>576</v>
      </c>
      <c r="AQ234">
        <v>831</v>
      </c>
      <c r="AR234">
        <v>26907</v>
      </c>
      <c r="AS234">
        <v>292</v>
      </c>
      <c r="AT234">
        <v>0</v>
      </c>
      <c r="AU234">
        <v>0</v>
      </c>
      <c r="AV234">
        <v>506</v>
      </c>
      <c r="AW234">
        <v>1107</v>
      </c>
      <c r="AX234">
        <v>1039</v>
      </c>
      <c r="AY234">
        <v>3895</v>
      </c>
      <c r="AZ234">
        <v>1715</v>
      </c>
      <c r="BA234">
        <v>108</v>
      </c>
      <c r="BB234">
        <v>871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3051</v>
      </c>
      <c r="D235">
        <v>5432</v>
      </c>
      <c r="E235">
        <v>2381</v>
      </c>
      <c r="F235">
        <v>525</v>
      </c>
      <c r="G235">
        <v>890</v>
      </c>
      <c r="H235">
        <v>1262</v>
      </c>
      <c r="I235">
        <v>240</v>
      </c>
      <c r="J235">
        <v>1355</v>
      </c>
      <c r="K235">
        <v>164</v>
      </c>
      <c r="L235">
        <v>313</v>
      </c>
      <c r="M235">
        <v>313</v>
      </c>
      <c r="N235">
        <v>807</v>
      </c>
      <c r="O235">
        <v>381</v>
      </c>
      <c r="P235">
        <v>1732</v>
      </c>
      <c r="Q235">
        <v>452</v>
      </c>
      <c r="R235">
        <v>1641</v>
      </c>
      <c r="S235">
        <v>14630</v>
      </c>
      <c r="T235">
        <v>9034</v>
      </c>
      <c r="U235">
        <v>0</v>
      </c>
      <c r="V235">
        <v>832</v>
      </c>
      <c r="W235">
        <v>3576</v>
      </c>
      <c r="X235">
        <v>3576</v>
      </c>
      <c r="Y235">
        <v>2187</v>
      </c>
      <c r="Z235">
        <v>3142</v>
      </c>
      <c r="AA235">
        <v>10042</v>
      </c>
      <c r="AB235">
        <v>6219</v>
      </c>
      <c r="AC235">
        <v>7802</v>
      </c>
      <c r="AD235">
        <v>1372</v>
      </c>
      <c r="AE235">
        <v>482</v>
      </c>
      <c r="AF235">
        <v>187</v>
      </c>
      <c r="AG235">
        <v>482</v>
      </c>
      <c r="AH235">
        <v>2240</v>
      </c>
      <c r="AI235">
        <v>10814</v>
      </c>
      <c r="AJ235">
        <v>393</v>
      </c>
      <c r="AK235">
        <v>787</v>
      </c>
      <c r="AL235">
        <v>330</v>
      </c>
      <c r="AM235">
        <v>925</v>
      </c>
      <c r="AN235">
        <v>47</v>
      </c>
      <c r="AO235">
        <v>47</v>
      </c>
      <c r="AP235">
        <v>665</v>
      </c>
      <c r="AQ235">
        <v>963</v>
      </c>
      <c r="AR235">
        <v>38069</v>
      </c>
      <c r="AS235">
        <v>240</v>
      </c>
      <c r="AT235">
        <v>0</v>
      </c>
      <c r="AU235">
        <v>0</v>
      </c>
      <c r="AV235">
        <v>551</v>
      </c>
      <c r="AW235">
        <v>1315</v>
      </c>
      <c r="AX235">
        <v>1191</v>
      </c>
      <c r="AY235">
        <v>5573</v>
      </c>
      <c r="AZ235">
        <v>1997</v>
      </c>
      <c r="BA235">
        <v>137</v>
      </c>
      <c r="BB235">
        <v>935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4459</v>
      </c>
      <c r="D236">
        <v>6747</v>
      </c>
      <c r="E236">
        <v>2288</v>
      </c>
      <c r="F236">
        <v>411</v>
      </c>
      <c r="G236">
        <v>696</v>
      </c>
      <c r="H236">
        <v>881</v>
      </c>
      <c r="I236">
        <v>166</v>
      </c>
      <c r="J236">
        <v>708</v>
      </c>
      <c r="K236">
        <v>115</v>
      </c>
      <c r="L236">
        <v>261</v>
      </c>
      <c r="M236">
        <v>261</v>
      </c>
      <c r="N236">
        <v>750</v>
      </c>
      <c r="O236">
        <v>306</v>
      </c>
      <c r="P236">
        <v>1401</v>
      </c>
      <c r="Q236">
        <v>343</v>
      </c>
      <c r="R236">
        <v>1150</v>
      </c>
      <c r="S236">
        <v>12554</v>
      </c>
      <c r="T236">
        <v>8854</v>
      </c>
      <c r="U236">
        <v>0</v>
      </c>
      <c r="V236">
        <v>817</v>
      </c>
      <c r="W236">
        <v>1992</v>
      </c>
      <c r="X236">
        <v>1992</v>
      </c>
      <c r="Y236">
        <v>1525</v>
      </c>
      <c r="Z236">
        <v>3333</v>
      </c>
      <c r="AA236">
        <v>8671</v>
      </c>
      <c r="AB236">
        <v>7461</v>
      </c>
      <c r="AC236">
        <v>6928</v>
      </c>
      <c r="AD236">
        <v>1187</v>
      </c>
      <c r="AE236">
        <v>491</v>
      </c>
      <c r="AF236">
        <v>198</v>
      </c>
      <c r="AG236">
        <v>491</v>
      </c>
      <c r="AH236">
        <v>1743</v>
      </c>
      <c r="AI236">
        <v>10396</v>
      </c>
      <c r="AJ236">
        <v>376</v>
      </c>
      <c r="AK236">
        <v>714</v>
      </c>
      <c r="AL236">
        <v>212</v>
      </c>
      <c r="AM236">
        <v>779</v>
      </c>
      <c r="AN236">
        <v>45</v>
      </c>
      <c r="AO236">
        <v>45</v>
      </c>
      <c r="AP236">
        <v>534</v>
      </c>
      <c r="AQ236">
        <v>754</v>
      </c>
      <c r="AR236">
        <v>34280</v>
      </c>
      <c r="AS236">
        <v>166</v>
      </c>
      <c r="AT236">
        <v>0</v>
      </c>
      <c r="AU236">
        <v>0</v>
      </c>
      <c r="AV236">
        <v>363</v>
      </c>
      <c r="AW236">
        <v>964</v>
      </c>
      <c r="AX236">
        <v>593</v>
      </c>
      <c r="AY236">
        <v>3687</v>
      </c>
      <c r="AZ236">
        <v>1695</v>
      </c>
      <c r="BA236">
        <v>92</v>
      </c>
      <c r="BB236">
        <v>823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3859</v>
      </c>
      <c r="D237">
        <v>6532</v>
      </c>
      <c r="E237">
        <v>2673</v>
      </c>
      <c r="F237">
        <v>463</v>
      </c>
      <c r="G237">
        <v>328</v>
      </c>
      <c r="H237">
        <v>796</v>
      </c>
      <c r="I237">
        <v>185</v>
      </c>
      <c r="J237">
        <v>585</v>
      </c>
      <c r="K237">
        <v>118</v>
      </c>
      <c r="L237">
        <v>302</v>
      </c>
      <c r="M237">
        <v>302</v>
      </c>
      <c r="N237">
        <v>517</v>
      </c>
      <c r="O237">
        <v>328</v>
      </c>
      <c r="P237">
        <v>1183</v>
      </c>
      <c r="Q237">
        <v>373</v>
      </c>
      <c r="R237">
        <v>937</v>
      </c>
      <c r="S237">
        <v>10672</v>
      </c>
      <c r="T237">
        <v>7034</v>
      </c>
      <c r="U237">
        <v>0</v>
      </c>
      <c r="V237">
        <v>972</v>
      </c>
      <c r="W237">
        <v>1945</v>
      </c>
      <c r="X237">
        <v>1945</v>
      </c>
      <c r="Y237">
        <v>1557</v>
      </c>
      <c r="Z237">
        <v>2602</v>
      </c>
      <c r="AA237">
        <v>7297</v>
      </c>
      <c r="AB237">
        <v>7089</v>
      </c>
      <c r="AC237">
        <v>5667</v>
      </c>
      <c r="AD237">
        <v>862</v>
      </c>
      <c r="AE237">
        <v>534</v>
      </c>
      <c r="AF237">
        <v>189</v>
      </c>
      <c r="AG237">
        <v>534</v>
      </c>
      <c r="AH237">
        <v>1630</v>
      </c>
      <c r="AI237">
        <v>8542</v>
      </c>
      <c r="AJ237">
        <v>382</v>
      </c>
      <c r="AK237">
        <v>557</v>
      </c>
      <c r="AL237">
        <v>197</v>
      </c>
      <c r="AM237">
        <v>690</v>
      </c>
      <c r="AN237">
        <v>41</v>
      </c>
      <c r="AO237">
        <v>41</v>
      </c>
      <c r="AP237">
        <v>568</v>
      </c>
      <c r="AQ237">
        <v>672</v>
      </c>
      <c r="AR237">
        <v>30164</v>
      </c>
      <c r="AS237">
        <v>185</v>
      </c>
      <c r="AT237">
        <v>0</v>
      </c>
      <c r="AU237">
        <v>0</v>
      </c>
      <c r="AV237">
        <v>271</v>
      </c>
      <c r="AW237">
        <v>940</v>
      </c>
      <c r="AX237">
        <v>467</v>
      </c>
      <c r="AY237">
        <v>3493</v>
      </c>
      <c r="AZ237">
        <v>1548</v>
      </c>
      <c r="BA237">
        <v>84</v>
      </c>
      <c r="BB237">
        <v>753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3262</v>
      </c>
      <c r="D238">
        <v>6354</v>
      </c>
      <c r="E238">
        <v>3092</v>
      </c>
      <c r="F238">
        <v>503</v>
      </c>
      <c r="G238">
        <v>296</v>
      </c>
      <c r="H238">
        <v>1088</v>
      </c>
      <c r="I238">
        <v>270</v>
      </c>
      <c r="J238">
        <v>723</v>
      </c>
      <c r="K238">
        <v>150</v>
      </c>
      <c r="L238">
        <v>323</v>
      </c>
      <c r="M238">
        <v>323</v>
      </c>
      <c r="N238">
        <v>563</v>
      </c>
      <c r="O238">
        <v>384</v>
      </c>
      <c r="P238">
        <v>1406</v>
      </c>
      <c r="Q238">
        <v>450</v>
      </c>
      <c r="R238">
        <v>1414</v>
      </c>
      <c r="S238">
        <v>10842</v>
      </c>
      <c r="T238">
        <v>6629</v>
      </c>
      <c r="U238">
        <v>0</v>
      </c>
      <c r="V238">
        <v>1065</v>
      </c>
      <c r="W238">
        <v>2116</v>
      </c>
      <c r="X238">
        <v>2116</v>
      </c>
      <c r="Y238">
        <v>1788</v>
      </c>
      <c r="Z238">
        <v>2207</v>
      </c>
      <c r="AA238">
        <v>8261</v>
      </c>
      <c r="AB238">
        <v>6825</v>
      </c>
      <c r="AC238">
        <v>6103</v>
      </c>
      <c r="AD238">
        <v>1003</v>
      </c>
      <c r="AE238">
        <v>707</v>
      </c>
      <c r="AF238">
        <v>187</v>
      </c>
      <c r="AG238">
        <v>707</v>
      </c>
      <c r="AH238">
        <v>2158</v>
      </c>
      <c r="AI238">
        <v>8456</v>
      </c>
      <c r="AJ238">
        <v>431</v>
      </c>
      <c r="AK238">
        <v>471</v>
      </c>
      <c r="AL238">
        <v>281</v>
      </c>
      <c r="AM238">
        <v>916</v>
      </c>
      <c r="AN238">
        <v>61</v>
      </c>
      <c r="AO238">
        <v>61</v>
      </c>
      <c r="AP238">
        <v>658</v>
      </c>
      <c r="AQ238">
        <v>802</v>
      </c>
      <c r="AR238">
        <v>31915</v>
      </c>
      <c r="AS238">
        <v>270</v>
      </c>
      <c r="AT238">
        <v>0</v>
      </c>
      <c r="AU238">
        <v>0</v>
      </c>
      <c r="AV238">
        <v>423</v>
      </c>
      <c r="AW238">
        <v>1242</v>
      </c>
      <c r="AX238">
        <v>573</v>
      </c>
      <c r="AY238">
        <v>3840</v>
      </c>
      <c r="AZ238">
        <v>1724</v>
      </c>
      <c r="BA238">
        <v>87</v>
      </c>
      <c r="BB238">
        <v>946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2959</v>
      </c>
      <c r="D239">
        <v>6397</v>
      </c>
      <c r="E239">
        <v>3438</v>
      </c>
      <c r="F239">
        <v>654</v>
      </c>
      <c r="G239">
        <v>343</v>
      </c>
      <c r="H239">
        <v>1420</v>
      </c>
      <c r="I239">
        <v>375</v>
      </c>
      <c r="J239">
        <v>1012</v>
      </c>
      <c r="K239">
        <v>212</v>
      </c>
      <c r="L239">
        <v>351</v>
      </c>
      <c r="M239">
        <v>351</v>
      </c>
      <c r="N239">
        <v>566</v>
      </c>
      <c r="O239">
        <v>482</v>
      </c>
      <c r="P239">
        <v>1735</v>
      </c>
      <c r="Q239">
        <v>611</v>
      </c>
      <c r="R239">
        <v>1726</v>
      </c>
      <c r="S239">
        <v>11821</v>
      </c>
      <c r="T239">
        <v>6553</v>
      </c>
      <c r="U239">
        <v>0</v>
      </c>
      <c r="V239">
        <v>1215</v>
      </c>
      <c r="W239">
        <v>2580</v>
      </c>
      <c r="X239">
        <v>2580</v>
      </c>
      <c r="Y239">
        <v>2227</v>
      </c>
      <c r="Z239">
        <v>1994</v>
      </c>
      <c r="AA239">
        <v>9301</v>
      </c>
      <c r="AB239">
        <v>6974</v>
      </c>
      <c r="AC239">
        <v>6734</v>
      </c>
      <c r="AD239">
        <v>1037</v>
      </c>
      <c r="AE239">
        <v>694</v>
      </c>
      <c r="AF239">
        <v>245</v>
      </c>
      <c r="AG239">
        <v>694</v>
      </c>
      <c r="AH239">
        <v>2567</v>
      </c>
      <c r="AI239">
        <v>8866</v>
      </c>
      <c r="AJ239">
        <v>474</v>
      </c>
      <c r="AK239">
        <v>577</v>
      </c>
      <c r="AL239">
        <v>352</v>
      </c>
      <c r="AM239">
        <v>1075</v>
      </c>
      <c r="AN239">
        <v>46</v>
      </c>
      <c r="AO239">
        <v>46</v>
      </c>
      <c r="AP239">
        <v>716</v>
      </c>
      <c r="AQ239">
        <v>940</v>
      </c>
      <c r="AR239">
        <v>35113</v>
      </c>
      <c r="AS239">
        <v>375</v>
      </c>
      <c r="AT239">
        <v>0</v>
      </c>
      <c r="AU239">
        <v>0</v>
      </c>
      <c r="AV239">
        <v>586</v>
      </c>
      <c r="AW239">
        <v>1492</v>
      </c>
      <c r="AX239">
        <v>800</v>
      </c>
      <c r="AY239">
        <v>4516</v>
      </c>
      <c r="AZ239">
        <v>1936</v>
      </c>
      <c r="BA239">
        <v>94</v>
      </c>
      <c r="BB239">
        <v>1228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2985</v>
      </c>
      <c r="D240">
        <v>6569</v>
      </c>
      <c r="E240">
        <v>3584</v>
      </c>
      <c r="F240">
        <v>722</v>
      </c>
      <c r="G240">
        <v>290</v>
      </c>
      <c r="H240">
        <v>1753</v>
      </c>
      <c r="I240">
        <v>501</v>
      </c>
      <c r="J240">
        <v>1297</v>
      </c>
      <c r="K240">
        <v>301</v>
      </c>
      <c r="L240">
        <v>474</v>
      </c>
      <c r="M240">
        <v>474</v>
      </c>
      <c r="N240">
        <v>783</v>
      </c>
      <c r="O240">
        <v>581</v>
      </c>
      <c r="P240">
        <v>2049</v>
      </c>
      <c r="Q240">
        <v>677</v>
      </c>
      <c r="R240">
        <v>1989</v>
      </c>
      <c r="S240">
        <v>12932</v>
      </c>
      <c r="T240">
        <v>6865</v>
      </c>
      <c r="U240">
        <v>0</v>
      </c>
      <c r="V240">
        <v>1318</v>
      </c>
      <c r="W240">
        <v>2835</v>
      </c>
      <c r="X240">
        <v>2835</v>
      </c>
      <c r="Y240">
        <v>2615</v>
      </c>
      <c r="Z240">
        <v>2065</v>
      </c>
      <c r="AA240">
        <v>10760</v>
      </c>
      <c r="AB240">
        <v>7236</v>
      </c>
      <c r="AC240">
        <v>7764</v>
      </c>
      <c r="AD240">
        <v>1145</v>
      </c>
      <c r="AE240">
        <v>855</v>
      </c>
      <c r="AF240">
        <v>289</v>
      </c>
      <c r="AG240">
        <v>855</v>
      </c>
      <c r="AH240">
        <v>2996</v>
      </c>
      <c r="AI240">
        <v>9596</v>
      </c>
      <c r="AJ240">
        <v>580</v>
      </c>
      <c r="AK240">
        <v>667</v>
      </c>
      <c r="AL240">
        <v>473</v>
      </c>
      <c r="AM240">
        <v>1245</v>
      </c>
      <c r="AN240">
        <v>68</v>
      </c>
      <c r="AO240">
        <v>68</v>
      </c>
      <c r="AP240">
        <v>871</v>
      </c>
      <c r="AQ240">
        <v>1207</v>
      </c>
      <c r="AR240">
        <v>39359</v>
      </c>
      <c r="AS240">
        <v>501</v>
      </c>
      <c r="AT240">
        <v>0</v>
      </c>
      <c r="AU240">
        <v>0</v>
      </c>
      <c r="AV240">
        <v>699</v>
      </c>
      <c r="AW240">
        <v>1751</v>
      </c>
      <c r="AX240">
        <v>996</v>
      </c>
      <c r="AY240">
        <v>5211</v>
      </c>
      <c r="AZ240">
        <v>2376</v>
      </c>
      <c r="BA240">
        <v>165</v>
      </c>
      <c r="BB240">
        <v>1474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3049</v>
      </c>
      <c r="D241">
        <v>6537</v>
      </c>
      <c r="E241">
        <v>3488</v>
      </c>
      <c r="F241">
        <v>851</v>
      </c>
      <c r="G241">
        <v>318</v>
      </c>
      <c r="H241">
        <v>1910</v>
      </c>
      <c r="I241">
        <v>414</v>
      </c>
      <c r="J241">
        <v>1250</v>
      </c>
      <c r="K241">
        <v>289</v>
      </c>
      <c r="L241">
        <v>552</v>
      </c>
      <c r="M241">
        <v>552</v>
      </c>
      <c r="N241">
        <v>773</v>
      </c>
      <c r="O241">
        <v>531</v>
      </c>
      <c r="P241">
        <v>2287</v>
      </c>
      <c r="Q241">
        <v>781</v>
      </c>
      <c r="R241">
        <v>1943</v>
      </c>
      <c r="S241">
        <v>12608</v>
      </c>
      <c r="T241">
        <v>6804</v>
      </c>
      <c r="U241">
        <v>0</v>
      </c>
      <c r="V241">
        <v>1280</v>
      </c>
      <c r="W241">
        <v>2656</v>
      </c>
      <c r="X241">
        <v>2656</v>
      </c>
      <c r="Y241">
        <v>2530</v>
      </c>
      <c r="Z241">
        <v>2031</v>
      </c>
      <c r="AA241">
        <v>11368</v>
      </c>
      <c r="AB241">
        <v>7129</v>
      </c>
      <c r="AC241">
        <v>8236</v>
      </c>
      <c r="AD241">
        <v>1170</v>
      </c>
      <c r="AE241">
        <v>852</v>
      </c>
      <c r="AF241">
        <v>428</v>
      </c>
      <c r="AG241">
        <v>852</v>
      </c>
      <c r="AH241">
        <v>3132</v>
      </c>
      <c r="AI241">
        <v>9538</v>
      </c>
      <c r="AJ241">
        <v>535</v>
      </c>
      <c r="AK241">
        <v>592</v>
      </c>
      <c r="AL241">
        <v>525</v>
      </c>
      <c r="AM241">
        <v>1345</v>
      </c>
      <c r="AN241">
        <v>63</v>
      </c>
      <c r="AO241">
        <v>63</v>
      </c>
      <c r="AP241">
        <v>1090</v>
      </c>
      <c r="AQ241">
        <v>1371</v>
      </c>
      <c r="AR241">
        <v>40044</v>
      </c>
      <c r="AS241">
        <v>414</v>
      </c>
      <c r="AT241">
        <v>0</v>
      </c>
      <c r="AU241">
        <v>0</v>
      </c>
      <c r="AV241">
        <v>854</v>
      </c>
      <c r="AW241">
        <v>1787</v>
      </c>
      <c r="AX241">
        <v>961</v>
      </c>
      <c r="AY241">
        <v>5370</v>
      </c>
      <c r="AZ241">
        <v>2714</v>
      </c>
      <c r="BA241">
        <v>176</v>
      </c>
      <c r="BB241">
        <v>1418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2865</v>
      </c>
      <c r="D242">
        <v>5865</v>
      </c>
      <c r="E242">
        <v>3000</v>
      </c>
      <c r="F242">
        <v>736</v>
      </c>
      <c r="G242">
        <v>275</v>
      </c>
      <c r="H242">
        <v>1940</v>
      </c>
      <c r="I242">
        <v>349</v>
      </c>
      <c r="J242">
        <v>1065</v>
      </c>
      <c r="K242">
        <v>241</v>
      </c>
      <c r="L242">
        <v>495</v>
      </c>
      <c r="M242">
        <v>495</v>
      </c>
      <c r="N242">
        <v>815</v>
      </c>
      <c r="O242">
        <v>541</v>
      </c>
      <c r="P242">
        <v>2085</v>
      </c>
      <c r="Q242">
        <v>594</v>
      </c>
      <c r="R242">
        <v>1958</v>
      </c>
      <c r="S242">
        <v>11446</v>
      </c>
      <c r="T242">
        <v>6275</v>
      </c>
      <c r="U242">
        <v>0</v>
      </c>
      <c r="V242">
        <v>1060</v>
      </c>
      <c r="W242">
        <v>2549</v>
      </c>
      <c r="X242">
        <v>2549</v>
      </c>
      <c r="Y242">
        <v>2125</v>
      </c>
      <c r="Z242">
        <v>1782</v>
      </c>
      <c r="AA242">
        <v>10493</v>
      </c>
      <c r="AB242">
        <v>6358</v>
      </c>
      <c r="AC242">
        <v>7647</v>
      </c>
      <c r="AD242">
        <v>1047</v>
      </c>
      <c r="AE242">
        <v>772</v>
      </c>
      <c r="AF242">
        <v>382</v>
      </c>
      <c r="AG242">
        <v>772</v>
      </c>
      <c r="AH242">
        <v>2846</v>
      </c>
      <c r="AI242">
        <v>8548</v>
      </c>
      <c r="AJ242">
        <v>468</v>
      </c>
      <c r="AK242">
        <v>493</v>
      </c>
      <c r="AL242">
        <v>464</v>
      </c>
      <c r="AM242">
        <v>1166</v>
      </c>
      <c r="AN242">
        <v>73</v>
      </c>
      <c r="AO242">
        <v>73</v>
      </c>
      <c r="AP242">
        <v>894</v>
      </c>
      <c r="AQ242">
        <v>1299</v>
      </c>
      <c r="AR242">
        <v>36422</v>
      </c>
      <c r="AS242">
        <v>349</v>
      </c>
      <c r="AT242">
        <v>0</v>
      </c>
      <c r="AU242">
        <v>0</v>
      </c>
      <c r="AV242">
        <v>935</v>
      </c>
      <c r="AW242">
        <v>1680</v>
      </c>
      <c r="AX242">
        <v>824</v>
      </c>
      <c r="AY242">
        <v>4994</v>
      </c>
      <c r="AZ242">
        <v>2445</v>
      </c>
      <c r="BA242">
        <v>141</v>
      </c>
      <c r="BB242">
        <v>1211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2539</v>
      </c>
      <c r="D243">
        <v>5286</v>
      </c>
      <c r="E243">
        <v>2747</v>
      </c>
      <c r="F243">
        <v>683</v>
      </c>
      <c r="G243">
        <v>227</v>
      </c>
      <c r="H243">
        <v>1821</v>
      </c>
      <c r="I243">
        <v>368</v>
      </c>
      <c r="J243">
        <v>1012</v>
      </c>
      <c r="K243">
        <v>269</v>
      </c>
      <c r="L243">
        <v>471</v>
      </c>
      <c r="M243">
        <v>471</v>
      </c>
      <c r="N243">
        <v>663</v>
      </c>
      <c r="O243">
        <v>469</v>
      </c>
      <c r="P243">
        <v>1843</v>
      </c>
      <c r="Q243">
        <v>502</v>
      </c>
      <c r="R243">
        <v>1657</v>
      </c>
      <c r="S243">
        <v>9755</v>
      </c>
      <c r="T243">
        <v>5398</v>
      </c>
      <c r="U243">
        <v>0</v>
      </c>
      <c r="V243">
        <v>863</v>
      </c>
      <c r="W243">
        <v>2194</v>
      </c>
      <c r="X243">
        <v>2194</v>
      </c>
      <c r="Y243">
        <v>1875</v>
      </c>
      <c r="Z243">
        <v>1586</v>
      </c>
      <c r="AA243">
        <v>9088</v>
      </c>
      <c r="AB243">
        <v>5754</v>
      </c>
      <c r="AC243">
        <v>6602</v>
      </c>
      <c r="AD243">
        <v>940</v>
      </c>
      <c r="AE243">
        <v>713</v>
      </c>
      <c r="AF243">
        <v>317</v>
      </c>
      <c r="AG243">
        <v>713</v>
      </c>
      <c r="AH243">
        <v>2486</v>
      </c>
      <c r="AI243">
        <v>7193</v>
      </c>
      <c r="AJ243">
        <v>394</v>
      </c>
      <c r="AK243">
        <v>468</v>
      </c>
      <c r="AL243">
        <v>474</v>
      </c>
      <c r="AM243">
        <v>967</v>
      </c>
      <c r="AN243">
        <v>54</v>
      </c>
      <c r="AO243">
        <v>54</v>
      </c>
      <c r="AP243">
        <v>897</v>
      </c>
      <c r="AQ243">
        <v>1060</v>
      </c>
      <c r="AR243">
        <v>32001</v>
      </c>
      <c r="AS243">
        <v>368</v>
      </c>
      <c r="AT243">
        <v>0</v>
      </c>
      <c r="AU243">
        <v>0</v>
      </c>
      <c r="AV243">
        <v>878</v>
      </c>
      <c r="AW243">
        <v>1519</v>
      </c>
      <c r="AX243">
        <v>743</v>
      </c>
      <c r="AY243">
        <v>4437</v>
      </c>
      <c r="AZ243">
        <v>2243</v>
      </c>
      <c r="BA243">
        <v>139</v>
      </c>
      <c r="BB243">
        <v>899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2245</v>
      </c>
      <c r="D244">
        <v>4804</v>
      </c>
      <c r="E244">
        <v>2559</v>
      </c>
      <c r="F244">
        <v>815</v>
      </c>
      <c r="G244">
        <v>242</v>
      </c>
      <c r="H244">
        <v>2024</v>
      </c>
      <c r="I244">
        <v>403</v>
      </c>
      <c r="J244">
        <v>1120</v>
      </c>
      <c r="K244">
        <v>305</v>
      </c>
      <c r="L244">
        <v>512</v>
      </c>
      <c r="M244">
        <v>512</v>
      </c>
      <c r="N244">
        <v>657</v>
      </c>
      <c r="O244">
        <v>492</v>
      </c>
      <c r="P244">
        <v>1842</v>
      </c>
      <c r="Q244">
        <v>508</v>
      </c>
      <c r="R244">
        <v>1491</v>
      </c>
      <c r="S244">
        <v>9962</v>
      </c>
      <c r="T244">
        <v>5381</v>
      </c>
      <c r="U244">
        <v>0</v>
      </c>
      <c r="V244">
        <v>838</v>
      </c>
      <c r="W244">
        <v>2421</v>
      </c>
      <c r="X244">
        <v>2421</v>
      </c>
      <c r="Y244">
        <v>1958</v>
      </c>
      <c r="Z244">
        <v>1408</v>
      </c>
      <c r="AA244">
        <v>8382</v>
      </c>
      <c r="AB244">
        <v>5273</v>
      </c>
      <c r="AC244">
        <v>6226</v>
      </c>
      <c r="AD244">
        <v>989</v>
      </c>
      <c r="AE244">
        <v>747</v>
      </c>
      <c r="AF244">
        <v>351</v>
      </c>
      <c r="AG244">
        <v>747</v>
      </c>
      <c r="AH244">
        <v>2156</v>
      </c>
      <c r="AI244">
        <v>7138</v>
      </c>
      <c r="AJ244">
        <v>426</v>
      </c>
      <c r="AK244">
        <v>469</v>
      </c>
      <c r="AL244">
        <v>505</v>
      </c>
      <c r="AM244">
        <v>842</v>
      </c>
      <c r="AN244">
        <v>63</v>
      </c>
      <c r="AO244">
        <v>63</v>
      </c>
      <c r="AP244">
        <v>1053</v>
      </c>
      <c r="AQ244">
        <v>1037</v>
      </c>
      <c r="AR244">
        <v>31688</v>
      </c>
      <c r="AS244">
        <v>403</v>
      </c>
      <c r="AT244">
        <v>0</v>
      </c>
      <c r="AU244">
        <v>0</v>
      </c>
      <c r="AV244">
        <v>1027</v>
      </c>
      <c r="AW244">
        <v>1314</v>
      </c>
      <c r="AX244">
        <v>815</v>
      </c>
      <c r="AY244">
        <v>4946</v>
      </c>
      <c r="AZ244">
        <v>2525</v>
      </c>
      <c r="BA244">
        <v>97</v>
      </c>
      <c r="BB244">
        <v>823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1467</v>
      </c>
      <c r="D245">
        <v>3173</v>
      </c>
      <c r="E245">
        <v>1706</v>
      </c>
      <c r="F245">
        <v>604</v>
      </c>
      <c r="G245">
        <v>202</v>
      </c>
      <c r="H245">
        <v>1531</v>
      </c>
      <c r="I245">
        <v>260</v>
      </c>
      <c r="J245">
        <v>762</v>
      </c>
      <c r="K245">
        <v>197</v>
      </c>
      <c r="L245">
        <v>365</v>
      </c>
      <c r="M245">
        <v>365</v>
      </c>
      <c r="N245">
        <v>513</v>
      </c>
      <c r="O245">
        <v>320</v>
      </c>
      <c r="P245">
        <v>1463</v>
      </c>
      <c r="Q245">
        <v>425</v>
      </c>
      <c r="R245">
        <v>1142</v>
      </c>
      <c r="S245">
        <v>7147</v>
      </c>
      <c r="T245">
        <v>3753</v>
      </c>
      <c r="U245">
        <v>0</v>
      </c>
      <c r="V245">
        <v>550</v>
      </c>
      <c r="W245">
        <v>1899</v>
      </c>
      <c r="X245">
        <v>1899</v>
      </c>
      <c r="Y245">
        <v>1312</v>
      </c>
      <c r="Z245">
        <v>842</v>
      </c>
      <c r="AA245">
        <v>6066</v>
      </c>
      <c r="AB245">
        <v>3547</v>
      </c>
      <c r="AC245">
        <v>4552</v>
      </c>
      <c r="AD245">
        <v>731</v>
      </c>
      <c r="AE245">
        <v>529</v>
      </c>
      <c r="AF245">
        <v>297</v>
      </c>
      <c r="AG245">
        <v>529</v>
      </c>
      <c r="AH245">
        <v>1514</v>
      </c>
      <c r="AI245">
        <v>4988</v>
      </c>
      <c r="AJ245">
        <v>284</v>
      </c>
      <c r="AK245">
        <v>374</v>
      </c>
      <c r="AL245">
        <v>386</v>
      </c>
      <c r="AM245">
        <v>505</v>
      </c>
      <c r="AN245">
        <v>41</v>
      </c>
      <c r="AO245">
        <v>41</v>
      </c>
      <c r="AP245">
        <v>806</v>
      </c>
      <c r="AQ245">
        <v>759</v>
      </c>
      <c r="AR245">
        <v>22663</v>
      </c>
      <c r="AS245">
        <v>260</v>
      </c>
      <c r="AT245">
        <v>0</v>
      </c>
      <c r="AU245">
        <v>0</v>
      </c>
      <c r="AV245">
        <v>825</v>
      </c>
      <c r="AW245">
        <v>1009</v>
      </c>
      <c r="AX245">
        <v>565</v>
      </c>
      <c r="AY245">
        <v>3822</v>
      </c>
      <c r="AZ245">
        <v>1923</v>
      </c>
      <c r="BA245">
        <v>49</v>
      </c>
      <c r="BB245">
        <v>526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1112</v>
      </c>
      <c r="D246">
        <v>2328</v>
      </c>
      <c r="E246">
        <v>1216</v>
      </c>
      <c r="F246">
        <v>397</v>
      </c>
      <c r="G246">
        <v>126</v>
      </c>
      <c r="H246">
        <v>1065</v>
      </c>
      <c r="I246">
        <v>177</v>
      </c>
      <c r="J246">
        <v>612</v>
      </c>
      <c r="K246">
        <v>121</v>
      </c>
      <c r="L246">
        <v>311</v>
      </c>
      <c r="M246">
        <v>311</v>
      </c>
      <c r="N246">
        <v>422</v>
      </c>
      <c r="O246">
        <v>216</v>
      </c>
      <c r="P246">
        <v>1223</v>
      </c>
      <c r="Q246">
        <v>326</v>
      </c>
      <c r="R246">
        <v>941</v>
      </c>
      <c r="S246">
        <v>5059</v>
      </c>
      <c r="T246">
        <v>2802</v>
      </c>
      <c r="U246">
        <v>0</v>
      </c>
      <c r="V246">
        <v>370</v>
      </c>
      <c r="W246">
        <v>1204</v>
      </c>
      <c r="X246">
        <v>1204</v>
      </c>
      <c r="Y246">
        <v>982</v>
      </c>
      <c r="Z246">
        <v>584</v>
      </c>
      <c r="AA246">
        <v>4497</v>
      </c>
      <c r="AB246">
        <v>2617</v>
      </c>
      <c r="AC246">
        <v>3464</v>
      </c>
      <c r="AD246">
        <v>487</v>
      </c>
      <c r="AE246">
        <v>361</v>
      </c>
      <c r="AF246">
        <v>200</v>
      </c>
      <c r="AG246">
        <v>361</v>
      </c>
      <c r="AH246">
        <v>1033</v>
      </c>
      <c r="AI246">
        <v>3678</v>
      </c>
      <c r="AJ246">
        <v>182</v>
      </c>
      <c r="AK246">
        <v>289</v>
      </c>
      <c r="AL246">
        <v>251</v>
      </c>
      <c r="AM246">
        <v>360</v>
      </c>
      <c r="AN246">
        <v>22</v>
      </c>
      <c r="AO246">
        <v>22</v>
      </c>
      <c r="AP246">
        <v>616</v>
      </c>
      <c r="AQ246">
        <v>484</v>
      </c>
      <c r="AR246">
        <v>16475</v>
      </c>
      <c r="AS246">
        <v>177</v>
      </c>
      <c r="AT246">
        <v>0</v>
      </c>
      <c r="AU246">
        <v>0</v>
      </c>
      <c r="AV246">
        <v>598</v>
      </c>
      <c r="AW246">
        <v>673</v>
      </c>
      <c r="AX246">
        <v>491</v>
      </c>
      <c r="AY246">
        <v>2639</v>
      </c>
      <c r="AZ246">
        <v>1435</v>
      </c>
      <c r="BA246">
        <v>32</v>
      </c>
      <c r="BB246">
        <v>368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823</v>
      </c>
      <c r="D247">
        <v>1612</v>
      </c>
      <c r="E247">
        <v>789</v>
      </c>
      <c r="F247">
        <v>330</v>
      </c>
      <c r="G247">
        <v>76</v>
      </c>
      <c r="H247">
        <v>764</v>
      </c>
      <c r="I247">
        <v>130</v>
      </c>
      <c r="J247">
        <v>426</v>
      </c>
      <c r="K247">
        <v>81</v>
      </c>
      <c r="L247">
        <v>203</v>
      </c>
      <c r="M247">
        <v>203</v>
      </c>
      <c r="N247">
        <v>327</v>
      </c>
      <c r="O247">
        <v>135</v>
      </c>
      <c r="P247">
        <v>911</v>
      </c>
      <c r="Q247">
        <v>224</v>
      </c>
      <c r="R247">
        <v>686</v>
      </c>
      <c r="S247">
        <v>3734</v>
      </c>
      <c r="T247">
        <v>2207</v>
      </c>
      <c r="U247">
        <v>0</v>
      </c>
      <c r="V247">
        <v>271</v>
      </c>
      <c r="W247">
        <v>872</v>
      </c>
      <c r="X247">
        <v>872</v>
      </c>
      <c r="Y247">
        <v>697</v>
      </c>
      <c r="Z247">
        <v>388</v>
      </c>
      <c r="AA247">
        <v>3122</v>
      </c>
      <c r="AB247">
        <v>1806</v>
      </c>
      <c r="AC247">
        <v>2438</v>
      </c>
      <c r="AD247">
        <v>345</v>
      </c>
      <c r="AE247">
        <v>269</v>
      </c>
      <c r="AF247">
        <v>141</v>
      </c>
      <c r="AG247">
        <v>269</v>
      </c>
      <c r="AH247">
        <v>684</v>
      </c>
      <c r="AI247">
        <v>2732</v>
      </c>
      <c r="AJ247">
        <v>113</v>
      </c>
      <c r="AK247">
        <v>194</v>
      </c>
      <c r="AL247">
        <v>190</v>
      </c>
      <c r="AM247">
        <v>196</v>
      </c>
      <c r="AN247">
        <v>16</v>
      </c>
      <c r="AO247">
        <v>16</v>
      </c>
      <c r="AP247">
        <v>479</v>
      </c>
      <c r="AQ247">
        <v>291</v>
      </c>
      <c r="AR247">
        <v>11823</v>
      </c>
      <c r="AS247">
        <v>130</v>
      </c>
      <c r="AT247">
        <v>0</v>
      </c>
      <c r="AU247">
        <v>0</v>
      </c>
      <c r="AV247">
        <v>439</v>
      </c>
      <c r="AW247">
        <v>488</v>
      </c>
      <c r="AX247">
        <v>345</v>
      </c>
      <c r="AY247">
        <v>2008</v>
      </c>
      <c r="AZ247">
        <v>1136</v>
      </c>
      <c r="BA247">
        <v>21</v>
      </c>
      <c r="BB247">
        <v>188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454</v>
      </c>
      <c r="D248">
        <v>876</v>
      </c>
      <c r="E248">
        <v>422</v>
      </c>
      <c r="F248">
        <v>144</v>
      </c>
      <c r="G248">
        <v>52</v>
      </c>
      <c r="H248">
        <v>393</v>
      </c>
      <c r="I248">
        <v>80</v>
      </c>
      <c r="J248">
        <v>177</v>
      </c>
      <c r="K248">
        <v>34</v>
      </c>
      <c r="L248">
        <v>105</v>
      </c>
      <c r="M248">
        <v>105</v>
      </c>
      <c r="N248">
        <v>187</v>
      </c>
      <c r="O248">
        <v>75</v>
      </c>
      <c r="P248">
        <v>447</v>
      </c>
      <c r="Q248">
        <v>101</v>
      </c>
      <c r="R248">
        <v>358</v>
      </c>
      <c r="S248">
        <v>1976</v>
      </c>
      <c r="T248">
        <v>1228</v>
      </c>
      <c r="U248">
        <v>0</v>
      </c>
      <c r="V248">
        <v>110</v>
      </c>
      <c r="W248">
        <v>426</v>
      </c>
      <c r="X248">
        <v>426</v>
      </c>
      <c r="Y248">
        <v>287</v>
      </c>
      <c r="Z248">
        <v>190</v>
      </c>
      <c r="AA248">
        <v>1512</v>
      </c>
      <c r="AB248">
        <v>995</v>
      </c>
      <c r="AC248">
        <v>1210</v>
      </c>
      <c r="AD248">
        <v>193</v>
      </c>
      <c r="AE248">
        <v>141</v>
      </c>
      <c r="AF248">
        <v>67</v>
      </c>
      <c r="AG248">
        <v>141</v>
      </c>
      <c r="AH248">
        <v>302</v>
      </c>
      <c r="AI248">
        <v>1470</v>
      </c>
      <c r="AJ248">
        <v>56</v>
      </c>
      <c r="AK248">
        <v>119</v>
      </c>
      <c r="AL248">
        <v>91</v>
      </c>
      <c r="AM248">
        <v>87</v>
      </c>
      <c r="AN248">
        <v>10</v>
      </c>
      <c r="AO248">
        <v>10</v>
      </c>
      <c r="AP248">
        <v>265</v>
      </c>
      <c r="AQ248">
        <v>142</v>
      </c>
      <c r="AR248">
        <v>6067</v>
      </c>
      <c r="AS248">
        <v>80</v>
      </c>
      <c r="AT248">
        <v>0</v>
      </c>
      <c r="AU248">
        <v>0</v>
      </c>
      <c r="AV248">
        <v>227</v>
      </c>
      <c r="AW248">
        <v>215</v>
      </c>
      <c r="AX248">
        <v>143</v>
      </c>
      <c r="AY248">
        <v>1022</v>
      </c>
      <c r="AZ248">
        <v>596</v>
      </c>
      <c r="BA248">
        <v>6</v>
      </c>
      <c r="BB248">
        <v>85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222</v>
      </c>
      <c r="D249">
        <v>413</v>
      </c>
      <c r="E249">
        <v>191</v>
      </c>
      <c r="F249">
        <v>52</v>
      </c>
      <c r="G249">
        <v>14</v>
      </c>
      <c r="H249">
        <v>191</v>
      </c>
      <c r="I249">
        <v>23</v>
      </c>
      <c r="J249">
        <v>72</v>
      </c>
      <c r="K249">
        <v>9</v>
      </c>
      <c r="L249">
        <v>44</v>
      </c>
      <c r="M249">
        <v>44</v>
      </c>
      <c r="N249">
        <v>61</v>
      </c>
      <c r="O249">
        <v>30</v>
      </c>
      <c r="P249">
        <v>190</v>
      </c>
      <c r="Q249">
        <v>63</v>
      </c>
      <c r="R249">
        <v>149</v>
      </c>
      <c r="S249">
        <v>932</v>
      </c>
      <c r="T249">
        <v>594</v>
      </c>
      <c r="U249">
        <v>0</v>
      </c>
      <c r="V249">
        <v>50</v>
      </c>
      <c r="W249">
        <v>182</v>
      </c>
      <c r="X249">
        <v>182</v>
      </c>
      <c r="Y249">
        <v>122</v>
      </c>
      <c r="Z249">
        <v>100</v>
      </c>
      <c r="AA249">
        <v>634</v>
      </c>
      <c r="AB249">
        <v>460</v>
      </c>
      <c r="AC249">
        <v>521</v>
      </c>
      <c r="AD249">
        <v>70</v>
      </c>
      <c r="AE249">
        <v>56</v>
      </c>
      <c r="AF249">
        <v>42</v>
      </c>
      <c r="AG249">
        <v>56</v>
      </c>
      <c r="AH249">
        <v>113</v>
      </c>
      <c r="AI249">
        <v>727</v>
      </c>
      <c r="AJ249">
        <v>24</v>
      </c>
      <c r="AK249">
        <v>47</v>
      </c>
      <c r="AL249">
        <v>42</v>
      </c>
      <c r="AM249">
        <v>40</v>
      </c>
      <c r="AN249">
        <v>4</v>
      </c>
      <c r="AO249">
        <v>4</v>
      </c>
      <c r="AP249">
        <v>108</v>
      </c>
      <c r="AQ249">
        <v>38</v>
      </c>
      <c r="AR249">
        <v>2678</v>
      </c>
      <c r="AS249">
        <v>23</v>
      </c>
      <c r="AT249">
        <v>0</v>
      </c>
      <c r="AU249">
        <v>0</v>
      </c>
      <c r="AV249">
        <v>119</v>
      </c>
      <c r="AW249">
        <v>73</v>
      </c>
      <c r="AX249">
        <v>63</v>
      </c>
      <c r="AY249">
        <v>403</v>
      </c>
      <c r="AZ249">
        <v>221</v>
      </c>
      <c r="BA249">
        <v>2</v>
      </c>
      <c r="BB249">
        <v>46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257"/>
  <sheetViews>
    <sheetView zoomScale="110" zoomScaleNormal="110" workbookViewId="0">
      <pane xSplit="6540" ySplit="2860" topLeftCell="N238" activePane="bottomRight"/>
      <selection activeCell="I20" sqref="I20"/>
      <selection pane="topRight" activeCell="BC1" sqref="C1:BC1048576"/>
      <selection pane="bottomLeft" activeCell="A255" sqref="A255"/>
      <selection pane="bottomRight" activeCell="C60" sqref="C60:BC249"/>
    </sheetView>
  </sheetViews>
  <sheetFormatPr defaultRowHeight="15.5" x14ac:dyDescent="0.35"/>
  <cols>
    <col min="1" max="1" width="21.53515625" customWidth="1"/>
    <col min="2" max="2" width="19.84375" style="5" customWidth="1"/>
    <col min="3" max="48" width="13.3828125" bestFit="1" customWidth="1"/>
    <col min="49" max="55" width="13.69140625" customWidth="1"/>
  </cols>
  <sheetData>
    <row r="1" spans="1:56" ht="20" x14ac:dyDescent="0.4">
      <c r="A1" s="45" t="s">
        <v>165</v>
      </c>
      <c r="B1" s="46"/>
    </row>
    <row r="2" spans="1:56" x14ac:dyDescent="0.35">
      <c r="A2" t="s">
        <v>397</v>
      </c>
    </row>
    <row r="3" spans="1:56" s="9" customFormat="1" ht="62" x14ac:dyDescent="0.35">
      <c r="A3" s="9" t="s">
        <v>131</v>
      </c>
      <c r="B3" s="11" t="s">
        <v>132</v>
      </c>
      <c r="C3" s="9" t="s">
        <v>99</v>
      </c>
      <c r="D3" s="9" t="s">
        <v>487</v>
      </c>
      <c r="E3" s="9" t="s">
        <v>100</v>
      </c>
      <c r="F3" s="9" t="s">
        <v>101</v>
      </c>
      <c r="G3" s="9" t="s">
        <v>102</v>
      </c>
      <c r="H3" s="9" t="s">
        <v>85</v>
      </c>
      <c r="I3" s="9" t="s">
        <v>86</v>
      </c>
      <c r="J3" s="9" t="s">
        <v>491</v>
      </c>
      <c r="K3" s="9" t="s">
        <v>103</v>
      </c>
      <c r="L3" s="9" t="s">
        <v>87</v>
      </c>
      <c r="M3" s="9" t="s">
        <v>104</v>
      </c>
      <c r="N3" s="9" t="s">
        <v>105</v>
      </c>
      <c r="O3" s="9" t="s">
        <v>106</v>
      </c>
      <c r="P3" s="9" t="s">
        <v>107</v>
      </c>
      <c r="Q3" s="9" t="s">
        <v>108</v>
      </c>
      <c r="R3" s="9" t="s">
        <v>109</v>
      </c>
      <c r="S3" s="9" t="s">
        <v>498</v>
      </c>
      <c r="T3" s="9" t="s">
        <v>110</v>
      </c>
      <c r="U3" s="9" t="s">
        <v>111</v>
      </c>
      <c r="V3" s="9" t="s">
        <v>112</v>
      </c>
      <c r="W3" s="9" t="s">
        <v>88</v>
      </c>
      <c r="X3" s="9" t="s">
        <v>113</v>
      </c>
      <c r="Y3" s="9" t="s">
        <v>89</v>
      </c>
      <c r="Z3" s="9" t="s">
        <v>114</v>
      </c>
      <c r="AA3" s="9" t="s">
        <v>504</v>
      </c>
      <c r="AB3" s="9" t="s">
        <v>90</v>
      </c>
      <c r="AC3" s="9" t="s">
        <v>91</v>
      </c>
      <c r="AD3" s="9" t="s">
        <v>92</v>
      </c>
      <c r="AE3" s="9" t="s">
        <v>115</v>
      </c>
      <c r="AF3" s="9" t="s">
        <v>116</v>
      </c>
      <c r="AG3" s="9" t="s">
        <v>507</v>
      </c>
      <c r="AH3" s="9" t="s">
        <v>93</v>
      </c>
      <c r="AI3" s="9" t="s">
        <v>94</v>
      </c>
      <c r="AJ3" s="9" t="s">
        <v>117</v>
      </c>
      <c r="AK3" s="9" t="s">
        <v>118</v>
      </c>
      <c r="AL3" s="9" t="s">
        <v>119</v>
      </c>
      <c r="AM3" s="9" t="s">
        <v>120</v>
      </c>
      <c r="AN3" s="9" t="s">
        <v>95</v>
      </c>
      <c r="AO3" s="9" t="s">
        <v>121</v>
      </c>
      <c r="AP3" s="9" t="s">
        <v>122</v>
      </c>
      <c r="AQ3" s="9" t="s">
        <v>123</v>
      </c>
      <c r="AR3" s="9" t="s">
        <v>84</v>
      </c>
      <c r="AS3" s="9" t="s">
        <v>124</v>
      </c>
      <c r="AT3" s="9" t="s">
        <v>96</v>
      </c>
      <c r="AU3" s="9" t="s">
        <v>125</v>
      </c>
      <c r="AV3" s="9" t="s">
        <v>126</v>
      </c>
      <c r="AW3" s="9" t="s">
        <v>127</v>
      </c>
      <c r="AX3" s="9" t="s">
        <v>128</v>
      </c>
      <c r="AY3" s="9" t="s">
        <v>510</v>
      </c>
      <c r="AZ3" s="9" t="s">
        <v>97</v>
      </c>
      <c r="BA3" s="9" t="s">
        <v>129</v>
      </c>
      <c r="BB3" s="9" t="s">
        <v>130</v>
      </c>
      <c r="BC3" s="9" t="s">
        <v>98</v>
      </c>
      <c r="BD3" s="9">
        <v>1</v>
      </c>
    </row>
    <row r="4" spans="1:56" s="72" customFormat="1" x14ac:dyDescent="0.35">
      <c r="B4" s="84"/>
      <c r="C4" s="72" t="s">
        <v>34</v>
      </c>
      <c r="D4" s="72" t="s">
        <v>210</v>
      </c>
      <c r="E4" s="72" t="s">
        <v>35</v>
      </c>
      <c r="F4" s="72" t="s">
        <v>41</v>
      </c>
      <c r="G4" s="72" t="s">
        <v>36</v>
      </c>
      <c r="H4" s="72" t="s">
        <v>0</v>
      </c>
      <c r="I4" s="72" t="s">
        <v>1</v>
      </c>
      <c r="J4" s="72" t="s">
        <v>212</v>
      </c>
      <c r="K4" s="72" t="s">
        <v>14</v>
      </c>
      <c r="L4" s="72" t="s">
        <v>2</v>
      </c>
      <c r="M4" s="72" t="s">
        <v>15</v>
      </c>
      <c r="N4" s="72" t="s">
        <v>42</v>
      </c>
      <c r="O4" s="72" t="s">
        <v>16</v>
      </c>
      <c r="P4" s="72" t="s">
        <v>44</v>
      </c>
      <c r="Q4" s="72" t="s">
        <v>17</v>
      </c>
      <c r="R4" s="72" t="s">
        <v>18</v>
      </c>
      <c r="S4" s="72" t="s">
        <v>208</v>
      </c>
      <c r="T4" s="72" t="s">
        <v>37</v>
      </c>
      <c r="U4" s="72" t="s">
        <v>19</v>
      </c>
      <c r="V4" s="72" t="s">
        <v>20</v>
      </c>
      <c r="W4" s="72" t="s">
        <v>3</v>
      </c>
      <c r="X4" s="72" t="s">
        <v>21</v>
      </c>
      <c r="Y4" s="72" t="s">
        <v>4</v>
      </c>
      <c r="Z4" s="72" t="s">
        <v>45</v>
      </c>
      <c r="AA4" s="72" t="s">
        <v>209</v>
      </c>
      <c r="AB4" s="72" t="s">
        <v>5</v>
      </c>
      <c r="AC4" s="72" t="s">
        <v>6</v>
      </c>
      <c r="AD4" s="72" t="s">
        <v>7</v>
      </c>
      <c r="AE4" s="72" t="s">
        <v>22</v>
      </c>
      <c r="AF4" s="72" t="s">
        <v>23</v>
      </c>
      <c r="AG4" s="72" t="s">
        <v>211</v>
      </c>
      <c r="AH4" s="72" t="s">
        <v>8</v>
      </c>
      <c r="AI4" s="72" t="s">
        <v>9</v>
      </c>
      <c r="AJ4" s="72" t="s">
        <v>24</v>
      </c>
      <c r="AK4" s="72" t="s">
        <v>25</v>
      </c>
      <c r="AL4" s="72" t="s">
        <v>26</v>
      </c>
      <c r="AM4" s="72" t="s">
        <v>43</v>
      </c>
      <c r="AN4" s="72" t="s">
        <v>10</v>
      </c>
      <c r="AO4" s="72" t="s">
        <v>27</v>
      </c>
      <c r="AP4" s="72" t="s">
        <v>28</v>
      </c>
      <c r="AQ4" s="72" t="s">
        <v>38</v>
      </c>
      <c r="AR4" s="72" t="s">
        <v>138</v>
      </c>
      <c r="AS4" s="72" t="s">
        <v>29</v>
      </c>
      <c r="AT4" s="72" t="s">
        <v>11</v>
      </c>
      <c r="AU4" s="72" t="s">
        <v>30</v>
      </c>
      <c r="AV4" s="72" t="s">
        <v>31</v>
      </c>
      <c r="AW4" s="72" t="s">
        <v>32</v>
      </c>
      <c r="AX4" s="72" t="s">
        <v>33</v>
      </c>
      <c r="AY4" s="72" t="s">
        <v>213</v>
      </c>
      <c r="AZ4" s="72" t="s">
        <v>12</v>
      </c>
      <c r="BA4" s="72" t="s">
        <v>39</v>
      </c>
      <c r="BB4" s="72" t="s">
        <v>40</v>
      </c>
      <c r="BC4" s="72" t="s">
        <v>13</v>
      </c>
      <c r="BD4" s="118">
        <v>2</v>
      </c>
    </row>
    <row r="5" spans="1:56" s="79" customFormat="1" x14ac:dyDescent="0.35">
      <c r="A5" s="79" t="s">
        <v>142</v>
      </c>
      <c r="B5" s="86" t="s">
        <v>340</v>
      </c>
      <c r="C5" s="79">
        <f t="shared" ref="C5:AH5" si="0">SUM(C7:C11)</f>
        <v>38501.644480168361</v>
      </c>
      <c r="D5" s="79">
        <f t="shared" si="0"/>
        <v>31650.587444437882</v>
      </c>
      <c r="E5" s="79">
        <f t="shared" si="0"/>
        <v>30230.076571870486</v>
      </c>
      <c r="F5" s="79">
        <f t="shared" si="0"/>
        <v>16025.675174002699</v>
      </c>
      <c r="G5" s="79">
        <f t="shared" si="0"/>
        <v>14766.830599999999</v>
      </c>
      <c r="H5" s="79">
        <f t="shared" si="0"/>
        <v>77225.713446203226</v>
      </c>
      <c r="I5" s="79">
        <f t="shared" si="0"/>
        <v>16052.327776050264</v>
      </c>
      <c r="J5" s="79">
        <f t="shared" si="0"/>
        <v>25283.411300000003</v>
      </c>
      <c r="K5" s="79">
        <f t="shared" si="0"/>
        <v>10093.963000000002</v>
      </c>
      <c r="L5" s="79">
        <f t="shared" si="0"/>
        <v>29519.798412005788</v>
      </c>
      <c r="M5" s="79">
        <f t="shared" si="0"/>
        <v>29519.798412005788</v>
      </c>
      <c r="N5" s="79">
        <f t="shared" si="0"/>
        <v>37955.409689162545</v>
      </c>
      <c r="O5" s="79">
        <f t="shared" si="0"/>
        <v>25984.396673343181</v>
      </c>
      <c r="P5" s="79">
        <f t="shared" si="0"/>
        <v>11376.610908842085</v>
      </c>
      <c r="Q5" s="79">
        <f t="shared" si="0"/>
        <v>17404.856903376934</v>
      </c>
      <c r="R5" s="79">
        <f t="shared" si="0"/>
        <v>5865.7758528548775</v>
      </c>
      <c r="S5" s="79">
        <f t="shared" si="0"/>
        <v>152028.06058807109</v>
      </c>
      <c r="T5" s="79">
        <f t="shared" si="0"/>
        <v>67839.05193405287</v>
      </c>
      <c r="U5" s="79">
        <f t="shared" si="0"/>
        <v>4803.0752000000002</v>
      </c>
      <c r="V5" s="79">
        <f t="shared" si="0"/>
        <v>23187.038770003943</v>
      </c>
      <c r="W5" s="79">
        <f t="shared" si="0"/>
        <v>71067.760408106798</v>
      </c>
      <c r="X5" s="79">
        <f t="shared" si="0"/>
        <v>71067.760408106798</v>
      </c>
      <c r="Y5" s="79">
        <f t="shared" si="0"/>
        <v>43175.52841651965</v>
      </c>
      <c r="Z5" s="79">
        <f t="shared" si="0"/>
        <v>173181.25354788156</v>
      </c>
      <c r="AA5" s="79">
        <f t="shared" si="0"/>
        <v>144079.47332649602</v>
      </c>
      <c r="AB5" s="79">
        <f t="shared" si="0"/>
        <v>84670.091681894235</v>
      </c>
      <c r="AC5" s="79">
        <f t="shared" si="0"/>
        <v>265387.28703555051</v>
      </c>
      <c r="AD5" s="79">
        <f t="shared" si="0"/>
        <v>54374.447202856652</v>
      </c>
      <c r="AE5" s="79">
        <f t="shared" si="0"/>
        <v>39709.05370530131</v>
      </c>
      <c r="AF5" s="79">
        <f t="shared" si="0"/>
        <v>16980.833500000001</v>
      </c>
      <c r="AG5" s="79">
        <f t="shared" si="0"/>
        <v>17917.859663439674</v>
      </c>
      <c r="AH5" s="79">
        <f t="shared" si="0"/>
        <v>140272.13308747558</v>
      </c>
      <c r="AI5" s="79">
        <f t="shared" ref="AI5:BC5" si="1">SUM(AI7:AI11)</f>
        <v>133992.39156131336</v>
      </c>
      <c r="AJ5" s="79">
        <f t="shared" si="1"/>
        <v>15977.620599999998</v>
      </c>
      <c r="AK5" s="79">
        <f t="shared" si="1"/>
        <v>16471.624755264787</v>
      </c>
      <c r="AL5" s="79">
        <f t="shared" si="1"/>
        <v>32901.982880498865</v>
      </c>
      <c r="AM5" s="79">
        <f t="shared" si="1"/>
        <v>83854.895560381119</v>
      </c>
      <c r="AN5" s="79">
        <f t="shared" si="1"/>
        <v>3325.9813000000004</v>
      </c>
      <c r="AO5" s="79">
        <f t="shared" si="1"/>
        <v>3325.9813000000004</v>
      </c>
      <c r="AP5" s="79">
        <f t="shared" si="1"/>
        <v>19042.439949079595</v>
      </c>
      <c r="AQ5" s="79">
        <f t="shared" si="1"/>
        <v>37780.774683167168</v>
      </c>
      <c r="AR5" s="79">
        <f t="shared" si="1"/>
        <v>990842.21130000008</v>
      </c>
      <c r="AS5" s="79">
        <f t="shared" si="1"/>
        <v>16052.327776050264</v>
      </c>
      <c r="AT5" s="79">
        <f t="shared" si="1"/>
        <v>3405.3119999999999</v>
      </c>
      <c r="AU5" s="79">
        <f t="shared" si="1"/>
        <v>3405.3119999999999</v>
      </c>
      <c r="AV5" s="79">
        <f t="shared" si="1"/>
        <v>18758.630063021166</v>
      </c>
      <c r="AW5" s="79">
        <f t="shared" si="1"/>
        <v>57315.669842809541</v>
      </c>
      <c r="AX5" s="79">
        <f t="shared" si="1"/>
        <v>15189.4483</v>
      </c>
      <c r="AY5" s="79">
        <f t="shared" si="1"/>
        <v>72531.178122679878</v>
      </c>
      <c r="AZ5" s="79">
        <f t="shared" si="1"/>
        <v>71073.815175826734</v>
      </c>
      <c r="BA5" s="79">
        <f t="shared" si="1"/>
        <v>25317.820538799791</v>
      </c>
      <c r="BB5" s="79">
        <f t="shared" si="1"/>
        <v>30726.75309481662</v>
      </c>
      <c r="BC5" s="79">
        <f t="shared" si="1"/>
        <v>4803.0752000000002</v>
      </c>
      <c r="BD5" s="118">
        <v>3</v>
      </c>
    </row>
    <row r="6" spans="1:56" s="80" customFormat="1" x14ac:dyDescent="0.35">
      <c r="A6" s="119" t="s">
        <v>163</v>
      </c>
      <c r="B6" s="86" t="s">
        <v>340</v>
      </c>
      <c r="C6" s="80">
        <f t="shared" ref="C6:AH6" si="2">SUM(C7:C8)</f>
        <v>17226.873234261519</v>
      </c>
      <c r="D6" s="80">
        <f t="shared" si="2"/>
        <v>10063.722584842899</v>
      </c>
      <c r="E6" s="80">
        <f t="shared" si="2"/>
        <v>5198.4665110908718</v>
      </c>
      <c r="F6" s="80">
        <f t="shared" si="2"/>
        <v>5794.4722147159227</v>
      </c>
      <c r="G6" s="80">
        <f t="shared" si="2"/>
        <v>5180.1660999999995</v>
      </c>
      <c r="H6" s="80">
        <f t="shared" si="2"/>
        <v>54729.429950146667</v>
      </c>
      <c r="I6" s="80">
        <f t="shared" si="2"/>
        <v>5224.8817124317393</v>
      </c>
      <c r="J6" s="80">
        <f t="shared" si="2"/>
        <v>13438.219300000001</v>
      </c>
      <c r="K6" s="80">
        <f t="shared" si="2"/>
        <v>6661.4721000000009</v>
      </c>
      <c r="L6" s="80">
        <f t="shared" si="2"/>
        <v>14229.38287298248</v>
      </c>
      <c r="M6" s="80">
        <f t="shared" si="2"/>
        <v>14229.38287298248</v>
      </c>
      <c r="N6" s="80">
        <f t="shared" si="2"/>
        <v>27244.924746810386</v>
      </c>
      <c r="O6" s="80">
        <f t="shared" si="2"/>
        <v>18879.168518195809</v>
      </c>
      <c r="P6" s="80">
        <f t="shared" si="2"/>
        <v>4466.0830985441571</v>
      </c>
      <c r="Q6" s="80">
        <f t="shared" si="2"/>
        <v>7645.5166681717255</v>
      </c>
      <c r="R6" s="80">
        <f t="shared" si="2"/>
        <v>1841.9926222941824</v>
      </c>
      <c r="S6" s="80">
        <f t="shared" si="2"/>
        <v>76813.96533349852</v>
      </c>
      <c r="T6" s="80">
        <f t="shared" si="2"/>
        <v>30996.499949763383</v>
      </c>
      <c r="U6" s="80">
        <f t="shared" si="2"/>
        <v>1440.9021</v>
      </c>
      <c r="V6" s="80">
        <f t="shared" si="2"/>
        <v>13692.540355329853</v>
      </c>
      <c r="W6" s="80">
        <f t="shared" si="2"/>
        <v>40372.073170344876</v>
      </c>
      <c r="X6" s="80">
        <f t="shared" si="2"/>
        <v>40372.073170344876</v>
      </c>
      <c r="Y6" s="80">
        <f t="shared" si="2"/>
        <v>24313.150268444726</v>
      </c>
      <c r="Z6" s="80">
        <f t="shared" si="2"/>
        <v>134131.33554629196</v>
      </c>
      <c r="AA6" s="80">
        <f t="shared" si="2"/>
        <v>100959.83381588917</v>
      </c>
      <c r="AB6" s="80">
        <f t="shared" si="2"/>
        <v>25743.507299700468</v>
      </c>
      <c r="AC6" s="80">
        <f t="shared" si="2"/>
        <v>188520.10040902236</v>
      </c>
      <c r="AD6" s="80">
        <f t="shared" si="2"/>
        <v>19944.489904899016</v>
      </c>
      <c r="AE6" s="80">
        <f t="shared" si="2"/>
        <v>14808.650488871572</v>
      </c>
      <c r="AF6" s="80">
        <f t="shared" si="2"/>
        <v>12217.448400000001</v>
      </c>
      <c r="AG6" s="80">
        <f t="shared" si="2"/>
        <v>6717.504087349248</v>
      </c>
      <c r="AH6" s="80">
        <f t="shared" si="2"/>
        <v>95648.534995937749</v>
      </c>
      <c r="AI6" s="80">
        <f t="shared" ref="AI6:BC6" si="3">SUM(AI7:AI8)</f>
        <v>66645.422778914202</v>
      </c>
      <c r="AJ6" s="80">
        <f t="shared" si="3"/>
        <v>9525.8901000000005</v>
      </c>
      <c r="AK6" s="80">
        <f t="shared" si="3"/>
        <v>4077.8034700198591</v>
      </c>
      <c r="AL6" s="80">
        <f t="shared" si="3"/>
        <v>24933.503135780833</v>
      </c>
      <c r="AM6" s="80">
        <f t="shared" si="3"/>
        <v>61272.801925700274</v>
      </c>
      <c r="AN6" s="80">
        <f t="shared" si="3"/>
        <v>694.58400000000006</v>
      </c>
      <c r="AO6" s="80">
        <f t="shared" si="3"/>
        <v>694.58400000000006</v>
      </c>
      <c r="AP6" s="80">
        <f t="shared" si="3"/>
        <v>5338.3966498105201</v>
      </c>
      <c r="AQ6" s="80">
        <f t="shared" si="3"/>
        <v>24366.633211712739</v>
      </c>
      <c r="AR6" s="80">
        <f t="shared" si="3"/>
        <v>561679.87490000005</v>
      </c>
      <c r="AS6" s="80">
        <f t="shared" si="3"/>
        <v>5224.8817124317393</v>
      </c>
      <c r="AT6" s="80">
        <f t="shared" si="3"/>
        <v>175.53950000000003</v>
      </c>
      <c r="AU6" s="80">
        <f t="shared" si="3"/>
        <v>175.53950000000003</v>
      </c>
      <c r="AV6" s="80">
        <f t="shared" si="3"/>
        <v>11556.694541084298</v>
      </c>
      <c r="AW6" s="80">
        <f t="shared" si="3"/>
        <v>35753.121240297369</v>
      </c>
      <c r="AX6" s="80">
        <f t="shared" si="3"/>
        <v>6776.7471999999998</v>
      </c>
      <c r="AY6" s="80">
        <f t="shared" si="3"/>
        <v>38314.511245447473</v>
      </c>
      <c r="AZ6" s="80">
        <f t="shared" si="3"/>
        <v>34764.28946059764</v>
      </c>
      <c r="BA6" s="80">
        <f t="shared" si="3"/>
        <v>20184.601083044407</v>
      </c>
      <c r="BB6" s="80">
        <f t="shared" si="3"/>
        <v>17889.648432685957</v>
      </c>
      <c r="BC6" s="80">
        <f t="shared" si="3"/>
        <v>1440.9021</v>
      </c>
      <c r="BD6" s="118">
        <v>4</v>
      </c>
    </row>
    <row r="7" spans="1:56" s="72" customFormat="1" x14ac:dyDescent="0.35">
      <c r="A7" s="72" t="s">
        <v>133</v>
      </c>
      <c r="B7" s="84" t="s">
        <v>340</v>
      </c>
      <c r="C7" s="72">
        <f t="shared" ref="C7:AH7" si="4">SUM(C12,C17)</f>
        <v>5922.8542925480269</v>
      </c>
      <c r="D7" s="72">
        <f t="shared" si="4"/>
        <v>3247.81699516145</v>
      </c>
      <c r="E7" s="72">
        <f t="shared" si="4"/>
        <v>1403.7102476674145</v>
      </c>
      <c r="F7" s="72">
        <f t="shared" si="4"/>
        <v>2056.1600662913379</v>
      </c>
      <c r="G7" s="72">
        <f t="shared" si="4"/>
        <v>1908.6546000000001</v>
      </c>
      <c r="H7" s="72">
        <f t="shared" si="4"/>
        <v>33969.491143299565</v>
      </c>
      <c r="I7" s="72">
        <f t="shared" si="4"/>
        <v>1620.6537048400974</v>
      </c>
      <c r="J7" s="72">
        <f t="shared" si="4"/>
        <v>7182.7689</v>
      </c>
      <c r="K7" s="72">
        <f t="shared" si="4"/>
        <v>3611.7577000000001</v>
      </c>
      <c r="L7" s="72">
        <f t="shared" si="4"/>
        <v>3988.1386513034499</v>
      </c>
      <c r="M7" s="72">
        <f t="shared" si="4"/>
        <v>3988.1386513034499</v>
      </c>
      <c r="N7" s="72">
        <f t="shared" si="4"/>
        <v>18973.622413131066</v>
      </c>
      <c r="O7" s="72">
        <f t="shared" si="4"/>
        <v>11463.837156502037</v>
      </c>
      <c r="P7" s="72">
        <f t="shared" si="4"/>
        <v>1223.5756752725297</v>
      </c>
      <c r="Q7" s="72">
        <f t="shared" si="4"/>
        <v>1099.9693800470886</v>
      </c>
      <c r="R7" s="72">
        <f t="shared" si="4"/>
        <v>893.91943176278392</v>
      </c>
      <c r="S7" s="72">
        <f t="shared" si="4"/>
        <v>36222.180534083222</v>
      </c>
      <c r="T7" s="72">
        <f t="shared" si="4"/>
        <v>16686.255726125521</v>
      </c>
      <c r="U7" s="72">
        <f t="shared" si="4"/>
        <v>0</v>
      </c>
      <c r="V7" s="72">
        <f t="shared" si="4"/>
        <v>5501.6257774622063</v>
      </c>
      <c r="W7" s="72">
        <f t="shared" si="4"/>
        <v>22669.011695195397</v>
      </c>
      <c r="X7" s="72">
        <f t="shared" si="4"/>
        <v>22669.011695195397</v>
      </c>
      <c r="Y7" s="72">
        <f t="shared" si="4"/>
        <v>11179.457901275799</v>
      </c>
      <c r="Z7" s="72">
        <f t="shared" si="4"/>
        <v>103336.68586064287</v>
      </c>
      <c r="AA7" s="72">
        <f t="shared" si="4"/>
        <v>67289.432941993451</v>
      </c>
      <c r="AB7" s="72">
        <f t="shared" si="4"/>
        <v>7459.0303499999991</v>
      </c>
      <c r="AC7" s="72">
        <f t="shared" si="4"/>
        <v>136676.76351807572</v>
      </c>
      <c r="AD7" s="72">
        <f t="shared" si="4"/>
        <v>6751.8004062134523</v>
      </c>
      <c r="AE7" s="72">
        <f t="shared" si="4"/>
        <v>4855.539252524366</v>
      </c>
      <c r="AF7" s="72">
        <f t="shared" si="4"/>
        <v>9885.0972000000002</v>
      </c>
      <c r="AG7" s="72">
        <f t="shared" si="4"/>
        <v>2196.7339380409676</v>
      </c>
      <c r="AH7" s="72">
        <f t="shared" si="4"/>
        <v>53075.245851851811</v>
      </c>
      <c r="AI7" s="72">
        <f t="shared" ref="AI7:BC7" si="5">SUM(AI12,AI17)</f>
        <v>29253.857128672797</v>
      </c>
      <c r="AJ7" s="72">
        <f t="shared" si="5"/>
        <v>2546.6169</v>
      </c>
      <c r="AK7" s="72">
        <f t="shared" si="5"/>
        <v>267.0522579766108</v>
      </c>
      <c r="AL7" s="72">
        <f t="shared" si="5"/>
        <v>18064.899602207188</v>
      </c>
      <c r="AM7" s="72">
        <f t="shared" si="5"/>
        <v>36337.82187548028</v>
      </c>
      <c r="AN7" s="72">
        <f t="shared" si="5"/>
        <v>0</v>
      </c>
      <c r="AO7" s="72">
        <f t="shared" si="5"/>
        <v>0</v>
      </c>
      <c r="AP7" s="72">
        <f t="shared" si="5"/>
        <v>2032.0903873461527</v>
      </c>
      <c r="AQ7" s="72">
        <f t="shared" si="5"/>
        <v>16331.641951197347</v>
      </c>
      <c r="AR7" s="72">
        <f t="shared" si="5"/>
        <v>316301.97120000003</v>
      </c>
      <c r="AS7" s="72">
        <f t="shared" si="5"/>
        <v>1620.6537048400974</v>
      </c>
      <c r="AT7" s="72">
        <f t="shared" si="5"/>
        <v>0</v>
      </c>
      <c r="AU7" s="72">
        <f t="shared" si="5"/>
        <v>0</v>
      </c>
      <c r="AV7" s="72">
        <f t="shared" si="5"/>
        <v>5283.1636135385252</v>
      </c>
      <c r="AW7" s="72">
        <f t="shared" si="5"/>
        <v>17929.569123792324</v>
      </c>
      <c r="AX7" s="72">
        <f t="shared" si="5"/>
        <v>3571.0111999999999</v>
      </c>
      <c r="AY7" s="72">
        <f t="shared" si="5"/>
        <v>21739.544640120032</v>
      </c>
      <c r="AZ7" s="72">
        <f t="shared" si="5"/>
        <v>19945.791781234439</v>
      </c>
      <c r="BA7" s="72">
        <f t="shared" si="5"/>
        <v>12691.642710892473</v>
      </c>
      <c r="BB7" s="72">
        <f t="shared" si="5"/>
        <v>7839.3835779333731</v>
      </c>
      <c r="BC7" s="72">
        <f t="shared" si="5"/>
        <v>0</v>
      </c>
      <c r="BD7" s="118">
        <v>5</v>
      </c>
    </row>
    <row r="8" spans="1:56" s="72" customFormat="1" x14ac:dyDescent="0.35">
      <c r="A8" s="72" t="s">
        <v>134</v>
      </c>
      <c r="B8" s="84"/>
      <c r="C8" s="72">
        <f t="shared" ref="C8:AH8" si="6">SUM(C13,C18)</f>
        <v>11304.01894171349</v>
      </c>
      <c r="D8" s="72">
        <f t="shared" si="6"/>
        <v>6815.9055896814489</v>
      </c>
      <c r="E8" s="72">
        <f t="shared" si="6"/>
        <v>3794.7562634234573</v>
      </c>
      <c r="F8" s="72">
        <f t="shared" si="6"/>
        <v>3738.3121484245844</v>
      </c>
      <c r="G8" s="72">
        <f t="shared" si="6"/>
        <v>3271.5114999999996</v>
      </c>
      <c r="H8" s="72">
        <f t="shared" si="6"/>
        <v>20759.938806847102</v>
      </c>
      <c r="I8" s="72">
        <f t="shared" si="6"/>
        <v>3604.2280075916415</v>
      </c>
      <c r="J8" s="72">
        <f t="shared" si="6"/>
        <v>6255.4503999999997</v>
      </c>
      <c r="K8" s="72">
        <f t="shared" si="6"/>
        <v>3049.7144000000003</v>
      </c>
      <c r="L8" s="72">
        <f t="shared" si="6"/>
        <v>10241.24422167903</v>
      </c>
      <c r="M8" s="72">
        <f t="shared" si="6"/>
        <v>10241.24422167903</v>
      </c>
      <c r="N8" s="72">
        <f t="shared" si="6"/>
        <v>8271.3023336793194</v>
      </c>
      <c r="O8" s="72">
        <f t="shared" si="6"/>
        <v>7415.3313616937712</v>
      </c>
      <c r="P8" s="72">
        <f t="shared" si="6"/>
        <v>3242.5074232716279</v>
      </c>
      <c r="Q8" s="72">
        <f t="shared" si="6"/>
        <v>6545.5472881246369</v>
      </c>
      <c r="R8" s="72">
        <f t="shared" si="6"/>
        <v>948.0731905313985</v>
      </c>
      <c r="S8" s="72">
        <f t="shared" si="6"/>
        <v>40591.784799415298</v>
      </c>
      <c r="T8" s="72">
        <f t="shared" si="6"/>
        <v>14310.244223637863</v>
      </c>
      <c r="U8" s="72">
        <f t="shared" si="6"/>
        <v>1440.9021</v>
      </c>
      <c r="V8" s="72">
        <f t="shared" si="6"/>
        <v>8190.9145778676466</v>
      </c>
      <c r="W8" s="72">
        <f t="shared" si="6"/>
        <v>17703.06147514948</v>
      </c>
      <c r="X8" s="72">
        <f t="shared" si="6"/>
        <v>17703.06147514948</v>
      </c>
      <c r="Y8" s="72">
        <f t="shared" si="6"/>
        <v>13133.692367168926</v>
      </c>
      <c r="Z8" s="72">
        <f t="shared" si="6"/>
        <v>30794.649685649092</v>
      </c>
      <c r="AA8" s="72">
        <f t="shared" si="6"/>
        <v>33670.40087389572</v>
      </c>
      <c r="AB8" s="72">
        <f t="shared" si="6"/>
        <v>18284.476949700471</v>
      </c>
      <c r="AC8" s="72">
        <f t="shared" si="6"/>
        <v>51843.336890946637</v>
      </c>
      <c r="AD8" s="72">
        <f t="shared" si="6"/>
        <v>13192.689498685562</v>
      </c>
      <c r="AE8" s="72">
        <f t="shared" si="6"/>
        <v>9953.1112363472057</v>
      </c>
      <c r="AF8" s="72">
        <f t="shared" si="6"/>
        <v>2332.3512000000005</v>
      </c>
      <c r="AG8" s="72">
        <f t="shared" si="6"/>
        <v>4520.7701493082805</v>
      </c>
      <c r="AH8" s="72">
        <f t="shared" si="6"/>
        <v>42573.289144085938</v>
      </c>
      <c r="AI8" s="72">
        <f t="shared" ref="AI8:BC8" si="7">SUM(AI13,AI18)</f>
        <v>37391.565650241406</v>
      </c>
      <c r="AJ8" s="72">
        <f t="shared" si="7"/>
        <v>6979.2732000000015</v>
      </c>
      <c r="AK8" s="72">
        <f t="shared" si="7"/>
        <v>3810.7512120432484</v>
      </c>
      <c r="AL8" s="72">
        <f t="shared" si="7"/>
        <v>6868.6035335736433</v>
      </c>
      <c r="AM8" s="72">
        <f t="shared" si="7"/>
        <v>24934.980050219994</v>
      </c>
      <c r="AN8" s="72">
        <f t="shared" si="7"/>
        <v>694.58400000000006</v>
      </c>
      <c r="AO8" s="72">
        <f t="shared" si="7"/>
        <v>694.58400000000006</v>
      </c>
      <c r="AP8" s="72">
        <f t="shared" si="7"/>
        <v>3306.3062624643671</v>
      </c>
      <c r="AQ8" s="72">
        <f t="shared" si="7"/>
        <v>8034.9912605153895</v>
      </c>
      <c r="AR8" s="72">
        <f t="shared" si="7"/>
        <v>245377.9037</v>
      </c>
      <c r="AS8" s="72">
        <f t="shared" si="7"/>
        <v>3604.2280075916415</v>
      </c>
      <c r="AT8" s="72">
        <f t="shared" si="7"/>
        <v>175.53950000000003</v>
      </c>
      <c r="AU8" s="72">
        <f t="shared" si="7"/>
        <v>175.53950000000003</v>
      </c>
      <c r="AV8" s="72">
        <f t="shared" si="7"/>
        <v>6273.530927545773</v>
      </c>
      <c r="AW8" s="72">
        <f t="shared" si="7"/>
        <v>17823.552116505045</v>
      </c>
      <c r="AX8" s="72">
        <f t="shared" si="7"/>
        <v>3205.7360000000003</v>
      </c>
      <c r="AY8" s="72">
        <f t="shared" si="7"/>
        <v>16574.966605327438</v>
      </c>
      <c r="AZ8" s="72">
        <f t="shared" si="7"/>
        <v>14818.497679363203</v>
      </c>
      <c r="BA8" s="72">
        <f t="shared" si="7"/>
        <v>7492.9583721519321</v>
      </c>
      <c r="BB8" s="72">
        <f t="shared" si="7"/>
        <v>10050.264854752586</v>
      </c>
      <c r="BC8" s="72">
        <f t="shared" si="7"/>
        <v>1440.9021</v>
      </c>
      <c r="BD8" s="118">
        <v>6</v>
      </c>
    </row>
    <row r="9" spans="1:56" s="72" customFormat="1" x14ac:dyDescent="0.35">
      <c r="A9" s="72" t="s">
        <v>135</v>
      </c>
      <c r="B9" s="84"/>
      <c r="C9" s="72">
        <f t="shared" ref="C9:AH9" si="8">SUM(C14,C19)</f>
        <v>6801.548632651311</v>
      </c>
      <c r="D9" s="72">
        <f t="shared" si="8"/>
        <v>6752.295956830174</v>
      </c>
      <c r="E9" s="72">
        <f t="shared" si="8"/>
        <v>7658.1673829599458</v>
      </c>
      <c r="F9" s="72">
        <f t="shared" si="8"/>
        <v>5525.2790251462902</v>
      </c>
      <c r="G9" s="72">
        <f t="shared" si="8"/>
        <v>5996.0144</v>
      </c>
      <c r="H9" s="72">
        <f t="shared" si="8"/>
        <v>11148.084709649491</v>
      </c>
      <c r="I9" s="72">
        <f t="shared" si="8"/>
        <v>5601.913381528846</v>
      </c>
      <c r="J9" s="72">
        <f t="shared" si="8"/>
        <v>4293.4882999999991</v>
      </c>
      <c r="K9" s="72">
        <f t="shared" si="8"/>
        <v>1629.3069</v>
      </c>
      <c r="L9" s="72">
        <f t="shared" si="8"/>
        <v>10242.58322244897</v>
      </c>
      <c r="M9" s="72">
        <f t="shared" si="8"/>
        <v>10242.58322244897</v>
      </c>
      <c r="N9" s="72">
        <f t="shared" si="8"/>
        <v>3991.952346769544</v>
      </c>
      <c r="O9" s="72">
        <f t="shared" si="8"/>
        <v>3667.2629647291133</v>
      </c>
      <c r="P9" s="72">
        <f t="shared" si="8"/>
        <v>921.22322390095974</v>
      </c>
      <c r="Q9" s="72">
        <f t="shared" si="8"/>
        <v>3883.3469397079871</v>
      </c>
      <c r="R9" s="72">
        <f t="shared" si="8"/>
        <v>845.2144935881488</v>
      </c>
      <c r="S9" s="72">
        <f t="shared" si="8"/>
        <v>31617.363102803873</v>
      </c>
      <c r="T9" s="72">
        <f t="shared" si="8"/>
        <v>11934.045154769487</v>
      </c>
      <c r="U9" s="72">
        <f t="shared" si="8"/>
        <v>3160.0437000000002</v>
      </c>
      <c r="V9" s="72">
        <f t="shared" si="8"/>
        <v>4051.9430063602572</v>
      </c>
      <c r="W9" s="72">
        <f t="shared" si="8"/>
        <v>14524.668777392162</v>
      </c>
      <c r="X9" s="72">
        <f t="shared" si="8"/>
        <v>14524.668777392162</v>
      </c>
      <c r="Y9" s="72">
        <f t="shared" si="8"/>
        <v>7445.0011666731616</v>
      </c>
      <c r="Z9" s="72">
        <f t="shared" si="8"/>
        <v>19383.374626132747</v>
      </c>
      <c r="AA9" s="72">
        <f t="shared" si="8"/>
        <v>19212.366319790934</v>
      </c>
      <c r="AB9" s="72">
        <f t="shared" si="8"/>
        <v>19475.694187616195</v>
      </c>
      <c r="AC9" s="72">
        <f t="shared" si="8"/>
        <v>31606.008534308272</v>
      </c>
      <c r="AD9" s="72">
        <f t="shared" si="8"/>
        <v>18756.220585261028</v>
      </c>
      <c r="AE9" s="72">
        <f t="shared" si="8"/>
        <v>12791.148067239112</v>
      </c>
      <c r="AF9" s="72">
        <f t="shared" si="8"/>
        <v>2120.4009999999998</v>
      </c>
      <c r="AG9" s="72">
        <f t="shared" si="8"/>
        <v>5766.1521614556332</v>
      </c>
      <c r="AH9" s="72">
        <f t="shared" si="8"/>
        <v>22391.959142310196</v>
      </c>
      <c r="AI9" s="72">
        <f t="shared" ref="AI9:BC9" si="9">SUM(AI14,AI19)</f>
        <v>25785.660041330164</v>
      </c>
      <c r="AJ9" s="72">
        <f t="shared" si="9"/>
        <v>3508.6166999999996</v>
      </c>
      <c r="AK9" s="72">
        <f t="shared" si="9"/>
        <v>5190.6407999470439</v>
      </c>
      <c r="AL9" s="72">
        <f t="shared" si="9"/>
        <v>3632.2045889242936</v>
      </c>
      <c r="AM9" s="72">
        <f t="shared" si="9"/>
        <v>12370.655687878538</v>
      </c>
      <c r="AN9" s="72">
        <f t="shared" si="9"/>
        <v>1150.6635000000001</v>
      </c>
      <c r="AO9" s="72">
        <f t="shared" si="9"/>
        <v>1150.6635000000001</v>
      </c>
      <c r="AP9" s="72">
        <f t="shared" si="9"/>
        <v>5062.8754920668634</v>
      </c>
      <c r="AQ9" s="72">
        <f t="shared" si="9"/>
        <v>5905.13459738249</v>
      </c>
      <c r="AR9" s="72">
        <f t="shared" si="9"/>
        <v>188329.30210000003</v>
      </c>
      <c r="AS9" s="72">
        <f t="shared" si="9"/>
        <v>5601.913381528846</v>
      </c>
      <c r="AT9" s="72">
        <f t="shared" si="9"/>
        <v>1270.1935999999996</v>
      </c>
      <c r="AU9" s="72">
        <f t="shared" si="9"/>
        <v>1270.1935999999996</v>
      </c>
      <c r="AV9" s="72">
        <f t="shared" si="9"/>
        <v>3693.9415028774106</v>
      </c>
      <c r="AW9" s="72">
        <f t="shared" si="9"/>
        <v>9971.3375092769165</v>
      </c>
      <c r="AX9" s="72">
        <f t="shared" si="9"/>
        <v>2664.1813999999995</v>
      </c>
      <c r="AY9" s="72">
        <f t="shared" si="9"/>
        <v>15304.342747294268</v>
      </c>
      <c r="AZ9" s="72">
        <f t="shared" si="9"/>
        <v>15448.545609729303</v>
      </c>
      <c r="BA9" s="72">
        <f t="shared" si="9"/>
        <v>2896.2323502951585</v>
      </c>
      <c r="BB9" s="72">
        <f t="shared" si="9"/>
        <v>6304.2648025180742</v>
      </c>
      <c r="BC9" s="72">
        <f t="shared" si="9"/>
        <v>3160.0437000000002</v>
      </c>
      <c r="BD9" s="118">
        <v>7</v>
      </c>
    </row>
    <row r="10" spans="1:56" s="72" customFormat="1" x14ac:dyDescent="0.35">
      <c r="A10" s="72" t="s">
        <v>136</v>
      </c>
      <c r="B10" s="84"/>
      <c r="C10" s="72">
        <f t="shared" ref="C10:AH10" si="10">SUM(C15,C20)</f>
        <v>5904.5576825893422</v>
      </c>
      <c r="D10" s="72">
        <f t="shared" si="10"/>
        <v>7886.684504486142</v>
      </c>
      <c r="E10" s="72">
        <f t="shared" si="10"/>
        <v>10663.741708488342</v>
      </c>
      <c r="F10" s="72">
        <f t="shared" si="10"/>
        <v>3185.1715178478812</v>
      </c>
      <c r="G10" s="72">
        <f t="shared" si="10"/>
        <v>2716.0707000000002</v>
      </c>
      <c r="H10" s="72">
        <f t="shared" si="10"/>
        <v>7080.7869640635863</v>
      </c>
      <c r="I10" s="72">
        <f t="shared" si="10"/>
        <v>4447.5532625078877</v>
      </c>
      <c r="J10" s="72">
        <f t="shared" si="10"/>
        <v>4665.4991000000009</v>
      </c>
      <c r="K10" s="72">
        <f t="shared" si="10"/>
        <v>1216.8255000000001</v>
      </c>
      <c r="L10" s="72">
        <f t="shared" si="10"/>
        <v>3789.4573140784214</v>
      </c>
      <c r="M10" s="72">
        <f t="shared" si="10"/>
        <v>3789.4573140784214</v>
      </c>
      <c r="N10" s="72">
        <f t="shared" si="10"/>
        <v>4340.4759656083452</v>
      </c>
      <c r="O10" s="72">
        <f t="shared" si="10"/>
        <v>2204.5413663648569</v>
      </c>
      <c r="P10" s="72">
        <f t="shared" si="10"/>
        <v>2020.8785332120519</v>
      </c>
      <c r="Q10" s="72">
        <f t="shared" si="10"/>
        <v>4376.4137920165831</v>
      </c>
      <c r="R10" s="72">
        <f t="shared" si="10"/>
        <v>889.09854537496983</v>
      </c>
      <c r="S10" s="72">
        <f t="shared" si="10"/>
        <v>22841.5511388624</v>
      </c>
      <c r="T10" s="72">
        <f t="shared" si="10"/>
        <v>9469.8408083491395</v>
      </c>
      <c r="U10" s="72">
        <f t="shared" si="10"/>
        <v>202.1294</v>
      </c>
      <c r="V10" s="72">
        <f t="shared" si="10"/>
        <v>3235.0209137473475</v>
      </c>
      <c r="W10" s="72">
        <f t="shared" si="10"/>
        <v>8805.3880058608302</v>
      </c>
      <c r="X10" s="72">
        <f t="shared" si="10"/>
        <v>8805.3880058608302</v>
      </c>
      <c r="Y10" s="72">
        <f t="shared" si="10"/>
        <v>6932.0386199815493</v>
      </c>
      <c r="Z10" s="72">
        <f t="shared" si="10"/>
        <v>12556.147716827338</v>
      </c>
      <c r="AA10" s="72">
        <f t="shared" si="10"/>
        <v>14117.78179322022</v>
      </c>
      <c r="AB10" s="72">
        <f t="shared" si="10"/>
        <v>22256.267357054327</v>
      </c>
      <c r="AC10" s="72">
        <f t="shared" si="10"/>
        <v>24282.465853711663</v>
      </c>
      <c r="AD10" s="72">
        <f t="shared" si="10"/>
        <v>12865.560533431013</v>
      </c>
      <c r="AE10" s="72">
        <f t="shared" si="10"/>
        <v>10188.582239042553</v>
      </c>
      <c r="AF10" s="72">
        <f t="shared" si="10"/>
        <v>1850.7936</v>
      </c>
      <c r="AG10" s="72">
        <f t="shared" si="10"/>
        <v>4572.3841658186875</v>
      </c>
      <c r="AH10" s="72">
        <f t="shared" si="10"/>
        <v>15446.751706690953</v>
      </c>
      <c r="AI10" s="72">
        <f t="shared" ref="AI10:BC10" si="11">SUM(AI15,AI20)</f>
        <v>19670.657543319612</v>
      </c>
      <c r="AJ10" s="72">
        <f t="shared" si="11"/>
        <v>1760.6819000000003</v>
      </c>
      <c r="AK10" s="72">
        <f t="shared" si="11"/>
        <v>5460.8126185260389</v>
      </c>
      <c r="AL10" s="72">
        <f t="shared" si="11"/>
        <v>3145.2874076704193</v>
      </c>
      <c r="AM10" s="72">
        <f t="shared" si="11"/>
        <v>7153.8831979208826</v>
      </c>
      <c r="AN10" s="72">
        <f t="shared" si="11"/>
        <v>1337.3127000000002</v>
      </c>
      <c r="AO10" s="72">
        <f t="shared" si="11"/>
        <v>1337.3127000000002</v>
      </c>
      <c r="AP10" s="72">
        <f t="shared" si="11"/>
        <v>6746.760606069558</v>
      </c>
      <c r="AQ10" s="72">
        <f t="shared" si="11"/>
        <v>4489.9963229086779</v>
      </c>
      <c r="AR10" s="72">
        <f t="shared" si="11"/>
        <v>145604.97149999999</v>
      </c>
      <c r="AS10" s="72">
        <f t="shared" si="11"/>
        <v>4447.5532625078877</v>
      </c>
      <c r="AT10" s="72">
        <f t="shared" si="11"/>
        <v>1959.5789</v>
      </c>
      <c r="AU10" s="72">
        <f t="shared" si="11"/>
        <v>1959.5789</v>
      </c>
      <c r="AV10" s="72">
        <f t="shared" si="11"/>
        <v>1779.2024937973933</v>
      </c>
      <c r="AW10" s="72">
        <f t="shared" si="11"/>
        <v>8000.77738229038</v>
      </c>
      <c r="AX10" s="72">
        <f t="shared" si="11"/>
        <v>3448.6736000000001</v>
      </c>
      <c r="AY10" s="72">
        <f t="shared" si="11"/>
        <v>12244.963334511389</v>
      </c>
      <c r="AZ10" s="72">
        <f t="shared" si="11"/>
        <v>15001.045347932715</v>
      </c>
      <c r="BA10" s="72">
        <f t="shared" si="11"/>
        <v>1839.1637707775913</v>
      </c>
      <c r="BB10" s="72">
        <f t="shared" si="11"/>
        <v>3970.5793279985351</v>
      </c>
      <c r="BC10" s="72">
        <f t="shared" si="11"/>
        <v>202.1294</v>
      </c>
      <c r="BD10" s="118">
        <v>8</v>
      </c>
    </row>
    <row r="11" spans="1:56" s="72" customFormat="1" x14ac:dyDescent="0.35">
      <c r="A11" s="72" t="s">
        <v>137</v>
      </c>
      <c r="B11" s="88"/>
      <c r="C11" s="72">
        <f t="shared" ref="C11:AH11" si="12">SUM(C16,C21)</f>
        <v>8568.6649306661839</v>
      </c>
      <c r="D11" s="72">
        <f t="shared" si="12"/>
        <v>6947.8843982786675</v>
      </c>
      <c r="E11" s="72">
        <f t="shared" si="12"/>
        <v>6709.7009693313285</v>
      </c>
      <c r="F11" s="72">
        <f t="shared" si="12"/>
        <v>1520.7524162926049</v>
      </c>
      <c r="G11" s="72">
        <f t="shared" si="12"/>
        <v>874.57939999999985</v>
      </c>
      <c r="H11" s="72">
        <f t="shared" si="12"/>
        <v>4267.411822343478</v>
      </c>
      <c r="I11" s="72">
        <f t="shared" si="12"/>
        <v>777.97941958179194</v>
      </c>
      <c r="J11" s="72">
        <f t="shared" si="12"/>
        <v>2886.2046</v>
      </c>
      <c r="K11" s="72">
        <f t="shared" si="12"/>
        <v>586.35849999999994</v>
      </c>
      <c r="L11" s="72">
        <f t="shared" si="12"/>
        <v>1258.3750024959159</v>
      </c>
      <c r="M11" s="72">
        <f t="shared" si="12"/>
        <v>1258.3750024959159</v>
      </c>
      <c r="N11" s="72">
        <f t="shared" si="12"/>
        <v>2378.0566299742727</v>
      </c>
      <c r="O11" s="72">
        <f t="shared" si="12"/>
        <v>1233.4238240533982</v>
      </c>
      <c r="P11" s="72">
        <f t="shared" si="12"/>
        <v>3968.4260531849168</v>
      </c>
      <c r="Q11" s="72">
        <f t="shared" si="12"/>
        <v>1499.5795034806392</v>
      </c>
      <c r="R11" s="72">
        <f t="shared" si="12"/>
        <v>2289.4701915975766</v>
      </c>
      <c r="S11" s="72">
        <f t="shared" si="12"/>
        <v>20755.18101290628</v>
      </c>
      <c r="T11" s="72">
        <f t="shared" si="12"/>
        <v>15438.666021170873</v>
      </c>
      <c r="U11" s="72">
        <f t="shared" si="12"/>
        <v>0</v>
      </c>
      <c r="V11" s="72">
        <f t="shared" si="12"/>
        <v>2207.5344945664874</v>
      </c>
      <c r="W11" s="72">
        <f t="shared" si="12"/>
        <v>7365.6304545089288</v>
      </c>
      <c r="X11" s="72">
        <f t="shared" si="12"/>
        <v>7365.6304545089288</v>
      </c>
      <c r="Y11" s="72">
        <f t="shared" si="12"/>
        <v>4485.3383614202085</v>
      </c>
      <c r="Z11" s="72">
        <f t="shared" si="12"/>
        <v>7110.395658629508</v>
      </c>
      <c r="AA11" s="72">
        <f t="shared" si="12"/>
        <v>9789.4913975957079</v>
      </c>
      <c r="AB11" s="72">
        <f t="shared" si="12"/>
        <v>17194.622837523242</v>
      </c>
      <c r="AC11" s="72">
        <f t="shared" si="12"/>
        <v>20978.712238508197</v>
      </c>
      <c r="AD11" s="72">
        <f t="shared" si="12"/>
        <v>2808.1761792656007</v>
      </c>
      <c r="AE11" s="72">
        <f t="shared" si="12"/>
        <v>1920.6729101480723</v>
      </c>
      <c r="AF11" s="72">
        <f t="shared" si="12"/>
        <v>792.19049999999993</v>
      </c>
      <c r="AG11" s="72">
        <f t="shared" si="12"/>
        <v>861.81924881610723</v>
      </c>
      <c r="AH11" s="72">
        <f t="shared" si="12"/>
        <v>6784.8872425366681</v>
      </c>
      <c r="AI11" s="72">
        <f t="shared" ref="AI11:BC11" si="13">SUM(AI16,AI21)</f>
        <v>21890.65119774939</v>
      </c>
      <c r="AJ11" s="72">
        <f t="shared" si="13"/>
        <v>1182.4319</v>
      </c>
      <c r="AK11" s="72">
        <f t="shared" si="13"/>
        <v>1742.367866771845</v>
      </c>
      <c r="AL11" s="72">
        <f t="shared" si="13"/>
        <v>1190.9877481233216</v>
      </c>
      <c r="AM11" s="72">
        <f t="shared" si="13"/>
        <v>3057.5547488814295</v>
      </c>
      <c r="AN11" s="72">
        <f t="shared" si="13"/>
        <v>143.42110000000002</v>
      </c>
      <c r="AO11" s="72">
        <f t="shared" si="13"/>
        <v>143.42110000000002</v>
      </c>
      <c r="AP11" s="72">
        <f t="shared" si="13"/>
        <v>1894.4072011326548</v>
      </c>
      <c r="AQ11" s="72">
        <f t="shared" si="13"/>
        <v>3019.0105511632646</v>
      </c>
      <c r="AR11" s="72">
        <f t="shared" si="13"/>
        <v>95228.0628</v>
      </c>
      <c r="AS11" s="72">
        <f t="shared" si="13"/>
        <v>777.97941958179194</v>
      </c>
      <c r="AT11" s="72">
        <f t="shared" si="13"/>
        <v>0</v>
      </c>
      <c r="AU11" s="72">
        <f t="shared" si="13"/>
        <v>0</v>
      </c>
      <c r="AV11" s="72">
        <f t="shared" si="13"/>
        <v>1728.7915252620608</v>
      </c>
      <c r="AW11" s="72">
        <f t="shared" si="13"/>
        <v>3590.4337109448652</v>
      </c>
      <c r="AX11" s="72">
        <f t="shared" si="13"/>
        <v>2299.8461000000002</v>
      </c>
      <c r="AY11" s="72">
        <f t="shared" si="13"/>
        <v>6667.3607954267545</v>
      </c>
      <c r="AZ11" s="72">
        <f t="shared" si="13"/>
        <v>5859.9347575670872</v>
      </c>
      <c r="BA11" s="72">
        <f t="shared" si="13"/>
        <v>397.82333468263511</v>
      </c>
      <c r="BB11" s="72">
        <f t="shared" si="13"/>
        <v>2562.2605316140539</v>
      </c>
      <c r="BC11" s="72">
        <f t="shared" si="13"/>
        <v>0</v>
      </c>
      <c r="BD11" s="118">
        <v>9</v>
      </c>
    </row>
    <row r="12" spans="1:56" s="74" customFormat="1" x14ac:dyDescent="0.35">
      <c r="A12" s="74" t="s">
        <v>133</v>
      </c>
      <c r="B12" s="84" t="s">
        <v>341</v>
      </c>
      <c r="C12" s="74">
        <f t="shared" ref="C12:AH12" si="14">SUM(C60:C78)</f>
        <v>2417.9823313829788</v>
      </c>
      <c r="D12" s="74">
        <f t="shared" si="14"/>
        <v>1665.2497857889286</v>
      </c>
      <c r="E12" s="74">
        <f t="shared" si="14"/>
        <v>559.67111143617024</v>
      </c>
      <c r="F12" s="74">
        <f t="shared" si="14"/>
        <v>616.72102361702127</v>
      </c>
      <c r="G12" s="74">
        <f t="shared" si="14"/>
        <v>920.84339999999997</v>
      </c>
      <c r="H12" s="74">
        <f t="shared" si="14"/>
        <v>16772.232389680852</v>
      </c>
      <c r="I12" s="74">
        <f t="shared" si="14"/>
        <v>918.02260276595769</v>
      </c>
      <c r="J12" s="74">
        <f t="shared" si="14"/>
        <v>3595.2638000000002</v>
      </c>
      <c r="K12" s="74">
        <f t="shared" si="14"/>
        <v>1776.4721</v>
      </c>
      <c r="L12" s="74">
        <f t="shared" si="14"/>
        <v>2110.7236993617021</v>
      </c>
      <c r="M12" s="74">
        <f t="shared" si="14"/>
        <v>2110.7236993617021</v>
      </c>
      <c r="N12" s="74">
        <f t="shared" si="14"/>
        <v>9951.615467499998</v>
      </c>
      <c r="O12" s="74">
        <f t="shared" si="14"/>
        <v>5714.1560793617018</v>
      </c>
      <c r="P12" s="74">
        <f t="shared" si="14"/>
        <v>577.98871675531893</v>
      </c>
      <c r="Q12" s="74">
        <f t="shared" si="14"/>
        <v>601.398598670213</v>
      </c>
      <c r="R12" s="74">
        <f t="shared" si="14"/>
        <v>395.90445744680846</v>
      </c>
      <c r="S12" s="74">
        <f t="shared" si="14"/>
        <v>19404.296122227373</v>
      </c>
      <c r="T12" s="74">
        <f t="shared" si="14"/>
        <v>7596.4101440425538</v>
      </c>
      <c r="U12" s="74">
        <f t="shared" si="14"/>
        <v>0</v>
      </c>
      <c r="V12" s="74">
        <f t="shared" si="14"/>
        <v>2197.3249889361696</v>
      </c>
      <c r="W12" s="74">
        <f t="shared" si="14"/>
        <v>10773.755371276597</v>
      </c>
      <c r="X12" s="74">
        <f t="shared" si="14"/>
        <v>10773.755371276597</v>
      </c>
      <c r="Y12" s="74">
        <f t="shared" si="14"/>
        <v>5087.1762390957447</v>
      </c>
      <c r="Z12" s="74">
        <f t="shared" si="14"/>
        <v>51359.166953670217</v>
      </c>
      <c r="AA12" s="74">
        <f t="shared" si="14"/>
        <v>36209.09968087999</v>
      </c>
      <c r="AB12" s="74">
        <f t="shared" si="14"/>
        <v>3171.0523499999999</v>
      </c>
      <c r="AC12" s="74">
        <f t="shared" si="14"/>
        <v>68503.399515957441</v>
      </c>
      <c r="AD12" s="74">
        <f t="shared" si="14"/>
        <v>3093.0592719680858</v>
      </c>
      <c r="AE12" s="74">
        <f t="shared" si="14"/>
        <v>2191.706042021277</v>
      </c>
      <c r="AF12" s="74">
        <f t="shared" si="14"/>
        <v>4942.7268999999997</v>
      </c>
      <c r="AG12" s="74">
        <f t="shared" si="14"/>
        <v>1170.9099687789083</v>
      </c>
      <c r="AH12" s="74">
        <f t="shared" si="14"/>
        <v>28766.870453617023</v>
      </c>
      <c r="AI12" s="74">
        <f t="shared" ref="AI12:BC12" si="15">SUM(AI60:AI78)</f>
        <v>14466.254659255319</v>
      </c>
      <c r="AJ12" s="74">
        <f t="shared" si="15"/>
        <v>1262.9519</v>
      </c>
      <c r="AK12" s="74">
        <f t="shared" si="15"/>
        <v>145.9532375</v>
      </c>
      <c r="AL12" s="74">
        <f t="shared" si="15"/>
        <v>7956.4783041489363</v>
      </c>
      <c r="AM12" s="74">
        <f t="shared" si="15"/>
        <v>20994.929313829791</v>
      </c>
      <c r="AN12" s="74">
        <f t="shared" si="15"/>
        <v>0</v>
      </c>
      <c r="AO12" s="74">
        <f t="shared" si="15"/>
        <v>0</v>
      </c>
      <c r="AP12" s="74">
        <f t="shared" si="15"/>
        <v>899.61008063829786</v>
      </c>
      <c r="AQ12" s="74">
        <f t="shared" si="15"/>
        <v>8320.737765319147</v>
      </c>
      <c r="AR12" s="74">
        <f t="shared" si="15"/>
        <v>155362.39509999999</v>
      </c>
      <c r="AS12" s="74">
        <f t="shared" si="15"/>
        <v>918.02260276595769</v>
      </c>
      <c r="AT12" s="74">
        <f t="shared" si="15"/>
        <v>0</v>
      </c>
      <c r="AU12" s="74">
        <f t="shared" si="15"/>
        <v>0</v>
      </c>
      <c r="AV12" s="74">
        <f t="shared" si="15"/>
        <v>2964.2916038297872</v>
      </c>
      <c r="AW12" s="74">
        <f t="shared" si="15"/>
        <v>8898.6827873404272</v>
      </c>
      <c r="AX12" s="74">
        <f t="shared" si="15"/>
        <v>1818.7917</v>
      </c>
      <c r="AY12" s="74">
        <f t="shared" si="15"/>
        <v>11653.256101688856</v>
      </c>
      <c r="AZ12" s="74">
        <f t="shared" si="15"/>
        <v>8956.8289937234058</v>
      </c>
      <c r="BA12" s="74">
        <f t="shared" si="15"/>
        <v>6911.0887722340422</v>
      </c>
      <c r="BB12" s="74">
        <f t="shared" si="15"/>
        <v>4431.0819417021276</v>
      </c>
      <c r="BC12" s="74">
        <f t="shared" si="15"/>
        <v>0</v>
      </c>
      <c r="BD12" s="118">
        <v>10</v>
      </c>
    </row>
    <row r="13" spans="1:56" s="75" customFormat="1" x14ac:dyDescent="0.35">
      <c r="A13" s="75" t="s">
        <v>134</v>
      </c>
      <c r="B13" s="84"/>
      <c r="C13" s="120">
        <f t="shared" ref="C13:AH13" si="16">SUM(C98:C116)</f>
        <v>4779.4857562765965</v>
      </c>
      <c r="D13" s="120">
        <f t="shared" si="16"/>
        <v>3621.6485620755411</v>
      </c>
      <c r="E13" s="120">
        <f t="shared" si="16"/>
        <v>1624.226641755319</v>
      </c>
      <c r="F13" s="120">
        <f t="shared" si="16"/>
        <v>1140.7964410106383</v>
      </c>
      <c r="G13" s="120">
        <f t="shared" si="16"/>
        <v>1630.1906999999999</v>
      </c>
      <c r="H13" s="120">
        <f t="shared" si="16"/>
        <v>10266.631807553193</v>
      </c>
      <c r="I13" s="120">
        <f t="shared" si="16"/>
        <v>2051.2157002659574</v>
      </c>
      <c r="J13" s="120">
        <f t="shared" si="16"/>
        <v>3103.8535999999999</v>
      </c>
      <c r="K13" s="120">
        <f t="shared" si="16"/>
        <v>1516.1638</v>
      </c>
      <c r="L13" s="120">
        <f t="shared" si="16"/>
        <v>5456.9888044680847</v>
      </c>
      <c r="M13" s="120">
        <f t="shared" si="16"/>
        <v>5456.9888044680847</v>
      </c>
      <c r="N13" s="120">
        <f t="shared" si="16"/>
        <v>4313.7034697340423</v>
      </c>
      <c r="O13" s="120">
        <f t="shared" si="16"/>
        <v>3678.9420518085103</v>
      </c>
      <c r="P13" s="120">
        <f t="shared" si="16"/>
        <v>1530.9504933510634</v>
      </c>
      <c r="Q13" s="120">
        <f t="shared" si="16"/>
        <v>3586.181109042554</v>
      </c>
      <c r="R13" s="120">
        <f t="shared" si="16"/>
        <v>409.80909441489365</v>
      </c>
      <c r="S13" s="120">
        <f t="shared" si="16"/>
        <v>21974.095431621834</v>
      </c>
      <c r="T13" s="120">
        <f t="shared" si="16"/>
        <v>6491.8873123404246</v>
      </c>
      <c r="U13" s="120">
        <f t="shared" si="16"/>
        <v>688.38700000000017</v>
      </c>
      <c r="V13" s="120">
        <f t="shared" si="16"/>
        <v>3354.0327268085116</v>
      </c>
      <c r="W13" s="120">
        <f t="shared" si="16"/>
        <v>8555.7732328723396</v>
      </c>
      <c r="X13" s="120">
        <f t="shared" si="16"/>
        <v>8555.7732328723396</v>
      </c>
      <c r="Y13" s="120">
        <f t="shared" si="16"/>
        <v>6008.8393704787231</v>
      </c>
      <c r="Z13" s="120">
        <f t="shared" si="16"/>
        <v>14989.999168085104</v>
      </c>
      <c r="AA13" s="120">
        <f t="shared" si="16"/>
        <v>18194.049031866554</v>
      </c>
      <c r="AB13" s="120">
        <f t="shared" si="16"/>
        <v>8112.8048021276572</v>
      </c>
      <c r="AC13" s="120">
        <f t="shared" si="16"/>
        <v>25908.251808510635</v>
      </c>
      <c r="AD13" s="120">
        <f t="shared" si="16"/>
        <v>6216.4085741489353</v>
      </c>
      <c r="AE13" s="120">
        <f t="shared" si="16"/>
        <v>4612.0174962765959</v>
      </c>
      <c r="AF13" s="120">
        <f t="shared" si="16"/>
        <v>1181.9166000000002</v>
      </c>
      <c r="AG13" s="120">
        <f t="shared" si="16"/>
        <v>2463.9514419518969</v>
      </c>
      <c r="AH13" s="120">
        <f t="shared" si="16"/>
        <v>23340.249617872341</v>
      </c>
      <c r="AI13" s="120">
        <f t="shared" ref="AI13:BC13" si="17">SUM(AI98:AI116)</f>
        <v>18696.231466702124</v>
      </c>
      <c r="AJ13" s="120">
        <f t="shared" si="17"/>
        <v>3548.0896000000007</v>
      </c>
      <c r="AK13" s="120">
        <f t="shared" si="17"/>
        <v>2004.8293650000003</v>
      </c>
      <c r="AL13" s="120">
        <f t="shared" si="17"/>
        <v>3034.9948597872344</v>
      </c>
      <c r="AM13" s="120">
        <f t="shared" si="17"/>
        <v>14676.024145851065</v>
      </c>
      <c r="AN13" s="120">
        <f t="shared" si="17"/>
        <v>327.78570000000002</v>
      </c>
      <c r="AO13" s="120">
        <f t="shared" si="17"/>
        <v>327.78570000000002</v>
      </c>
      <c r="AP13" s="120">
        <f t="shared" si="17"/>
        <v>1430.3058804255322</v>
      </c>
      <c r="AQ13" s="120">
        <f t="shared" si="17"/>
        <v>4263.9784847872334</v>
      </c>
      <c r="AR13" s="120">
        <f t="shared" si="17"/>
        <v>121132.14059999998</v>
      </c>
      <c r="AS13" s="120">
        <f t="shared" si="17"/>
        <v>2051.2157002659574</v>
      </c>
      <c r="AT13" s="120">
        <f t="shared" si="17"/>
        <v>74.633800000000008</v>
      </c>
      <c r="AU13" s="120">
        <f t="shared" si="17"/>
        <v>74.633800000000008</v>
      </c>
      <c r="AV13" s="120">
        <f t="shared" si="17"/>
        <v>3585.8545378723402</v>
      </c>
      <c r="AW13" s="120">
        <f t="shared" si="17"/>
        <v>8841.5330440425532</v>
      </c>
      <c r="AX13" s="120">
        <f t="shared" si="17"/>
        <v>1587.6898000000003</v>
      </c>
      <c r="AY13" s="120">
        <f t="shared" si="17"/>
        <v>8910.9949341574757</v>
      </c>
      <c r="AZ13" s="120">
        <f t="shared" si="17"/>
        <v>6573.0419317021278</v>
      </c>
      <c r="BA13" s="120">
        <f t="shared" si="17"/>
        <v>4007.1107896276599</v>
      </c>
      <c r="BB13" s="120">
        <f t="shared" si="17"/>
        <v>5692.404828936169</v>
      </c>
      <c r="BC13" s="120">
        <f t="shared" si="17"/>
        <v>688.38700000000017</v>
      </c>
      <c r="BD13" s="118">
        <v>11</v>
      </c>
    </row>
    <row r="14" spans="1:56" s="75" customFormat="1" x14ac:dyDescent="0.35">
      <c r="A14" s="75" t="s">
        <v>135</v>
      </c>
      <c r="B14" s="84"/>
      <c r="C14" s="75">
        <f t="shared" ref="C14:AH14" si="18">SUM(C136:C154)</f>
        <v>2559.0519447872343</v>
      </c>
      <c r="D14" s="75">
        <f t="shared" si="18"/>
        <v>3393.5849990256879</v>
      </c>
      <c r="E14" s="75">
        <f t="shared" si="18"/>
        <v>3152.217778723405</v>
      </c>
      <c r="F14" s="75">
        <f t="shared" si="18"/>
        <v>1605.4112341489363</v>
      </c>
      <c r="G14" s="75">
        <f t="shared" si="18"/>
        <v>2900.7543999999994</v>
      </c>
      <c r="H14" s="75">
        <f t="shared" si="18"/>
        <v>5329.0375045744704</v>
      </c>
      <c r="I14" s="75">
        <f t="shared" si="18"/>
        <v>3152.6991164361707</v>
      </c>
      <c r="J14" s="75">
        <f t="shared" si="18"/>
        <v>2072.7887000000001</v>
      </c>
      <c r="K14" s="75">
        <f t="shared" si="18"/>
        <v>787.06659999999999</v>
      </c>
      <c r="L14" s="75">
        <f t="shared" si="18"/>
        <v>5308.6777789361713</v>
      </c>
      <c r="M14" s="75">
        <f t="shared" si="18"/>
        <v>5308.6777789361713</v>
      </c>
      <c r="N14" s="75">
        <f t="shared" si="18"/>
        <v>2031.7014579787233</v>
      </c>
      <c r="O14" s="75">
        <f t="shared" si="18"/>
        <v>1722.3951836170213</v>
      </c>
      <c r="P14" s="75">
        <f t="shared" si="18"/>
        <v>425.64901595744686</v>
      </c>
      <c r="Q14" s="75">
        <f t="shared" si="18"/>
        <v>2030.3129038297877</v>
      </c>
      <c r="R14" s="75">
        <f t="shared" si="18"/>
        <v>356.29454707446814</v>
      </c>
      <c r="S14" s="75">
        <f t="shared" si="18"/>
        <v>16482.68954659357</v>
      </c>
      <c r="T14" s="75">
        <f t="shared" si="18"/>
        <v>5187.2193427659568</v>
      </c>
      <c r="U14" s="75">
        <f t="shared" si="18"/>
        <v>1484.5510999999999</v>
      </c>
      <c r="V14" s="75">
        <f t="shared" si="18"/>
        <v>1592.223227234043</v>
      </c>
      <c r="W14" s="75">
        <f t="shared" si="18"/>
        <v>6787.1219610638291</v>
      </c>
      <c r="X14" s="75">
        <f t="shared" si="18"/>
        <v>6787.1219610638291</v>
      </c>
      <c r="Y14" s="75">
        <f t="shared" si="18"/>
        <v>3294.0383981382984</v>
      </c>
      <c r="Z14" s="75">
        <f t="shared" si="18"/>
        <v>9222.0254896808492</v>
      </c>
      <c r="AA14" s="75">
        <f t="shared" si="18"/>
        <v>10106.870594026183</v>
      </c>
      <c r="AB14" s="75">
        <f t="shared" si="18"/>
        <v>8160.8285138297888</v>
      </c>
      <c r="AC14" s="75">
        <f t="shared" si="18"/>
        <v>15365.057154255317</v>
      </c>
      <c r="AD14" s="75">
        <f t="shared" si="18"/>
        <v>8458.5396041489348</v>
      </c>
      <c r="AE14" s="75">
        <f t="shared" si="18"/>
        <v>5634.2811563829782</v>
      </c>
      <c r="AF14" s="75">
        <f t="shared" si="18"/>
        <v>1025.3730000000003</v>
      </c>
      <c r="AG14" s="75">
        <f t="shared" si="18"/>
        <v>3010.0916119333951</v>
      </c>
      <c r="AH14" s="75">
        <f t="shared" si="18"/>
        <v>11950.069151489362</v>
      </c>
      <c r="AI14" s="75">
        <f t="shared" ref="AI14:BC14" si="19">SUM(AI136:AI154)</f>
        <v>12262.205629414892</v>
      </c>
      <c r="AJ14" s="75">
        <f t="shared" si="19"/>
        <v>1703.1295</v>
      </c>
      <c r="AK14" s="75">
        <f t="shared" si="19"/>
        <v>2653.9781799999996</v>
      </c>
      <c r="AL14" s="75">
        <f t="shared" si="19"/>
        <v>1553.7739782446811</v>
      </c>
      <c r="AM14" s="75">
        <f t="shared" si="19"/>
        <v>7069.8428412765952</v>
      </c>
      <c r="AN14" s="75">
        <f t="shared" si="19"/>
        <v>540.7007000000001</v>
      </c>
      <c r="AO14" s="75">
        <f t="shared" si="19"/>
        <v>540.7007000000001</v>
      </c>
      <c r="AP14" s="75">
        <f t="shared" si="19"/>
        <v>2264.375008351064</v>
      </c>
      <c r="AQ14" s="75">
        <f t="shared" si="19"/>
        <v>3027.4884628723394</v>
      </c>
      <c r="AR14" s="75">
        <f t="shared" si="19"/>
        <v>89636.196500000005</v>
      </c>
      <c r="AS14" s="75">
        <f t="shared" si="19"/>
        <v>3152.6991164361707</v>
      </c>
      <c r="AT14" s="75">
        <f t="shared" si="19"/>
        <v>573.9428999999999</v>
      </c>
      <c r="AU14" s="75">
        <f t="shared" si="19"/>
        <v>573.9428999999999</v>
      </c>
      <c r="AV14" s="75">
        <f t="shared" si="19"/>
        <v>2075.3065920212762</v>
      </c>
      <c r="AW14" s="75">
        <f t="shared" si="19"/>
        <v>4832.2174741489362</v>
      </c>
      <c r="AX14" s="75">
        <f t="shared" si="19"/>
        <v>1285.7221</v>
      </c>
      <c r="AY14" s="75">
        <f t="shared" si="19"/>
        <v>8045.9183573789296</v>
      </c>
      <c r="AZ14" s="75">
        <f t="shared" si="19"/>
        <v>6751.0158226595759</v>
      </c>
      <c r="BA14" s="75">
        <f t="shared" si="19"/>
        <v>1503.8155488829784</v>
      </c>
      <c r="BB14" s="75">
        <f t="shared" si="19"/>
        <v>3395.458416595744</v>
      </c>
      <c r="BC14" s="75">
        <f t="shared" si="19"/>
        <v>1484.5510999999999</v>
      </c>
      <c r="BD14" s="118">
        <v>12</v>
      </c>
    </row>
    <row r="15" spans="1:56" s="75" customFormat="1" x14ac:dyDescent="0.35">
      <c r="A15" s="75" t="s">
        <v>136</v>
      </c>
      <c r="B15" s="84"/>
      <c r="C15" s="75">
        <f t="shared" ref="C15:AH15" si="20">SUM(C174:C192)</f>
        <v>2350.4997607446812</v>
      </c>
      <c r="D15" s="75">
        <f t="shared" si="20"/>
        <v>3979.6093249825476</v>
      </c>
      <c r="E15" s="75">
        <f t="shared" si="20"/>
        <v>4249.0266534574484</v>
      </c>
      <c r="F15" s="75">
        <f t="shared" si="20"/>
        <v>913.72950632978711</v>
      </c>
      <c r="G15" s="75">
        <f t="shared" si="20"/>
        <v>1273.6505000000002</v>
      </c>
      <c r="H15" s="75">
        <f t="shared" si="20"/>
        <v>3346.4657968085112</v>
      </c>
      <c r="I15" s="75">
        <f t="shared" si="20"/>
        <v>2507.6622622872342</v>
      </c>
      <c r="J15" s="75">
        <f t="shared" si="20"/>
        <v>2163.4140000000002</v>
      </c>
      <c r="K15" s="75">
        <f t="shared" si="20"/>
        <v>514.34900000000005</v>
      </c>
      <c r="L15" s="75">
        <f t="shared" si="20"/>
        <v>1925.2366761702128</v>
      </c>
      <c r="M15" s="75">
        <f t="shared" si="20"/>
        <v>1925.2366761702128</v>
      </c>
      <c r="N15" s="75">
        <f t="shared" si="20"/>
        <v>2262.8022408510637</v>
      </c>
      <c r="O15" s="75">
        <f t="shared" si="20"/>
        <v>1042.0694662765959</v>
      </c>
      <c r="P15" s="75">
        <f t="shared" si="20"/>
        <v>908.87030585106368</v>
      </c>
      <c r="Q15" s="75">
        <f t="shared" si="20"/>
        <v>2305.3240409574473</v>
      </c>
      <c r="R15" s="75">
        <f t="shared" si="20"/>
        <v>370.10446196808527</v>
      </c>
      <c r="S15" s="75">
        <f t="shared" si="20"/>
        <v>11825.577718422239</v>
      </c>
      <c r="T15" s="75">
        <f t="shared" si="20"/>
        <v>4120.1514319148937</v>
      </c>
      <c r="U15" s="75">
        <f t="shared" si="20"/>
        <v>98.127400000000023</v>
      </c>
      <c r="V15" s="75">
        <f t="shared" si="20"/>
        <v>1223.6142791489362</v>
      </c>
      <c r="W15" s="75">
        <f t="shared" si="20"/>
        <v>3982.3175460638299</v>
      </c>
      <c r="X15" s="75">
        <f t="shared" si="20"/>
        <v>3982.3175460638299</v>
      </c>
      <c r="Y15" s="75">
        <f t="shared" si="20"/>
        <v>2951.7290178191488</v>
      </c>
      <c r="Z15" s="75">
        <f t="shared" si="20"/>
        <v>5966.6486570744692</v>
      </c>
      <c r="AA15" s="75">
        <f t="shared" si="20"/>
        <v>7252.2619162162746</v>
      </c>
      <c r="AB15" s="75">
        <f t="shared" si="20"/>
        <v>9256.479108510639</v>
      </c>
      <c r="AC15" s="75">
        <f t="shared" si="20"/>
        <v>11682.544851063829</v>
      </c>
      <c r="AD15" s="75">
        <f t="shared" si="20"/>
        <v>5612.4835594680835</v>
      </c>
      <c r="AE15" s="75">
        <f t="shared" si="20"/>
        <v>4350.1097390425539</v>
      </c>
      <c r="AF15" s="75">
        <f t="shared" si="20"/>
        <v>863.00469999999996</v>
      </c>
      <c r="AG15" s="75">
        <f t="shared" si="20"/>
        <v>2324.0282962534693</v>
      </c>
      <c r="AH15" s="75">
        <f t="shared" si="20"/>
        <v>7888.8389361702129</v>
      </c>
      <c r="AI15" s="75">
        <f t="shared" ref="AI15:BC15" si="21">SUM(AI174:AI192)</f>
        <v>9361.2552162234024</v>
      </c>
      <c r="AJ15" s="75">
        <f t="shared" si="21"/>
        <v>848.04350000000011</v>
      </c>
      <c r="AK15" s="75">
        <f t="shared" si="21"/>
        <v>2677.1968300000008</v>
      </c>
      <c r="AL15" s="75">
        <f t="shared" si="21"/>
        <v>1314.0904261170213</v>
      </c>
      <c r="AM15" s="75">
        <f t="shared" si="21"/>
        <v>3880.2810328723394</v>
      </c>
      <c r="AN15" s="75">
        <f t="shared" si="21"/>
        <v>622.14550000000008</v>
      </c>
      <c r="AO15" s="75">
        <f t="shared" si="21"/>
        <v>622.14550000000008</v>
      </c>
      <c r="AP15" s="75">
        <f t="shared" si="21"/>
        <v>2937.2433493617018</v>
      </c>
      <c r="AQ15" s="75">
        <f t="shared" si="21"/>
        <v>2216.4047951063831</v>
      </c>
      <c r="AR15" s="75">
        <f t="shared" si="21"/>
        <v>68009.497999999992</v>
      </c>
      <c r="AS15" s="75">
        <f t="shared" si="21"/>
        <v>2507.6622622872342</v>
      </c>
      <c r="AT15" s="75">
        <f t="shared" si="21"/>
        <v>883.91179999999997</v>
      </c>
      <c r="AU15" s="75">
        <f t="shared" si="21"/>
        <v>883.91179999999997</v>
      </c>
      <c r="AV15" s="75">
        <f t="shared" si="21"/>
        <v>982.91214648936159</v>
      </c>
      <c r="AW15" s="75">
        <f t="shared" si="21"/>
        <v>3731.0040949999998</v>
      </c>
      <c r="AX15" s="75">
        <f t="shared" si="21"/>
        <v>1649.0650000000001</v>
      </c>
      <c r="AY15" s="75">
        <f t="shared" si="21"/>
        <v>6332.081713672289</v>
      </c>
      <c r="AZ15" s="75">
        <f t="shared" si="21"/>
        <v>6495.3775075531912</v>
      </c>
      <c r="BA15" s="75">
        <f t="shared" si="21"/>
        <v>944.7444142021277</v>
      </c>
      <c r="BB15" s="75">
        <f t="shared" si="21"/>
        <v>2129.8885744680847</v>
      </c>
      <c r="BC15" s="75">
        <f t="shared" si="21"/>
        <v>98.127400000000023</v>
      </c>
      <c r="BD15" s="118">
        <v>13</v>
      </c>
    </row>
    <row r="16" spans="1:56" s="80" customFormat="1" x14ac:dyDescent="0.35">
      <c r="A16" s="80" t="s">
        <v>137</v>
      </c>
      <c r="B16" s="88"/>
      <c r="C16" s="80">
        <f t="shared" ref="C16:AH16" si="22">SUM(C212:C230)</f>
        <v>3134.2643209574467</v>
      </c>
      <c r="D16" s="80">
        <f t="shared" si="22"/>
        <v>3298.6405379420594</v>
      </c>
      <c r="E16" s="80">
        <f t="shared" si="22"/>
        <v>2514.6659704787235</v>
      </c>
      <c r="F16" s="80">
        <f t="shared" si="22"/>
        <v>417.16224590425531</v>
      </c>
      <c r="G16" s="80">
        <f t="shared" si="22"/>
        <v>253.24579999999997</v>
      </c>
      <c r="H16" s="80">
        <f t="shared" si="22"/>
        <v>1961.4846630319157</v>
      </c>
      <c r="I16" s="80">
        <f t="shared" si="22"/>
        <v>422.04778723404252</v>
      </c>
      <c r="J16" s="80">
        <f t="shared" si="22"/>
        <v>1325.5498</v>
      </c>
      <c r="K16" s="80">
        <f t="shared" si="22"/>
        <v>273.06299999999999</v>
      </c>
      <c r="L16" s="80">
        <f t="shared" si="22"/>
        <v>633.26766957446807</v>
      </c>
      <c r="M16" s="80">
        <f t="shared" si="22"/>
        <v>633.26766957446807</v>
      </c>
      <c r="N16" s="80">
        <f t="shared" si="22"/>
        <v>1158.5532461702128</v>
      </c>
      <c r="O16" s="80">
        <f t="shared" si="22"/>
        <v>559.8826425000002</v>
      </c>
      <c r="P16" s="80">
        <f t="shared" si="22"/>
        <v>1664.6386117021275</v>
      </c>
      <c r="Q16" s="80">
        <f t="shared" si="22"/>
        <v>746.40679271276622</v>
      </c>
      <c r="R16" s="80">
        <f t="shared" si="22"/>
        <v>900.70379601063837</v>
      </c>
      <c r="S16" s="80">
        <f t="shared" si="22"/>
        <v>10186.04358340539</v>
      </c>
      <c r="T16" s="80">
        <f t="shared" si="22"/>
        <v>6370.4448753191491</v>
      </c>
      <c r="U16" s="80">
        <f t="shared" si="22"/>
        <v>0</v>
      </c>
      <c r="V16" s="80">
        <f t="shared" si="22"/>
        <v>790.22437276595747</v>
      </c>
      <c r="W16" s="80">
        <f t="shared" si="22"/>
        <v>3216.0319337234041</v>
      </c>
      <c r="X16" s="80">
        <f t="shared" si="22"/>
        <v>3216.0319337234041</v>
      </c>
      <c r="Y16" s="80">
        <f t="shared" si="22"/>
        <v>1853.507117819149</v>
      </c>
      <c r="Z16" s="80">
        <f t="shared" si="22"/>
        <v>3129.8018374468079</v>
      </c>
      <c r="AA16" s="80">
        <f t="shared" si="22"/>
        <v>4857.6875595604661</v>
      </c>
      <c r="AB16" s="80">
        <f t="shared" si="22"/>
        <v>6611.8934627659573</v>
      </c>
      <c r="AC16" s="80">
        <f t="shared" si="22"/>
        <v>9630.1567659574484</v>
      </c>
      <c r="AD16" s="80">
        <f t="shared" si="22"/>
        <v>1069.6277655851063</v>
      </c>
      <c r="AE16" s="80">
        <f t="shared" si="22"/>
        <v>819.16858755319151</v>
      </c>
      <c r="AF16" s="80">
        <f t="shared" si="22"/>
        <v>374.23660000000007</v>
      </c>
      <c r="AG16" s="80">
        <f t="shared" si="22"/>
        <v>437.63745999074933</v>
      </c>
      <c r="AH16" s="80">
        <f t="shared" si="22"/>
        <v>3400.0109668085111</v>
      </c>
      <c r="AI16" s="80">
        <f t="shared" ref="AI16:BC16" si="23">SUM(AI212:AI230)</f>
        <v>9798.3872360106398</v>
      </c>
      <c r="AJ16" s="80">
        <f t="shared" si="23"/>
        <v>515.62009999999998</v>
      </c>
      <c r="AK16" s="80">
        <f t="shared" si="23"/>
        <v>747.57254250000005</v>
      </c>
      <c r="AL16" s="80">
        <f t="shared" si="23"/>
        <v>469.70976074468081</v>
      </c>
      <c r="AM16" s="80">
        <f t="shared" si="23"/>
        <v>1641.6523605319146</v>
      </c>
      <c r="AN16" s="80">
        <f t="shared" si="23"/>
        <v>62.162700000000001</v>
      </c>
      <c r="AO16" s="80">
        <f t="shared" si="23"/>
        <v>62.162700000000001</v>
      </c>
      <c r="AP16" s="80">
        <f t="shared" si="23"/>
        <v>830.28889265957446</v>
      </c>
      <c r="AQ16" s="80">
        <f t="shared" si="23"/>
        <v>1443.9140215957448</v>
      </c>
      <c r="AR16" s="80">
        <f t="shared" si="23"/>
        <v>42263.342299999997</v>
      </c>
      <c r="AS16" s="80">
        <f t="shared" si="23"/>
        <v>422.04778723404252</v>
      </c>
      <c r="AT16" s="80">
        <f t="shared" si="23"/>
        <v>0</v>
      </c>
      <c r="AU16" s="80">
        <f t="shared" si="23"/>
        <v>0</v>
      </c>
      <c r="AV16" s="80">
        <f t="shared" si="23"/>
        <v>948.38833638297865</v>
      </c>
      <c r="AW16" s="80">
        <f t="shared" si="23"/>
        <v>1629.140260106383</v>
      </c>
      <c r="AX16" s="80">
        <f t="shared" si="23"/>
        <v>1052.4867999999999</v>
      </c>
      <c r="AY16" s="80">
        <f t="shared" si="23"/>
        <v>3346.9865078638672</v>
      </c>
      <c r="AZ16" s="80">
        <f t="shared" si="23"/>
        <v>2466.7004167021282</v>
      </c>
      <c r="BA16" s="80">
        <f t="shared" si="23"/>
        <v>193.3129030851064</v>
      </c>
      <c r="BB16" s="80">
        <f t="shared" si="23"/>
        <v>1306.4199757446806</v>
      </c>
      <c r="BC16" s="80">
        <f t="shared" si="23"/>
        <v>0</v>
      </c>
      <c r="BD16" s="118">
        <v>14</v>
      </c>
    </row>
    <row r="17" spans="1:56" s="72" customFormat="1" x14ac:dyDescent="0.35">
      <c r="A17" s="72" t="s">
        <v>133</v>
      </c>
      <c r="B17" s="84" t="s">
        <v>342</v>
      </c>
      <c r="C17" s="72">
        <f t="shared" ref="C17:AH17" si="24">SUM(C79:C97)</f>
        <v>3504.8719611650481</v>
      </c>
      <c r="D17" s="72">
        <f t="shared" si="24"/>
        <v>1582.5672093725216</v>
      </c>
      <c r="E17" s="72">
        <f t="shared" si="24"/>
        <v>844.03913623124436</v>
      </c>
      <c r="F17" s="72">
        <f t="shared" si="24"/>
        <v>1439.4390426743164</v>
      </c>
      <c r="G17" s="72">
        <f t="shared" si="24"/>
        <v>987.8112000000001</v>
      </c>
      <c r="H17" s="72">
        <f t="shared" si="24"/>
        <v>17197.258753618713</v>
      </c>
      <c r="I17" s="72">
        <f t="shared" si="24"/>
        <v>702.63110207413956</v>
      </c>
      <c r="J17" s="72">
        <f t="shared" si="24"/>
        <v>3587.5050999999999</v>
      </c>
      <c r="K17" s="72">
        <f t="shared" si="24"/>
        <v>1835.2856000000004</v>
      </c>
      <c r="L17" s="72">
        <f t="shared" si="24"/>
        <v>1877.4149519417479</v>
      </c>
      <c r="M17" s="72">
        <f t="shared" si="24"/>
        <v>1877.4149519417479</v>
      </c>
      <c r="N17" s="72">
        <f t="shared" si="24"/>
        <v>9022.0069456310684</v>
      </c>
      <c r="O17" s="72">
        <f t="shared" si="24"/>
        <v>5749.6810771403352</v>
      </c>
      <c r="P17" s="72">
        <f t="shared" si="24"/>
        <v>645.58695851721086</v>
      </c>
      <c r="Q17" s="72">
        <f t="shared" si="24"/>
        <v>498.57078137687563</v>
      </c>
      <c r="R17" s="72">
        <f t="shared" si="24"/>
        <v>498.01497431597539</v>
      </c>
      <c r="S17" s="72">
        <f t="shared" si="24"/>
        <v>16817.884411855845</v>
      </c>
      <c r="T17" s="72">
        <f t="shared" si="24"/>
        <v>9089.8455820829658</v>
      </c>
      <c r="U17" s="72">
        <f t="shared" si="24"/>
        <v>0</v>
      </c>
      <c r="V17" s="72">
        <f t="shared" si="24"/>
        <v>3304.3007885260372</v>
      </c>
      <c r="W17" s="72">
        <f t="shared" si="24"/>
        <v>11895.256323918802</v>
      </c>
      <c r="X17" s="72">
        <f t="shared" si="24"/>
        <v>11895.256323918802</v>
      </c>
      <c r="Y17" s="72">
        <f t="shared" si="24"/>
        <v>6092.2816621800539</v>
      </c>
      <c r="Z17" s="72">
        <f t="shared" si="24"/>
        <v>51977.518906972648</v>
      </c>
      <c r="AA17" s="72">
        <f t="shared" si="24"/>
        <v>31080.333261113457</v>
      </c>
      <c r="AB17" s="72">
        <f t="shared" si="24"/>
        <v>4287.9779999999992</v>
      </c>
      <c r="AC17" s="72">
        <f t="shared" si="24"/>
        <v>68173.36400211828</v>
      </c>
      <c r="AD17" s="72">
        <f t="shared" si="24"/>
        <v>3658.7411342453665</v>
      </c>
      <c r="AE17" s="72">
        <f t="shared" si="24"/>
        <v>2663.833210503089</v>
      </c>
      <c r="AF17" s="72">
        <f t="shared" si="24"/>
        <v>4942.3703000000014</v>
      </c>
      <c r="AG17" s="72">
        <f t="shared" si="24"/>
        <v>1025.8239692620593</v>
      </c>
      <c r="AH17" s="72">
        <f t="shared" si="24"/>
        <v>24308.375398234788</v>
      </c>
      <c r="AI17" s="72">
        <f t="shared" ref="AI17:BC17" si="25">SUM(AI79:AI97)</f>
        <v>14787.602469417478</v>
      </c>
      <c r="AJ17" s="72">
        <f t="shared" si="25"/>
        <v>1283.6650000000002</v>
      </c>
      <c r="AK17" s="72">
        <f t="shared" si="25"/>
        <v>121.09902047661079</v>
      </c>
      <c r="AL17" s="72">
        <f t="shared" si="25"/>
        <v>10108.421298058252</v>
      </c>
      <c r="AM17" s="72">
        <f t="shared" si="25"/>
        <v>15342.892561650489</v>
      </c>
      <c r="AN17" s="72">
        <f t="shared" si="25"/>
        <v>0</v>
      </c>
      <c r="AO17" s="72">
        <f t="shared" si="25"/>
        <v>0</v>
      </c>
      <c r="AP17" s="72">
        <f t="shared" si="25"/>
        <v>1132.4803067078549</v>
      </c>
      <c r="AQ17" s="72">
        <f t="shared" si="25"/>
        <v>8010.9041858782002</v>
      </c>
      <c r="AR17" s="72">
        <f t="shared" si="25"/>
        <v>160939.57610000003</v>
      </c>
      <c r="AS17" s="72">
        <f t="shared" si="25"/>
        <v>702.63110207413956</v>
      </c>
      <c r="AT17" s="72">
        <f t="shared" si="25"/>
        <v>0</v>
      </c>
      <c r="AU17" s="72">
        <f t="shared" si="25"/>
        <v>0</v>
      </c>
      <c r="AV17" s="72">
        <f t="shared" si="25"/>
        <v>2318.872009708738</v>
      </c>
      <c r="AW17" s="72">
        <f t="shared" si="25"/>
        <v>9030.8863364518984</v>
      </c>
      <c r="AX17" s="72">
        <f t="shared" si="25"/>
        <v>1752.2195000000002</v>
      </c>
      <c r="AY17" s="72">
        <f t="shared" si="25"/>
        <v>10086.288538431174</v>
      </c>
      <c r="AZ17" s="72">
        <f t="shared" si="25"/>
        <v>10988.962787511031</v>
      </c>
      <c r="BA17" s="72">
        <f t="shared" si="25"/>
        <v>5780.5539386584305</v>
      </c>
      <c r="BB17" s="72">
        <f t="shared" si="25"/>
        <v>3408.3016362312451</v>
      </c>
      <c r="BC17" s="72">
        <f t="shared" si="25"/>
        <v>0</v>
      </c>
      <c r="BD17" s="118">
        <v>15</v>
      </c>
    </row>
    <row r="18" spans="1:56" s="72" customFormat="1" x14ac:dyDescent="0.35">
      <c r="A18" s="72" t="s">
        <v>134</v>
      </c>
      <c r="B18" s="84"/>
      <c r="C18" s="72">
        <f t="shared" ref="C18:AH18" si="26">SUM(C117:C135)</f>
        <v>6524.5331854368942</v>
      </c>
      <c r="D18" s="72">
        <f t="shared" si="26"/>
        <v>3194.2570276059078</v>
      </c>
      <c r="E18" s="72">
        <f t="shared" si="26"/>
        <v>2170.5296216681381</v>
      </c>
      <c r="F18" s="72">
        <f t="shared" si="26"/>
        <v>2597.5157074139461</v>
      </c>
      <c r="G18" s="72">
        <f t="shared" si="26"/>
        <v>1641.3208</v>
      </c>
      <c r="H18" s="72">
        <f t="shared" si="26"/>
        <v>10493.306999293911</v>
      </c>
      <c r="I18" s="72">
        <f t="shared" si="26"/>
        <v>1553.0123073256841</v>
      </c>
      <c r="J18" s="72">
        <f t="shared" si="26"/>
        <v>3151.5968000000003</v>
      </c>
      <c r="K18" s="72">
        <f t="shared" si="26"/>
        <v>1533.5506000000003</v>
      </c>
      <c r="L18" s="72">
        <f t="shared" si="26"/>
        <v>4784.255417210944</v>
      </c>
      <c r="M18" s="72">
        <f t="shared" si="26"/>
        <v>4784.255417210944</v>
      </c>
      <c r="N18" s="72">
        <f t="shared" si="26"/>
        <v>3957.598863945278</v>
      </c>
      <c r="O18" s="72">
        <f t="shared" si="26"/>
        <v>3736.3893098852609</v>
      </c>
      <c r="P18" s="72">
        <f t="shared" si="26"/>
        <v>1711.5569299205645</v>
      </c>
      <c r="Q18" s="72">
        <f t="shared" si="26"/>
        <v>2959.3661790820834</v>
      </c>
      <c r="R18" s="72">
        <f t="shared" si="26"/>
        <v>538.2640961165049</v>
      </c>
      <c r="S18" s="72">
        <f t="shared" si="26"/>
        <v>18617.689367793468</v>
      </c>
      <c r="T18" s="72">
        <f t="shared" si="26"/>
        <v>7818.3569112974392</v>
      </c>
      <c r="U18" s="72">
        <f t="shared" si="26"/>
        <v>752.51509999999985</v>
      </c>
      <c r="V18" s="72">
        <f t="shared" si="26"/>
        <v>4836.8818510591354</v>
      </c>
      <c r="W18" s="72">
        <f t="shared" si="26"/>
        <v>9147.2882422771399</v>
      </c>
      <c r="X18" s="72">
        <f t="shared" si="26"/>
        <v>9147.2882422771399</v>
      </c>
      <c r="Y18" s="72">
        <f t="shared" si="26"/>
        <v>7124.8529966902033</v>
      </c>
      <c r="Z18" s="72">
        <f t="shared" si="26"/>
        <v>15804.65051756399</v>
      </c>
      <c r="AA18" s="72">
        <f t="shared" si="26"/>
        <v>15476.351842029162</v>
      </c>
      <c r="AB18" s="72">
        <f t="shared" si="26"/>
        <v>10171.672147572814</v>
      </c>
      <c r="AC18" s="72">
        <f t="shared" si="26"/>
        <v>25935.085082436006</v>
      </c>
      <c r="AD18" s="72">
        <f t="shared" si="26"/>
        <v>6976.280924536627</v>
      </c>
      <c r="AE18" s="72">
        <f t="shared" si="26"/>
        <v>5341.0937400706089</v>
      </c>
      <c r="AF18" s="72">
        <f t="shared" si="26"/>
        <v>1150.4346000000003</v>
      </c>
      <c r="AG18" s="72">
        <f t="shared" si="26"/>
        <v>2056.818707356384</v>
      </c>
      <c r="AH18" s="72">
        <f t="shared" si="26"/>
        <v>19233.039526213593</v>
      </c>
      <c r="AI18" s="72">
        <f t="shared" ref="AI18:BC18" si="27">SUM(AI117:AI135)</f>
        <v>18695.334183539278</v>
      </c>
      <c r="AJ18" s="72">
        <f t="shared" si="27"/>
        <v>3431.1836000000003</v>
      </c>
      <c r="AK18" s="72">
        <f t="shared" si="27"/>
        <v>1805.9218470432484</v>
      </c>
      <c r="AL18" s="72">
        <f t="shared" si="27"/>
        <v>3833.6086737864084</v>
      </c>
      <c r="AM18" s="72">
        <f t="shared" si="27"/>
        <v>10258.955904368931</v>
      </c>
      <c r="AN18" s="72">
        <f t="shared" si="27"/>
        <v>366.79829999999998</v>
      </c>
      <c r="AO18" s="72">
        <f t="shared" si="27"/>
        <v>366.79829999999998</v>
      </c>
      <c r="AP18" s="72">
        <f t="shared" si="27"/>
        <v>1876.0003820388349</v>
      </c>
      <c r="AQ18" s="72">
        <f t="shared" si="27"/>
        <v>3771.0127757281557</v>
      </c>
      <c r="AR18" s="72">
        <f t="shared" si="27"/>
        <v>124245.76310000001</v>
      </c>
      <c r="AS18" s="72">
        <f t="shared" si="27"/>
        <v>1553.0123073256841</v>
      </c>
      <c r="AT18" s="72">
        <f t="shared" si="27"/>
        <v>100.90570000000001</v>
      </c>
      <c r="AU18" s="72">
        <f t="shared" si="27"/>
        <v>100.90570000000001</v>
      </c>
      <c r="AV18" s="72">
        <f t="shared" si="27"/>
        <v>2687.6763896734333</v>
      </c>
      <c r="AW18" s="72">
        <f t="shared" si="27"/>
        <v>8982.0190724624899</v>
      </c>
      <c r="AX18" s="72">
        <f t="shared" si="27"/>
        <v>1618.0462</v>
      </c>
      <c r="AY18" s="72">
        <f t="shared" si="27"/>
        <v>7663.9716711699612</v>
      </c>
      <c r="AZ18" s="72">
        <f t="shared" si="27"/>
        <v>8245.4557476610753</v>
      </c>
      <c r="BA18" s="72">
        <f t="shared" si="27"/>
        <v>3485.8475825242717</v>
      </c>
      <c r="BB18" s="72">
        <f t="shared" si="27"/>
        <v>4357.8600258164161</v>
      </c>
      <c r="BC18" s="72">
        <f t="shared" si="27"/>
        <v>752.51509999999985</v>
      </c>
      <c r="BD18" s="118">
        <v>16</v>
      </c>
    </row>
    <row r="19" spans="1:56" s="72" customFormat="1" x14ac:dyDescent="0.35">
      <c r="A19" s="72" t="s">
        <v>135</v>
      </c>
      <c r="B19" s="84"/>
      <c r="C19" s="72">
        <f t="shared" ref="C19:AH19" si="28">SUM(C155:C173)</f>
        <v>4242.4966878640771</v>
      </c>
      <c r="D19" s="72">
        <f t="shared" si="28"/>
        <v>3358.710957804486</v>
      </c>
      <c r="E19" s="72">
        <f t="shared" si="28"/>
        <v>4505.9496042365408</v>
      </c>
      <c r="F19" s="72">
        <f t="shared" si="28"/>
        <v>3919.8677909973544</v>
      </c>
      <c r="G19" s="72">
        <f t="shared" si="28"/>
        <v>3095.2600000000007</v>
      </c>
      <c r="H19" s="72">
        <f t="shared" si="28"/>
        <v>5819.0472050750204</v>
      </c>
      <c r="I19" s="72">
        <f t="shared" si="28"/>
        <v>2449.2142650926749</v>
      </c>
      <c r="J19" s="72">
        <f t="shared" si="28"/>
        <v>2220.6995999999995</v>
      </c>
      <c r="K19" s="72">
        <f t="shared" si="28"/>
        <v>842.24030000000016</v>
      </c>
      <c r="L19" s="72">
        <f t="shared" si="28"/>
        <v>4933.9054435127982</v>
      </c>
      <c r="M19" s="72">
        <f t="shared" si="28"/>
        <v>4933.9054435127982</v>
      </c>
      <c r="N19" s="72">
        <f t="shared" si="28"/>
        <v>1960.2508887908207</v>
      </c>
      <c r="O19" s="72">
        <f t="shared" si="28"/>
        <v>1944.867781112092</v>
      </c>
      <c r="P19" s="72">
        <f t="shared" si="28"/>
        <v>495.57420794351287</v>
      </c>
      <c r="Q19" s="72">
        <f t="shared" si="28"/>
        <v>1853.0340358781996</v>
      </c>
      <c r="R19" s="72">
        <f t="shared" si="28"/>
        <v>488.9199465136806</v>
      </c>
      <c r="S19" s="72">
        <f t="shared" si="28"/>
        <v>15134.6735562103</v>
      </c>
      <c r="T19" s="72">
        <f t="shared" si="28"/>
        <v>6746.8258120035298</v>
      </c>
      <c r="U19" s="72">
        <f t="shared" si="28"/>
        <v>1675.4926</v>
      </c>
      <c r="V19" s="72">
        <f t="shared" si="28"/>
        <v>2459.7197791262142</v>
      </c>
      <c r="W19" s="72">
        <f t="shared" si="28"/>
        <v>7737.5468163283322</v>
      </c>
      <c r="X19" s="72">
        <f t="shared" si="28"/>
        <v>7737.5468163283322</v>
      </c>
      <c r="Y19" s="72">
        <f t="shared" si="28"/>
        <v>4150.9627685348632</v>
      </c>
      <c r="Z19" s="72">
        <f t="shared" si="28"/>
        <v>10161.349136451898</v>
      </c>
      <c r="AA19" s="72">
        <f t="shared" si="28"/>
        <v>9105.4957257647529</v>
      </c>
      <c r="AB19" s="72">
        <f t="shared" si="28"/>
        <v>11314.865673786406</v>
      </c>
      <c r="AC19" s="72">
        <f t="shared" si="28"/>
        <v>16240.951380052955</v>
      </c>
      <c r="AD19" s="72">
        <f t="shared" si="28"/>
        <v>10297.680981112091</v>
      </c>
      <c r="AE19" s="72">
        <f t="shared" si="28"/>
        <v>7156.8669108561335</v>
      </c>
      <c r="AF19" s="72">
        <f t="shared" si="28"/>
        <v>1095.0279999999998</v>
      </c>
      <c r="AG19" s="72">
        <f t="shared" si="28"/>
        <v>2756.060549522238</v>
      </c>
      <c r="AH19" s="72">
        <f t="shared" si="28"/>
        <v>10441.889990820833</v>
      </c>
      <c r="AI19" s="72">
        <f t="shared" ref="AI19:BC19" si="29">SUM(AI155:AI173)</f>
        <v>13523.454411915271</v>
      </c>
      <c r="AJ19" s="72">
        <f t="shared" si="29"/>
        <v>1805.4871999999998</v>
      </c>
      <c r="AK19" s="72">
        <f t="shared" si="29"/>
        <v>2536.6626199470443</v>
      </c>
      <c r="AL19" s="72">
        <f t="shared" si="29"/>
        <v>2078.4306106796125</v>
      </c>
      <c r="AM19" s="72">
        <f t="shared" si="29"/>
        <v>5300.8128466019425</v>
      </c>
      <c r="AN19" s="72">
        <f t="shared" si="29"/>
        <v>609.96280000000002</v>
      </c>
      <c r="AO19" s="72">
        <f t="shared" si="29"/>
        <v>609.96280000000002</v>
      </c>
      <c r="AP19" s="72">
        <f t="shared" si="29"/>
        <v>2798.5004837157994</v>
      </c>
      <c r="AQ19" s="72">
        <f t="shared" si="29"/>
        <v>2877.6461345101507</v>
      </c>
      <c r="AR19" s="72">
        <f t="shared" si="29"/>
        <v>98693.10560000001</v>
      </c>
      <c r="AS19" s="72">
        <f t="shared" si="29"/>
        <v>2449.2142650926749</v>
      </c>
      <c r="AT19" s="72">
        <f t="shared" si="29"/>
        <v>696.25069999999982</v>
      </c>
      <c r="AU19" s="72">
        <f t="shared" si="29"/>
        <v>696.25069999999982</v>
      </c>
      <c r="AV19" s="72">
        <f t="shared" si="29"/>
        <v>1618.6349108561344</v>
      </c>
      <c r="AW19" s="72">
        <f t="shared" si="29"/>
        <v>5139.1200351279804</v>
      </c>
      <c r="AX19" s="72">
        <f t="shared" si="29"/>
        <v>1378.4592999999998</v>
      </c>
      <c r="AY19" s="72">
        <f t="shared" si="29"/>
        <v>7258.4243899153389</v>
      </c>
      <c r="AZ19" s="72">
        <f t="shared" si="29"/>
        <v>8697.5297870697268</v>
      </c>
      <c r="BA19" s="72">
        <f t="shared" si="29"/>
        <v>1392.4168014121801</v>
      </c>
      <c r="BB19" s="72">
        <f t="shared" si="29"/>
        <v>2908.8063859223303</v>
      </c>
      <c r="BC19" s="72">
        <f t="shared" si="29"/>
        <v>1675.4926</v>
      </c>
      <c r="BD19" s="118">
        <v>17</v>
      </c>
    </row>
    <row r="20" spans="1:56" s="72" customFormat="1" x14ac:dyDescent="0.35">
      <c r="A20" s="72" t="s">
        <v>136</v>
      </c>
      <c r="B20" s="84"/>
      <c r="C20" s="72">
        <f t="shared" ref="C20:AH20" si="30">SUM(C193:C211)</f>
        <v>3554.0579218446605</v>
      </c>
      <c r="D20" s="72">
        <f t="shared" si="30"/>
        <v>3907.075179503594</v>
      </c>
      <c r="E20" s="72">
        <f t="shared" si="30"/>
        <v>6414.7150550308934</v>
      </c>
      <c r="F20" s="72">
        <f t="shared" si="30"/>
        <v>2271.4420115180942</v>
      </c>
      <c r="G20" s="72">
        <f t="shared" si="30"/>
        <v>1442.4202000000002</v>
      </c>
      <c r="H20" s="72">
        <f t="shared" si="30"/>
        <v>3734.3211672550751</v>
      </c>
      <c r="I20" s="72">
        <f t="shared" si="30"/>
        <v>1939.8910002206535</v>
      </c>
      <c r="J20" s="72">
        <f t="shared" si="30"/>
        <v>2502.0851000000002</v>
      </c>
      <c r="K20" s="72">
        <f t="shared" si="30"/>
        <v>702.4765000000001</v>
      </c>
      <c r="L20" s="72">
        <f t="shared" si="30"/>
        <v>1864.2206379082086</v>
      </c>
      <c r="M20" s="72">
        <f t="shared" si="30"/>
        <v>1864.2206379082086</v>
      </c>
      <c r="N20" s="72">
        <f t="shared" si="30"/>
        <v>2077.6737247572814</v>
      </c>
      <c r="O20" s="72">
        <f t="shared" si="30"/>
        <v>1162.4719000882612</v>
      </c>
      <c r="P20" s="72">
        <f t="shared" si="30"/>
        <v>1112.0082273609883</v>
      </c>
      <c r="Q20" s="72">
        <f t="shared" si="30"/>
        <v>2071.0897510591353</v>
      </c>
      <c r="R20" s="72">
        <f t="shared" si="30"/>
        <v>518.99408340688456</v>
      </c>
      <c r="S20" s="72">
        <f t="shared" si="30"/>
        <v>11015.973420440161</v>
      </c>
      <c r="T20" s="72">
        <f t="shared" si="30"/>
        <v>5349.6893764342458</v>
      </c>
      <c r="U20" s="72">
        <f t="shared" si="30"/>
        <v>104.00199999999998</v>
      </c>
      <c r="V20" s="72">
        <f t="shared" si="30"/>
        <v>2011.4066345984115</v>
      </c>
      <c r="W20" s="72">
        <f t="shared" si="30"/>
        <v>4823.0704597969998</v>
      </c>
      <c r="X20" s="72">
        <f t="shared" si="30"/>
        <v>4823.0704597969998</v>
      </c>
      <c r="Y20" s="72">
        <f t="shared" si="30"/>
        <v>3980.3096021624001</v>
      </c>
      <c r="Z20" s="72">
        <f t="shared" si="30"/>
        <v>6589.4990597528695</v>
      </c>
      <c r="AA20" s="72">
        <f t="shared" si="30"/>
        <v>6865.5198770039451</v>
      </c>
      <c r="AB20" s="72">
        <f t="shared" si="30"/>
        <v>12999.788248543688</v>
      </c>
      <c r="AC20" s="72">
        <f t="shared" si="30"/>
        <v>12599.921002647836</v>
      </c>
      <c r="AD20" s="72">
        <f t="shared" si="30"/>
        <v>7253.0769739629295</v>
      </c>
      <c r="AE20" s="72">
        <f t="shared" si="30"/>
        <v>5838.4724999999999</v>
      </c>
      <c r="AF20" s="72">
        <f t="shared" si="30"/>
        <v>987.78890000000001</v>
      </c>
      <c r="AG20" s="72">
        <f t="shared" si="30"/>
        <v>2248.3558695652182</v>
      </c>
      <c r="AH20" s="72">
        <f t="shared" si="30"/>
        <v>7557.9127705207402</v>
      </c>
      <c r="AI20" s="72">
        <f t="shared" ref="AI20:BC20" si="31">SUM(AI193:AI211)</f>
        <v>10309.402327096208</v>
      </c>
      <c r="AJ20" s="72">
        <f t="shared" si="31"/>
        <v>912.63840000000016</v>
      </c>
      <c r="AK20" s="72">
        <f t="shared" si="31"/>
        <v>2783.6157885260382</v>
      </c>
      <c r="AL20" s="72">
        <f t="shared" si="31"/>
        <v>1831.1969815533982</v>
      </c>
      <c r="AM20" s="72">
        <f t="shared" si="31"/>
        <v>3273.6021650485432</v>
      </c>
      <c r="AN20" s="72">
        <f t="shared" si="31"/>
        <v>715.16720000000009</v>
      </c>
      <c r="AO20" s="72">
        <f t="shared" si="31"/>
        <v>715.16720000000009</v>
      </c>
      <c r="AP20" s="72">
        <f t="shared" si="31"/>
        <v>3809.5172567078557</v>
      </c>
      <c r="AQ20" s="72">
        <f t="shared" si="31"/>
        <v>2273.5915278022949</v>
      </c>
      <c r="AR20" s="72">
        <f t="shared" si="31"/>
        <v>77595.473500000007</v>
      </c>
      <c r="AS20" s="72">
        <f t="shared" si="31"/>
        <v>1939.8910002206535</v>
      </c>
      <c r="AT20" s="72">
        <f t="shared" si="31"/>
        <v>1075.6671000000001</v>
      </c>
      <c r="AU20" s="72">
        <f t="shared" si="31"/>
        <v>1075.6671000000001</v>
      </c>
      <c r="AV20" s="72">
        <f t="shared" si="31"/>
        <v>796.29034730803176</v>
      </c>
      <c r="AW20" s="72">
        <f t="shared" si="31"/>
        <v>4269.7732872903807</v>
      </c>
      <c r="AX20" s="72">
        <f t="shared" si="31"/>
        <v>1799.6086</v>
      </c>
      <c r="AY20" s="72">
        <f t="shared" si="31"/>
        <v>5912.8816208390999</v>
      </c>
      <c r="AZ20" s="72">
        <f t="shared" si="31"/>
        <v>8505.6678403795231</v>
      </c>
      <c r="BA20" s="72">
        <f t="shared" si="31"/>
        <v>894.41935657546355</v>
      </c>
      <c r="BB20" s="72">
        <f t="shared" si="31"/>
        <v>1840.6907535304504</v>
      </c>
      <c r="BC20" s="72">
        <f t="shared" si="31"/>
        <v>104.00199999999998</v>
      </c>
      <c r="BD20" s="118">
        <v>18</v>
      </c>
    </row>
    <row r="21" spans="1:56" s="80" customFormat="1" x14ac:dyDescent="0.35">
      <c r="A21" s="80" t="s">
        <v>137</v>
      </c>
      <c r="B21" s="88"/>
      <c r="C21" s="80">
        <f t="shared" ref="C21:AH21" si="32">SUM(C231:C249)</f>
        <v>5434.4006097087376</v>
      </c>
      <c r="D21" s="80">
        <f t="shared" si="32"/>
        <v>3649.2438603366081</v>
      </c>
      <c r="E21" s="80">
        <f t="shared" si="32"/>
        <v>4195.034998852605</v>
      </c>
      <c r="F21" s="80">
        <f t="shared" si="32"/>
        <v>1103.5901703883496</v>
      </c>
      <c r="G21" s="80">
        <f t="shared" si="32"/>
        <v>621.33359999999982</v>
      </c>
      <c r="H21" s="80">
        <f t="shared" si="32"/>
        <v>2305.9271593115627</v>
      </c>
      <c r="I21" s="80">
        <f t="shared" si="32"/>
        <v>355.93163234774948</v>
      </c>
      <c r="J21" s="80">
        <f t="shared" si="32"/>
        <v>1560.6547999999998</v>
      </c>
      <c r="K21" s="80">
        <f t="shared" si="32"/>
        <v>313.29549999999995</v>
      </c>
      <c r="L21" s="80">
        <f t="shared" si="32"/>
        <v>625.10733292144766</v>
      </c>
      <c r="M21" s="80">
        <f t="shared" si="32"/>
        <v>625.10733292144766</v>
      </c>
      <c r="N21" s="80">
        <f t="shared" si="32"/>
        <v>1219.5033838040599</v>
      </c>
      <c r="O21" s="80">
        <f t="shared" si="32"/>
        <v>673.54118155339813</v>
      </c>
      <c r="P21" s="80">
        <f t="shared" si="32"/>
        <v>2303.7874414827893</v>
      </c>
      <c r="Q21" s="80">
        <f t="shared" si="32"/>
        <v>753.17271076787301</v>
      </c>
      <c r="R21" s="80">
        <f t="shared" si="32"/>
        <v>1388.766395586938</v>
      </c>
      <c r="S21" s="80">
        <f t="shared" si="32"/>
        <v>10569.137429500892</v>
      </c>
      <c r="T21" s="80">
        <f t="shared" si="32"/>
        <v>9068.2211458517231</v>
      </c>
      <c r="U21" s="80">
        <f t="shared" si="32"/>
        <v>0</v>
      </c>
      <c r="V21" s="80">
        <f t="shared" si="32"/>
        <v>1417.3101218005297</v>
      </c>
      <c r="W21" s="80">
        <f t="shared" si="32"/>
        <v>4149.5985207855247</v>
      </c>
      <c r="X21" s="80">
        <f t="shared" si="32"/>
        <v>4149.5985207855247</v>
      </c>
      <c r="Y21" s="80">
        <f t="shared" si="32"/>
        <v>2631.8312436010592</v>
      </c>
      <c r="Z21" s="80">
        <f t="shared" si="32"/>
        <v>3980.5938211827006</v>
      </c>
      <c r="AA21" s="80">
        <f t="shared" si="32"/>
        <v>4931.8038380352418</v>
      </c>
      <c r="AB21" s="80">
        <f t="shared" si="32"/>
        <v>10582.729374757284</v>
      </c>
      <c r="AC21" s="80">
        <f t="shared" si="32"/>
        <v>11348.55547255075</v>
      </c>
      <c r="AD21" s="80">
        <f t="shared" si="32"/>
        <v>1738.5484136804944</v>
      </c>
      <c r="AE21" s="80">
        <f t="shared" si="32"/>
        <v>1101.5043225948809</v>
      </c>
      <c r="AF21" s="80">
        <f t="shared" si="32"/>
        <v>417.95389999999992</v>
      </c>
      <c r="AG21" s="80">
        <f t="shared" si="32"/>
        <v>424.1817888253579</v>
      </c>
      <c r="AH21" s="80">
        <f t="shared" si="32"/>
        <v>3384.8762757281565</v>
      </c>
      <c r="AI21" s="80">
        <f t="shared" ref="AI21:BC21" si="33">SUM(AI231:AI249)</f>
        <v>12092.26396173875</v>
      </c>
      <c r="AJ21" s="80">
        <f t="shared" si="33"/>
        <v>666.81180000000006</v>
      </c>
      <c r="AK21" s="80">
        <f t="shared" si="33"/>
        <v>994.79532427184495</v>
      </c>
      <c r="AL21" s="80">
        <f t="shared" si="33"/>
        <v>721.27798737864089</v>
      </c>
      <c r="AM21" s="80">
        <f t="shared" si="33"/>
        <v>1415.9023883495149</v>
      </c>
      <c r="AN21" s="80">
        <f t="shared" si="33"/>
        <v>81.258400000000009</v>
      </c>
      <c r="AO21" s="80">
        <f t="shared" si="33"/>
        <v>81.258400000000009</v>
      </c>
      <c r="AP21" s="80">
        <f t="shared" si="33"/>
        <v>1064.1183084730803</v>
      </c>
      <c r="AQ21" s="80">
        <f t="shared" si="33"/>
        <v>1575.0965295675198</v>
      </c>
      <c r="AR21" s="80">
        <f t="shared" si="33"/>
        <v>52964.720500000003</v>
      </c>
      <c r="AS21" s="80">
        <f t="shared" si="33"/>
        <v>355.93163234774948</v>
      </c>
      <c r="AT21" s="80">
        <f t="shared" si="33"/>
        <v>0</v>
      </c>
      <c r="AU21" s="80">
        <f t="shared" si="33"/>
        <v>0</v>
      </c>
      <c r="AV21" s="80">
        <f t="shared" si="33"/>
        <v>780.40318887908211</v>
      </c>
      <c r="AW21" s="80">
        <f t="shared" si="33"/>
        <v>1961.2934508384824</v>
      </c>
      <c r="AX21" s="80">
        <f t="shared" si="33"/>
        <v>1247.3593000000003</v>
      </c>
      <c r="AY21" s="80">
        <f t="shared" si="33"/>
        <v>3320.3742875628873</v>
      </c>
      <c r="AZ21" s="80">
        <f t="shared" si="33"/>
        <v>3393.2343408649594</v>
      </c>
      <c r="BA21" s="80">
        <f t="shared" si="33"/>
        <v>204.51043159752871</v>
      </c>
      <c r="BB21" s="80">
        <f t="shared" si="33"/>
        <v>1255.8405558693732</v>
      </c>
      <c r="BC21" s="80">
        <f t="shared" si="33"/>
        <v>0</v>
      </c>
      <c r="BD21" s="118">
        <v>19</v>
      </c>
    </row>
    <row r="22" spans="1:56" s="75" customFormat="1" x14ac:dyDescent="0.35">
      <c r="A22" s="75" t="s">
        <v>142</v>
      </c>
      <c r="B22" s="84" t="s">
        <v>83</v>
      </c>
      <c r="C22" s="72">
        <f t="shared" ref="C22:AH22" si="34">SUM(C60,C98,C136,C174,C212)</f>
        <v>0</v>
      </c>
      <c r="D22" s="72">
        <f t="shared" si="34"/>
        <v>0</v>
      </c>
      <c r="E22" s="72">
        <f t="shared" si="34"/>
        <v>0</v>
      </c>
      <c r="F22" s="72">
        <f t="shared" si="34"/>
        <v>0</v>
      </c>
      <c r="G22" s="72">
        <f t="shared" si="34"/>
        <v>0</v>
      </c>
      <c r="H22" s="72">
        <f t="shared" si="34"/>
        <v>0</v>
      </c>
      <c r="I22" s="72">
        <f t="shared" si="34"/>
        <v>0</v>
      </c>
      <c r="J22" s="72">
        <f t="shared" si="34"/>
        <v>0</v>
      </c>
      <c r="K22" s="72">
        <f t="shared" si="34"/>
        <v>0</v>
      </c>
      <c r="L22" s="72">
        <f t="shared" si="34"/>
        <v>0</v>
      </c>
      <c r="M22" s="72">
        <f t="shared" si="34"/>
        <v>0</v>
      </c>
      <c r="N22" s="72">
        <f t="shared" si="34"/>
        <v>0</v>
      </c>
      <c r="O22" s="72">
        <f t="shared" si="34"/>
        <v>0</v>
      </c>
      <c r="P22" s="72">
        <f t="shared" si="34"/>
        <v>0</v>
      </c>
      <c r="Q22" s="72">
        <f t="shared" si="34"/>
        <v>0</v>
      </c>
      <c r="R22" s="72">
        <f t="shared" si="34"/>
        <v>0</v>
      </c>
      <c r="S22" s="72">
        <f t="shared" si="34"/>
        <v>0</v>
      </c>
      <c r="T22" s="72">
        <f t="shared" si="34"/>
        <v>0</v>
      </c>
      <c r="U22" s="72">
        <f t="shared" si="34"/>
        <v>0</v>
      </c>
      <c r="V22" s="72">
        <f t="shared" si="34"/>
        <v>0</v>
      </c>
      <c r="W22" s="72">
        <f t="shared" si="34"/>
        <v>0</v>
      </c>
      <c r="X22" s="72">
        <f t="shared" si="34"/>
        <v>0</v>
      </c>
      <c r="Y22" s="72">
        <f t="shared" si="34"/>
        <v>0</v>
      </c>
      <c r="Z22" s="72">
        <f t="shared" si="34"/>
        <v>0</v>
      </c>
      <c r="AA22" s="72">
        <f t="shared" si="34"/>
        <v>0</v>
      </c>
      <c r="AB22" s="72">
        <f t="shared" si="34"/>
        <v>0</v>
      </c>
      <c r="AC22" s="72">
        <f t="shared" si="34"/>
        <v>0</v>
      </c>
      <c r="AD22" s="72">
        <f t="shared" si="34"/>
        <v>0</v>
      </c>
      <c r="AE22" s="72">
        <f t="shared" si="34"/>
        <v>0</v>
      </c>
      <c r="AF22" s="72">
        <f t="shared" si="34"/>
        <v>0</v>
      </c>
      <c r="AG22" s="72">
        <f t="shared" si="34"/>
        <v>0</v>
      </c>
      <c r="AH22" s="72">
        <f t="shared" si="34"/>
        <v>0</v>
      </c>
      <c r="AI22" s="72">
        <f t="shared" ref="AI22:BC22" si="35">SUM(AI60,AI98,AI136,AI174,AI212)</f>
        <v>0</v>
      </c>
      <c r="AJ22" s="72">
        <f t="shared" si="35"/>
        <v>0</v>
      </c>
      <c r="AK22" s="72">
        <f t="shared" si="35"/>
        <v>0</v>
      </c>
      <c r="AL22" s="72">
        <f t="shared" si="35"/>
        <v>0</v>
      </c>
      <c r="AM22" s="72">
        <f t="shared" si="35"/>
        <v>0</v>
      </c>
      <c r="AN22" s="72">
        <f t="shared" si="35"/>
        <v>0</v>
      </c>
      <c r="AO22" s="72">
        <f t="shared" si="35"/>
        <v>0</v>
      </c>
      <c r="AP22" s="72">
        <f t="shared" si="35"/>
        <v>0</v>
      </c>
      <c r="AQ22" s="72">
        <f t="shared" si="35"/>
        <v>0</v>
      </c>
      <c r="AR22" s="72">
        <f t="shared" si="35"/>
        <v>0</v>
      </c>
      <c r="AS22" s="72">
        <f t="shared" si="35"/>
        <v>0</v>
      </c>
      <c r="AT22" s="72">
        <f t="shared" si="35"/>
        <v>0</v>
      </c>
      <c r="AU22" s="72">
        <f t="shared" si="35"/>
        <v>0</v>
      </c>
      <c r="AV22" s="72">
        <f t="shared" si="35"/>
        <v>0</v>
      </c>
      <c r="AW22" s="72">
        <f t="shared" si="35"/>
        <v>0</v>
      </c>
      <c r="AX22" s="72">
        <f t="shared" si="35"/>
        <v>0</v>
      </c>
      <c r="AY22" s="72">
        <f t="shared" si="35"/>
        <v>0</v>
      </c>
      <c r="AZ22" s="72">
        <f t="shared" si="35"/>
        <v>0</v>
      </c>
      <c r="BA22" s="72">
        <f t="shared" si="35"/>
        <v>0</v>
      </c>
      <c r="BB22" s="72">
        <f t="shared" si="35"/>
        <v>0</v>
      </c>
      <c r="BC22" s="72">
        <f t="shared" si="35"/>
        <v>0</v>
      </c>
      <c r="BD22" s="118">
        <v>20</v>
      </c>
    </row>
    <row r="23" spans="1:56" s="75" customFormat="1" x14ac:dyDescent="0.35">
      <c r="B23" s="84" t="s">
        <v>61</v>
      </c>
      <c r="C23" s="72">
        <f t="shared" ref="C23:AH23" si="36">SUM(C61,C99,C137,C175,C213)</f>
        <v>0</v>
      </c>
      <c r="D23" s="72">
        <f t="shared" si="36"/>
        <v>0</v>
      </c>
      <c r="E23" s="72">
        <f t="shared" si="36"/>
        <v>0</v>
      </c>
      <c r="F23" s="72">
        <f t="shared" si="36"/>
        <v>0</v>
      </c>
      <c r="G23" s="72">
        <f t="shared" si="36"/>
        <v>0</v>
      </c>
      <c r="H23" s="72">
        <f t="shared" si="36"/>
        <v>0</v>
      </c>
      <c r="I23" s="72">
        <f t="shared" si="36"/>
        <v>0</v>
      </c>
      <c r="J23" s="72">
        <f t="shared" si="36"/>
        <v>0</v>
      </c>
      <c r="K23" s="72">
        <f t="shared" si="36"/>
        <v>0</v>
      </c>
      <c r="L23" s="72">
        <f t="shared" si="36"/>
        <v>0</v>
      </c>
      <c r="M23" s="72">
        <f t="shared" si="36"/>
        <v>0</v>
      </c>
      <c r="N23" s="72">
        <f t="shared" si="36"/>
        <v>0</v>
      </c>
      <c r="O23" s="72">
        <f t="shared" si="36"/>
        <v>0</v>
      </c>
      <c r="P23" s="72">
        <f t="shared" si="36"/>
        <v>0</v>
      </c>
      <c r="Q23" s="72">
        <f t="shared" si="36"/>
        <v>0</v>
      </c>
      <c r="R23" s="72">
        <f t="shared" si="36"/>
        <v>0</v>
      </c>
      <c r="S23" s="72">
        <f t="shared" si="36"/>
        <v>0</v>
      </c>
      <c r="T23" s="72">
        <f t="shared" si="36"/>
        <v>0</v>
      </c>
      <c r="U23" s="72">
        <f t="shared" si="36"/>
        <v>0</v>
      </c>
      <c r="V23" s="72">
        <f t="shared" si="36"/>
        <v>0</v>
      </c>
      <c r="W23" s="72">
        <f t="shared" si="36"/>
        <v>0</v>
      </c>
      <c r="X23" s="72">
        <f t="shared" si="36"/>
        <v>0</v>
      </c>
      <c r="Y23" s="72">
        <f t="shared" si="36"/>
        <v>0</v>
      </c>
      <c r="Z23" s="72">
        <f t="shared" si="36"/>
        <v>0</v>
      </c>
      <c r="AA23" s="72">
        <f t="shared" si="36"/>
        <v>0</v>
      </c>
      <c r="AB23" s="72">
        <f t="shared" si="36"/>
        <v>0</v>
      </c>
      <c r="AC23" s="72">
        <f t="shared" si="36"/>
        <v>0</v>
      </c>
      <c r="AD23" s="72">
        <f t="shared" si="36"/>
        <v>0</v>
      </c>
      <c r="AE23" s="72">
        <f t="shared" si="36"/>
        <v>0</v>
      </c>
      <c r="AF23" s="72">
        <f t="shared" si="36"/>
        <v>0</v>
      </c>
      <c r="AG23" s="72">
        <f t="shared" si="36"/>
        <v>0</v>
      </c>
      <c r="AH23" s="72">
        <f t="shared" si="36"/>
        <v>0</v>
      </c>
      <c r="AI23" s="72">
        <f t="shared" ref="AI23:BC23" si="37">SUM(AI61,AI99,AI137,AI175,AI213)</f>
        <v>0</v>
      </c>
      <c r="AJ23" s="72">
        <f t="shared" si="37"/>
        <v>0</v>
      </c>
      <c r="AK23" s="72">
        <f t="shared" si="37"/>
        <v>0</v>
      </c>
      <c r="AL23" s="72">
        <f t="shared" si="37"/>
        <v>0</v>
      </c>
      <c r="AM23" s="72">
        <f t="shared" si="37"/>
        <v>0</v>
      </c>
      <c r="AN23" s="72">
        <f t="shared" si="37"/>
        <v>0</v>
      </c>
      <c r="AO23" s="72">
        <f t="shared" si="37"/>
        <v>0</v>
      </c>
      <c r="AP23" s="72">
        <f t="shared" si="37"/>
        <v>0</v>
      </c>
      <c r="AQ23" s="72">
        <f t="shared" si="37"/>
        <v>0</v>
      </c>
      <c r="AR23" s="72">
        <f t="shared" si="37"/>
        <v>0</v>
      </c>
      <c r="AS23" s="72">
        <f t="shared" si="37"/>
        <v>0</v>
      </c>
      <c r="AT23" s="72">
        <f t="shared" si="37"/>
        <v>0</v>
      </c>
      <c r="AU23" s="72">
        <f t="shared" si="37"/>
        <v>0</v>
      </c>
      <c r="AV23" s="72">
        <f t="shared" si="37"/>
        <v>0</v>
      </c>
      <c r="AW23" s="72">
        <f t="shared" si="37"/>
        <v>0</v>
      </c>
      <c r="AX23" s="72">
        <f t="shared" si="37"/>
        <v>0</v>
      </c>
      <c r="AY23" s="72">
        <f t="shared" si="37"/>
        <v>0</v>
      </c>
      <c r="AZ23" s="72">
        <f t="shared" si="37"/>
        <v>0</v>
      </c>
      <c r="BA23" s="72">
        <f t="shared" si="37"/>
        <v>0</v>
      </c>
      <c r="BB23" s="72">
        <f t="shared" si="37"/>
        <v>0</v>
      </c>
      <c r="BC23" s="72">
        <f t="shared" si="37"/>
        <v>0</v>
      </c>
      <c r="BD23" s="118">
        <v>21</v>
      </c>
    </row>
    <row r="24" spans="1:56" s="75" customFormat="1" x14ac:dyDescent="0.35">
      <c r="B24" s="84" t="s">
        <v>78</v>
      </c>
      <c r="C24" s="72">
        <f t="shared" ref="C24:AH24" si="38">SUM(C62,C100,C138,C176,C214)</f>
        <v>0</v>
      </c>
      <c r="D24" s="72">
        <f t="shared" si="38"/>
        <v>0</v>
      </c>
      <c r="E24" s="72">
        <f t="shared" si="38"/>
        <v>0</v>
      </c>
      <c r="F24" s="72">
        <f t="shared" si="38"/>
        <v>0</v>
      </c>
      <c r="G24" s="72">
        <f t="shared" si="38"/>
        <v>0</v>
      </c>
      <c r="H24" s="72">
        <f t="shared" si="38"/>
        <v>0</v>
      </c>
      <c r="I24" s="72">
        <f t="shared" si="38"/>
        <v>0</v>
      </c>
      <c r="J24" s="72">
        <f t="shared" si="38"/>
        <v>0</v>
      </c>
      <c r="K24" s="72">
        <f t="shared" si="38"/>
        <v>0</v>
      </c>
      <c r="L24" s="72">
        <f t="shared" si="38"/>
        <v>0</v>
      </c>
      <c r="M24" s="72">
        <f t="shared" si="38"/>
        <v>0</v>
      </c>
      <c r="N24" s="72">
        <f t="shared" si="38"/>
        <v>0</v>
      </c>
      <c r="O24" s="72">
        <f t="shared" si="38"/>
        <v>0</v>
      </c>
      <c r="P24" s="72">
        <f t="shared" si="38"/>
        <v>0</v>
      </c>
      <c r="Q24" s="72">
        <f t="shared" si="38"/>
        <v>0</v>
      </c>
      <c r="R24" s="72">
        <f t="shared" si="38"/>
        <v>0</v>
      </c>
      <c r="S24" s="72">
        <f t="shared" si="38"/>
        <v>0</v>
      </c>
      <c r="T24" s="72">
        <f t="shared" si="38"/>
        <v>0</v>
      </c>
      <c r="U24" s="72">
        <f t="shared" si="38"/>
        <v>0</v>
      </c>
      <c r="V24" s="72">
        <f t="shared" si="38"/>
        <v>0</v>
      </c>
      <c r="W24" s="72">
        <f t="shared" si="38"/>
        <v>0</v>
      </c>
      <c r="X24" s="72">
        <f t="shared" si="38"/>
        <v>0</v>
      </c>
      <c r="Y24" s="72">
        <f t="shared" si="38"/>
        <v>0</v>
      </c>
      <c r="Z24" s="72">
        <f t="shared" si="38"/>
        <v>0</v>
      </c>
      <c r="AA24" s="72">
        <f t="shared" si="38"/>
        <v>0</v>
      </c>
      <c r="AB24" s="72">
        <f t="shared" si="38"/>
        <v>0</v>
      </c>
      <c r="AC24" s="72">
        <f t="shared" si="38"/>
        <v>0</v>
      </c>
      <c r="AD24" s="72">
        <f t="shared" si="38"/>
        <v>0</v>
      </c>
      <c r="AE24" s="72">
        <f t="shared" si="38"/>
        <v>0</v>
      </c>
      <c r="AF24" s="72">
        <f t="shared" si="38"/>
        <v>0</v>
      </c>
      <c r="AG24" s="72">
        <f t="shared" si="38"/>
        <v>0</v>
      </c>
      <c r="AH24" s="72">
        <f t="shared" si="38"/>
        <v>0</v>
      </c>
      <c r="AI24" s="72">
        <f t="shared" ref="AI24:BC24" si="39">SUM(AI62,AI100,AI138,AI176,AI214)</f>
        <v>0</v>
      </c>
      <c r="AJ24" s="72">
        <f t="shared" si="39"/>
        <v>0</v>
      </c>
      <c r="AK24" s="72">
        <f t="shared" si="39"/>
        <v>0</v>
      </c>
      <c r="AL24" s="72">
        <f t="shared" si="39"/>
        <v>0</v>
      </c>
      <c r="AM24" s="72">
        <f t="shared" si="39"/>
        <v>0</v>
      </c>
      <c r="AN24" s="72">
        <f t="shared" si="39"/>
        <v>0</v>
      </c>
      <c r="AO24" s="72">
        <f t="shared" si="39"/>
        <v>0</v>
      </c>
      <c r="AP24" s="72">
        <f t="shared" si="39"/>
        <v>0</v>
      </c>
      <c r="AQ24" s="72">
        <f t="shared" si="39"/>
        <v>0</v>
      </c>
      <c r="AR24" s="72">
        <f t="shared" si="39"/>
        <v>0</v>
      </c>
      <c r="AS24" s="72">
        <f t="shared" si="39"/>
        <v>0</v>
      </c>
      <c r="AT24" s="72">
        <f t="shared" si="39"/>
        <v>0</v>
      </c>
      <c r="AU24" s="72">
        <f t="shared" si="39"/>
        <v>0</v>
      </c>
      <c r="AV24" s="72">
        <f t="shared" si="39"/>
        <v>0</v>
      </c>
      <c r="AW24" s="72">
        <f t="shared" si="39"/>
        <v>0</v>
      </c>
      <c r="AX24" s="72">
        <f t="shared" si="39"/>
        <v>0</v>
      </c>
      <c r="AY24" s="72">
        <f t="shared" si="39"/>
        <v>0</v>
      </c>
      <c r="AZ24" s="72">
        <f t="shared" si="39"/>
        <v>0</v>
      </c>
      <c r="BA24" s="72">
        <f t="shared" si="39"/>
        <v>0</v>
      </c>
      <c r="BB24" s="72">
        <f t="shared" si="39"/>
        <v>0</v>
      </c>
      <c r="BC24" s="72">
        <f t="shared" si="39"/>
        <v>0</v>
      </c>
      <c r="BD24" s="118">
        <v>22</v>
      </c>
    </row>
    <row r="25" spans="1:56" s="75" customFormat="1" x14ac:dyDescent="0.35">
      <c r="B25" s="84" t="s">
        <v>62</v>
      </c>
      <c r="C25" s="72">
        <f t="shared" ref="C25:AH25" si="40">SUM(C63,C101,C139,C177,C215)</f>
        <v>796.29172819148937</v>
      </c>
      <c r="D25" s="72">
        <f t="shared" si="40"/>
        <v>857.18005636113389</v>
      </c>
      <c r="E25" s="72">
        <f t="shared" si="40"/>
        <v>668.8932303191491</v>
      </c>
      <c r="F25" s="72">
        <f t="shared" si="40"/>
        <v>247.45414553191489</v>
      </c>
      <c r="G25" s="72">
        <f t="shared" si="40"/>
        <v>361.86869999999999</v>
      </c>
      <c r="H25" s="72">
        <f t="shared" si="40"/>
        <v>1838.2404062234048</v>
      </c>
      <c r="I25" s="72">
        <f t="shared" si="40"/>
        <v>495.79926882978731</v>
      </c>
      <c r="J25" s="72">
        <f t="shared" si="40"/>
        <v>728.62109999999996</v>
      </c>
      <c r="K25" s="72">
        <f t="shared" si="40"/>
        <v>247.7106</v>
      </c>
      <c r="L25" s="72">
        <f t="shared" si="40"/>
        <v>773.23151680851049</v>
      </c>
      <c r="M25" s="72">
        <f t="shared" si="40"/>
        <v>773.23151680851049</v>
      </c>
      <c r="N25" s="72">
        <f t="shared" si="40"/>
        <v>1112.3860039361703</v>
      </c>
      <c r="O25" s="72">
        <f t="shared" si="40"/>
        <v>613.95873553191495</v>
      </c>
      <c r="P25" s="72">
        <f t="shared" si="40"/>
        <v>271.20706117021274</v>
      </c>
      <c r="Q25" s="72">
        <f t="shared" si="40"/>
        <v>519.59681781914901</v>
      </c>
      <c r="R25" s="72">
        <f t="shared" si="40"/>
        <v>149.13936436170212</v>
      </c>
      <c r="S25" s="72">
        <f t="shared" si="40"/>
        <v>4111.0808691119364</v>
      </c>
      <c r="T25" s="72">
        <f t="shared" si="40"/>
        <v>1391.9790797872338</v>
      </c>
      <c r="U25" s="72">
        <f t="shared" si="40"/>
        <v>107.97619999999999</v>
      </c>
      <c r="V25" s="72">
        <f t="shared" si="40"/>
        <v>449.76552510638311</v>
      </c>
      <c r="W25" s="72">
        <f t="shared" si="40"/>
        <v>1752.5994775531913</v>
      </c>
      <c r="X25" s="72">
        <f t="shared" si="40"/>
        <v>1752.5994775531913</v>
      </c>
      <c r="Y25" s="72">
        <f t="shared" si="40"/>
        <v>1035.9155385638298</v>
      </c>
      <c r="Z25" s="72">
        <f t="shared" si="40"/>
        <v>3859.9765086702123</v>
      </c>
      <c r="AA25" s="72">
        <f t="shared" si="40"/>
        <v>3750.4291569122433</v>
      </c>
      <c r="AB25" s="72">
        <f t="shared" si="40"/>
        <v>1913.1545031914893</v>
      </c>
      <c r="AC25" s="72">
        <f t="shared" si="40"/>
        <v>6215.2295904255316</v>
      </c>
      <c r="AD25" s="72">
        <f t="shared" si="40"/>
        <v>1279.3242311170211</v>
      </c>
      <c r="AE25" s="72">
        <f t="shared" si="40"/>
        <v>924.36460468085102</v>
      </c>
      <c r="AF25" s="72">
        <f t="shared" si="40"/>
        <v>387.67019999999997</v>
      </c>
      <c r="AG25" s="72">
        <f t="shared" si="40"/>
        <v>493.83800092506937</v>
      </c>
      <c r="AH25" s="72">
        <f t="shared" si="40"/>
        <v>3898.289877446809</v>
      </c>
      <c r="AI25" s="72">
        <f t="shared" ref="AI25:BC25" si="41">SUM(AI63,AI101,AI139,AI177,AI215)</f>
        <v>3264.1868183510633</v>
      </c>
      <c r="AJ25" s="72">
        <f t="shared" si="41"/>
        <v>434.95230000000004</v>
      </c>
      <c r="AK25" s="72">
        <f t="shared" si="41"/>
        <v>464.79244000000006</v>
      </c>
      <c r="AL25" s="72">
        <f t="shared" si="41"/>
        <v>699.92367558510637</v>
      </c>
      <c r="AM25" s="72">
        <f t="shared" si="41"/>
        <v>2551.0597011702125</v>
      </c>
      <c r="AN25" s="72">
        <f t="shared" si="41"/>
        <v>77.68950000000001</v>
      </c>
      <c r="AO25" s="72">
        <f t="shared" si="41"/>
        <v>77.68950000000001</v>
      </c>
      <c r="AP25" s="72">
        <f t="shared" si="41"/>
        <v>473.71301553191489</v>
      </c>
      <c r="AQ25" s="72">
        <f t="shared" si="41"/>
        <v>945.60038031914883</v>
      </c>
      <c r="AR25" s="72">
        <f t="shared" si="41"/>
        <v>24293.802499999998</v>
      </c>
      <c r="AS25" s="72">
        <f t="shared" si="41"/>
        <v>495.79926882978731</v>
      </c>
      <c r="AT25" s="72">
        <f t="shared" si="41"/>
        <v>102.9066</v>
      </c>
      <c r="AU25" s="72">
        <f t="shared" si="41"/>
        <v>102.9066</v>
      </c>
      <c r="AV25" s="72">
        <f t="shared" si="41"/>
        <v>520.89590510638288</v>
      </c>
      <c r="AW25" s="72">
        <f t="shared" si="41"/>
        <v>1408.0484190425534</v>
      </c>
      <c r="AX25" s="72">
        <f t="shared" si="41"/>
        <v>480.91050000000001</v>
      </c>
      <c r="AY25" s="72">
        <f t="shared" si="41"/>
        <v>2072.4341633335198</v>
      </c>
      <c r="AZ25" s="72">
        <f t="shared" si="41"/>
        <v>1735.069953829787</v>
      </c>
      <c r="BA25" s="72">
        <f t="shared" si="41"/>
        <v>634.07804101063834</v>
      </c>
      <c r="BB25" s="72">
        <f t="shared" si="41"/>
        <v>927.85241531914892</v>
      </c>
      <c r="BC25" s="72">
        <f t="shared" si="41"/>
        <v>107.97619999999999</v>
      </c>
      <c r="BD25" s="118">
        <v>23</v>
      </c>
    </row>
    <row r="26" spans="1:56" s="75" customFormat="1" x14ac:dyDescent="0.35">
      <c r="B26" s="84" t="s">
        <v>63</v>
      </c>
      <c r="C26" s="72">
        <f t="shared" ref="C26:AH26" si="42">SUM(C64,C102,C140,C178,C216)</f>
        <v>1814.6010854255319</v>
      </c>
      <c r="D26" s="72">
        <f t="shared" si="42"/>
        <v>1507.286417721084</v>
      </c>
      <c r="E26" s="72">
        <f t="shared" si="42"/>
        <v>824.24698351063842</v>
      </c>
      <c r="F26" s="72">
        <f t="shared" si="42"/>
        <v>328.14092930851069</v>
      </c>
      <c r="G26" s="72">
        <f t="shared" si="42"/>
        <v>395.18130000000002</v>
      </c>
      <c r="H26" s="72">
        <f t="shared" si="42"/>
        <v>2469.8128719680853</v>
      </c>
      <c r="I26" s="72">
        <f t="shared" si="42"/>
        <v>586.96461542553197</v>
      </c>
      <c r="J26" s="72">
        <f t="shared" si="42"/>
        <v>1084.5907</v>
      </c>
      <c r="K26" s="72">
        <f t="shared" si="42"/>
        <v>323.32400000000001</v>
      </c>
      <c r="L26" s="72">
        <f t="shared" si="42"/>
        <v>987.33731808510629</v>
      </c>
      <c r="M26" s="72">
        <f t="shared" si="42"/>
        <v>987.33731808510629</v>
      </c>
      <c r="N26" s="72">
        <f t="shared" si="42"/>
        <v>2142.6686254787228</v>
      </c>
      <c r="O26" s="72">
        <f t="shared" si="42"/>
        <v>845.3217456382979</v>
      </c>
      <c r="P26" s="72">
        <f t="shared" si="42"/>
        <v>355.91648936170208</v>
      </c>
      <c r="Q26" s="72">
        <f t="shared" si="42"/>
        <v>732.84785813829808</v>
      </c>
      <c r="R26" s="72">
        <f t="shared" si="42"/>
        <v>169.13543271276595</v>
      </c>
      <c r="S26" s="72">
        <f t="shared" si="42"/>
        <v>6777.5639535450237</v>
      </c>
      <c r="T26" s="72">
        <f t="shared" si="42"/>
        <v>3282.9431361702123</v>
      </c>
      <c r="U26" s="72">
        <f t="shared" si="42"/>
        <v>120.05180000000001</v>
      </c>
      <c r="V26" s="72">
        <f t="shared" si="42"/>
        <v>628.27718808510645</v>
      </c>
      <c r="W26" s="72">
        <f t="shared" si="42"/>
        <v>2412.5651728723406</v>
      </c>
      <c r="X26" s="72">
        <f t="shared" si="42"/>
        <v>2412.5651728723406</v>
      </c>
      <c r="Y26" s="72">
        <f t="shared" si="42"/>
        <v>1496.2669954787234</v>
      </c>
      <c r="Z26" s="72">
        <f t="shared" si="42"/>
        <v>7785.4684331914896</v>
      </c>
      <c r="AA26" s="72">
        <f t="shared" si="42"/>
        <v>5928.3550081135991</v>
      </c>
      <c r="AB26" s="72">
        <f t="shared" si="42"/>
        <v>3207.9575936170213</v>
      </c>
      <c r="AC26" s="72">
        <f t="shared" si="42"/>
        <v>10867.423372340425</v>
      </c>
      <c r="AD26" s="72">
        <f t="shared" si="42"/>
        <v>1503.6381665425531</v>
      </c>
      <c r="AE26" s="72">
        <f t="shared" si="42"/>
        <v>1114.7499255319149</v>
      </c>
      <c r="AF26" s="72">
        <f t="shared" si="42"/>
        <v>553.40519999999992</v>
      </c>
      <c r="AG26" s="72">
        <f t="shared" si="42"/>
        <v>595.55057816836268</v>
      </c>
      <c r="AH26" s="72">
        <f t="shared" si="42"/>
        <v>5073.4660834042561</v>
      </c>
      <c r="AI26" s="72">
        <f t="shared" ref="AI26:BC26" si="43">SUM(AI64,AI102,AI140,AI178,AI216)</f>
        <v>6006.8002905319145</v>
      </c>
      <c r="AJ26" s="72">
        <f t="shared" si="43"/>
        <v>542.00479999999993</v>
      </c>
      <c r="AK26" s="72">
        <f t="shared" si="43"/>
        <v>600.62595249999993</v>
      </c>
      <c r="AL26" s="72">
        <f t="shared" si="43"/>
        <v>939.03619430851063</v>
      </c>
      <c r="AM26" s="72">
        <f t="shared" si="43"/>
        <v>3238.8285472340422</v>
      </c>
      <c r="AN26" s="72">
        <f t="shared" si="43"/>
        <v>105.78360000000001</v>
      </c>
      <c r="AO26" s="72">
        <f t="shared" si="43"/>
        <v>105.78360000000001</v>
      </c>
      <c r="AP26" s="72">
        <f t="shared" si="43"/>
        <v>595.15901026595736</v>
      </c>
      <c r="AQ26" s="72">
        <f t="shared" si="43"/>
        <v>1390.0825437234041</v>
      </c>
      <c r="AR26" s="72">
        <f t="shared" si="43"/>
        <v>37495.362800000003</v>
      </c>
      <c r="AS26" s="72">
        <f t="shared" si="43"/>
        <v>586.96461542553197</v>
      </c>
      <c r="AT26" s="72">
        <f t="shared" si="43"/>
        <v>110.8374</v>
      </c>
      <c r="AU26" s="72">
        <f t="shared" si="43"/>
        <v>110.8374</v>
      </c>
      <c r="AV26" s="72">
        <f t="shared" si="43"/>
        <v>680.47811255319141</v>
      </c>
      <c r="AW26" s="72">
        <f t="shared" si="43"/>
        <v>1888.3963982978723</v>
      </c>
      <c r="AX26" s="72">
        <f t="shared" si="43"/>
        <v>761.2666999999999</v>
      </c>
      <c r="AY26" s="72">
        <f t="shared" si="43"/>
        <v>3065.9805131476251</v>
      </c>
      <c r="AZ26" s="72">
        <f t="shared" si="43"/>
        <v>2723.6911190425531</v>
      </c>
      <c r="BA26" s="72">
        <f t="shared" si="43"/>
        <v>929.37103680851044</v>
      </c>
      <c r="BB26" s="72">
        <f t="shared" si="43"/>
        <v>1176.6546608510637</v>
      </c>
      <c r="BC26" s="72">
        <f t="shared" si="43"/>
        <v>120.05180000000001</v>
      </c>
      <c r="BD26" s="118">
        <v>24</v>
      </c>
    </row>
    <row r="27" spans="1:56" s="75" customFormat="1" x14ac:dyDescent="0.35">
      <c r="B27" s="84" t="s">
        <v>64</v>
      </c>
      <c r="C27" s="72">
        <f t="shared" ref="C27:AH27" si="44">SUM(C65,C103,C141,C179,C217)</f>
        <v>2062.5949332978721</v>
      </c>
      <c r="D27" s="72">
        <f t="shared" si="44"/>
        <v>1716.0591902021038</v>
      </c>
      <c r="E27" s="72">
        <f t="shared" si="44"/>
        <v>941.25348404255328</v>
      </c>
      <c r="F27" s="72">
        <f t="shared" si="44"/>
        <v>350.61513281914898</v>
      </c>
      <c r="G27" s="72">
        <f t="shared" si="44"/>
        <v>440.53980000000001</v>
      </c>
      <c r="H27" s="72">
        <f t="shared" si="44"/>
        <v>2917.9360064361708</v>
      </c>
      <c r="I27" s="72">
        <f t="shared" si="44"/>
        <v>584.40641563829797</v>
      </c>
      <c r="J27" s="72">
        <f t="shared" si="44"/>
        <v>1108.7508000000003</v>
      </c>
      <c r="K27" s="72">
        <f t="shared" si="44"/>
        <v>379.74680000000001</v>
      </c>
      <c r="L27" s="72">
        <f t="shared" si="44"/>
        <v>1109.4715629787233</v>
      </c>
      <c r="M27" s="72">
        <f t="shared" si="44"/>
        <v>1109.4715629787233</v>
      </c>
      <c r="N27" s="72">
        <f t="shared" si="44"/>
        <v>2460.3277571808508</v>
      </c>
      <c r="O27" s="72">
        <f t="shared" si="44"/>
        <v>1043.7111299468083</v>
      </c>
      <c r="P27" s="72">
        <f t="shared" si="44"/>
        <v>353.46450398936167</v>
      </c>
      <c r="Q27" s="72">
        <f t="shared" si="44"/>
        <v>706.48951904255341</v>
      </c>
      <c r="R27" s="72">
        <f t="shared" si="44"/>
        <v>171.67316063829787</v>
      </c>
      <c r="S27" s="72">
        <f t="shared" si="44"/>
        <v>8243.4821052916195</v>
      </c>
      <c r="T27" s="72">
        <f t="shared" si="44"/>
        <v>4307.8084059574467</v>
      </c>
      <c r="U27" s="72">
        <f t="shared" si="44"/>
        <v>147.13649999999998</v>
      </c>
      <c r="V27" s="72">
        <f t="shared" si="44"/>
        <v>744.11123744680867</v>
      </c>
      <c r="W27" s="72">
        <f t="shared" si="44"/>
        <v>2807.2126892553192</v>
      </c>
      <c r="X27" s="72">
        <f t="shared" si="44"/>
        <v>2807.2126892553192</v>
      </c>
      <c r="Y27" s="72">
        <f t="shared" si="44"/>
        <v>1642.61559893617</v>
      </c>
      <c r="Z27" s="72">
        <f t="shared" si="44"/>
        <v>10925.661681595744</v>
      </c>
      <c r="AA27" s="72">
        <f t="shared" si="44"/>
        <v>7614.490513986224</v>
      </c>
      <c r="AB27" s="72">
        <f t="shared" si="44"/>
        <v>3627.0056095744681</v>
      </c>
      <c r="AC27" s="72">
        <f t="shared" si="44"/>
        <v>14391.437617021274</v>
      </c>
      <c r="AD27" s="72">
        <f t="shared" si="44"/>
        <v>1749.3739545744681</v>
      </c>
      <c r="AE27" s="72">
        <f t="shared" si="44"/>
        <v>1314.9899021276597</v>
      </c>
      <c r="AF27" s="72">
        <f t="shared" si="44"/>
        <v>657.83630000000005</v>
      </c>
      <c r="AG27" s="72">
        <f t="shared" si="44"/>
        <v>702.52796484736359</v>
      </c>
      <c r="AH27" s="72">
        <f t="shared" si="44"/>
        <v>6064.3656297872358</v>
      </c>
      <c r="AI27" s="72">
        <f t="shared" ref="AI27:BC27" si="45">SUM(AI65,AI103,AI141,AI179,AI217)</f>
        <v>7533.3693584574467</v>
      </c>
      <c r="AJ27" s="72">
        <f t="shared" si="45"/>
        <v>642.66590000000008</v>
      </c>
      <c r="AK27" s="72">
        <f t="shared" si="45"/>
        <v>648.74162500000011</v>
      </c>
      <c r="AL27" s="72">
        <f t="shared" si="45"/>
        <v>1098.3672167553191</v>
      </c>
      <c r="AM27" s="72">
        <f t="shared" si="45"/>
        <v>4022.4915003191491</v>
      </c>
      <c r="AN27" s="72">
        <f t="shared" si="45"/>
        <v>124.07740000000001</v>
      </c>
      <c r="AO27" s="72">
        <f t="shared" si="45"/>
        <v>124.07740000000001</v>
      </c>
      <c r="AP27" s="72">
        <f t="shared" si="45"/>
        <v>666.03632845744676</v>
      </c>
      <c r="AQ27" s="72">
        <f t="shared" si="45"/>
        <v>1737.5302986170211</v>
      </c>
      <c r="AR27" s="72">
        <f t="shared" si="45"/>
        <v>45491.1806</v>
      </c>
      <c r="AS27" s="72">
        <f t="shared" si="45"/>
        <v>584.40641563829797</v>
      </c>
      <c r="AT27" s="72">
        <f t="shared" si="45"/>
        <v>141.29349999999999</v>
      </c>
      <c r="AU27" s="72">
        <f t="shared" si="45"/>
        <v>141.29349999999999</v>
      </c>
      <c r="AV27" s="72">
        <f t="shared" si="45"/>
        <v>769.79072031914882</v>
      </c>
      <c r="AW27" s="72">
        <f t="shared" si="45"/>
        <v>2153.3399612765957</v>
      </c>
      <c r="AX27" s="72">
        <f t="shared" si="45"/>
        <v>729.00400000000013</v>
      </c>
      <c r="AY27" s="72">
        <f t="shared" si="45"/>
        <v>3499.7860838986767</v>
      </c>
      <c r="AZ27" s="72">
        <f t="shared" si="45"/>
        <v>3062.7023135106388</v>
      </c>
      <c r="BA27" s="72">
        <f t="shared" si="45"/>
        <v>1141.6311257978723</v>
      </c>
      <c r="BB27" s="72">
        <f t="shared" si="45"/>
        <v>1448.8173114893616</v>
      </c>
      <c r="BC27" s="72">
        <f t="shared" si="45"/>
        <v>147.13649999999998</v>
      </c>
      <c r="BD27" s="118">
        <v>25</v>
      </c>
    </row>
    <row r="28" spans="1:56" s="75" customFormat="1" x14ac:dyDescent="0.35">
      <c r="B28" s="84" t="s">
        <v>65</v>
      </c>
      <c r="C28" s="72">
        <f t="shared" ref="C28:AH28" si="46">SUM(C66,C104,C142,C180,C218)</f>
        <v>1720.6303554255321</v>
      </c>
      <c r="D28" s="72">
        <f t="shared" si="46"/>
        <v>1626.1571433244474</v>
      </c>
      <c r="E28" s="72">
        <f t="shared" si="46"/>
        <v>1090.6098199468088</v>
      </c>
      <c r="F28" s="72">
        <f t="shared" si="46"/>
        <v>381.68018117021279</v>
      </c>
      <c r="G28" s="72">
        <f t="shared" si="46"/>
        <v>453.53510000000006</v>
      </c>
      <c r="H28" s="72">
        <f t="shared" si="46"/>
        <v>2776.4967528191496</v>
      </c>
      <c r="I28" s="72">
        <f t="shared" si="46"/>
        <v>640.06452957446811</v>
      </c>
      <c r="J28" s="72">
        <f t="shared" si="46"/>
        <v>950.12</v>
      </c>
      <c r="K28" s="72">
        <f t="shared" si="46"/>
        <v>381.07170000000002</v>
      </c>
      <c r="L28" s="72">
        <f t="shared" si="46"/>
        <v>1072.8921491489364</v>
      </c>
      <c r="M28" s="72">
        <f t="shared" si="46"/>
        <v>1072.8921491489364</v>
      </c>
      <c r="N28" s="72">
        <f t="shared" si="46"/>
        <v>1901.9378744680848</v>
      </c>
      <c r="O28" s="72">
        <f t="shared" si="46"/>
        <v>991.80677329787238</v>
      </c>
      <c r="P28" s="72">
        <f t="shared" si="46"/>
        <v>334.64844015957442</v>
      </c>
      <c r="Q28" s="72">
        <f t="shared" si="46"/>
        <v>738.284269095745</v>
      </c>
      <c r="R28" s="72">
        <f t="shared" si="46"/>
        <v>167.42310904255322</v>
      </c>
      <c r="S28" s="72">
        <f t="shared" si="46"/>
        <v>7732.9453055114673</v>
      </c>
      <c r="T28" s="72">
        <f t="shared" si="46"/>
        <v>3672.3379997872344</v>
      </c>
      <c r="U28" s="72">
        <f t="shared" si="46"/>
        <v>158.1678</v>
      </c>
      <c r="V28" s="72">
        <f t="shared" si="46"/>
        <v>807.36093957446826</v>
      </c>
      <c r="W28" s="72">
        <f t="shared" si="46"/>
        <v>2681.7870817021276</v>
      </c>
      <c r="X28" s="72">
        <f t="shared" si="46"/>
        <v>2681.7870817021276</v>
      </c>
      <c r="Y28" s="72">
        <f t="shared" si="46"/>
        <v>1595.9449297872341</v>
      </c>
      <c r="Z28" s="72">
        <f t="shared" si="46"/>
        <v>9058.1841715957453</v>
      </c>
      <c r="AA28" s="72">
        <f t="shared" si="46"/>
        <v>7079.3828882499101</v>
      </c>
      <c r="AB28" s="72">
        <f t="shared" si="46"/>
        <v>3521.138138297872</v>
      </c>
      <c r="AC28" s="72">
        <f t="shared" si="46"/>
        <v>12544.826856382977</v>
      </c>
      <c r="AD28" s="72">
        <f t="shared" si="46"/>
        <v>1900.2703257446808</v>
      </c>
      <c r="AE28" s="72">
        <f t="shared" si="46"/>
        <v>1451.9057215957446</v>
      </c>
      <c r="AF28" s="72">
        <f t="shared" si="46"/>
        <v>640.68300000000011</v>
      </c>
      <c r="AG28" s="72">
        <f t="shared" si="46"/>
        <v>775.67468015726195</v>
      </c>
      <c r="AH28" s="72">
        <f t="shared" si="46"/>
        <v>6510.0387557446811</v>
      </c>
      <c r="AI28" s="72">
        <f t="shared" ref="AI28:BC28" si="47">SUM(AI66,AI104,AI142,AI180,AI218)</f>
        <v>6942.3879771276606</v>
      </c>
      <c r="AJ28" s="72">
        <f t="shared" si="47"/>
        <v>678.04020000000003</v>
      </c>
      <c r="AK28" s="72">
        <f t="shared" si="47"/>
        <v>731.49552000000006</v>
      </c>
      <c r="AL28" s="72">
        <f t="shared" si="47"/>
        <v>1025.1255381914893</v>
      </c>
      <c r="AM28" s="72">
        <f t="shared" si="47"/>
        <v>4244.2766265957443</v>
      </c>
      <c r="AN28" s="72">
        <f t="shared" si="47"/>
        <v>122.49950000000001</v>
      </c>
      <c r="AO28" s="72">
        <f t="shared" si="47"/>
        <v>122.49950000000001</v>
      </c>
      <c r="AP28" s="72">
        <f t="shared" si="47"/>
        <v>729.87757196808502</v>
      </c>
      <c r="AQ28" s="72">
        <f t="shared" si="47"/>
        <v>1640.1989309574469</v>
      </c>
      <c r="AR28" s="72">
        <f t="shared" si="47"/>
        <v>43017.025700000006</v>
      </c>
      <c r="AS28" s="72">
        <f t="shared" si="47"/>
        <v>640.06452957446811</v>
      </c>
      <c r="AT28" s="72">
        <f t="shared" si="47"/>
        <v>129.75360000000001</v>
      </c>
      <c r="AU28" s="72">
        <f t="shared" si="47"/>
        <v>129.75360000000001</v>
      </c>
      <c r="AV28" s="72">
        <f t="shared" si="47"/>
        <v>755.13571521276594</v>
      </c>
      <c r="AW28" s="72">
        <f t="shared" si="47"/>
        <v>2362.3514272340431</v>
      </c>
      <c r="AX28" s="72">
        <f t="shared" si="47"/>
        <v>569.04830000000004</v>
      </c>
      <c r="AY28" s="72">
        <f t="shared" si="47"/>
        <v>3265.8093384465619</v>
      </c>
      <c r="AZ28" s="72">
        <f t="shared" si="47"/>
        <v>2803.7915441489367</v>
      </c>
      <c r="BA28" s="72">
        <f t="shared" si="47"/>
        <v>1170.9262209042554</v>
      </c>
      <c r="BB28" s="72">
        <f t="shared" si="47"/>
        <v>1581.1201625531912</v>
      </c>
      <c r="BC28" s="72">
        <f t="shared" si="47"/>
        <v>158.1678</v>
      </c>
      <c r="BD28" s="118">
        <v>26</v>
      </c>
    </row>
    <row r="29" spans="1:56" s="75" customFormat="1" x14ac:dyDescent="0.35">
      <c r="B29" s="84" t="s">
        <v>66</v>
      </c>
      <c r="C29" s="72">
        <f t="shared" ref="C29:AH29" si="48">SUM(C67,C105,C143,C181,C219)</f>
        <v>1276.5270394680849</v>
      </c>
      <c r="D29" s="72">
        <f t="shared" si="48"/>
        <v>1340.074211292696</v>
      </c>
      <c r="E29" s="72">
        <f t="shared" si="48"/>
        <v>1018.8401920212768</v>
      </c>
      <c r="F29" s="72">
        <f t="shared" si="48"/>
        <v>365.90716186170209</v>
      </c>
      <c r="G29" s="72">
        <f t="shared" si="48"/>
        <v>467.22940000000006</v>
      </c>
      <c r="H29" s="72">
        <f t="shared" si="48"/>
        <v>2802.4366056382987</v>
      </c>
      <c r="I29" s="72">
        <f t="shared" si="48"/>
        <v>603.29250234042559</v>
      </c>
      <c r="J29" s="72">
        <f t="shared" si="48"/>
        <v>946.49620000000004</v>
      </c>
      <c r="K29" s="72">
        <f t="shared" si="48"/>
        <v>397.90780000000007</v>
      </c>
      <c r="L29" s="72">
        <f t="shared" si="48"/>
        <v>1029.2660051063829</v>
      </c>
      <c r="M29" s="72">
        <f t="shared" si="48"/>
        <v>1029.2660051063829</v>
      </c>
      <c r="N29" s="72">
        <f t="shared" si="48"/>
        <v>1576.2265887765957</v>
      </c>
      <c r="O29" s="72">
        <f t="shared" si="48"/>
        <v>984.55050351063824</v>
      </c>
      <c r="P29" s="72">
        <f t="shared" si="48"/>
        <v>383.25973803191482</v>
      </c>
      <c r="Q29" s="72">
        <f t="shared" si="48"/>
        <v>751.91549696808534</v>
      </c>
      <c r="R29" s="72">
        <f t="shared" si="48"/>
        <v>196.52255398936174</v>
      </c>
      <c r="S29" s="72">
        <f t="shared" si="48"/>
        <v>6804.12010785446</v>
      </c>
      <c r="T29" s="72">
        <f t="shared" si="48"/>
        <v>2793.9691991489358</v>
      </c>
      <c r="U29" s="72">
        <f t="shared" si="48"/>
        <v>175.11060000000001</v>
      </c>
      <c r="V29" s="72">
        <f t="shared" si="48"/>
        <v>776.73083744680866</v>
      </c>
      <c r="W29" s="72">
        <f t="shared" si="48"/>
        <v>2660.6289667021274</v>
      </c>
      <c r="X29" s="72">
        <f t="shared" si="48"/>
        <v>2660.6289667021274</v>
      </c>
      <c r="Y29" s="72">
        <f t="shared" si="48"/>
        <v>1559.2827273936171</v>
      </c>
      <c r="Z29" s="72">
        <f t="shared" si="48"/>
        <v>7583.2151964361701</v>
      </c>
      <c r="AA29" s="72">
        <f t="shared" si="48"/>
        <v>6522.9814114630162</v>
      </c>
      <c r="AB29" s="72">
        <f t="shared" si="48"/>
        <v>2901.8950053191484</v>
      </c>
      <c r="AC29" s="72">
        <f t="shared" si="48"/>
        <v>11193.270765957446</v>
      </c>
      <c r="AD29" s="72">
        <f t="shared" si="48"/>
        <v>1814.9495354787234</v>
      </c>
      <c r="AE29" s="72">
        <f t="shared" si="48"/>
        <v>1354.7236809574467</v>
      </c>
      <c r="AF29" s="72">
        <f t="shared" si="48"/>
        <v>632.71479999999997</v>
      </c>
      <c r="AG29" s="72">
        <f t="shared" si="48"/>
        <v>723.75557331174844</v>
      </c>
      <c r="AH29" s="72">
        <f t="shared" si="48"/>
        <v>6380.0015038297879</v>
      </c>
      <c r="AI29" s="72">
        <f t="shared" ref="AI29:BC29" si="49">SUM(AI67,AI105,AI143,AI181,AI219)</f>
        <v>5807.4407135106385</v>
      </c>
      <c r="AJ29" s="72">
        <f t="shared" si="49"/>
        <v>679.20460000000003</v>
      </c>
      <c r="AK29" s="72">
        <f t="shared" si="49"/>
        <v>603.10596500000008</v>
      </c>
      <c r="AL29" s="72">
        <f t="shared" si="49"/>
        <v>1050.5306619148937</v>
      </c>
      <c r="AM29" s="72">
        <f t="shared" si="49"/>
        <v>4183.8358918085105</v>
      </c>
      <c r="AN29" s="72">
        <f t="shared" si="49"/>
        <v>107.8657</v>
      </c>
      <c r="AO29" s="72">
        <f t="shared" si="49"/>
        <v>107.8657</v>
      </c>
      <c r="AP29" s="72">
        <f t="shared" si="49"/>
        <v>618.54204191489373</v>
      </c>
      <c r="AQ29" s="72">
        <f t="shared" si="49"/>
        <v>1575.4728221276594</v>
      </c>
      <c r="AR29" s="72">
        <f t="shared" si="49"/>
        <v>39115.2048</v>
      </c>
      <c r="AS29" s="72">
        <f t="shared" si="49"/>
        <v>603.29250234042559</v>
      </c>
      <c r="AT29" s="72">
        <f t="shared" si="49"/>
        <v>127.10920000000002</v>
      </c>
      <c r="AU29" s="72">
        <f t="shared" si="49"/>
        <v>127.10920000000002</v>
      </c>
      <c r="AV29" s="72">
        <f t="shared" si="49"/>
        <v>762.17857872340414</v>
      </c>
      <c r="AW29" s="72">
        <f t="shared" si="49"/>
        <v>2298.4300574468089</v>
      </c>
      <c r="AX29" s="72">
        <f t="shared" si="49"/>
        <v>548.58840000000009</v>
      </c>
      <c r="AY29" s="72">
        <f t="shared" si="49"/>
        <v>3012.8704523278125</v>
      </c>
      <c r="AZ29" s="72">
        <f t="shared" si="49"/>
        <v>2424.3453165957449</v>
      </c>
      <c r="BA29" s="72">
        <f t="shared" si="49"/>
        <v>1088.7659634574466</v>
      </c>
      <c r="BB29" s="72">
        <f t="shared" si="49"/>
        <v>1467.6662421276594</v>
      </c>
      <c r="BC29" s="72">
        <f t="shared" si="49"/>
        <v>175.11060000000001</v>
      </c>
      <c r="BD29" s="118">
        <v>27</v>
      </c>
    </row>
    <row r="30" spans="1:56" s="75" customFormat="1" x14ac:dyDescent="0.35">
      <c r="B30" s="84" t="s">
        <v>67</v>
      </c>
      <c r="C30" s="72">
        <f t="shared" ref="C30:AH30" si="50">SUM(C68,C106,C144,C182,C220)</f>
        <v>1160.4805688297872</v>
      </c>
      <c r="D30" s="72">
        <f t="shared" si="50"/>
        <v>1316.7800590371744</v>
      </c>
      <c r="E30" s="72">
        <f t="shared" si="50"/>
        <v>1080.8463952127661</v>
      </c>
      <c r="F30" s="72">
        <f t="shared" si="50"/>
        <v>398.25288143617024</v>
      </c>
      <c r="G30" s="72">
        <f t="shared" si="50"/>
        <v>566.09400000000005</v>
      </c>
      <c r="H30" s="72">
        <f t="shared" si="50"/>
        <v>3197.1739975531923</v>
      </c>
      <c r="I30" s="72">
        <f t="shared" si="50"/>
        <v>764.31245941489362</v>
      </c>
      <c r="J30" s="72">
        <f t="shared" si="50"/>
        <v>1034.4233000000002</v>
      </c>
      <c r="K30" s="72">
        <f t="shared" si="50"/>
        <v>438.82170000000002</v>
      </c>
      <c r="L30" s="72">
        <f t="shared" si="50"/>
        <v>1197.145598723404</v>
      </c>
      <c r="M30" s="72">
        <f t="shared" si="50"/>
        <v>1197.145598723404</v>
      </c>
      <c r="N30" s="72">
        <f t="shared" si="50"/>
        <v>1375.9090353191486</v>
      </c>
      <c r="O30" s="72">
        <f t="shared" si="50"/>
        <v>1099.4566509042554</v>
      </c>
      <c r="P30" s="72">
        <f t="shared" si="50"/>
        <v>416.8297061170212</v>
      </c>
      <c r="Q30" s="72">
        <f t="shared" si="50"/>
        <v>785.98129255319157</v>
      </c>
      <c r="R30" s="72">
        <f t="shared" si="50"/>
        <v>208.16634627659579</v>
      </c>
      <c r="S30" s="72">
        <f t="shared" si="50"/>
        <v>6715.3231092287342</v>
      </c>
      <c r="T30" s="72">
        <f t="shared" si="50"/>
        <v>2354.7555931914894</v>
      </c>
      <c r="U30" s="72">
        <f t="shared" si="50"/>
        <v>196.2912</v>
      </c>
      <c r="V30" s="72">
        <f t="shared" si="50"/>
        <v>863.59907234042566</v>
      </c>
      <c r="W30" s="72">
        <f t="shared" si="50"/>
        <v>2808.88617287234</v>
      </c>
      <c r="X30" s="72">
        <f t="shared" si="50"/>
        <v>2808.88617287234</v>
      </c>
      <c r="Y30" s="72">
        <f t="shared" si="50"/>
        <v>1720.463060106383</v>
      </c>
      <c r="Z30" s="72">
        <f t="shared" si="50"/>
        <v>6701.9277937765955</v>
      </c>
      <c r="AA30" s="72">
        <f t="shared" si="50"/>
        <v>6391.3467992238366</v>
      </c>
      <c r="AB30" s="72">
        <f t="shared" si="50"/>
        <v>2940.4828531914891</v>
      </c>
      <c r="AC30" s="72">
        <f t="shared" si="50"/>
        <v>10583.584803191488</v>
      </c>
      <c r="AD30" s="72">
        <f t="shared" si="50"/>
        <v>2043.9284914361704</v>
      </c>
      <c r="AE30" s="72">
        <f t="shared" si="50"/>
        <v>1488.1421628723406</v>
      </c>
      <c r="AF30" s="72">
        <f t="shared" si="50"/>
        <v>673.8519</v>
      </c>
      <c r="AG30" s="72">
        <f t="shared" si="50"/>
        <v>795.03385037002784</v>
      </c>
      <c r="AH30" s="72">
        <f t="shared" si="50"/>
        <v>6651.8708331914904</v>
      </c>
      <c r="AI30" s="72">
        <f t="shared" ref="AI30:BC30" si="51">SUM(AI68,AI106,AI144,AI182,AI220)</f>
        <v>5420.038321117022</v>
      </c>
      <c r="AJ30" s="72">
        <f t="shared" si="51"/>
        <v>671.73559999999998</v>
      </c>
      <c r="AK30" s="72">
        <f t="shared" si="51"/>
        <v>716.13904250000007</v>
      </c>
      <c r="AL30" s="72">
        <f t="shared" si="51"/>
        <v>1241.3763964893617</v>
      </c>
      <c r="AM30" s="72">
        <f t="shared" si="51"/>
        <v>4362.5487121276592</v>
      </c>
      <c r="AN30" s="72">
        <f t="shared" si="51"/>
        <v>131.62880000000001</v>
      </c>
      <c r="AO30" s="72">
        <f t="shared" si="51"/>
        <v>131.62880000000001</v>
      </c>
      <c r="AP30" s="72">
        <f t="shared" si="51"/>
        <v>670.81449638297875</v>
      </c>
      <c r="AQ30" s="72">
        <f t="shared" si="51"/>
        <v>1626.5008807446807</v>
      </c>
      <c r="AR30" s="72">
        <f t="shared" si="51"/>
        <v>39733.060000000005</v>
      </c>
      <c r="AS30" s="72">
        <f t="shared" si="51"/>
        <v>764.31245941489362</v>
      </c>
      <c r="AT30" s="72">
        <f t="shared" si="51"/>
        <v>127.9979</v>
      </c>
      <c r="AU30" s="72">
        <f t="shared" si="51"/>
        <v>127.9979</v>
      </c>
      <c r="AV30" s="72">
        <f t="shared" si="51"/>
        <v>848.09405648936149</v>
      </c>
      <c r="AW30" s="72">
        <f t="shared" si="51"/>
        <v>2396.0781011702129</v>
      </c>
      <c r="AX30" s="72">
        <f t="shared" si="51"/>
        <v>595.60160000000008</v>
      </c>
      <c r="AY30" s="72">
        <f t="shared" si="51"/>
        <v>3080.33951162332</v>
      </c>
      <c r="AZ30" s="72">
        <f t="shared" si="51"/>
        <v>2401.4897032978724</v>
      </c>
      <c r="BA30" s="72">
        <f t="shared" si="51"/>
        <v>1120.9441085638298</v>
      </c>
      <c r="BB30" s="72">
        <f t="shared" si="51"/>
        <v>1606.8571527659572</v>
      </c>
      <c r="BC30" s="72">
        <f t="shared" si="51"/>
        <v>196.2912</v>
      </c>
      <c r="BD30" s="118">
        <v>28</v>
      </c>
    </row>
    <row r="31" spans="1:56" s="75" customFormat="1" x14ac:dyDescent="0.35">
      <c r="B31" s="84" t="s">
        <v>68</v>
      </c>
      <c r="C31" s="72">
        <f t="shared" ref="C31:AH31" si="52">SUM(C69,C107,C145,C183,C221)</f>
        <v>1232.5537670212766</v>
      </c>
      <c r="D31" s="72">
        <f t="shared" si="52"/>
        <v>1494.1241425976291</v>
      </c>
      <c r="E31" s="72">
        <f t="shared" si="52"/>
        <v>1297.9466840425534</v>
      </c>
      <c r="F31" s="72">
        <f t="shared" si="52"/>
        <v>476.0640242021276</v>
      </c>
      <c r="G31" s="72">
        <f t="shared" si="52"/>
        <v>718.52900000000011</v>
      </c>
      <c r="H31" s="72">
        <f t="shared" si="52"/>
        <v>4164.6442650000008</v>
      </c>
      <c r="I31" s="72">
        <f t="shared" si="52"/>
        <v>981.88910882978723</v>
      </c>
      <c r="J31" s="72">
        <f t="shared" si="52"/>
        <v>1313.0466999999999</v>
      </c>
      <c r="K31" s="72">
        <f t="shared" si="52"/>
        <v>554.39610000000005</v>
      </c>
      <c r="L31" s="72">
        <f t="shared" si="52"/>
        <v>1654.001669574468</v>
      </c>
      <c r="M31" s="72">
        <f t="shared" si="52"/>
        <v>1654.001669574468</v>
      </c>
      <c r="N31" s="72">
        <f t="shared" si="52"/>
        <v>1665.5745057446807</v>
      </c>
      <c r="O31" s="72">
        <f t="shared" si="52"/>
        <v>1465.4565989361704</v>
      </c>
      <c r="P31" s="72">
        <f t="shared" si="52"/>
        <v>559.64305452127655</v>
      </c>
      <c r="Q31" s="72">
        <f t="shared" si="52"/>
        <v>1026.8704435106386</v>
      </c>
      <c r="R31" s="72">
        <f t="shared" si="52"/>
        <v>269.0272515957447</v>
      </c>
      <c r="S31" s="72">
        <f t="shared" si="52"/>
        <v>7936.2025177714158</v>
      </c>
      <c r="T31" s="72">
        <f t="shared" si="52"/>
        <v>2460.5928006382978</v>
      </c>
      <c r="U31" s="72">
        <f t="shared" si="52"/>
        <v>244.5772</v>
      </c>
      <c r="V31" s="72">
        <f t="shared" si="52"/>
        <v>987.47714553191508</v>
      </c>
      <c r="W31" s="72">
        <f t="shared" si="52"/>
        <v>3522.8968123404256</v>
      </c>
      <c r="X31" s="72">
        <f t="shared" si="52"/>
        <v>3522.8968123404256</v>
      </c>
      <c r="Y31" s="72">
        <f t="shared" si="52"/>
        <v>2063.2023797872339</v>
      </c>
      <c r="Z31" s="72">
        <f t="shared" si="52"/>
        <v>8284.6281562765962</v>
      </c>
      <c r="AA31" s="72">
        <f t="shared" si="52"/>
        <v>8094.8349680727533</v>
      </c>
      <c r="AB31" s="72">
        <f t="shared" si="52"/>
        <v>3355.2808276595742</v>
      </c>
      <c r="AC31" s="72">
        <f t="shared" si="52"/>
        <v>13555.401255319146</v>
      </c>
      <c r="AD31" s="72">
        <f t="shared" si="52"/>
        <v>2553.2391752127655</v>
      </c>
      <c r="AE31" s="72">
        <f t="shared" si="52"/>
        <v>1848.276061276596</v>
      </c>
      <c r="AF31" s="72">
        <f t="shared" si="52"/>
        <v>949.54299999999989</v>
      </c>
      <c r="AG31" s="72">
        <f t="shared" si="52"/>
        <v>987.43390934320087</v>
      </c>
      <c r="AH31" s="72">
        <f t="shared" si="52"/>
        <v>8267.2132314893624</v>
      </c>
      <c r="AI31" s="72">
        <f t="shared" ref="AI31:BC31" si="53">SUM(AI69,AI107,AI145,AI183,AI221)</f>
        <v>6156.170526702128</v>
      </c>
      <c r="AJ31" s="72">
        <f t="shared" si="53"/>
        <v>854.5172</v>
      </c>
      <c r="AK31" s="72">
        <f t="shared" si="53"/>
        <v>838.63402000000008</v>
      </c>
      <c r="AL31" s="72">
        <f t="shared" si="53"/>
        <v>1587.4576206382978</v>
      </c>
      <c r="AM31" s="72">
        <f t="shared" si="53"/>
        <v>5336.6729036170209</v>
      </c>
      <c r="AN31" s="72">
        <f t="shared" si="53"/>
        <v>156.3655</v>
      </c>
      <c r="AO31" s="72">
        <f t="shared" si="53"/>
        <v>156.3655</v>
      </c>
      <c r="AP31" s="72">
        <f t="shared" si="53"/>
        <v>849.01362723404247</v>
      </c>
      <c r="AQ31" s="72">
        <f t="shared" si="53"/>
        <v>2148.9337799999998</v>
      </c>
      <c r="AR31" s="72">
        <f t="shared" si="53"/>
        <v>49004.105599999995</v>
      </c>
      <c r="AS31" s="72">
        <f t="shared" si="53"/>
        <v>981.88910882978723</v>
      </c>
      <c r="AT31" s="72">
        <f t="shared" si="53"/>
        <v>153.5574</v>
      </c>
      <c r="AU31" s="72">
        <f t="shared" si="53"/>
        <v>153.5574</v>
      </c>
      <c r="AV31" s="72">
        <f t="shared" si="53"/>
        <v>1102.2579746808508</v>
      </c>
      <c r="AW31" s="72">
        <f t="shared" si="53"/>
        <v>3036.5755528723407</v>
      </c>
      <c r="AX31" s="72">
        <f t="shared" si="53"/>
        <v>758.65060000000005</v>
      </c>
      <c r="AY31" s="72">
        <f t="shared" si="53"/>
        <v>3817.0438117823232</v>
      </c>
      <c r="AZ31" s="72">
        <f t="shared" si="53"/>
        <v>2939.1009360638295</v>
      </c>
      <c r="BA31" s="72">
        <f t="shared" si="53"/>
        <v>1520.6567214361705</v>
      </c>
      <c r="BB31" s="72">
        <f t="shared" si="53"/>
        <v>1901.5730846808508</v>
      </c>
      <c r="BC31" s="72">
        <f t="shared" si="53"/>
        <v>244.5772</v>
      </c>
      <c r="BD31" s="118">
        <v>29</v>
      </c>
    </row>
    <row r="32" spans="1:56" s="75" customFormat="1" x14ac:dyDescent="0.35">
      <c r="B32" s="84" t="s">
        <v>69</v>
      </c>
      <c r="C32" s="72">
        <f t="shared" ref="C32:AH32" si="54">SUM(C70,C108,C146,C184,C222)</f>
        <v>1308.9775292553193</v>
      </c>
      <c r="D32" s="72">
        <f t="shared" si="54"/>
        <v>1539.5774746706929</v>
      </c>
      <c r="E32" s="72">
        <f t="shared" si="54"/>
        <v>1304.3691281914894</v>
      </c>
      <c r="F32" s="72">
        <f t="shared" si="54"/>
        <v>496.72030515957448</v>
      </c>
      <c r="G32" s="72">
        <f t="shared" si="54"/>
        <v>817.01030000000003</v>
      </c>
      <c r="H32" s="72">
        <f t="shared" si="54"/>
        <v>4334.3662528191498</v>
      </c>
      <c r="I32" s="72">
        <f t="shared" si="54"/>
        <v>1021.9287775000001</v>
      </c>
      <c r="J32" s="72">
        <f t="shared" si="54"/>
        <v>1317.4068</v>
      </c>
      <c r="K32" s="72">
        <f t="shared" si="54"/>
        <v>551.93180000000007</v>
      </c>
      <c r="L32" s="72">
        <f t="shared" si="54"/>
        <v>1790.3047804255316</v>
      </c>
      <c r="M32" s="72">
        <f t="shared" si="54"/>
        <v>1790.3047804255316</v>
      </c>
      <c r="N32" s="72">
        <f t="shared" si="54"/>
        <v>1911.8691892553193</v>
      </c>
      <c r="O32" s="72">
        <f t="shared" si="54"/>
        <v>1473.1487267021275</v>
      </c>
      <c r="P32" s="72">
        <f t="shared" si="54"/>
        <v>574.91071675531907</v>
      </c>
      <c r="Q32" s="72">
        <f t="shared" si="54"/>
        <v>984.21931207446823</v>
      </c>
      <c r="R32" s="72">
        <f t="shared" si="54"/>
        <v>273.25883563829791</v>
      </c>
      <c r="S32" s="72">
        <f t="shared" si="54"/>
        <v>7923.3418715907155</v>
      </c>
      <c r="T32" s="72">
        <f t="shared" si="54"/>
        <v>2386.7449959574469</v>
      </c>
      <c r="U32" s="72">
        <f t="shared" si="54"/>
        <v>260.55580000000003</v>
      </c>
      <c r="V32" s="72">
        <f t="shared" si="54"/>
        <v>995.10169531914903</v>
      </c>
      <c r="W32" s="72">
        <f t="shared" si="54"/>
        <v>3660.6636657446811</v>
      </c>
      <c r="X32" s="72">
        <f t="shared" si="54"/>
        <v>3660.6636657446811</v>
      </c>
      <c r="Y32" s="72">
        <f t="shared" si="54"/>
        <v>2074.8760143617023</v>
      </c>
      <c r="Z32" s="72">
        <f t="shared" si="54"/>
        <v>8649.2521940957449</v>
      </c>
      <c r="AA32" s="72">
        <f t="shared" si="54"/>
        <v>8319.5628964482821</v>
      </c>
      <c r="AB32" s="72">
        <f t="shared" si="54"/>
        <v>3457.5411542553193</v>
      </c>
      <c r="AC32" s="72">
        <f t="shared" si="54"/>
        <v>14015.497180851064</v>
      </c>
      <c r="AD32" s="72">
        <f t="shared" si="54"/>
        <v>2761.7990897340424</v>
      </c>
      <c r="AE32" s="72">
        <f t="shared" si="54"/>
        <v>1961.8755142553191</v>
      </c>
      <c r="AF32" s="72">
        <f t="shared" si="54"/>
        <v>990.22889999999995</v>
      </c>
      <c r="AG32" s="72">
        <f t="shared" si="54"/>
        <v>1048.1239514338577</v>
      </c>
      <c r="AH32" s="72">
        <f t="shared" si="54"/>
        <v>8409.2843302127676</v>
      </c>
      <c r="AI32" s="72">
        <f t="shared" ref="AI32:BC32" si="55">SUM(AI70,AI108,AI146,AI184,AI222)</f>
        <v>5982.6357577659564</v>
      </c>
      <c r="AJ32" s="72">
        <f t="shared" si="55"/>
        <v>850.1096</v>
      </c>
      <c r="AK32" s="72">
        <f t="shared" si="55"/>
        <v>864.40728500000012</v>
      </c>
      <c r="AL32" s="72">
        <f t="shared" si="55"/>
        <v>1666.7677505319148</v>
      </c>
      <c r="AM32" s="72">
        <f t="shared" si="55"/>
        <v>5391.2145322340421</v>
      </c>
      <c r="AN32" s="72">
        <f t="shared" si="55"/>
        <v>171.95350000000002</v>
      </c>
      <c r="AO32" s="72">
        <f t="shared" si="55"/>
        <v>171.95350000000002</v>
      </c>
      <c r="AP32" s="72">
        <f t="shared" si="55"/>
        <v>886.30918909574473</v>
      </c>
      <c r="AQ32" s="72">
        <f t="shared" si="55"/>
        <v>2142.1827005319146</v>
      </c>
      <c r="AR32" s="72">
        <f t="shared" si="55"/>
        <v>50464.387700000007</v>
      </c>
      <c r="AS32" s="72">
        <f t="shared" si="55"/>
        <v>1021.9287775000001</v>
      </c>
      <c r="AT32" s="72">
        <f t="shared" si="55"/>
        <v>156.37040000000002</v>
      </c>
      <c r="AU32" s="72">
        <f t="shared" si="55"/>
        <v>156.37040000000002</v>
      </c>
      <c r="AV32" s="72">
        <f t="shared" si="55"/>
        <v>1184.6863377659572</v>
      </c>
      <c r="AW32" s="72">
        <f t="shared" si="55"/>
        <v>3114.3138741489365</v>
      </c>
      <c r="AX32" s="72">
        <f t="shared" si="55"/>
        <v>765.47500000000002</v>
      </c>
      <c r="AY32" s="72">
        <f t="shared" si="55"/>
        <v>4051.0064174033446</v>
      </c>
      <c r="AZ32" s="72">
        <f t="shared" si="55"/>
        <v>3187.2529627659578</v>
      </c>
      <c r="BA32" s="72">
        <f t="shared" si="55"/>
        <v>1582.825920851064</v>
      </c>
      <c r="BB32" s="72">
        <f t="shared" si="55"/>
        <v>1846.2447838297871</v>
      </c>
      <c r="BC32" s="72">
        <f t="shared" si="55"/>
        <v>260.55580000000003</v>
      </c>
      <c r="BD32" s="118">
        <v>30</v>
      </c>
    </row>
    <row r="33" spans="2:56" s="75" customFormat="1" x14ac:dyDescent="0.35">
      <c r="B33" s="84" t="s">
        <v>70</v>
      </c>
      <c r="C33" s="72">
        <f t="shared" ref="C33:AH33" si="56">SUM(C71,C109,C147,C185,C223)</f>
        <v>1109.6899889361705</v>
      </c>
      <c r="D33" s="72">
        <f t="shared" si="56"/>
        <v>1266.4436837030526</v>
      </c>
      <c r="E33" s="72">
        <f t="shared" si="56"/>
        <v>1044.9894672872342</v>
      </c>
      <c r="F33" s="72">
        <f t="shared" si="56"/>
        <v>428.05221271276599</v>
      </c>
      <c r="G33" s="72">
        <f t="shared" si="56"/>
        <v>682.97240000000011</v>
      </c>
      <c r="H33" s="72">
        <f t="shared" si="56"/>
        <v>3601.4493536170226</v>
      </c>
      <c r="I33" s="72">
        <f t="shared" si="56"/>
        <v>862.93057074468106</v>
      </c>
      <c r="J33" s="72">
        <f t="shared" si="56"/>
        <v>1065.6773000000001</v>
      </c>
      <c r="K33" s="72">
        <f t="shared" si="56"/>
        <v>447.87010000000009</v>
      </c>
      <c r="L33" s="72">
        <f t="shared" si="56"/>
        <v>1463.158474893617</v>
      </c>
      <c r="M33" s="72">
        <f t="shared" si="56"/>
        <v>1463.158474893617</v>
      </c>
      <c r="N33" s="72">
        <f t="shared" si="56"/>
        <v>1630.0340536170213</v>
      </c>
      <c r="O33" s="72">
        <f t="shared" si="56"/>
        <v>1173.5125961702129</v>
      </c>
      <c r="P33" s="72">
        <f t="shared" si="56"/>
        <v>536.2942779255319</v>
      </c>
      <c r="Q33" s="72">
        <f t="shared" si="56"/>
        <v>854.23269691489384</v>
      </c>
      <c r="R33" s="72">
        <f t="shared" si="56"/>
        <v>228.35987872340428</v>
      </c>
      <c r="S33" s="72">
        <f t="shared" si="56"/>
        <v>6666.030667681548</v>
      </c>
      <c r="T33" s="72">
        <f t="shared" si="56"/>
        <v>2094.3486274468082</v>
      </c>
      <c r="U33" s="72">
        <f t="shared" si="56"/>
        <v>201.40990000000002</v>
      </c>
      <c r="V33" s="72">
        <f t="shared" si="56"/>
        <v>803.89169872340437</v>
      </c>
      <c r="W33" s="72">
        <f t="shared" si="56"/>
        <v>3007.2533585106385</v>
      </c>
      <c r="X33" s="72">
        <f t="shared" si="56"/>
        <v>3007.2533585106385</v>
      </c>
      <c r="Y33" s="72">
        <f t="shared" si="56"/>
        <v>1677.2261595744685</v>
      </c>
      <c r="Z33" s="72">
        <f t="shared" si="56"/>
        <v>6914.4788962234052</v>
      </c>
      <c r="AA33" s="72">
        <f t="shared" si="56"/>
        <v>6853.7953222772976</v>
      </c>
      <c r="AB33" s="72">
        <f t="shared" si="56"/>
        <v>2838.9761489361708</v>
      </c>
      <c r="AC33" s="72">
        <f t="shared" si="56"/>
        <v>11503.370728723405</v>
      </c>
      <c r="AD33" s="72">
        <f t="shared" si="56"/>
        <v>2301.8469618617023</v>
      </c>
      <c r="AE33" s="72">
        <f t="shared" si="56"/>
        <v>1633.238601595745</v>
      </c>
      <c r="AF33" s="72">
        <f t="shared" si="56"/>
        <v>851.82290000000012</v>
      </c>
      <c r="AG33" s="72">
        <f t="shared" si="56"/>
        <v>872.55102798334894</v>
      </c>
      <c r="AH33" s="72">
        <f t="shared" si="56"/>
        <v>6972.416437446811</v>
      </c>
      <c r="AI33" s="72">
        <f t="shared" ref="AI33:BC33" si="57">SUM(AI71,AI109,AI147,AI185,AI223)</f>
        <v>5094.418551329788</v>
      </c>
      <c r="AJ33" s="72">
        <f t="shared" si="57"/>
        <v>727.41499999999996</v>
      </c>
      <c r="AK33" s="72">
        <f t="shared" si="57"/>
        <v>703.88365250000015</v>
      </c>
      <c r="AL33" s="72">
        <f t="shared" si="57"/>
        <v>1374.5416990425535</v>
      </c>
      <c r="AM33" s="72">
        <f t="shared" si="57"/>
        <v>4347.1825075531915</v>
      </c>
      <c r="AN33" s="72">
        <f t="shared" si="57"/>
        <v>137.54490000000004</v>
      </c>
      <c r="AO33" s="72">
        <f t="shared" si="57"/>
        <v>137.54490000000004</v>
      </c>
      <c r="AP33" s="72">
        <f t="shared" si="57"/>
        <v>725.11481824468103</v>
      </c>
      <c r="AQ33" s="72">
        <f t="shared" si="57"/>
        <v>1773.8489344680852</v>
      </c>
      <c r="AR33" s="72">
        <f t="shared" si="57"/>
        <v>41809.486100000002</v>
      </c>
      <c r="AS33" s="72">
        <f t="shared" si="57"/>
        <v>862.93057074468106</v>
      </c>
      <c r="AT33" s="72">
        <f t="shared" si="57"/>
        <v>121.18620000000001</v>
      </c>
      <c r="AU33" s="72">
        <f t="shared" si="57"/>
        <v>121.18620000000001</v>
      </c>
      <c r="AV33" s="72">
        <f t="shared" si="57"/>
        <v>1046.9936329787233</v>
      </c>
      <c r="AW33" s="72">
        <f t="shared" si="57"/>
        <v>2666.6477101063829</v>
      </c>
      <c r="AX33" s="72">
        <f t="shared" si="57"/>
        <v>617.80719999999997</v>
      </c>
      <c r="AY33" s="72">
        <f t="shared" si="57"/>
        <v>3373.6161429874287</v>
      </c>
      <c r="AZ33" s="72">
        <f t="shared" si="57"/>
        <v>2690.217651702128</v>
      </c>
      <c r="BA33" s="72">
        <f t="shared" si="57"/>
        <v>1305.8480269148938</v>
      </c>
      <c r="BB33" s="72">
        <f t="shared" si="57"/>
        <v>1465.1146025531916</v>
      </c>
      <c r="BC33" s="72">
        <f t="shared" si="57"/>
        <v>201.40990000000002</v>
      </c>
      <c r="BD33" s="118">
        <v>31</v>
      </c>
    </row>
    <row r="34" spans="2:56" s="75" customFormat="1" x14ac:dyDescent="0.35">
      <c r="B34" s="84" t="s">
        <v>71</v>
      </c>
      <c r="C34" s="72">
        <f t="shared" ref="C34:AH34" si="58">SUM(C72,C110,C148,C186,C224)</f>
        <v>955.43292212765971</v>
      </c>
      <c r="D34" s="72">
        <f t="shared" si="58"/>
        <v>1130.1324148025592</v>
      </c>
      <c r="E34" s="72">
        <f t="shared" si="58"/>
        <v>962.08604734042569</v>
      </c>
      <c r="F34" s="72">
        <f t="shared" si="58"/>
        <v>381.33890239361705</v>
      </c>
      <c r="G34" s="72">
        <f t="shared" si="58"/>
        <v>638.66999999999996</v>
      </c>
      <c r="H34" s="72">
        <f t="shared" si="58"/>
        <v>3254.9919013829794</v>
      </c>
      <c r="I34" s="72">
        <f t="shared" si="58"/>
        <v>784.26694909574485</v>
      </c>
      <c r="J34" s="72">
        <f t="shared" si="58"/>
        <v>899.93750000000011</v>
      </c>
      <c r="K34" s="72">
        <f t="shared" si="58"/>
        <v>385.95040000000006</v>
      </c>
      <c r="L34" s="72">
        <f t="shared" si="58"/>
        <v>1417.1084117021278</v>
      </c>
      <c r="M34" s="72">
        <f t="shared" si="58"/>
        <v>1417.1084117021278</v>
      </c>
      <c r="N34" s="72">
        <f t="shared" si="58"/>
        <v>1306.3073155851066</v>
      </c>
      <c r="O34" s="72">
        <f t="shared" si="58"/>
        <v>1038.9578281914896</v>
      </c>
      <c r="P34" s="72">
        <f t="shared" si="58"/>
        <v>439.70413962765952</v>
      </c>
      <c r="Q34" s="72">
        <f t="shared" si="58"/>
        <v>715.89778234042581</v>
      </c>
      <c r="R34" s="72">
        <f t="shared" si="58"/>
        <v>199.58478643617025</v>
      </c>
      <c r="S34" s="72">
        <f t="shared" si="58"/>
        <v>5663.4067342672579</v>
      </c>
      <c r="T34" s="72">
        <f t="shared" si="58"/>
        <v>1694.1677304255318</v>
      </c>
      <c r="U34" s="72">
        <f t="shared" si="58"/>
        <v>205.47790000000003</v>
      </c>
      <c r="V34" s="72">
        <f t="shared" si="58"/>
        <v>711.56917276595755</v>
      </c>
      <c r="W34" s="72">
        <f t="shared" si="58"/>
        <v>2660.3188867021281</v>
      </c>
      <c r="X34" s="72">
        <f t="shared" si="58"/>
        <v>2660.3188867021281</v>
      </c>
      <c r="Y34" s="72">
        <f t="shared" si="58"/>
        <v>1452.668005851064</v>
      </c>
      <c r="Z34" s="72">
        <f t="shared" si="58"/>
        <v>5355.1632729255325</v>
      </c>
      <c r="AA34" s="72">
        <f t="shared" si="58"/>
        <v>5650.1246706002667</v>
      </c>
      <c r="AB34" s="72">
        <f t="shared" si="58"/>
        <v>2554.9991542553198</v>
      </c>
      <c r="AC34" s="72">
        <f t="shared" si="58"/>
        <v>9170.8545957446804</v>
      </c>
      <c r="AD34" s="72">
        <f t="shared" si="58"/>
        <v>2137.6341138297871</v>
      </c>
      <c r="AE34" s="72">
        <f t="shared" si="58"/>
        <v>1512.5714851063833</v>
      </c>
      <c r="AF34" s="72">
        <f t="shared" si="58"/>
        <v>685.41710000000012</v>
      </c>
      <c r="AG34" s="72">
        <f t="shared" si="58"/>
        <v>808.08511563367267</v>
      </c>
      <c r="AH34" s="72">
        <f t="shared" si="58"/>
        <v>6073.8765778723418</v>
      </c>
      <c r="AI34" s="72">
        <f t="shared" ref="AI34:BC34" si="59">SUM(AI72,AI110,AI148,AI186,AI224)</f>
        <v>4189.7637647340425</v>
      </c>
      <c r="AJ34" s="72">
        <f t="shared" si="59"/>
        <v>599.82890000000009</v>
      </c>
      <c r="AK34" s="72">
        <f t="shared" si="59"/>
        <v>658.07649250000009</v>
      </c>
      <c r="AL34" s="72">
        <f t="shared" si="59"/>
        <v>1251.7956064361704</v>
      </c>
      <c r="AM34" s="72">
        <f t="shared" si="59"/>
        <v>3774.9403228723404</v>
      </c>
      <c r="AN34" s="72">
        <f t="shared" si="59"/>
        <v>128.03980000000001</v>
      </c>
      <c r="AO34" s="72">
        <f t="shared" si="59"/>
        <v>128.03980000000001</v>
      </c>
      <c r="AP34" s="72">
        <f t="shared" si="59"/>
        <v>677.31326484042563</v>
      </c>
      <c r="AQ34" s="72">
        <f t="shared" si="59"/>
        <v>1431.724819893617</v>
      </c>
      <c r="AR34" s="72">
        <f t="shared" si="59"/>
        <v>35954.203400000006</v>
      </c>
      <c r="AS34" s="72">
        <f t="shared" si="59"/>
        <v>784.26694909574485</v>
      </c>
      <c r="AT34" s="72">
        <f t="shared" si="59"/>
        <v>118.94280000000001</v>
      </c>
      <c r="AU34" s="72">
        <f t="shared" si="59"/>
        <v>118.94280000000001</v>
      </c>
      <c r="AV34" s="72">
        <f t="shared" si="59"/>
        <v>958.26842521276603</v>
      </c>
      <c r="AW34" s="72">
        <f t="shared" si="59"/>
        <v>2331.2579902127663</v>
      </c>
      <c r="AX34" s="72">
        <f t="shared" si="59"/>
        <v>513.98710000000005</v>
      </c>
      <c r="AY34" s="72">
        <f t="shared" si="59"/>
        <v>2953.9218956061395</v>
      </c>
      <c r="AZ34" s="72">
        <f t="shared" si="59"/>
        <v>2331.8935962765959</v>
      </c>
      <c r="BA34" s="72">
        <f t="shared" si="59"/>
        <v>1109.9573144148937</v>
      </c>
      <c r="BB34" s="72">
        <f t="shared" si="59"/>
        <v>1230.5350480851064</v>
      </c>
      <c r="BC34" s="72">
        <f t="shared" si="59"/>
        <v>205.47790000000003</v>
      </c>
      <c r="BD34" s="118">
        <v>32</v>
      </c>
    </row>
    <row r="35" spans="2:56" s="75" customFormat="1" x14ac:dyDescent="0.35">
      <c r="B35" s="84" t="s">
        <v>72</v>
      </c>
      <c r="C35" s="72">
        <f t="shared" ref="C35:AH35" si="60">SUM(C73,C111,C149,C187,C225)</f>
        <v>681.24778191489372</v>
      </c>
      <c r="D35" s="72">
        <f t="shared" si="60"/>
        <v>847.99821806379975</v>
      </c>
      <c r="E35" s="72">
        <f t="shared" si="60"/>
        <v>752.19510824468091</v>
      </c>
      <c r="F35" s="72">
        <f t="shared" si="60"/>
        <v>323.09233542553193</v>
      </c>
      <c r="G35" s="72">
        <f t="shared" si="60"/>
        <v>565.06050000000005</v>
      </c>
      <c r="H35" s="72">
        <f t="shared" si="60"/>
        <v>2425.7698365957449</v>
      </c>
      <c r="I35" s="72">
        <f t="shared" si="60"/>
        <v>682.19267265957455</v>
      </c>
      <c r="J35" s="72">
        <f t="shared" si="60"/>
        <v>705.48270000000002</v>
      </c>
      <c r="K35" s="72">
        <f t="shared" si="60"/>
        <v>313.8775</v>
      </c>
      <c r="L35" s="72">
        <f t="shared" si="60"/>
        <v>1119.8659895744679</v>
      </c>
      <c r="M35" s="72">
        <f t="shared" si="60"/>
        <v>1119.8659895744679</v>
      </c>
      <c r="N35" s="72">
        <f t="shared" si="60"/>
        <v>980.90543324468081</v>
      </c>
      <c r="O35" s="72">
        <f t="shared" si="60"/>
        <v>775.19495287234042</v>
      </c>
      <c r="P35" s="72">
        <f t="shared" si="60"/>
        <v>314.65334042553189</v>
      </c>
      <c r="Q35" s="72">
        <f t="shared" si="60"/>
        <v>559.13111718085122</v>
      </c>
      <c r="R35" s="72">
        <f t="shared" si="60"/>
        <v>141.45244042553193</v>
      </c>
      <c r="S35" s="72">
        <f t="shared" si="60"/>
        <v>4389.0767307596652</v>
      </c>
      <c r="T35" s="72">
        <f t="shared" si="60"/>
        <v>1226.0848257446808</v>
      </c>
      <c r="U35" s="72">
        <f t="shared" si="60"/>
        <v>173.34210000000002</v>
      </c>
      <c r="V35" s="72">
        <f t="shared" si="60"/>
        <v>546.64298553191497</v>
      </c>
      <c r="W35" s="72">
        <f t="shared" si="60"/>
        <v>2092.5176677659574</v>
      </c>
      <c r="X35" s="72">
        <f t="shared" si="60"/>
        <v>2092.5176677659574</v>
      </c>
      <c r="Y35" s="72">
        <f t="shared" si="60"/>
        <v>1126.3816757978725</v>
      </c>
      <c r="Z35" s="72">
        <f t="shared" si="60"/>
        <v>3407.5004838297868</v>
      </c>
      <c r="AA35" s="72">
        <f t="shared" si="60"/>
        <v>3880.4332913169201</v>
      </c>
      <c r="AB35" s="72">
        <f t="shared" si="60"/>
        <v>1951.9750159574467</v>
      </c>
      <c r="AC35" s="72">
        <f t="shared" si="60"/>
        <v>6216.078079787233</v>
      </c>
      <c r="AD35" s="72">
        <f t="shared" si="60"/>
        <v>1741.0484356382979</v>
      </c>
      <c r="AE35" s="72">
        <f t="shared" si="60"/>
        <v>1189.7922441489363</v>
      </c>
      <c r="AF35" s="72">
        <f t="shared" si="60"/>
        <v>506.76440000000002</v>
      </c>
      <c r="AG35" s="72">
        <f t="shared" si="60"/>
        <v>635.64162927844598</v>
      </c>
      <c r="AH35" s="72">
        <f t="shared" si="60"/>
        <v>4257.4157310638302</v>
      </c>
      <c r="AI35" s="72">
        <f t="shared" ref="AI35:BC35" si="61">SUM(AI73,AI111,AI149,AI187,AI225)</f>
        <v>3153.6746060638297</v>
      </c>
      <c r="AJ35" s="72">
        <f t="shared" si="61"/>
        <v>493.14810000000006</v>
      </c>
      <c r="AK35" s="72">
        <f t="shared" si="61"/>
        <v>542.10243500000013</v>
      </c>
      <c r="AL35" s="72">
        <f t="shared" si="61"/>
        <v>930.0025513829786</v>
      </c>
      <c r="AM35" s="72">
        <f t="shared" si="61"/>
        <v>2630.5578804255315</v>
      </c>
      <c r="AN35" s="72">
        <f t="shared" si="61"/>
        <v>110.44850000000001</v>
      </c>
      <c r="AO35" s="72">
        <f t="shared" si="61"/>
        <v>110.44850000000001</v>
      </c>
      <c r="AP35" s="72">
        <f t="shared" si="61"/>
        <v>548.89872058510639</v>
      </c>
      <c r="AQ35" s="72">
        <f t="shared" si="61"/>
        <v>1074.6649784042552</v>
      </c>
      <c r="AR35" s="72">
        <f t="shared" si="61"/>
        <v>26745.874900000003</v>
      </c>
      <c r="AS35" s="72">
        <f t="shared" si="61"/>
        <v>682.19267265957455</v>
      </c>
      <c r="AT35" s="72">
        <f t="shared" si="61"/>
        <v>92.922799999999995</v>
      </c>
      <c r="AU35" s="72">
        <f t="shared" si="61"/>
        <v>92.922799999999995</v>
      </c>
      <c r="AV35" s="72">
        <f t="shared" si="61"/>
        <v>716.29513999999983</v>
      </c>
      <c r="AW35" s="72">
        <f t="shared" si="61"/>
        <v>1644.687829787234</v>
      </c>
      <c r="AX35" s="72">
        <f t="shared" si="61"/>
        <v>391.60520000000002</v>
      </c>
      <c r="AY35" s="72">
        <f t="shared" si="61"/>
        <v>2340.0158708279023</v>
      </c>
      <c r="AZ35" s="72">
        <f t="shared" si="61"/>
        <v>1860.236800212766</v>
      </c>
      <c r="BA35" s="72">
        <f t="shared" si="61"/>
        <v>771.96130744680852</v>
      </c>
      <c r="BB35" s="72">
        <f t="shared" si="61"/>
        <v>931.65290595744682</v>
      </c>
      <c r="BC35" s="72">
        <f t="shared" si="61"/>
        <v>173.34210000000002</v>
      </c>
      <c r="BD35" s="118">
        <v>33</v>
      </c>
    </row>
    <row r="36" spans="2:56" s="75" customFormat="1" x14ac:dyDescent="0.35">
      <c r="B36" s="84" t="s">
        <v>73</v>
      </c>
      <c r="C36" s="72">
        <f t="shared" ref="C36:AH36" si="62">SUM(C74,C112,C150,C188,C226)</f>
        <v>491.75410617021271</v>
      </c>
      <c r="D36" s="72">
        <f t="shared" si="62"/>
        <v>619.14801576071545</v>
      </c>
      <c r="E36" s="72">
        <f t="shared" si="62"/>
        <v>553.99357446808517</v>
      </c>
      <c r="F36" s="72">
        <f t="shared" si="62"/>
        <v>251.4683410638298</v>
      </c>
      <c r="G36" s="72">
        <f t="shared" si="62"/>
        <v>436.75940000000003</v>
      </c>
      <c r="H36" s="72">
        <f t="shared" si="62"/>
        <v>1936.4302919680854</v>
      </c>
      <c r="I36" s="72">
        <f t="shared" si="62"/>
        <v>531.29934882978728</v>
      </c>
      <c r="J36" s="72">
        <f t="shared" si="62"/>
        <v>558.33609999999999</v>
      </c>
      <c r="K36" s="72">
        <f t="shared" si="62"/>
        <v>238.25020000000001</v>
      </c>
      <c r="L36" s="72">
        <f t="shared" si="62"/>
        <v>946.677204255319</v>
      </c>
      <c r="M36" s="72">
        <f t="shared" si="62"/>
        <v>946.677204255319</v>
      </c>
      <c r="N36" s="72">
        <f t="shared" si="62"/>
        <v>734.09486090425537</v>
      </c>
      <c r="O36" s="72">
        <f t="shared" si="62"/>
        <v>605.41010090425516</v>
      </c>
      <c r="P36" s="72">
        <f t="shared" si="62"/>
        <v>254.0368723404255</v>
      </c>
      <c r="Q36" s="72">
        <f t="shared" si="62"/>
        <v>440.82133351063845</v>
      </c>
      <c r="R36" s="72">
        <f t="shared" si="62"/>
        <v>109.5565050531915</v>
      </c>
      <c r="S36" s="72">
        <f t="shared" si="62"/>
        <v>3366.1170406944293</v>
      </c>
      <c r="T36" s="72">
        <f t="shared" si="62"/>
        <v>912.0910965957446</v>
      </c>
      <c r="U36" s="72">
        <f t="shared" si="62"/>
        <v>136.75309999999999</v>
      </c>
      <c r="V36" s="72">
        <f t="shared" si="62"/>
        <v>414.52027914893625</v>
      </c>
      <c r="W36" s="72">
        <f t="shared" si="62"/>
        <v>1617.8463172340425</v>
      </c>
      <c r="X36" s="72">
        <f t="shared" si="62"/>
        <v>1617.8463172340425</v>
      </c>
      <c r="Y36" s="72">
        <f t="shared" si="62"/>
        <v>871.35190132978732</v>
      </c>
      <c r="Z36" s="72">
        <f t="shared" si="62"/>
        <v>2706.7399142553195</v>
      </c>
      <c r="AA36" s="72">
        <f t="shared" si="62"/>
        <v>3054.5058076723026</v>
      </c>
      <c r="AB36" s="72">
        <f t="shared" si="62"/>
        <v>1450.0394031914893</v>
      </c>
      <c r="AC36" s="72">
        <f t="shared" si="62"/>
        <v>4865.758308510638</v>
      </c>
      <c r="AD36" s="72">
        <f t="shared" si="62"/>
        <v>1343.1433240957447</v>
      </c>
      <c r="AE36" s="72">
        <f t="shared" si="62"/>
        <v>917.08426968085121</v>
      </c>
      <c r="AF36" s="72">
        <f t="shared" si="62"/>
        <v>393.14750000000004</v>
      </c>
      <c r="AG36" s="72">
        <f t="shared" si="62"/>
        <v>489.94851179463467</v>
      </c>
      <c r="AH36" s="72">
        <f t="shared" si="62"/>
        <v>3379.708149787235</v>
      </c>
      <c r="AI36" s="72">
        <f t="shared" ref="AI36:BC36" si="63">SUM(AI74,AI112,AI150,AI188,AI226)</f>
        <v>2399.9480636702128</v>
      </c>
      <c r="AJ36" s="72">
        <f t="shared" si="63"/>
        <v>366.24529999999999</v>
      </c>
      <c r="AK36" s="72">
        <f t="shared" si="63"/>
        <v>430.27475750000008</v>
      </c>
      <c r="AL36" s="72">
        <f t="shared" si="63"/>
        <v>732.37125148936184</v>
      </c>
      <c r="AM36" s="72">
        <f t="shared" si="63"/>
        <v>2119.7264556382975</v>
      </c>
      <c r="AN36" s="72">
        <f t="shared" si="63"/>
        <v>96.21629999999999</v>
      </c>
      <c r="AO36" s="72">
        <f t="shared" si="63"/>
        <v>96.21629999999999</v>
      </c>
      <c r="AP36" s="72">
        <f t="shared" si="63"/>
        <v>444.17502255319141</v>
      </c>
      <c r="AQ36" s="72">
        <f t="shared" si="63"/>
        <v>835.60014329787236</v>
      </c>
      <c r="AR36" s="72">
        <f t="shared" si="63"/>
        <v>20858.867200000001</v>
      </c>
      <c r="AS36" s="72">
        <f t="shared" si="63"/>
        <v>531.29934882978728</v>
      </c>
      <c r="AT36" s="72">
        <f t="shared" si="63"/>
        <v>79.205800000000011</v>
      </c>
      <c r="AU36" s="72">
        <f t="shared" si="63"/>
        <v>79.205800000000011</v>
      </c>
      <c r="AV36" s="72">
        <f t="shared" si="63"/>
        <v>596.16746574468073</v>
      </c>
      <c r="AW36" s="72">
        <f t="shared" si="63"/>
        <v>1283.9729588297873</v>
      </c>
      <c r="AX36" s="72">
        <f t="shared" si="63"/>
        <v>320.08590000000004</v>
      </c>
      <c r="AY36" s="72">
        <f t="shared" si="63"/>
        <v>1814.7778190506729</v>
      </c>
      <c r="AZ36" s="72">
        <f t="shared" si="63"/>
        <v>1447.0277052127663</v>
      </c>
      <c r="BA36" s="72">
        <f t="shared" si="63"/>
        <v>562.07753441489365</v>
      </c>
      <c r="BB36" s="72">
        <f t="shared" si="63"/>
        <v>733.78052936170207</v>
      </c>
      <c r="BC36" s="72">
        <f t="shared" si="63"/>
        <v>136.75309999999999</v>
      </c>
      <c r="BD36" s="118">
        <v>34</v>
      </c>
    </row>
    <row r="37" spans="2:56" s="75" customFormat="1" x14ac:dyDescent="0.35">
      <c r="B37" s="84" t="s">
        <v>74</v>
      </c>
      <c r="C37" s="72">
        <f t="shared" ref="C37:AH37" si="64">SUM(C75,C113,C151,C189,C227)</f>
        <v>236.56287244680851</v>
      </c>
      <c r="D37" s="72">
        <f t="shared" si="64"/>
        <v>271.61681745345021</v>
      </c>
      <c r="E37" s="72">
        <f t="shared" si="64"/>
        <v>225.33957792553193</v>
      </c>
      <c r="F37" s="72">
        <f t="shared" si="64"/>
        <v>102.7140360106383</v>
      </c>
      <c r="G37" s="72">
        <f t="shared" si="64"/>
        <v>176.05879999999999</v>
      </c>
      <c r="H37" s="72">
        <f t="shared" si="64"/>
        <v>797.06614420212782</v>
      </c>
      <c r="I37" s="72">
        <f t="shared" si="64"/>
        <v>209.48188239361704</v>
      </c>
      <c r="J37" s="72">
        <f t="shared" si="64"/>
        <v>228.35129999999998</v>
      </c>
      <c r="K37" s="72">
        <f t="shared" si="64"/>
        <v>88.3369</v>
      </c>
      <c r="L37" s="72">
        <f t="shared" si="64"/>
        <v>344.11433425531908</v>
      </c>
      <c r="M37" s="72">
        <f t="shared" si="64"/>
        <v>344.11433425531908</v>
      </c>
      <c r="N37" s="72">
        <f t="shared" si="64"/>
        <v>343.67435281914891</v>
      </c>
      <c r="O37" s="72">
        <f t="shared" si="64"/>
        <v>248.49039132978726</v>
      </c>
      <c r="P37" s="72">
        <f t="shared" si="64"/>
        <v>125.25257313829786</v>
      </c>
      <c r="Q37" s="72">
        <f t="shared" si="64"/>
        <v>182.34869585106387</v>
      </c>
      <c r="R37" s="72">
        <f t="shared" si="64"/>
        <v>54.511751861702123</v>
      </c>
      <c r="S37" s="72">
        <f t="shared" si="64"/>
        <v>1403.2115498354287</v>
      </c>
      <c r="T37" s="72">
        <f t="shared" si="64"/>
        <v>437.54603617021269</v>
      </c>
      <c r="U37" s="72">
        <f t="shared" si="64"/>
        <v>55.865500000000004</v>
      </c>
      <c r="V37" s="72">
        <f t="shared" si="64"/>
        <v>180.36016340425533</v>
      </c>
      <c r="W37" s="72">
        <f t="shared" si="64"/>
        <v>652.34451031914898</v>
      </c>
      <c r="X37" s="72">
        <f t="shared" si="64"/>
        <v>652.34451031914898</v>
      </c>
      <c r="Y37" s="72">
        <f t="shared" si="64"/>
        <v>368.38620452127662</v>
      </c>
      <c r="Z37" s="72">
        <f t="shared" si="64"/>
        <v>1332.4028352659575</v>
      </c>
      <c r="AA37" s="72">
        <f t="shared" si="64"/>
        <v>1387.0711352152471</v>
      </c>
      <c r="AB37" s="72">
        <f t="shared" si="64"/>
        <v>620.89553936170216</v>
      </c>
      <c r="AC37" s="72">
        <f t="shared" si="64"/>
        <v>2330.0298670212765</v>
      </c>
      <c r="AD37" s="72">
        <f t="shared" si="64"/>
        <v>529.35283930851062</v>
      </c>
      <c r="AE37" s="72">
        <f t="shared" si="64"/>
        <v>357.74923478723406</v>
      </c>
      <c r="AF37" s="72">
        <f t="shared" si="64"/>
        <v>180.96899999999999</v>
      </c>
      <c r="AG37" s="72">
        <f t="shared" si="64"/>
        <v>191.12606221091585</v>
      </c>
      <c r="AH37" s="72">
        <f t="shared" si="64"/>
        <v>1409.0134025531916</v>
      </c>
      <c r="AI37" s="72">
        <f t="shared" ref="AI37:BC37" si="65">SUM(AI75,AI113,AI151,AI189,AI227)</f>
        <v>1030.5923601595744</v>
      </c>
      <c r="AJ37" s="72">
        <f t="shared" si="65"/>
        <v>136.79310000000001</v>
      </c>
      <c r="AK37" s="72">
        <f t="shared" si="65"/>
        <v>167.6315725</v>
      </c>
      <c r="AL37" s="72">
        <f t="shared" si="65"/>
        <v>306.1472869680851</v>
      </c>
      <c r="AM37" s="72">
        <f t="shared" si="65"/>
        <v>875.35673585106372</v>
      </c>
      <c r="AN37" s="72">
        <f t="shared" si="65"/>
        <v>34.815600000000003</v>
      </c>
      <c r="AO37" s="72">
        <f t="shared" si="65"/>
        <v>34.815600000000003</v>
      </c>
      <c r="AP37" s="72">
        <f t="shared" si="65"/>
        <v>179.09417175531914</v>
      </c>
      <c r="AQ37" s="72">
        <f t="shared" si="65"/>
        <v>381.24674787234039</v>
      </c>
      <c r="AR37" s="72">
        <f t="shared" si="65"/>
        <v>8912.2862999999998</v>
      </c>
      <c r="AS37" s="72">
        <f t="shared" si="65"/>
        <v>209.48188239361704</v>
      </c>
      <c r="AT37" s="72">
        <f t="shared" si="65"/>
        <v>28.144000000000002</v>
      </c>
      <c r="AU37" s="72">
        <f t="shared" si="65"/>
        <v>28.144000000000002</v>
      </c>
      <c r="AV37" s="72">
        <f t="shared" si="65"/>
        <v>241.11239010638292</v>
      </c>
      <c r="AW37" s="72">
        <f t="shared" si="65"/>
        <v>541.04492712765955</v>
      </c>
      <c r="AX37" s="72">
        <f t="shared" si="65"/>
        <v>140.01440000000002</v>
      </c>
      <c r="AY37" s="72">
        <f t="shared" si="65"/>
        <v>754.10125274827806</v>
      </c>
      <c r="AZ37" s="72">
        <f t="shared" si="65"/>
        <v>618.62290499999995</v>
      </c>
      <c r="BA37" s="72">
        <f t="shared" si="65"/>
        <v>248.18873276595744</v>
      </c>
      <c r="BB37" s="72">
        <f t="shared" si="65"/>
        <v>278.7771472340425</v>
      </c>
      <c r="BC37" s="72">
        <f t="shared" si="65"/>
        <v>55.865500000000004</v>
      </c>
      <c r="BD37" s="118">
        <v>35</v>
      </c>
    </row>
    <row r="38" spans="2:56" s="75" customFormat="1" x14ac:dyDescent="0.35">
      <c r="B38" s="84" t="s">
        <v>75</v>
      </c>
      <c r="C38" s="72">
        <f t="shared" ref="C38:AH38" si="66">SUM(C76,C114,C152,C190,C228)</f>
        <v>196.1119493617021</v>
      </c>
      <c r="D38" s="72">
        <f t="shared" si="66"/>
        <v>211.44999333176639</v>
      </c>
      <c r="E38" s="72">
        <f t="shared" si="66"/>
        <v>165.27335478723404</v>
      </c>
      <c r="F38" s="72">
        <f t="shared" si="66"/>
        <v>77.599170319148925</v>
      </c>
      <c r="G38" s="72">
        <f t="shared" si="66"/>
        <v>129.1746</v>
      </c>
      <c r="H38" s="72">
        <f t="shared" si="66"/>
        <v>596.65544377659592</v>
      </c>
      <c r="I38" s="72">
        <f t="shared" si="66"/>
        <v>152.16261436170214</v>
      </c>
      <c r="J38" s="72">
        <f t="shared" si="66"/>
        <v>165.0865</v>
      </c>
      <c r="K38" s="72">
        <f t="shared" si="66"/>
        <v>59.269900000000007</v>
      </c>
      <c r="L38" s="72">
        <f t="shared" si="66"/>
        <v>271.07646468085107</v>
      </c>
      <c r="M38" s="72">
        <f t="shared" si="66"/>
        <v>271.07646468085107</v>
      </c>
      <c r="N38" s="72">
        <f t="shared" si="66"/>
        <v>289.76877813829788</v>
      </c>
      <c r="O38" s="72">
        <f t="shared" si="66"/>
        <v>184.37394739361702</v>
      </c>
      <c r="P38" s="72">
        <f t="shared" si="66"/>
        <v>95.3062739361702</v>
      </c>
      <c r="Q38" s="72">
        <f t="shared" si="66"/>
        <v>138.31092941489365</v>
      </c>
      <c r="R38" s="72">
        <f t="shared" si="66"/>
        <v>47.682745478723405</v>
      </c>
      <c r="S38" s="72">
        <f t="shared" si="66"/>
        <v>1065.6682522856804</v>
      </c>
      <c r="T38" s="72">
        <f t="shared" si="66"/>
        <v>354.13929063829784</v>
      </c>
      <c r="U38" s="72">
        <f t="shared" si="66"/>
        <v>44.010800000000003</v>
      </c>
      <c r="V38" s="72">
        <f t="shared" si="66"/>
        <v>128.04798638297873</v>
      </c>
      <c r="W38" s="72">
        <f t="shared" si="66"/>
        <v>486.10585978723407</v>
      </c>
      <c r="X38" s="72">
        <f t="shared" si="66"/>
        <v>486.10585978723407</v>
      </c>
      <c r="Y38" s="72">
        <f t="shared" si="66"/>
        <v>263.72411196808514</v>
      </c>
      <c r="Z38" s="72">
        <f t="shared" si="66"/>
        <v>1086.8799991489361</v>
      </c>
      <c r="AA38" s="72">
        <f t="shared" si="66"/>
        <v>1089.7294922809601</v>
      </c>
      <c r="AB38" s="72">
        <f t="shared" si="66"/>
        <v>486.27254148936174</v>
      </c>
      <c r="AC38" s="72">
        <f t="shared" si="66"/>
        <v>1870.9399308510638</v>
      </c>
      <c r="AD38" s="72">
        <f t="shared" si="66"/>
        <v>395.61509005319152</v>
      </c>
      <c r="AE38" s="72">
        <f t="shared" si="66"/>
        <v>269.62433180851065</v>
      </c>
      <c r="AF38" s="72">
        <f t="shared" si="66"/>
        <v>143.36319999999998</v>
      </c>
      <c r="AG38" s="72">
        <f t="shared" si="66"/>
        <v>144.04569403330251</v>
      </c>
      <c r="AH38" s="72">
        <f t="shared" si="66"/>
        <v>1064.8080731914895</v>
      </c>
      <c r="AI38" s="72">
        <f t="shared" ref="AI38:BC38" si="67">SUM(AI76,AI114,AI152,AI190,AI228)</f>
        <v>797.0624189893615</v>
      </c>
      <c r="AJ38" s="72">
        <f t="shared" si="67"/>
        <v>106.51900000000001</v>
      </c>
      <c r="AK38" s="72">
        <f t="shared" si="67"/>
        <v>134.5413825</v>
      </c>
      <c r="AL38" s="72">
        <f t="shared" si="67"/>
        <v>224.88407430851066</v>
      </c>
      <c r="AM38" s="72">
        <f t="shared" si="67"/>
        <v>646.41595499999994</v>
      </c>
      <c r="AN38" s="72">
        <f t="shared" si="67"/>
        <v>23.195999999999998</v>
      </c>
      <c r="AO38" s="72">
        <f t="shared" si="67"/>
        <v>23.195999999999998</v>
      </c>
      <c r="AP38" s="72">
        <f t="shared" si="67"/>
        <v>141.81840579787234</v>
      </c>
      <c r="AQ38" s="72">
        <f t="shared" si="67"/>
        <v>302.63409840425527</v>
      </c>
      <c r="AR38" s="72">
        <f t="shared" si="67"/>
        <v>6869.3594999999996</v>
      </c>
      <c r="AS38" s="72">
        <f t="shared" si="67"/>
        <v>152.16261436170214</v>
      </c>
      <c r="AT38" s="72">
        <f t="shared" si="67"/>
        <v>21.147100000000002</v>
      </c>
      <c r="AU38" s="72">
        <f t="shared" si="67"/>
        <v>21.147100000000002</v>
      </c>
      <c r="AV38" s="72">
        <f t="shared" si="67"/>
        <v>186.72789861702122</v>
      </c>
      <c r="AW38" s="72">
        <f t="shared" si="67"/>
        <v>419.25703414893621</v>
      </c>
      <c r="AX38" s="72">
        <f t="shared" si="67"/>
        <v>105.81659999999999</v>
      </c>
      <c r="AY38" s="72">
        <f t="shared" si="67"/>
        <v>583.9564371354935</v>
      </c>
      <c r="AZ38" s="72">
        <f t="shared" si="67"/>
        <v>495.62086468085107</v>
      </c>
      <c r="BA38" s="72">
        <f t="shared" si="67"/>
        <v>184.4646599468085</v>
      </c>
      <c r="BB38" s="72">
        <f t="shared" si="67"/>
        <v>195.11747574468086</v>
      </c>
      <c r="BC38" s="72">
        <f t="shared" si="67"/>
        <v>44.010800000000003</v>
      </c>
      <c r="BD38" s="118">
        <v>36</v>
      </c>
    </row>
    <row r="39" spans="2:56" s="75" customFormat="1" x14ac:dyDescent="0.35">
      <c r="B39" s="84" t="s">
        <v>81</v>
      </c>
      <c r="C39" s="72">
        <f t="shared" ref="C39:AH39" si="68">SUM(C77,C115,C153,C191,C229)</f>
        <v>128.85287085106381</v>
      </c>
      <c r="D39" s="72">
        <f t="shared" si="68"/>
        <v>137.57069743298237</v>
      </c>
      <c r="E39" s="72">
        <f t="shared" si="68"/>
        <v>106.4566970744681</v>
      </c>
      <c r="F39" s="72">
        <f t="shared" si="68"/>
        <v>50.657179521276589</v>
      </c>
      <c r="G39" s="72">
        <f t="shared" si="68"/>
        <v>79.747399999999999</v>
      </c>
      <c r="H39" s="72">
        <f t="shared" si="68"/>
        <v>349.60158489361709</v>
      </c>
      <c r="I39" s="72">
        <f t="shared" si="68"/>
        <v>93.963875744680863</v>
      </c>
      <c r="J39" s="72">
        <f t="shared" si="68"/>
        <v>95.497500000000002</v>
      </c>
      <c r="K39" s="72">
        <f t="shared" si="68"/>
        <v>37.428200000000004</v>
      </c>
      <c r="L39" s="72">
        <f t="shared" si="68"/>
        <v>166.31106340425529</v>
      </c>
      <c r="M39" s="72">
        <f t="shared" si="68"/>
        <v>166.31106340425529</v>
      </c>
      <c r="N39" s="72">
        <f t="shared" si="68"/>
        <v>184.47028026595743</v>
      </c>
      <c r="O39" s="72">
        <f t="shared" si="68"/>
        <v>110.61146622340425</v>
      </c>
      <c r="P39" s="72">
        <f t="shared" si="68"/>
        <v>58.650953457446803</v>
      </c>
      <c r="Q39" s="72">
        <f t="shared" si="68"/>
        <v>86.006277978723418</v>
      </c>
      <c r="R39" s="72">
        <f t="shared" si="68"/>
        <v>29.277877925531918</v>
      </c>
      <c r="S39" s="72">
        <f t="shared" si="68"/>
        <v>676.07625881538661</v>
      </c>
      <c r="T39" s="72">
        <f t="shared" si="68"/>
        <v>249.49978021276593</v>
      </c>
      <c r="U39" s="72">
        <f t="shared" si="68"/>
        <v>25.486799999999999</v>
      </c>
      <c r="V39" s="72">
        <f t="shared" si="68"/>
        <v>75.725520000000003</v>
      </c>
      <c r="W39" s="72">
        <f t="shared" si="68"/>
        <v>306.80086276595739</v>
      </c>
      <c r="X39" s="72">
        <f t="shared" si="68"/>
        <v>306.80086276595739</v>
      </c>
      <c r="Y39" s="72">
        <f t="shared" si="68"/>
        <v>154.39154893617021</v>
      </c>
      <c r="Z39" s="72">
        <f t="shared" si="68"/>
        <v>648.68643154255324</v>
      </c>
      <c r="AA39" s="72">
        <f t="shared" si="68"/>
        <v>647.39923418079684</v>
      </c>
      <c r="AB39" s="72">
        <f t="shared" si="68"/>
        <v>311.37255744680851</v>
      </c>
      <c r="AC39" s="72">
        <f t="shared" si="68"/>
        <v>1128.0736436170214</v>
      </c>
      <c r="AD39" s="72">
        <f t="shared" si="68"/>
        <v>250.25138494680849</v>
      </c>
      <c r="AE39" s="72">
        <f t="shared" si="68"/>
        <v>172.39889265957447</v>
      </c>
      <c r="AF39" s="72">
        <f t="shared" si="68"/>
        <v>89.927299999999988</v>
      </c>
      <c r="AG39" s="72">
        <f t="shared" si="68"/>
        <v>92.103401711378368</v>
      </c>
      <c r="AH39" s="72">
        <f t="shared" si="68"/>
        <v>615.30419404255315</v>
      </c>
      <c r="AI39" s="72">
        <f t="shared" ref="AI39:BC39" si="69">SUM(AI77,AI115,AI153,AI191,AI229)</f>
        <v>509.35935952127653</v>
      </c>
      <c r="AJ39" s="72">
        <f t="shared" si="69"/>
        <v>60.859200000000001</v>
      </c>
      <c r="AK39" s="72">
        <f t="shared" si="69"/>
        <v>80.597527500000012</v>
      </c>
      <c r="AL39" s="72">
        <f t="shared" si="69"/>
        <v>125.4427695212766</v>
      </c>
      <c r="AM39" s="72">
        <f t="shared" si="69"/>
        <v>363.29682351063832</v>
      </c>
      <c r="AN39" s="72">
        <f t="shared" si="69"/>
        <v>15.272699999999999</v>
      </c>
      <c r="AO39" s="72">
        <f t="shared" si="69"/>
        <v>15.272699999999999</v>
      </c>
      <c r="AP39" s="72">
        <f t="shared" si="69"/>
        <v>96.675841382978732</v>
      </c>
      <c r="AQ39" s="72">
        <f t="shared" si="69"/>
        <v>173.26479340425527</v>
      </c>
      <c r="AR39" s="72">
        <f t="shared" si="69"/>
        <v>4214.4124000000002</v>
      </c>
      <c r="AS39" s="72">
        <f t="shared" si="69"/>
        <v>93.963875744680863</v>
      </c>
      <c r="AT39" s="72">
        <f t="shared" si="69"/>
        <v>12.678000000000001</v>
      </c>
      <c r="AU39" s="72">
        <f t="shared" si="69"/>
        <v>12.678000000000001</v>
      </c>
      <c r="AV39" s="72">
        <f t="shared" si="69"/>
        <v>113.5192159574468</v>
      </c>
      <c r="AW39" s="72">
        <f t="shared" si="69"/>
        <v>249.30841734042554</v>
      </c>
      <c r="AX39" s="72">
        <f t="shared" si="69"/>
        <v>58.069299999999998</v>
      </c>
      <c r="AY39" s="72">
        <f t="shared" si="69"/>
        <v>376.31085093687574</v>
      </c>
      <c r="AZ39" s="72">
        <f t="shared" si="69"/>
        <v>325.00035510638304</v>
      </c>
      <c r="BA39" s="72">
        <f t="shared" si="69"/>
        <v>120.7783254787234</v>
      </c>
      <c r="BB39" s="72">
        <f t="shared" si="69"/>
        <v>101.86210638297869</v>
      </c>
      <c r="BC39" s="72">
        <f t="shared" si="69"/>
        <v>25.486799999999999</v>
      </c>
      <c r="BD39" s="118">
        <v>37</v>
      </c>
    </row>
    <row r="40" spans="2:56" s="75" customFormat="1" x14ac:dyDescent="0.35">
      <c r="B40" s="84" t="s">
        <v>82</v>
      </c>
      <c r="C40" s="72">
        <f t="shared" ref="C40:AH40" si="70">SUM(C78,C116,C154,C192,C230)</f>
        <v>68.974615425531908</v>
      </c>
      <c r="D40" s="72">
        <f t="shared" si="70"/>
        <v>77.134674059475913</v>
      </c>
      <c r="E40" s="72">
        <f t="shared" si="70"/>
        <v>62.468411436170214</v>
      </c>
      <c r="F40" s="72">
        <f t="shared" si="70"/>
        <v>34.063512074468086</v>
      </c>
      <c r="G40" s="72">
        <f t="shared" si="70"/>
        <v>50.254099999999994</v>
      </c>
      <c r="H40" s="72">
        <f t="shared" si="70"/>
        <v>212.78044675531919</v>
      </c>
      <c r="I40" s="72">
        <f t="shared" si="70"/>
        <v>56.691877606382981</v>
      </c>
      <c r="J40" s="72">
        <f t="shared" si="70"/>
        <v>59.045400000000001</v>
      </c>
      <c r="K40" s="72">
        <f t="shared" si="70"/>
        <v>21.220800000000001</v>
      </c>
      <c r="L40" s="72">
        <f t="shared" si="70"/>
        <v>92.932084893617002</v>
      </c>
      <c r="M40" s="72">
        <f t="shared" si="70"/>
        <v>92.932084893617002</v>
      </c>
      <c r="N40" s="72">
        <f t="shared" si="70"/>
        <v>102.2212275</v>
      </c>
      <c r="O40" s="72">
        <f t="shared" si="70"/>
        <v>63.483276010638299</v>
      </c>
      <c r="P40" s="72">
        <f t="shared" si="70"/>
        <v>34.319002659574465</v>
      </c>
      <c r="Q40" s="72">
        <f t="shared" si="70"/>
        <v>46.669602819148949</v>
      </c>
      <c r="R40" s="72">
        <f t="shared" si="70"/>
        <v>18.044316755319148</v>
      </c>
      <c r="S40" s="72">
        <f t="shared" si="70"/>
        <v>399.05532802564142</v>
      </c>
      <c r="T40" s="72">
        <f t="shared" si="70"/>
        <v>147.10450851063828</v>
      </c>
      <c r="U40" s="72">
        <f t="shared" si="70"/>
        <v>18.8523</v>
      </c>
      <c r="V40" s="72">
        <f t="shared" si="70"/>
        <v>44.238148085106388</v>
      </c>
      <c r="W40" s="72">
        <f t="shared" si="70"/>
        <v>184.57254287234042</v>
      </c>
      <c r="X40" s="72">
        <f t="shared" si="70"/>
        <v>184.57254287234042</v>
      </c>
      <c r="Y40" s="72">
        <f t="shared" si="70"/>
        <v>92.593290957446811</v>
      </c>
      <c r="Z40" s="72">
        <f t="shared" si="70"/>
        <v>367.47613712765957</v>
      </c>
      <c r="AA40" s="72">
        <f t="shared" si="70"/>
        <v>355.52618653583011</v>
      </c>
      <c r="AB40" s="72">
        <f t="shared" si="70"/>
        <v>174.0721914893617</v>
      </c>
      <c r="AC40" s="72">
        <f t="shared" si="70"/>
        <v>637.63350000000003</v>
      </c>
      <c r="AD40" s="72">
        <f t="shared" si="70"/>
        <v>144.70365574468087</v>
      </c>
      <c r="AE40" s="72">
        <f t="shared" si="70"/>
        <v>95.79638819148937</v>
      </c>
      <c r="AF40" s="72">
        <f t="shared" si="70"/>
        <v>49.9131</v>
      </c>
      <c r="AG40" s="72">
        <f t="shared" si="70"/>
        <v>51.178827705827949</v>
      </c>
      <c r="AH40" s="72">
        <f t="shared" si="70"/>
        <v>318.96631489361704</v>
      </c>
      <c r="AI40" s="72">
        <f t="shared" ref="AI40:BC40" si="71">SUM(AI78,AI116,AI154,AI192,AI230)</f>
        <v>296.48531957446801</v>
      </c>
      <c r="AJ40" s="72">
        <f t="shared" si="71"/>
        <v>33.7958</v>
      </c>
      <c r="AK40" s="72">
        <f t="shared" si="71"/>
        <v>44.480485000000002</v>
      </c>
      <c r="AL40" s="72">
        <f t="shared" si="71"/>
        <v>75.277035478723406</v>
      </c>
      <c r="AM40" s="72">
        <f t="shared" si="71"/>
        <v>174.32459840425531</v>
      </c>
      <c r="AN40" s="72">
        <f t="shared" si="71"/>
        <v>9.3973000000000013</v>
      </c>
      <c r="AO40" s="72">
        <f t="shared" si="71"/>
        <v>9.3973000000000013</v>
      </c>
      <c r="AP40" s="72">
        <f t="shared" si="71"/>
        <v>59.267685425531916</v>
      </c>
      <c r="AQ40" s="72">
        <f t="shared" si="71"/>
        <v>93.036676914893604</v>
      </c>
      <c r="AR40" s="72">
        <f t="shared" si="71"/>
        <v>2424.9529999999995</v>
      </c>
      <c r="AS40" s="72">
        <f t="shared" si="71"/>
        <v>56.691877606382981</v>
      </c>
      <c r="AT40" s="72">
        <f t="shared" si="71"/>
        <v>8.4358000000000004</v>
      </c>
      <c r="AU40" s="72">
        <f t="shared" si="71"/>
        <v>8.4358000000000004</v>
      </c>
      <c r="AV40" s="72">
        <f t="shared" si="71"/>
        <v>74.151647127659558</v>
      </c>
      <c r="AW40" s="72">
        <f t="shared" si="71"/>
        <v>138.86700159574468</v>
      </c>
      <c r="AX40" s="72">
        <f t="shared" si="71"/>
        <v>37.824599999999997</v>
      </c>
      <c r="AY40" s="72">
        <f t="shared" si="71"/>
        <v>227.26705350544651</v>
      </c>
      <c r="AZ40" s="72">
        <f t="shared" si="71"/>
        <v>196.90094489361704</v>
      </c>
      <c r="BA40" s="72">
        <f t="shared" si="71"/>
        <v>67.597387819148935</v>
      </c>
      <c r="BB40" s="72">
        <f t="shared" si="71"/>
        <v>61.628108510638292</v>
      </c>
      <c r="BC40" s="72">
        <f t="shared" si="71"/>
        <v>18.8523</v>
      </c>
      <c r="BD40" s="118">
        <v>38</v>
      </c>
    </row>
    <row r="41" spans="2:56" s="75" customFormat="1" x14ac:dyDescent="0.35">
      <c r="B41" s="84" t="s">
        <v>76</v>
      </c>
      <c r="C41" s="72">
        <f t="shared" ref="C41:AH41" si="72">SUM(C79,C117,C155,C193,C231)</f>
        <v>0</v>
      </c>
      <c r="D41" s="72">
        <f t="shared" si="72"/>
        <v>0</v>
      </c>
      <c r="E41" s="72">
        <f t="shared" si="72"/>
        <v>0</v>
      </c>
      <c r="F41" s="72">
        <f t="shared" si="72"/>
        <v>0</v>
      </c>
      <c r="G41" s="72">
        <f t="shared" si="72"/>
        <v>0</v>
      </c>
      <c r="H41" s="72">
        <f t="shared" si="72"/>
        <v>0</v>
      </c>
      <c r="I41" s="72">
        <f t="shared" si="72"/>
        <v>0</v>
      </c>
      <c r="J41" s="72">
        <f t="shared" si="72"/>
        <v>0</v>
      </c>
      <c r="K41" s="72">
        <f t="shared" si="72"/>
        <v>0</v>
      </c>
      <c r="L41" s="72">
        <f t="shared" si="72"/>
        <v>0</v>
      </c>
      <c r="M41" s="72">
        <f t="shared" si="72"/>
        <v>0</v>
      </c>
      <c r="N41" s="72">
        <f t="shared" si="72"/>
        <v>0</v>
      </c>
      <c r="O41" s="72">
        <f t="shared" si="72"/>
        <v>0</v>
      </c>
      <c r="P41" s="72">
        <f t="shared" si="72"/>
        <v>0</v>
      </c>
      <c r="Q41" s="72">
        <f t="shared" si="72"/>
        <v>0</v>
      </c>
      <c r="R41" s="72">
        <f t="shared" si="72"/>
        <v>0</v>
      </c>
      <c r="S41" s="72">
        <f t="shared" si="72"/>
        <v>0</v>
      </c>
      <c r="T41" s="72">
        <f t="shared" si="72"/>
        <v>0</v>
      </c>
      <c r="U41" s="72">
        <f t="shared" si="72"/>
        <v>0</v>
      </c>
      <c r="V41" s="72">
        <f t="shared" si="72"/>
        <v>0</v>
      </c>
      <c r="W41" s="72">
        <f t="shared" si="72"/>
        <v>0</v>
      </c>
      <c r="X41" s="72">
        <f t="shared" si="72"/>
        <v>0</v>
      </c>
      <c r="Y41" s="72">
        <f t="shared" si="72"/>
        <v>0</v>
      </c>
      <c r="Z41" s="72">
        <f t="shared" si="72"/>
        <v>0</v>
      </c>
      <c r="AA41" s="72">
        <f t="shared" si="72"/>
        <v>0</v>
      </c>
      <c r="AB41" s="72">
        <f t="shared" si="72"/>
        <v>0</v>
      </c>
      <c r="AC41" s="72">
        <f t="shared" si="72"/>
        <v>0</v>
      </c>
      <c r="AD41" s="72">
        <f t="shared" si="72"/>
        <v>0</v>
      </c>
      <c r="AE41" s="72">
        <f t="shared" si="72"/>
        <v>0</v>
      </c>
      <c r="AF41" s="72">
        <f t="shared" si="72"/>
        <v>0</v>
      </c>
      <c r="AG41" s="72">
        <f t="shared" si="72"/>
        <v>0</v>
      </c>
      <c r="AH41" s="72">
        <f t="shared" si="72"/>
        <v>0</v>
      </c>
      <c r="AI41" s="72">
        <f t="shared" ref="AI41:BC41" si="73">SUM(AI79,AI117,AI155,AI193,AI231)</f>
        <v>0</v>
      </c>
      <c r="AJ41" s="72">
        <f t="shared" si="73"/>
        <v>0</v>
      </c>
      <c r="AK41" s="72">
        <f t="shared" si="73"/>
        <v>0</v>
      </c>
      <c r="AL41" s="72">
        <f t="shared" si="73"/>
        <v>0</v>
      </c>
      <c r="AM41" s="72">
        <f t="shared" si="73"/>
        <v>0</v>
      </c>
      <c r="AN41" s="72">
        <f t="shared" si="73"/>
        <v>0</v>
      </c>
      <c r="AO41" s="72">
        <f t="shared" si="73"/>
        <v>0</v>
      </c>
      <c r="AP41" s="72">
        <f t="shared" si="73"/>
        <v>0</v>
      </c>
      <c r="AQ41" s="72">
        <f t="shared" si="73"/>
        <v>0</v>
      </c>
      <c r="AR41" s="72">
        <f t="shared" si="73"/>
        <v>0</v>
      </c>
      <c r="AS41" s="72">
        <f t="shared" si="73"/>
        <v>0</v>
      </c>
      <c r="AT41" s="72">
        <f t="shared" si="73"/>
        <v>0</v>
      </c>
      <c r="AU41" s="72">
        <f t="shared" si="73"/>
        <v>0</v>
      </c>
      <c r="AV41" s="72">
        <f t="shared" si="73"/>
        <v>0</v>
      </c>
      <c r="AW41" s="72">
        <f t="shared" si="73"/>
        <v>0</v>
      </c>
      <c r="AX41" s="72">
        <f t="shared" si="73"/>
        <v>0</v>
      </c>
      <c r="AY41" s="72">
        <f t="shared" si="73"/>
        <v>0</v>
      </c>
      <c r="AZ41" s="72">
        <f t="shared" si="73"/>
        <v>0</v>
      </c>
      <c r="BA41" s="72">
        <f t="shared" si="73"/>
        <v>0</v>
      </c>
      <c r="BB41" s="72">
        <f t="shared" si="73"/>
        <v>0</v>
      </c>
      <c r="BC41" s="72">
        <f t="shared" si="73"/>
        <v>0</v>
      </c>
      <c r="BD41" s="118">
        <v>39</v>
      </c>
    </row>
    <row r="42" spans="2:56" s="75" customFormat="1" x14ac:dyDescent="0.35">
      <c r="B42" s="84" t="s">
        <v>46</v>
      </c>
      <c r="C42" s="72">
        <f t="shared" ref="C42:AH42" si="74">SUM(C80,C118,C156,C194,C232)</f>
        <v>0</v>
      </c>
      <c r="D42" s="72">
        <f t="shared" si="74"/>
        <v>0</v>
      </c>
      <c r="E42" s="72">
        <f t="shared" si="74"/>
        <v>0</v>
      </c>
      <c r="F42" s="72">
        <f t="shared" si="74"/>
        <v>0</v>
      </c>
      <c r="G42" s="72">
        <f t="shared" si="74"/>
        <v>0</v>
      </c>
      <c r="H42" s="72">
        <f t="shared" si="74"/>
        <v>0</v>
      </c>
      <c r="I42" s="72">
        <f t="shared" si="74"/>
        <v>0</v>
      </c>
      <c r="J42" s="72">
        <f t="shared" si="74"/>
        <v>0</v>
      </c>
      <c r="K42" s="72">
        <f t="shared" si="74"/>
        <v>0</v>
      </c>
      <c r="L42" s="72">
        <f t="shared" si="74"/>
        <v>0</v>
      </c>
      <c r="M42" s="72">
        <f t="shared" si="74"/>
        <v>0</v>
      </c>
      <c r="N42" s="72">
        <f t="shared" si="74"/>
        <v>0</v>
      </c>
      <c r="O42" s="72">
        <f t="shared" si="74"/>
        <v>0</v>
      </c>
      <c r="P42" s="72">
        <f t="shared" si="74"/>
        <v>0</v>
      </c>
      <c r="Q42" s="72">
        <f t="shared" si="74"/>
        <v>0</v>
      </c>
      <c r="R42" s="72">
        <f t="shared" si="74"/>
        <v>0</v>
      </c>
      <c r="S42" s="72">
        <f t="shared" si="74"/>
        <v>0</v>
      </c>
      <c r="T42" s="72">
        <f t="shared" si="74"/>
        <v>0</v>
      </c>
      <c r="U42" s="72">
        <f t="shared" si="74"/>
        <v>0</v>
      </c>
      <c r="V42" s="72">
        <f t="shared" si="74"/>
        <v>0</v>
      </c>
      <c r="W42" s="72">
        <f t="shared" si="74"/>
        <v>0</v>
      </c>
      <c r="X42" s="72">
        <f t="shared" si="74"/>
        <v>0</v>
      </c>
      <c r="Y42" s="72">
        <f t="shared" si="74"/>
        <v>0</v>
      </c>
      <c r="Z42" s="72">
        <f t="shared" si="74"/>
        <v>0</v>
      </c>
      <c r="AA42" s="72">
        <f t="shared" si="74"/>
        <v>0</v>
      </c>
      <c r="AB42" s="72">
        <f t="shared" si="74"/>
        <v>0</v>
      </c>
      <c r="AC42" s="72">
        <f t="shared" si="74"/>
        <v>0</v>
      </c>
      <c r="AD42" s="72">
        <f t="shared" si="74"/>
        <v>0</v>
      </c>
      <c r="AE42" s="72">
        <f t="shared" si="74"/>
        <v>0</v>
      </c>
      <c r="AF42" s="72">
        <f t="shared" si="74"/>
        <v>0</v>
      </c>
      <c r="AG42" s="72">
        <f t="shared" si="74"/>
        <v>0</v>
      </c>
      <c r="AH42" s="72">
        <f t="shared" si="74"/>
        <v>0</v>
      </c>
      <c r="AI42" s="72">
        <f t="shared" ref="AI42:BC42" si="75">SUM(AI80,AI118,AI156,AI194,AI232)</f>
        <v>0</v>
      </c>
      <c r="AJ42" s="72">
        <f t="shared" si="75"/>
        <v>0</v>
      </c>
      <c r="AK42" s="72">
        <f t="shared" si="75"/>
        <v>0</v>
      </c>
      <c r="AL42" s="72">
        <f t="shared" si="75"/>
        <v>0</v>
      </c>
      <c r="AM42" s="72">
        <f t="shared" si="75"/>
        <v>0</v>
      </c>
      <c r="AN42" s="72">
        <f t="shared" si="75"/>
        <v>0</v>
      </c>
      <c r="AO42" s="72">
        <f t="shared" si="75"/>
        <v>0</v>
      </c>
      <c r="AP42" s="72">
        <f t="shared" si="75"/>
        <v>0</v>
      </c>
      <c r="AQ42" s="72">
        <f t="shared" si="75"/>
        <v>0</v>
      </c>
      <c r="AR42" s="72">
        <f t="shared" si="75"/>
        <v>0</v>
      </c>
      <c r="AS42" s="72">
        <f t="shared" si="75"/>
        <v>0</v>
      </c>
      <c r="AT42" s="72">
        <f t="shared" si="75"/>
        <v>0</v>
      </c>
      <c r="AU42" s="72">
        <f t="shared" si="75"/>
        <v>0</v>
      </c>
      <c r="AV42" s="72">
        <f t="shared" si="75"/>
        <v>0</v>
      </c>
      <c r="AW42" s="72">
        <f t="shared" si="75"/>
        <v>0</v>
      </c>
      <c r="AX42" s="72">
        <f t="shared" si="75"/>
        <v>0</v>
      </c>
      <c r="AY42" s="72">
        <f t="shared" si="75"/>
        <v>0</v>
      </c>
      <c r="AZ42" s="72">
        <f t="shared" si="75"/>
        <v>0</v>
      </c>
      <c r="BA42" s="72">
        <f t="shared" si="75"/>
        <v>0</v>
      </c>
      <c r="BB42" s="72">
        <f t="shared" si="75"/>
        <v>0</v>
      </c>
      <c r="BC42" s="72">
        <f t="shared" si="75"/>
        <v>0</v>
      </c>
      <c r="BD42" s="118">
        <v>40</v>
      </c>
    </row>
    <row r="43" spans="2:56" s="75" customFormat="1" x14ac:dyDescent="0.35">
      <c r="B43" s="84" t="s">
        <v>77</v>
      </c>
      <c r="C43" s="72">
        <f t="shared" ref="C43:AH43" si="76">SUM(C81,C119,C157,C195,C233)</f>
        <v>0</v>
      </c>
      <c r="D43" s="72">
        <f t="shared" si="76"/>
        <v>0</v>
      </c>
      <c r="E43" s="72">
        <f t="shared" si="76"/>
        <v>0</v>
      </c>
      <c r="F43" s="72">
        <f t="shared" si="76"/>
        <v>0</v>
      </c>
      <c r="G43" s="72">
        <f t="shared" si="76"/>
        <v>0</v>
      </c>
      <c r="H43" s="72">
        <f t="shared" si="76"/>
        <v>0</v>
      </c>
      <c r="I43" s="72">
        <f t="shared" si="76"/>
        <v>0</v>
      </c>
      <c r="J43" s="72">
        <f t="shared" si="76"/>
        <v>0</v>
      </c>
      <c r="K43" s="72">
        <f t="shared" si="76"/>
        <v>0</v>
      </c>
      <c r="L43" s="72">
        <f t="shared" si="76"/>
        <v>0</v>
      </c>
      <c r="M43" s="72">
        <f t="shared" si="76"/>
        <v>0</v>
      </c>
      <c r="N43" s="72">
        <f t="shared" si="76"/>
        <v>0</v>
      </c>
      <c r="O43" s="72">
        <f t="shared" si="76"/>
        <v>0</v>
      </c>
      <c r="P43" s="72">
        <f t="shared" si="76"/>
        <v>0</v>
      </c>
      <c r="Q43" s="72">
        <f t="shared" si="76"/>
        <v>0</v>
      </c>
      <c r="R43" s="72">
        <f t="shared" si="76"/>
        <v>0</v>
      </c>
      <c r="S43" s="72">
        <f t="shared" si="76"/>
        <v>0</v>
      </c>
      <c r="T43" s="72">
        <f t="shared" si="76"/>
        <v>0</v>
      </c>
      <c r="U43" s="72">
        <f t="shared" si="76"/>
        <v>0</v>
      </c>
      <c r="V43" s="72">
        <f t="shared" si="76"/>
        <v>0</v>
      </c>
      <c r="W43" s="72">
        <f t="shared" si="76"/>
        <v>0</v>
      </c>
      <c r="X43" s="72">
        <f t="shared" si="76"/>
        <v>0</v>
      </c>
      <c r="Y43" s="72">
        <f t="shared" si="76"/>
        <v>0</v>
      </c>
      <c r="Z43" s="72">
        <f t="shared" si="76"/>
        <v>0</v>
      </c>
      <c r="AA43" s="72">
        <f t="shared" si="76"/>
        <v>0</v>
      </c>
      <c r="AB43" s="72">
        <f t="shared" si="76"/>
        <v>0</v>
      </c>
      <c r="AC43" s="72">
        <f t="shared" si="76"/>
        <v>0</v>
      </c>
      <c r="AD43" s="72">
        <f t="shared" si="76"/>
        <v>0</v>
      </c>
      <c r="AE43" s="72">
        <f t="shared" si="76"/>
        <v>0</v>
      </c>
      <c r="AF43" s="72">
        <f t="shared" si="76"/>
        <v>0</v>
      </c>
      <c r="AG43" s="72">
        <f t="shared" si="76"/>
        <v>0</v>
      </c>
      <c r="AH43" s="72">
        <f t="shared" si="76"/>
        <v>0</v>
      </c>
      <c r="AI43" s="72">
        <f t="shared" ref="AI43:BC43" si="77">SUM(AI81,AI119,AI157,AI195,AI233)</f>
        <v>0</v>
      </c>
      <c r="AJ43" s="72">
        <f t="shared" si="77"/>
        <v>0</v>
      </c>
      <c r="AK43" s="72">
        <f t="shared" si="77"/>
        <v>0</v>
      </c>
      <c r="AL43" s="72">
        <f t="shared" si="77"/>
        <v>0</v>
      </c>
      <c r="AM43" s="72">
        <f t="shared" si="77"/>
        <v>0</v>
      </c>
      <c r="AN43" s="72">
        <f t="shared" si="77"/>
        <v>0</v>
      </c>
      <c r="AO43" s="72">
        <f t="shared" si="77"/>
        <v>0</v>
      </c>
      <c r="AP43" s="72">
        <f t="shared" si="77"/>
        <v>0</v>
      </c>
      <c r="AQ43" s="72">
        <f t="shared" si="77"/>
        <v>0</v>
      </c>
      <c r="AR43" s="72">
        <f t="shared" si="77"/>
        <v>0</v>
      </c>
      <c r="AS43" s="72">
        <f t="shared" si="77"/>
        <v>0</v>
      </c>
      <c r="AT43" s="72">
        <f t="shared" si="77"/>
        <v>0</v>
      </c>
      <c r="AU43" s="72">
        <f t="shared" si="77"/>
        <v>0</v>
      </c>
      <c r="AV43" s="72">
        <f t="shared" si="77"/>
        <v>0</v>
      </c>
      <c r="AW43" s="72">
        <f t="shared" si="77"/>
        <v>0</v>
      </c>
      <c r="AX43" s="72">
        <f t="shared" si="77"/>
        <v>0</v>
      </c>
      <c r="AY43" s="72">
        <f t="shared" si="77"/>
        <v>0</v>
      </c>
      <c r="AZ43" s="72">
        <f t="shared" si="77"/>
        <v>0</v>
      </c>
      <c r="BA43" s="72">
        <f t="shared" si="77"/>
        <v>0</v>
      </c>
      <c r="BB43" s="72">
        <f t="shared" si="77"/>
        <v>0</v>
      </c>
      <c r="BC43" s="72">
        <f t="shared" si="77"/>
        <v>0</v>
      </c>
      <c r="BD43" s="118">
        <v>41</v>
      </c>
    </row>
    <row r="44" spans="2:56" s="75" customFormat="1" x14ac:dyDescent="0.35">
      <c r="B44" s="84" t="s">
        <v>47</v>
      </c>
      <c r="C44" s="72">
        <f t="shared" ref="C44:AH44" si="78">SUM(C82,C120,C158,C196,C234)</f>
        <v>1065.2579029126214</v>
      </c>
      <c r="D44" s="72">
        <f t="shared" si="78"/>
        <v>831.45320264178144</v>
      </c>
      <c r="E44" s="72">
        <f t="shared" si="78"/>
        <v>1102.6936364960284</v>
      </c>
      <c r="F44" s="72">
        <f t="shared" si="78"/>
        <v>685.64891844660201</v>
      </c>
      <c r="G44" s="72">
        <f t="shared" si="78"/>
        <v>462.56849999999997</v>
      </c>
      <c r="H44" s="72">
        <f t="shared" si="78"/>
        <v>2284.2062497352158</v>
      </c>
      <c r="I44" s="72">
        <f t="shared" si="78"/>
        <v>397.78751553398064</v>
      </c>
      <c r="J44" s="72">
        <f t="shared" si="78"/>
        <v>857.08680000000004</v>
      </c>
      <c r="K44" s="72">
        <f t="shared" si="78"/>
        <v>314.16339999999997</v>
      </c>
      <c r="L44" s="72">
        <f t="shared" si="78"/>
        <v>776.13954099735224</v>
      </c>
      <c r="M44" s="72">
        <f t="shared" si="78"/>
        <v>776.13954099735224</v>
      </c>
      <c r="N44" s="72">
        <f t="shared" si="78"/>
        <v>993.15589819064439</v>
      </c>
      <c r="O44" s="72">
        <f t="shared" si="78"/>
        <v>748.106393733451</v>
      </c>
      <c r="P44" s="72">
        <f t="shared" si="78"/>
        <v>419.69343830538389</v>
      </c>
      <c r="Q44" s="72">
        <f t="shared" si="78"/>
        <v>487.36817396293031</v>
      </c>
      <c r="R44" s="72">
        <f t="shared" si="78"/>
        <v>254.34891765225069</v>
      </c>
      <c r="S44" s="72">
        <f t="shared" si="78"/>
        <v>3902.4104806766172</v>
      </c>
      <c r="T44" s="72">
        <f t="shared" si="78"/>
        <v>1817.0974441747571</v>
      </c>
      <c r="U44" s="72">
        <f t="shared" si="78"/>
        <v>125.3441</v>
      </c>
      <c r="V44" s="72">
        <f t="shared" si="78"/>
        <v>811.87383124448365</v>
      </c>
      <c r="W44" s="72">
        <f t="shared" si="78"/>
        <v>2168.8792511915271</v>
      </c>
      <c r="X44" s="72">
        <f t="shared" si="78"/>
        <v>2168.8792511915271</v>
      </c>
      <c r="Y44" s="72">
        <f t="shared" si="78"/>
        <v>1476.0757255075023</v>
      </c>
      <c r="Z44" s="72">
        <f t="shared" si="78"/>
        <v>4447.2473624007062</v>
      </c>
      <c r="AA44" s="72">
        <f t="shared" si="78"/>
        <v>3739.2804096566779</v>
      </c>
      <c r="AB44" s="72">
        <f t="shared" si="78"/>
        <v>2687.4864699029126</v>
      </c>
      <c r="AC44" s="72">
        <f t="shared" si="78"/>
        <v>7235.7770902029997</v>
      </c>
      <c r="AD44" s="72">
        <f t="shared" si="78"/>
        <v>1782.5230339805823</v>
      </c>
      <c r="AE44" s="72">
        <f t="shared" si="78"/>
        <v>1318.0145851721095</v>
      </c>
      <c r="AF44" s="72">
        <f t="shared" si="78"/>
        <v>480.66770000000002</v>
      </c>
      <c r="AG44" s="72">
        <f t="shared" si="78"/>
        <v>507.55841168118502</v>
      </c>
      <c r="AH44" s="72">
        <f t="shared" si="78"/>
        <v>3784.2477281553402</v>
      </c>
      <c r="AI44" s="72">
        <f t="shared" ref="AI44:BC44" si="79">SUM(AI82,AI120,AI158,AI196,AI234)</f>
        <v>3627.7270318623127</v>
      </c>
      <c r="AJ44" s="72">
        <f t="shared" si="79"/>
        <v>462.03800000000001</v>
      </c>
      <c r="AK44" s="72">
        <f t="shared" si="79"/>
        <v>511.08651871138579</v>
      </c>
      <c r="AL44" s="72">
        <f t="shared" si="79"/>
        <v>1109.0147126213592</v>
      </c>
      <c r="AM44" s="72">
        <f t="shared" si="79"/>
        <v>2117.7877533980582</v>
      </c>
      <c r="AN44" s="72">
        <f t="shared" si="79"/>
        <v>104.7004</v>
      </c>
      <c r="AO44" s="72">
        <f t="shared" si="79"/>
        <v>104.7004</v>
      </c>
      <c r="AP44" s="72">
        <f t="shared" si="79"/>
        <v>658.25623199470442</v>
      </c>
      <c r="AQ44" s="72">
        <f t="shared" si="79"/>
        <v>1029.8251173874671</v>
      </c>
      <c r="AR44" s="72">
        <f t="shared" si="79"/>
        <v>28787.358999999997</v>
      </c>
      <c r="AS44" s="72">
        <f t="shared" si="79"/>
        <v>397.78751553398064</v>
      </c>
      <c r="AT44" s="72">
        <f t="shared" si="79"/>
        <v>113.35769999999999</v>
      </c>
      <c r="AU44" s="72">
        <f t="shared" si="79"/>
        <v>113.35769999999999</v>
      </c>
      <c r="AV44" s="72">
        <f t="shared" si="79"/>
        <v>465.20535922330095</v>
      </c>
      <c r="AW44" s="72">
        <f t="shared" si="79"/>
        <v>1670.3339177405121</v>
      </c>
      <c r="AX44" s="72">
        <f t="shared" si="79"/>
        <v>542.9233999999999</v>
      </c>
      <c r="AY44" s="72">
        <f t="shared" si="79"/>
        <v>1982.532194978156</v>
      </c>
      <c r="AZ44" s="72">
        <f t="shared" si="79"/>
        <v>2322.3572098852601</v>
      </c>
      <c r="BA44" s="72">
        <f t="shared" si="79"/>
        <v>645.02372065313318</v>
      </c>
      <c r="BB44" s="72">
        <f t="shared" si="79"/>
        <v>799.69381416593103</v>
      </c>
      <c r="BC44" s="72">
        <f t="shared" si="79"/>
        <v>125.3441</v>
      </c>
      <c r="BD44" s="118">
        <v>42</v>
      </c>
    </row>
    <row r="45" spans="2:56" s="75" customFormat="1" x14ac:dyDescent="0.35">
      <c r="B45" s="84" t="s">
        <v>48</v>
      </c>
      <c r="C45" s="72">
        <f t="shared" ref="C45:AH45" si="80">SUM(C83,C121,C159,C197,C235)</f>
        <v>2383.8520684466021</v>
      </c>
      <c r="D45" s="72">
        <f t="shared" si="80"/>
        <v>1390.4675653020172</v>
      </c>
      <c r="E45" s="72">
        <f t="shared" si="80"/>
        <v>1332.4093122683144</v>
      </c>
      <c r="F45" s="72">
        <f t="shared" si="80"/>
        <v>845.53884121800547</v>
      </c>
      <c r="G45" s="72">
        <f t="shared" si="80"/>
        <v>611.63139999999999</v>
      </c>
      <c r="H45" s="72">
        <f t="shared" si="80"/>
        <v>2951.1179435127979</v>
      </c>
      <c r="I45" s="72">
        <f t="shared" si="80"/>
        <v>464.07215251544579</v>
      </c>
      <c r="J45" s="72">
        <f t="shared" si="80"/>
        <v>1228.7310000000002</v>
      </c>
      <c r="K45" s="72">
        <f t="shared" si="80"/>
        <v>402.13110000000006</v>
      </c>
      <c r="L45" s="72">
        <f t="shared" si="80"/>
        <v>983.80752281553407</v>
      </c>
      <c r="M45" s="72">
        <f t="shared" si="80"/>
        <v>983.80752281553407</v>
      </c>
      <c r="N45" s="72">
        <f t="shared" si="80"/>
        <v>1968.4578263459841</v>
      </c>
      <c r="O45" s="72">
        <f t="shared" si="80"/>
        <v>991.81568826125329</v>
      </c>
      <c r="P45" s="72">
        <f t="shared" si="80"/>
        <v>546.32422665489844</v>
      </c>
      <c r="Q45" s="72">
        <f t="shared" si="80"/>
        <v>637.39300313327453</v>
      </c>
      <c r="R45" s="72">
        <f t="shared" si="80"/>
        <v>294.59100803177409</v>
      </c>
      <c r="S45" s="72">
        <f t="shared" si="80"/>
        <v>5923.3069200194586</v>
      </c>
      <c r="T45" s="72">
        <f t="shared" si="80"/>
        <v>3544.6528060458954</v>
      </c>
      <c r="U45" s="72">
        <f t="shared" si="80"/>
        <v>145.91829999999999</v>
      </c>
      <c r="V45" s="72">
        <f t="shared" si="80"/>
        <v>1024.7123785525155</v>
      </c>
      <c r="W45" s="72">
        <f t="shared" si="80"/>
        <v>2926.0385172550755</v>
      </c>
      <c r="X45" s="72">
        <f t="shared" si="80"/>
        <v>2926.0385172550755</v>
      </c>
      <c r="Y45" s="72">
        <f t="shared" si="80"/>
        <v>1988.526574580759</v>
      </c>
      <c r="Z45" s="72">
        <f t="shared" si="80"/>
        <v>8265.8662294792593</v>
      </c>
      <c r="AA45" s="72">
        <f t="shared" si="80"/>
        <v>5638.1835901429795</v>
      </c>
      <c r="AB45" s="72">
        <f t="shared" si="80"/>
        <v>4300.065401941747</v>
      </c>
      <c r="AC45" s="72">
        <f t="shared" si="80"/>
        <v>11799.543685083849</v>
      </c>
      <c r="AD45" s="72">
        <f t="shared" si="80"/>
        <v>2144.7693323918797</v>
      </c>
      <c r="AE45" s="72">
        <f t="shared" si="80"/>
        <v>1526.3329170344216</v>
      </c>
      <c r="AF45" s="72">
        <f t="shared" si="80"/>
        <v>648.22609999999997</v>
      </c>
      <c r="AG45" s="72">
        <f t="shared" si="80"/>
        <v>587.78037798841092</v>
      </c>
      <c r="AH45" s="72">
        <f t="shared" si="80"/>
        <v>4914.7276310679617</v>
      </c>
      <c r="AI45" s="72">
        <f t="shared" ref="AI45:BC45" si="81">SUM(AI83,AI121,AI159,AI197,AI235)</f>
        <v>5971.394177581642</v>
      </c>
      <c r="AJ45" s="72">
        <f t="shared" si="81"/>
        <v>600.67319999999995</v>
      </c>
      <c r="AK45" s="72">
        <f t="shared" si="81"/>
        <v>654.6728714916153</v>
      </c>
      <c r="AL45" s="72">
        <f t="shared" si="81"/>
        <v>1441.8305145631068</v>
      </c>
      <c r="AM45" s="72">
        <f t="shared" si="81"/>
        <v>2752.2562655339807</v>
      </c>
      <c r="AN45" s="72">
        <f t="shared" si="81"/>
        <v>122.47409999999999</v>
      </c>
      <c r="AO45" s="72">
        <f t="shared" si="81"/>
        <v>122.47409999999999</v>
      </c>
      <c r="AP45" s="72">
        <f t="shared" si="81"/>
        <v>846.68111531332738</v>
      </c>
      <c r="AQ45" s="72">
        <f t="shared" si="81"/>
        <v>1421.8772461606357</v>
      </c>
      <c r="AR45" s="72">
        <f t="shared" si="81"/>
        <v>42252.691999999995</v>
      </c>
      <c r="AS45" s="72">
        <f t="shared" si="81"/>
        <v>464.07215251544579</v>
      </c>
      <c r="AT45" s="72">
        <f t="shared" si="81"/>
        <v>151.1961</v>
      </c>
      <c r="AU45" s="72">
        <f t="shared" si="81"/>
        <v>151.1961</v>
      </c>
      <c r="AV45" s="72">
        <f t="shared" si="81"/>
        <v>575.79813150926748</v>
      </c>
      <c r="AW45" s="72">
        <f t="shared" si="81"/>
        <v>2167.5448766990289</v>
      </c>
      <c r="AX45" s="72">
        <f t="shared" si="81"/>
        <v>826.59989999999993</v>
      </c>
      <c r="AY45" s="72">
        <f t="shared" si="81"/>
        <v>2881.4491616545556</v>
      </c>
      <c r="AZ45" s="72">
        <f t="shared" si="81"/>
        <v>3592.4887356575459</v>
      </c>
      <c r="BA45" s="72">
        <f t="shared" si="81"/>
        <v>920.12060017652254</v>
      </c>
      <c r="BB45" s="72">
        <f t="shared" si="81"/>
        <v>1060.4966295675199</v>
      </c>
      <c r="BC45" s="72">
        <f t="shared" si="81"/>
        <v>145.91829999999999</v>
      </c>
      <c r="BD45" s="118">
        <v>43</v>
      </c>
    </row>
    <row r="46" spans="2:56" s="75" customFormat="1" x14ac:dyDescent="0.35">
      <c r="B46" s="84" t="s">
        <v>49</v>
      </c>
      <c r="C46" s="72">
        <f t="shared" ref="C46:AH46" si="82">SUM(C84,C122,C160,C198,C236)</f>
        <v>3875.5496252427188</v>
      </c>
      <c r="D46" s="72">
        <f t="shared" si="82"/>
        <v>2057.9633007884891</v>
      </c>
      <c r="E46" s="72">
        <f t="shared" si="82"/>
        <v>1677.0167875110328</v>
      </c>
      <c r="F46" s="72">
        <f t="shared" si="82"/>
        <v>983.19742983230367</v>
      </c>
      <c r="G46" s="72">
        <f t="shared" si="82"/>
        <v>664.29610000000002</v>
      </c>
      <c r="H46" s="72">
        <f t="shared" si="82"/>
        <v>3370.476298852604</v>
      </c>
      <c r="I46" s="72">
        <f t="shared" si="82"/>
        <v>511.48567312444845</v>
      </c>
      <c r="J46" s="72">
        <f t="shared" si="82"/>
        <v>1266.8220000000001</v>
      </c>
      <c r="K46" s="72">
        <f t="shared" si="82"/>
        <v>412.26260000000002</v>
      </c>
      <c r="L46" s="72">
        <f t="shared" si="82"/>
        <v>1128.5010549867611</v>
      </c>
      <c r="M46" s="72">
        <f t="shared" si="82"/>
        <v>1128.5010549867611</v>
      </c>
      <c r="N46" s="72">
        <f t="shared" si="82"/>
        <v>2582.9579193733448</v>
      </c>
      <c r="O46" s="72">
        <f t="shared" si="82"/>
        <v>1179.1874488967344</v>
      </c>
      <c r="P46" s="72">
        <f t="shared" si="82"/>
        <v>597.17012250661969</v>
      </c>
      <c r="Q46" s="72">
        <f t="shared" si="82"/>
        <v>677.27350445719344</v>
      </c>
      <c r="R46" s="72">
        <f t="shared" si="82"/>
        <v>314.86536125330986</v>
      </c>
      <c r="S46" s="72">
        <f t="shared" si="82"/>
        <v>8131.2564173833107</v>
      </c>
      <c r="T46" s="72">
        <f t="shared" si="82"/>
        <v>5928.2993784201244</v>
      </c>
      <c r="U46" s="72">
        <f t="shared" si="82"/>
        <v>180.59739999999999</v>
      </c>
      <c r="V46" s="72">
        <f t="shared" si="82"/>
        <v>1240.6058204766109</v>
      </c>
      <c r="W46" s="72">
        <f t="shared" si="82"/>
        <v>3400.7027584289499</v>
      </c>
      <c r="X46" s="72">
        <f t="shared" si="82"/>
        <v>3400.7027584289499</v>
      </c>
      <c r="Y46" s="72">
        <f t="shared" si="82"/>
        <v>2218.9473309796999</v>
      </c>
      <c r="Z46" s="72">
        <f t="shared" si="82"/>
        <v>12284.366110061783</v>
      </c>
      <c r="AA46" s="72">
        <f t="shared" si="82"/>
        <v>7421.9993995400591</v>
      </c>
      <c r="AB46" s="72">
        <f t="shared" si="82"/>
        <v>6191.8857786407771</v>
      </c>
      <c r="AC46" s="72">
        <f t="shared" si="82"/>
        <v>16385.630158517211</v>
      </c>
      <c r="AD46" s="72">
        <f t="shared" si="82"/>
        <v>2549.0467087378643</v>
      </c>
      <c r="AE46" s="72">
        <f t="shared" si="82"/>
        <v>1881.7480163283317</v>
      </c>
      <c r="AF46" s="72">
        <f t="shared" si="82"/>
        <v>777.92210000000011</v>
      </c>
      <c r="AG46" s="72">
        <f t="shared" si="82"/>
        <v>724.64830442457503</v>
      </c>
      <c r="AH46" s="72">
        <f t="shared" si="82"/>
        <v>5710.7147306266552</v>
      </c>
      <c r="AI46" s="72">
        <f t="shared" ref="AI46:BC46" si="83">SUM(AI84,AI122,AI160,AI198,AI236)</f>
        <v>8847.905503442189</v>
      </c>
      <c r="AJ46" s="72">
        <f t="shared" si="83"/>
        <v>715.91410000000008</v>
      </c>
      <c r="AK46" s="72">
        <f t="shared" si="83"/>
        <v>791.43784192409544</v>
      </c>
      <c r="AL46" s="72">
        <f t="shared" si="83"/>
        <v>1545.4684300970878</v>
      </c>
      <c r="AM46" s="72">
        <f t="shared" si="83"/>
        <v>3208.4516902912624</v>
      </c>
      <c r="AN46" s="72">
        <f t="shared" si="83"/>
        <v>160.08259999999999</v>
      </c>
      <c r="AO46" s="72">
        <f t="shared" si="83"/>
        <v>160.08259999999999</v>
      </c>
      <c r="AP46" s="72">
        <f t="shared" si="83"/>
        <v>988.14999280670781</v>
      </c>
      <c r="AQ46" s="72">
        <f t="shared" si="83"/>
        <v>1897.244063636364</v>
      </c>
      <c r="AR46" s="72">
        <f t="shared" si="83"/>
        <v>55018.754800000002</v>
      </c>
      <c r="AS46" s="72">
        <f t="shared" si="83"/>
        <v>511.48567312444845</v>
      </c>
      <c r="AT46" s="72">
        <f t="shared" si="83"/>
        <v>181.2989</v>
      </c>
      <c r="AU46" s="72">
        <f t="shared" si="83"/>
        <v>181.2989</v>
      </c>
      <c r="AV46" s="72">
        <f t="shared" si="83"/>
        <v>684.46179567519857</v>
      </c>
      <c r="AW46" s="72">
        <f t="shared" si="83"/>
        <v>2508.4015180052957</v>
      </c>
      <c r="AX46" s="72">
        <f t="shared" si="83"/>
        <v>854.55939999999998</v>
      </c>
      <c r="AY46" s="72">
        <f t="shared" si="83"/>
        <v>3474.0595805159383</v>
      </c>
      <c r="AZ46" s="72">
        <f t="shared" si="83"/>
        <v>4453.3274121800523</v>
      </c>
      <c r="BA46" s="72">
        <f t="shared" si="83"/>
        <v>1116.3029894086496</v>
      </c>
      <c r="BB46" s="72">
        <f t="shared" si="83"/>
        <v>1297.4791812444837</v>
      </c>
      <c r="BC46" s="72">
        <f t="shared" si="83"/>
        <v>180.59739999999999</v>
      </c>
      <c r="BD46" s="118">
        <v>44</v>
      </c>
    </row>
    <row r="47" spans="2:56" s="75" customFormat="1" x14ac:dyDescent="0.35">
      <c r="B47" s="84" t="s">
        <v>50</v>
      </c>
      <c r="C47" s="72">
        <f t="shared" ref="C47:AH47" si="84">SUM(C85,C123,C161,C199,C237)</f>
        <v>3103.9963660194176</v>
      </c>
      <c r="D47" s="72">
        <f t="shared" si="84"/>
        <v>1835.4159129104219</v>
      </c>
      <c r="E47" s="72">
        <f t="shared" si="84"/>
        <v>1795.0365113415712</v>
      </c>
      <c r="F47" s="72">
        <f t="shared" si="84"/>
        <v>1000.7604332744927</v>
      </c>
      <c r="G47" s="72">
        <f t="shared" si="84"/>
        <v>555.30960000000005</v>
      </c>
      <c r="H47" s="72">
        <f t="shared" si="84"/>
        <v>3077.8859536187115</v>
      </c>
      <c r="I47" s="72">
        <f t="shared" si="84"/>
        <v>503.62907290379525</v>
      </c>
      <c r="J47" s="72">
        <f t="shared" si="84"/>
        <v>1079.4369000000002</v>
      </c>
      <c r="K47" s="72">
        <f t="shared" si="84"/>
        <v>425.53570000000002</v>
      </c>
      <c r="L47" s="72">
        <f t="shared" si="84"/>
        <v>1058.4758150044131</v>
      </c>
      <c r="M47" s="72">
        <f t="shared" si="84"/>
        <v>1058.4758150044131</v>
      </c>
      <c r="N47" s="72">
        <f t="shared" si="84"/>
        <v>1968.0726410414827</v>
      </c>
      <c r="O47" s="72">
        <f t="shared" si="84"/>
        <v>1099.0891596646072</v>
      </c>
      <c r="P47" s="72">
        <f t="shared" si="84"/>
        <v>514.58915163283325</v>
      </c>
      <c r="Q47" s="72">
        <f t="shared" si="84"/>
        <v>667.07145119152688</v>
      </c>
      <c r="R47" s="72">
        <f t="shared" si="84"/>
        <v>270.5387068843778</v>
      </c>
      <c r="S47" s="72">
        <f t="shared" si="84"/>
        <v>7570.26246320267</v>
      </c>
      <c r="T47" s="72">
        <f t="shared" si="84"/>
        <v>5166.9342623565753</v>
      </c>
      <c r="U47" s="72">
        <f t="shared" si="84"/>
        <v>181.12800000000001</v>
      </c>
      <c r="V47" s="72">
        <f t="shared" si="84"/>
        <v>1249.7693864077671</v>
      </c>
      <c r="W47" s="72">
        <f t="shared" si="84"/>
        <v>3298.5035144748463</v>
      </c>
      <c r="X47" s="72">
        <f t="shared" si="84"/>
        <v>3298.5035144748463</v>
      </c>
      <c r="Y47" s="72">
        <f t="shared" si="84"/>
        <v>2067.333591129744</v>
      </c>
      <c r="Z47" s="72">
        <f t="shared" si="84"/>
        <v>10826.734276257721</v>
      </c>
      <c r="AA47" s="72">
        <f t="shared" si="84"/>
        <v>6884.6084488229844</v>
      </c>
      <c r="AB47" s="72">
        <f t="shared" si="84"/>
        <v>5595.8790757281558</v>
      </c>
      <c r="AC47" s="72">
        <f t="shared" si="84"/>
        <v>14684.15788172992</v>
      </c>
      <c r="AD47" s="72">
        <f t="shared" si="84"/>
        <v>2513.4723043248009</v>
      </c>
      <c r="AE47" s="72">
        <f t="shared" si="84"/>
        <v>1963.2989585172108</v>
      </c>
      <c r="AF47" s="72">
        <f t="shared" si="84"/>
        <v>742.43209999999999</v>
      </c>
      <c r="AG47" s="72">
        <f t="shared" si="84"/>
        <v>756.05301508116202</v>
      </c>
      <c r="AH47" s="72">
        <f t="shared" si="84"/>
        <v>5755.5387532215364</v>
      </c>
      <c r="AI47" s="72">
        <f t="shared" ref="AI47:BC47" si="85">SUM(AI85,AI123,AI161,AI199,AI237)</f>
        <v>8097.0783304501347</v>
      </c>
      <c r="AJ47" s="72">
        <f t="shared" si="85"/>
        <v>731.31850000000009</v>
      </c>
      <c r="AK47" s="72">
        <f t="shared" si="85"/>
        <v>781.60138137687579</v>
      </c>
      <c r="AL47" s="72">
        <f t="shared" si="85"/>
        <v>1400.0352825242721</v>
      </c>
      <c r="AM47" s="72">
        <f t="shared" si="85"/>
        <v>3233.4563300970872</v>
      </c>
      <c r="AN47" s="72">
        <f t="shared" si="85"/>
        <v>140.71440000000004</v>
      </c>
      <c r="AO47" s="72">
        <f t="shared" si="85"/>
        <v>140.71440000000004</v>
      </c>
      <c r="AP47" s="72">
        <f t="shared" si="85"/>
        <v>1001.0880571932921</v>
      </c>
      <c r="AQ47" s="72">
        <f t="shared" si="85"/>
        <v>1812.4294299205651</v>
      </c>
      <c r="AR47" s="72">
        <f t="shared" si="85"/>
        <v>50858.897700000001</v>
      </c>
      <c r="AS47" s="72">
        <f t="shared" si="85"/>
        <v>503.62907290379525</v>
      </c>
      <c r="AT47" s="72">
        <f t="shared" si="85"/>
        <v>168.18430000000001</v>
      </c>
      <c r="AU47" s="72">
        <f t="shared" si="85"/>
        <v>168.18430000000001</v>
      </c>
      <c r="AV47" s="72">
        <f t="shared" si="85"/>
        <v>614.76017519858783</v>
      </c>
      <c r="AW47" s="72">
        <f t="shared" si="85"/>
        <v>2528.2649155339805</v>
      </c>
      <c r="AX47" s="72">
        <f t="shared" si="85"/>
        <v>653.90120000000002</v>
      </c>
      <c r="AY47" s="72">
        <f t="shared" si="85"/>
        <v>3188.2504535966577</v>
      </c>
      <c r="AZ47" s="72">
        <f t="shared" si="85"/>
        <v>3916.5369514563104</v>
      </c>
      <c r="BA47" s="72">
        <f t="shared" si="85"/>
        <v>1054.5781019417475</v>
      </c>
      <c r="BB47" s="72">
        <f t="shared" si="85"/>
        <v>1330.5020594880848</v>
      </c>
      <c r="BC47" s="72">
        <f t="shared" si="85"/>
        <v>181.12800000000001</v>
      </c>
      <c r="BD47" s="118">
        <v>45</v>
      </c>
    </row>
    <row r="48" spans="2:56" s="75" customFormat="1" x14ac:dyDescent="0.35">
      <c r="B48" s="84" t="s">
        <v>51</v>
      </c>
      <c r="C48" s="72">
        <f t="shared" ref="C48:AH48" si="86">SUM(C86,C124,C162,C200,C238)</f>
        <v>2366.0566368932041</v>
      </c>
      <c r="D48" s="72">
        <f t="shared" si="86"/>
        <v>1540.2110770800496</v>
      </c>
      <c r="E48" s="72">
        <f t="shared" si="86"/>
        <v>1709.0758505736985</v>
      </c>
      <c r="F48" s="72">
        <f t="shared" si="86"/>
        <v>959.29299421888811</v>
      </c>
      <c r="G48" s="72">
        <f t="shared" si="86"/>
        <v>586.20870000000002</v>
      </c>
      <c r="H48" s="72">
        <f t="shared" si="86"/>
        <v>3143.8982841129746</v>
      </c>
      <c r="I48" s="72">
        <f t="shared" si="86"/>
        <v>529.43530410414837</v>
      </c>
      <c r="J48" s="72">
        <f t="shared" si="86"/>
        <v>1063.6946</v>
      </c>
      <c r="K48" s="72">
        <f t="shared" si="86"/>
        <v>456.27650000000006</v>
      </c>
      <c r="L48" s="72">
        <f t="shared" si="86"/>
        <v>1004.1300062224186</v>
      </c>
      <c r="M48" s="72">
        <f t="shared" si="86"/>
        <v>1004.1300062224186</v>
      </c>
      <c r="N48" s="72">
        <f t="shared" si="86"/>
        <v>1546.1446161076788</v>
      </c>
      <c r="O48" s="72">
        <f t="shared" si="86"/>
        <v>1089.7392760812004</v>
      </c>
      <c r="P48" s="72">
        <f t="shared" si="86"/>
        <v>459.38502383053844</v>
      </c>
      <c r="Q48" s="72">
        <f t="shared" si="86"/>
        <v>682.38166218005301</v>
      </c>
      <c r="R48" s="72">
        <f t="shared" si="86"/>
        <v>278.61072056487205</v>
      </c>
      <c r="S48" s="72">
        <f t="shared" si="86"/>
        <v>6915.3778526331243</v>
      </c>
      <c r="T48" s="72">
        <f t="shared" si="86"/>
        <v>4144.4311615180941</v>
      </c>
      <c r="U48" s="72">
        <f t="shared" si="86"/>
        <v>212.32230000000001</v>
      </c>
      <c r="V48" s="72">
        <f t="shared" si="86"/>
        <v>1322.2324890997354</v>
      </c>
      <c r="W48" s="72">
        <f t="shared" si="86"/>
        <v>3326.2576490732577</v>
      </c>
      <c r="X48" s="72">
        <f t="shared" si="86"/>
        <v>3326.2576490732577</v>
      </c>
      <c r="Y48" s="72">
        <f t="shared" si="86"/>
        <v>2120.3124565313328</v>
      </c>
      <c r="Z48" s="72">
        <f t="shared" si="86"/>
        <v>9317.8124263901154</v>
      </c>
      <c r="AA48" s="72">
        <f t="shared" si="86"/>
        <v>6458.7544672155555</v>
      </c>
      <c r="AB48" s="72">
        <f t="shared" si="86"/>
        <v>4745.8414834951454</v>
      </c>
      <c r="AC48" s="72">
        <f t="shared" si="86"/>
        <v>13031.62558022948</v>
      </c>
      <c r="AD48" s="72">
        <f t="shared" si="86"/>
        <v>2502.5832729920567</v>
      </c>
      <c r="AE48" s="72">
        <f t="shared" si="86"/>
        <v>1918.7842100617829</v>
      </c>
      <c r="AF48" s="72">
        <f t="shared" si="86"/>
        <v>700.69169999999997</v>
      </c>
      <c r="AG48" s="72">
        <f t="shared" si="86"/>
        <v>738.91068958900973</v>
      </c>
      <c r="AH48" s="72">
        <f t="shared" si="86"/>
        <v>6061.7420792586063</v>
      </c>
      <c r="AI48" s="72">
        <f t="shared" ref="AI48:BC48" si="87">SUM(AI86,AI124,AI162,AI200,AI238)</f>
        <v>7059.2446275816428</v>
      </c>
      <c r="AJ48" s="72">
        <f t="shared" si="87"/>
        <v>750.54430000000013</v>
      </c>
      <c r="AK48" s="72">
        <f t="shared" si="87"/>
        <v>707.35599823477503</v>
      </c>
      <c r="AL48" s="72">
        <f t="shared" si="87"/>
        <v>1431.4395436893208</v>
      </c>
      <c r="AM48" s="72">
        <f t="shared" si="87"/>
        <v>3380.413193203884</v>
      </c>
      <c r="AN48" s="72">
        <f t="shared" si="87"/>
        <v>132.82590000000002</v>
      </c>
      <c r="AO48" s="72">
        <f t="shared" si="87"/>
        <v>132.82590000000002</v>
      </c>
      <c r="AP48" s="72">
        <f t="shared" si="87"/>
        <v>962.0139991615182</v>
      </c>
      <c r="AQ48" s="72">
        <f t="shared" si="87"/>
        <v>1671.5940065313328</v>
      </c>
      <c r="AR48" s="72">
        <f t="shared" si="87"/>
        <v>47362.375300000007</v>
      </c>
      <c r="AS48" s="72">
        <f t="shared" si="87"/>
        <v>529.43530410414837</v>
      </c>
      <c r="AT48" s="72">
        <f t="shared" si="87"/>
        <v>175.59040000000002</v>
      </c>
      <c r="AU48" s="72">
        <f t="shared" si="87"/>
        <v>175.59040000000002</v>
      </c>
      <c r="AV48" s="72">
        <f t="shared" si="87"/>
        <v>652.64521712268311</v>
      </c>
      <c r="AW48" s="72">
        <f t="shared" si="87"/>
        <v>2687.2562571050312</v>
      </c>
      <c r="AX48" s="72">
        <f t="shared" si="87"/>
        <v>607.41810000000009</v>
      </c>
      <c r="AY48" s="72">
        <f t="shared" si="87"/>
        <v>2986.8894046602427</v>
      </c>
      <c r="AZ48" s="72">
        <f t="shared" si="87"/>
        <v>3442.6163439099732</v>
      </c>
      <c r="BA48" s="72">
        <f t="shared" si="87"/>
        <v>1023.1020317740512</v>
      </c>
      <c r="BB48" s="72">
        <f t="shared" si="87"/>
        <v>1324.6434970432483</v>
      </c>
      <c r="BC48" s="72">
        <f t="shared" si="87"/>
        <v>212.32230000000001</v>
      </c>
      <c r="BD48" s="118">
        <v>46</v>
      </c>
    </row>
    <row r="49" spans="1:56" s="75" customFormat="1" x14ac:dyDescent="0.35">
      <c r="B49" s="84" t="s">
        <v>52</v>
      </c>
      <c r="C49" s="72">
        <f t="shared" ref="C49:AH49" si="88">SUM(C87,C125,C163,C201,C239)</f>
        <v>1994.6812169902917</v>
      </c>
      <c r="D49" s="72">
        <f t="shared" si="88"/>
        <v>1466.8468347831449</v>
      </c>
      <c r="E49" s="72">
        <f t="shared" si="88"/>
        <v>1847.3846187555166</v>
      </c>
      <c r="F49" s="72">
        <f t="shared" si="88"/>
        <v>1054.5072151368054</v>
      </c>
      <c r="G49" s="72">
        <f t="shared" si="88"/>
        <v>668.82860000000005</v>
      </c>
      <c r="H49" s="72">
        <f t="shared" si="88"/>
        <v>3562.4405308031774</v>
      </c>
      <c r="I49" s="72">
        <f t="shared" si="88"/>
        <v>649.85910450132405</v>
      </c>
      <c r="J49" s="72">
        <f t="shared" si="88"/>
        <v>1155.3674000000001</v>
      </c>
      <c r="K49" s="72">
        <f t="shared" si="88"/>
        <v>497.67290000000003</v>
      </c>
      <c r="L49" s="72">
        <f t="shared" si="88"/>
        <v>1200.1717101059137</v>
      </c>
      <c r="M49" s="72">
        <f t="shared" si="88"/>
        <v>1200.1717101059137</v>
      </c>
      <c r="N49" s="72">
        <f t="shared" si="88"/>
        <v>1384.3888507943514</v>
      </c>
      <c r="O49" s="72">
        <f t="shared" si="88"/>
        <v>1242.4259879964698</v>
      </c>
      <c r="P49" s="72">
        <f t="shared" si="88"/>
        <v>534.4169405119153</v>
      </c>
      <c r="Q49" s="72">
        <f t="shared" si="88"/>
        <v>834.17892616946165</v>
      </c>
      <c r="R49" s="72">
        <f t="shared" si="88"/>
        <v>325.27745489849963</v>
      </c>
      <c r="S49" s="72">
        <f t="shared" si="88"/>
        <v>6926.2017035558993</v>
      </c>
      <c r="T49" s="72">
        <f t="shared" si="88"/>
        <v>3585.2355456751984</v>
      </c>
      <c r="U49" s="72">
        <f t="shared" si="88"/>
        <v>253.57180000000002</v>
      </c>
      <c r="V49" s="72">
        <f t="shared" si="88"/>
        <v>1413.0824390556047</v>
      </c>
      <c r="W49" s="72">
        <f t="shared" si="88"/>
        <v>3533.284069991174</v>
      </c>
      <c r="X49" s="72">
        <f t="shared" si="88"/>
        <v>3533.284069991174</v>
      </c>
      <c r="Y49" s="72">
        <f t="shared" si="88"/>
        <v>2281.8699274051191</v>
      </c>
      <c r="Z49" s="72">
        <f t="shared" si="88"/>
        <v>7917.024139541043</v>
      </c>
      <c r="AA49" s="72">
        <f t="shared" si="88"/>
        <v>6207.7095946340723</v>
      </c>
      <c r="AB49" s="72">
        <f t="shared" si="88"/>
        <v>4618.3684543689324</v>
      </c>
      <c r="AC49" s="72">
        <f t="shared" si="88"/>
        <v>11893.680759752868</v>
      </c>
      <c r="AD49" s="72">
        <f t="shared" si="88"/>
        <v>2657.5289152691967</v>
      </c>
      <c r="AE49" s="72">
        <f t="shared" si="88"/>
        <v>1987.4975198587824</v>
      </c>
      <c r="AF49" s="72">
        <f t="shared" si="88"/>
        <v>718.78290000000015</v>
      </c>
      <c r="AG49" s="72">
        <f t="shared" si="88"/>
        <v>765.37171572201555</v>
      </c>
      <c r="AH49" s="72">
        <f t="shared" si="88"/>
        <v>6387.9673712268323</v>
      </c>
      <c r="AI49" s="72">
        <f t="shared" ref="AI49:BC49" si="89">SUM(AI87,AI125,AI163,AI201,AI239)</f>
        <v>6762.6044669902931</v>
      </c>
      <c r="AJ49" s="72">
        <f t="shared" si="89"/>
        <v>781.37970000000007</v>
      </c>
      <c r="AK49" s="72">
        <f t="shared" si="89"/>
        <v>775.1508929391</v>
      </c>
      <c r="AL49" s="72">
        <f t="shared" si="89"/>
        <v>1640.5679436893206</v>
      </c>
      <c r="AM49" s="72">
        <f t="shared" si="89"/>
        <v>3538.9446111650491</v>
      </c>
      <c r="AN49" s="72">
        <f t="shared" si="89"/>
        <v>156.32040000000003</v>
      </c>
      <c r="AO49" s="72">
        <f t="shared" si="89"/>
        <v>156.32040000000003</v>
      </c>
      <c r="AP49" s="72">
        <f t="shared" si="89"/>
        <v>923.78056059135042</v>
      </c>
      <c r="AQ49" s="72">
        <f t="shared" si="89"/>
        <v>1631.8881228596649</v>
      </c>
      <c r="AR49" s="72">
        <f t="shared" si="89"/>
        <v>47447.050199999998</v>
      </c>
      <c r="AS49" s="72">
        <f t="shared" si="89"/>
        <v>649.85910450132405</v>
      </c>
      <c r="AT49" s="72">
        <f t="shared" si="89"/>
        <v>192.88140000000001</v>
      </c>
      <c r="AU49" s="72">
        <f t="shared" si="89"/>
        <v>192.88140000000001</v>
      </c>
      <c r="AV49" s="72">
        <f t="shared" si="89"/>
        <v>722.09310944395406</v>
      </c>
      <c r="AW49" s="72">
        <f t="shared" si="89"/>
        <v>2854.7241176522507</v>
      </c>
      <c r="AX49" s="72">
        <f t="shared" si="89"/>
        <v>657.69450000000006</v>
      </c>
      <c r="AY49" s="72">
        <f t="shared" si="89"/>
        <v>3027.6305121083096</v>
      </c>
      <c r="AZ49" s="72">
        <f t="shared" si="89"/>
        <v>3334.4329925419242</v>
      </c>
      <c r="BA49" s="72">
        <f t="shared" si="89"/>
        <v>1006.5175895851721</v>
      </c>
      <c r="BB49" s="72">
        <f t="shared" si="89"/>
        <v>1430.7530034863198</v>
      </c>
      <c r="BC49" s="72">
        <f t="shared" si="89"/>
        <v>253.57180000000002</v>
      </c>
      <c r="BD49" s="118">
        <v>47</v>
      </c>
    </row>
    <row r="50" spans="1:56" s="75" customFormat="1" x14ac:dyDescent="0.35">
      <c r="B50" s="84" t="s">
        <v>53</v>
      </c>
      <c r="C50" s="72">
        <f t="shared" ref="C50:AH50" si="90">SUM(C88,C126,C164,C202,C240)</f>
        <v>1905.5666344660192</v>
      </c>
      <c r="D50" s="72">
        <f t="shared" si="90"/>
        <v>1459.6426097050899</v>
      </c>
      <c r="E50" s="72">
        <f t="shared" si="90"/>
        <v>1905.6837372462492</v>
      </c>
      <c r="F50" s="72">
        <f t="shared" si="90"/>
        <v>1151.9523534863197</v>
      </c>
      <c r="G50" s="72">
        <f t="shared" si="90"/>
        <v>776.34199999999998</v>
      </c>
      <c r="H50" s="72">
        <f t="shared" si="90"/>
        <v>4105.6525791262129</v>
      </c>
      <c r="I50" s="72">
        <f t="shared" si="90"/>
        <v>769.9547762577231</v>
      </c>
      <c r="J50" s="72">
        <f t="shared" si="90"/>
        <v>1364.5574000000001</v>
      </c>
      <c r="K50" s="72">
        <f t="shared" si="90"/>
        <v>597.67970000000003</v>
      </c>
      <c r="L50" s="72">
        <f t="shared" si="90"/>
        <v>1440.8958309796999</v>
      </c>
      <c r="M50" s="72">
        <f t="shared" si="90"/>
        <v>1440.8958309796999</v>
      </c>
      <c r="N50" s="72">
        <f t="shared" si="90"/>
        <v>1598.3771990732566</v>
      </c>
      <c r="O50" s="72">
        <f t="shared" si="90"/>
        <v>1413.3458735216241</v>
      </c>
      <c r="P50" s="72">
        <f t="shared" si="90"/>
        <v>634.73802506619597</v>
      </c>
      <c r="Q50" s="72">
        <f t="shared" si="90"/>
        <v>882.39351804942623</v>
      </c>
      <c r="R50" s="72">
        <f t="shared" si="90"/>
        <v>343.80968711385708</v>
      </c>
      <c r="S50" s="72">
        <f t="shared" si="90"/>
        <v>7190.7871143279135</v>
      </c>
      <c r="T50" s="72">
        <f t="shared" si="90"/>
        <v>3236.1395997352165</v>
      </c>
      <c r="U50" s="72">
        <f t="shared" si="90"/>
        <v>288.83479999999997</v>
      </c>
      <c r="V50" s="72">
        <f t="shared" si="90"/>
        <v>1587.8277770962047</v>
      </c>
      <c r="W50" s="72">
        <f t="shared" si="90"/>
        <v>4018.6589830538396</v>
      </c>
      <c r="X50" s="72">
        <f t="shared" si="90"/>
        <v>4018.6589830538396</v>
      </c>
      <c r="Y50" s="72">
        <f t="shared" si="90"/>
        <v>2620.6793757722862</v>
      </c>
      <c r="Z50" s="72">
        <f t="shared" si="90"/>
        <v>7966.9840999117387</v>
      </c>
      <c r="AA50" s="72">
        <f t="shared" si="90"/>
        <v>6737.482261168795</v>
      </c>
      <c r="AB50" s="72">
        <f t="shared" si="90"/>
        <v>4726.118586407767</v>
      </c>
      <c r="AC50" s="72">
        <f t="shared" si="90"/>
        <v>12712.048330450132</v>
      </c>
      <c r="AD50" s="72">
        <f t="shared" si="90"/>
        <v>3026.2011466902031</v>
      </c>
      <c r="AE50" s="72">
        <f t="shared" si="90"/>
        <v>2247.2935304501325</v>
      </c>
      <c r="AF50" s="72">
        <f t="shared" si="90"/>
        <v>855.62830000000008</v>
      </c>
      <c r="AG50" s="72">
        <f t="shared" si="90"/>
        <v>865.41738439694541</v>
      </c>
      <c r="AH50" s="72">
        <f t="shared" si="90"/>
        <v>7108.1049338040611</v>
      </c>
      <c r="AI50" s="72">
        <f t="shared" ref="AI50:BC50" si="91">SUM(AI88,AI126,AI164,AI202,AI240)</f>
        <v>6622.1262661076789</v>
      </c>
      <c r="AJ50" s="72">
        <f t="shared" si="91"/>
        <v>863.93899999999996</v>
      </c>
      <c r="AK50" s="72">
        <f t="shared" si="91"/>
        <v>905.61919443954127</v>
      </c>
      <c r="AL50" s="72">
        <f t="shared" si="91"/>
        <v>1909.0015699029129</v>
      </c>
      <c r="AM50" s="72">
        <f t="shared" si="91"/>
        <v>3876.2378257281557</v>
      </c>
      <c r="AN50" s="72">
        <f t="shared" si="91"/>
        <v>184.59119999999999</v>
      </c>
      <c r="AO50" s="72">
        <f t="shared" si="91"/>
        <v>184.59119999999999</v>
      </c>
      <c r="AP50" s="72">
        <f t="shared" si="91"/>
        <v>1068.247626831421</v>
      </c>
      <c r="AQ50" s="72">
        <f t="shared" si="91"/>
        <v>1923.7406085613418</v>
      </c>
      <c r="AR50" s="72">
        <f t="shared" si="91"/>
        <v>51502.059699999998</v>
      </c>
      <c r="AS50" s="72">
        <f t="shared" si="91"/>
        <v>769.9547762577231</v>
      </c>
      <c r="AT50" s="72">
        <f t="shared" si="91"/>
        <v>181.465</v>
      </c>
      <c r="AU50" s="72">
        <f t="shared" si="91"/>
        <v>181.465</v>
      </c>
      <c r="AV50" s="72">
        <f t="shared" si="91"/>
        <v>835.23272153574578</v>
      </c>
      <c r="AW50" s="72">
        <f t="shared" si="91"/>
        <v>3236.7745277140339</v>
      </c>
      <c r="AX50" s="72">
        <f t="shared" si="91"/>
        <v>766.8777</v>
      </c>
      <c r="AY50" s="72">
        <f t="shared" si="91"/>
        <v>3443.407819048376</v>
      </c>
      <c r="AZ50" s="72">
        <f t="shared" si="91"/>
        <v>3792.1916957193293</v>
      </c>
      <c r="BA50" s="72">
        <f t="shared" si="91"/>
        <v>1186.6042493380407</v>
      </c>
      <c r="BB50" s="72">
        <f t="shared" si="91"/>
        <v>1525.8738933362756</v>
      </c>
      <c r="BC50" s="72">
        <f t="shared" si="91"/>
        <v>288.83479999999997</v>
      </c>
      <c r="BD50" s="118">
        <v>48</v>
      </c>
    </row>
    <row r="51" spans="1:56" s="75" customFormat="1" x14ac:dyDescent="0.35">
      <c r="B51" s="84" t="s">
        <v>54</v>
      </c>
      <c r="C51" s="72">
        <f t="shared" ref="C51:AH51" si="92">SUM(C89,C127,C165,C203,C241)</f>
        <v>1878.7004902912622</v>
      </c>
      <c r="D51" s="72">
        <f t="shared" si="92"/>
        <v>1467.0864517140226</v>
      </c>
      <c r="E51" s="72">
        <f t="shared" si="92"/>
        <v>1946.4766437775816</v>
      </c>
      <c r="F51" s="72">
        <f t="shared" si="92"/>
        <v>1286.25630842895</v>
      </c>
      <c r="G51" s="72">
        <f t="shared" si="92"/>
        <v>868.07220000000007</v>
      </c>
      <c r="H51" s="72">
        <f t="shared" si="92"/>
        <v>4424.4013597087378</v>
      </c>
      <c r="I51" s="72">
        <f t="shared" si="92"/>
        <v>857.35358901147413</v>
      </c>
      <c r="J51" s="72">
        <f t="shared" si="92"/>
        <v>1423.0896</v>
      </c>
      <c r="K51" s="72">
        <f t="shared" si="92"/>
        <v>592.86590000000001</v>
      </c>
      <c r="L51" s="72">
        <f t="shared" si="92"/>
        <v>1668.8129462488969</v>
      </c>
      <c r="M51" s="72">
        <f t="shared" si="92"/>
        <v>1668.8129462488969</v>
      </c>
      <c r="N51" s="72">
        <f t="shared" si="92"/>
        <v>1646.5880244042366</v>
      </c>
      <c r="O51" s="72">
        <f t="shared" si="92"/>
        <v>1494.1555016769639</v>
      </c>
      <c r="P51" s="72">
        <f t="shared" si="92"/>
        <v>721.85597458075904</v>
      </c>
      <c r="Q51" s="72">
        <f t="shared" si="92"/>
        <v>966.15826879964698</v>
      </c>
      <c r="R51" s="72">
        <f t="shared" si="92"/>
        <v>392.59841209179172</v>
      </c>
      <c r="S51" s="72">
        <f t="shared" si="92"/>
        <v>7291.113079230995</v>
      </c>
      <c r="T51" s="72">
        <f t="shared" si="92"/>
        <v>3221.5055004413066</v>
      </c>
      <c r="U51" s="72">
        <f t="shared" si="92"/>
        <v>285.63140000000004</v>
      </c>
      <c r="V51" s="72">
        <f t="shared" si="92"/>
        <v>1568.8727484995586</v>
      </c>
      <c r="W51" s="72">
        <f t="shared" si="92"/>
        <v>3992.8235176522512</v>
      </c>
      <c r="X51" s="72">
        <f t="shared" si="92"/>
        <v>3992.8235176522512</v>
      </c>
      <c r="Y51" s="72">
        <f t="shared" si="92"/>
        <v>2653.2869437334512</v>
      </c>
      <c r="Z51" s="72">
        <f t="shared" si="92"/>
        <v>8016.4125775816428</v>
      </c>
      <c r="AA51" s="72">
        <f t="shared" si="92"/>
        <v>6981.3844115875436</v>
      </c>
      <c r="AB51" s="72">
        <f t="shared" si="92"/>
        <v>4733.0904582524272</v>
      </c>
      <c r="AC51" s="72">
        <f t="shared" si="92"/>
        <v>13420.496369991173</v>
      </c>
      <c r="AD51" s="72">
        <f t="shared" si="92"/>
        <v>3370.0035619593996</v>
      </c>
      <c r="AE51" s="72">
        <f t="shared" si="92"/>
        <v>2498.7875441306264</v>
      </c>
      <c r="AF51" s="72">
        <f t="shared" si="92"/>
        <v>1017.4936</v>
      </c>
      <c r="AG51" s="72">
        <f t="shared" si="92"/>
        <v>962.26601078322278</v>
      </c>
      <c r="AH51" s="72">
        <f t="shared" si="92"/>
        <v>7144.519820476612</v>
      </c>
      <c r="AI51" s="72">
        <f t="shared" ref="AI51:BC51" si="93">SUM(AI89,AI127,AI165,AI203,AI241)</f>
        <v>6688.5419816416597</v>
      </c>
      <c r="AJ51" s="72">
        <f t="shared" si="93"/>
        <v>892.98689999999999</v>
      </c>
      <c r="AK51" s="72">
        <f t="shared" si="93"/>
        <v>892.60271800529586</v>
      </c>
      <c r="AL51" s="72">
        <f t="shared" si="93"/>
        <v>2071.7623291262134</v>
      </c>
      <c r="AM51" s="72">
        <f t="shared" si="93"/>
        <v>3909.6013349514565</v>
      </c>
      <c r="AN51" s="72">
        <f t="shared" si="93"/>
        <v>213.46790000000001</v>
      </c>
      <c r="AO51" s="72">
        <f t="shared" si="93"/>
        <v>213.46790000000001</v>
      </c>
      <c r="AP51" s="72">
        <f t="shared" si="93"/>
        <v>1205.1167898058254</v>
      </c>
      <c r="AQ51" s="72">
        <f t="shared" si="93"/>
        <v>2032.5692643424536</v>
      </c>
      <c r="AR51" s="72">
        <f t="shared" si="93"/>
        <v>53634.113800000006</v>
      </c>
      <c r="AS51" s="72">
        <f t="shared" si="93"/>
        <v>857.35358901147413</v>
      </c>
      <c r="AT51" s="72">
        <f t="shared" si="93"/>
        <v>210.27680000000001</v>
      </c>
      <c r="AU51" s="72">
        <f t="shared" si="93"/>
        <v>210.27680000000001</v>
      </c>
      <c r="AV51" s="72">
        <f t="shared" si="93"/>
        <v>913.4858181818181</v>
      </c>
      <c r="AW51" s="72">
        <f t="shared" si="93"/>
        <v>3240.1657014121806</v>
      </c>
      <c r="AX51" s="72">
        <f t="shared" si="93"/>
        <v>830.22370000000001</v>
      </c>
      <c r="AY51" s="72">
        <f t="shared" si="93"/>
        <v>3580.4066730923628</v>
      </c>
      <c r="AZ51" s="72">
        <f t="shared" si="93"/>
        <v>4121.3026362312448</v>
      </c>
      <c r="BA51" s="72">
        <f t="shared" si="93"/>
        <v>1378.4969549867608</v>
      </c>
      <c r="BB51" s="72">
        <f t="shared" si="93"/>
        <v>1505.9876229479257</v>
      </c>
      <c r="BC51" s="72">
        <f t="shared" si="93"/>
        <v>285.63140000000004</v>
      </c>
      <c r="BD51" s="118">
        <v>49</v>
      </c>
    </row>
    <row r="52" spans="1:56" s="75" customFormat="1" x14ac:dyDescent="0.35">
      <c r="B52" s="84" t="s">
        <v>55</v>
      </c>
      <c r="C52" s="72">
        <f t="shared" ref="C52:AH52" si="94">SUM(C90,C128,C166,C204,C242)</f>
        <v>1487.4922461165047</v>
      </c>
      <c r="D52" s="72">
        <f t="shared" si="94"/>
        <v>1123.0450432976902</v>
      </c>
      <c r="E52" s="72">
        <f t="shared" si="94"/>
        <v>1448.0894816416594</v>
      </c>
      <c r="F52" s="72">
        <f t="shared" si="94"/>
        <v>930.97430556045924</v>
      </c>
      <c r="G52" s="72">
        <f t="shared" si="94"/>
        <v>693.19510000000014</v>
      </c>
      <c r="H52" s="72">
        <f t="shared" si="94"/>
        <v>3668.985564121801</v>
      </c>
      <c r="I52" s="72">
        <f t="shared" si="94"/>
        <v>643.71915842894975</v>
      </c>
      <c r="J52" s="72">
        <f t="shared" si="94"/>
        <v>1109.8266000000001</v>
      </c>
      <c r="K52" s="72">
        <f t="shared" si="94"/>
        <v>468.49379999999996</v>
      </c>
      <c r="L52" s="72">
        <f t="shared" si="94"/>
        <v>1295.6238672550751</v>
      </c>
      <c r="M52" s="72">
        <f t="shared" si="94"/>
        <v>1295.6238672550751</v>
      </c>
      <c r="N52" s="72">
        <f t="shared" si="94"/>
        <v>1431.9142578111209</v>
      </c>
      <c r="O52" s="72">
        <f t="shared" si="94"/>
        <v>1194.7307640776701</v>
      </c>
      <c r="P52" s="72">
        <f t="shared" si="94"/>
        <v>560.70889885260374</v>
      </c>
      <c r="Q52" s="72">
        <f t="shared" si="94"/>
        <v>715.89510516328323</v>
      </c>
      <c r="R52" s="72">
        <f t="shared" si="94"/>
        <v>304.48946213592239</v>
      </c>
      <c r="S52" s="72">
        <f t="shared" si="94"/>
        <v>5607.3251349826705</v>
      </c>
      <c r="T52" s="72">
        <f t="shared" si="94"/>
        <v>2402.5223009708739</v>
      </c>
      <c r="U52" s="72">
        <f t="shared" si="94"/>
        <v>229.24090000000001</v>
      </c>
      <c r="V52" s="72">
        <f t="shared" si="94"/>
        <v>1158.1087602824362</v>
      </c>
      <c r="W52" s="72">
        <f t="shared" si="94"/>
        <v>3300.9534198587826</v>
      </c>
      <c r="X52" s="72">
        <f t="shared" si="94"/>
        <v>3300.9534198587826</v>
      </c>
      <c r="Y52" s="72">
        <f t="shared" si="94"/>
        <v>2009.2655732568403</v>
      </c>
      <c r="Z52" s="72">
        <f t="shared" si="94"/>
        <v>6478.1790638128869</v>
      </c>
      <c r="AA52" s="72">
        <f t="shared" si="94"/>
        <v>5572.4921061752066</v>
      </c>
      <c r="AB52" s="72">
        <f t="shared" si="94"/>
        <v>3586.2118252427185</v>
      </c>
      <c r="AC52" s="72">
        <f t="shared" si="94"/>
        <v>10799.298683142099</v>
      </c>
      <c r="AD52" s="72">
        <f t="shared" si="94"/>
        <v>2655.8307669902911</v>
      </c>
      <c r="AE52" s="72">
        <f t="shared" si="94"/>
        <v>1959.4203684907325</v>
      </c>
      <c r="AF52" s="72">
        <f t="shared" si="94"/>
        <v>829.81290000000001</v>
      </c>
      <c r="AG52" s="72">
        <f t="shared" si="94"/>
        <v>754.55939656164867</v>
      </c>
      <c r="AH52" s="72">
        <f t="shared" si="94"/>
        <v>5625.157084730803</v>
      </c>
      <c r="AI52" s="72">
        <f t="shared" ref="AI52:BC52" si="95">SUM(AI90,AI128,AI166,AI204,AI242)</f>
        <v>4976.1468164607249</v>
      </c>
      <c r="AJ52" s="72">
        <f t="shared" si="95"/>
        <v>681.53600000000006</v>
      </c>
      <c r="AK52" s="72">
        <f t="shared" si="95"/>
        <v>645.25544766107691</v>
      </c>
      <c r="AL52" s="72">
        <f t="shared" si="95"/>
        <v>1770.4085300970876</v>
      </c>
      <c r="AM52" s="72">
        <f t="shared" si="95"/>
        <v>2995.0664053398059</v>
      </c>
      <c r="AN52" s="72">
        <f t="shared" si="95"/>
        <v>161.25530000000001</v>
      </c>
      <c r="AO52" s="72">
        <f t="shared" si="95"/>
        <v>161.25530000000001</v>
      </c>
      <c r="AP52" s="72">
        <f t="shared" si="95"/>
        <v>861.6070485436893</v>
      </c>
      <c r="AQ52" s="72">
        <f t="shared" si="95"/>
        <v>1662.5089131509269</v>
      </c>
      <c r="AR52" s="72">
        <f t="shared" si="95"/>
        <v>42080.176299999999</v>
      </c>
      <c r="AS52" s="72">
        <f t="shared" si="95"/>
        <v>643.71915842894975</v>
      </c>
      <c r="AT52" s="72">
        <f t="shared" si="95"/>
        <v>143.1258</v>
      </c>
      <c r="AU52" s="72">
        <f t="shared" si="95"/>
        <v>143.1258</v>
      </c>
      <c r="AV52" s="72">
        <f t="shared" si="95"/>
        <v>759.3868826125331</v>
      </c>
      <c r="AW52" s="72">
        <f t="shared" si="95"/>
        <v>2632.2855975286852</v>
      </c>
      <c r="AX52" s="72">
        <f t="shared" si="95"/>
        <v>641.33280000000002</v>
      </c>
      <c r="AY52" s="72">
        <f t="shared" si="95"/>
        <v>2863.21950327881</v>
      </c>
      <c r="AZ52" s="72">
        <f t="shared" si="95"/>
        <v>3192.1915691968225</v>
      </c>
      <c r="BA52" s="72">
        <f t="shared" si="95"/>
        <v>1089.7940970873788</v>
      </c>
      <c r="BB52" s="72">
        <f t="shared" si="95"/>
        <v>1103.514534863195</v>
      </c>
      <c r="BC52" s="72">
        <f t="shared" si="95"/>
        <v>229.24090000000001</v>
      </c>
      <c r="BD52" s="118">
        <v>50</v>
      </c>
    </row>
    <row r="53" spans="1:56" s="75" customFormat="1" x14ac:dyDescent="0.35">
      <c r="B53" s="84" t="s">
        <v>56</v>
      </c>
      <c r="C53" s="72">
        <f t="shared" ref="C53:AH53" si="96">SUM(C91,C129,C167,C205,C243)</f>
        <v>1307.7373834951454</v>
      </c>
      <c r="D53" s="72">
        <f t="shared" si="96"/>
        <v>989.13534828119816</v>
      </c>
      <c r="E53" s="72">
        <f t="shared" si="96"/>
        <v>1277.4514948808473</v>
      </c>
      <c r="F53" s="72">
        <f t="shared" si="96"/>
        <v>852.34003848190673</v>
      </c>
      <c r="G53" s="72">
        <f t="shared" si="96"/>
        <v>663.39660000000003</v>
      </c>
      <c r="H53" s="72">
        <f t="shared" si="96"/>
        <v>3248.3819305825241</v>
      </c>
      <c r="I53" s="72">
        <f t="shared" si="96"/>
        <v>590.28847299205654</v>
      </c>
      <c r="J53" s="72">
        <f t="shared" si="96"/>
        <v>922.13520000000005</v>
      </c>
      <c r="K53" s="72">
        <f t="shared" si="96"/>
        <v>394.46160000000003</v>
      </c>
      <c r="L53" s="72">
        <f t="shared" si="96"/>
        <v>1207.5008170344222</v>
      </c>
      <c r="M53" s="72">
        <f t="shared" si="96"/>
        <v>1207.5008170344222</v>
      </c>
      <c r="N53" s="72">
        <f t="shared" si="96"/>
        <v>1158.645129214475</v>
      </c>
      <c r="O53" s="72">
        <f t="shared" si="96"/>
        <v>1023.2660275375111</v>
      </c>
      <c r="P53" s="72">
        <f t="shared" si="96"/>
        <v>485.61866337157994</v>
      </c>
      <c r="Q53" s="72">
        <f t="shared" si="96"/>
        <v>579.12673305383942</v>
      </c>
      <c r="R53" s="72">
        <f t="shared" si="96"/>
        <v>260.12361624007065</v>
      </c>
      <c r="S53" s="72">
        <f t="shared" si="96"/>
        <v>4750.4217218987487</v>
      </c>
      <c r="T53" s="72">
        <f t="shared" si="96"/>
        <v>2020.7452639011476</v>
      </c>
      <c r="U53" s="72">
        <f t="shared" si="96"/>
        <v>223.31570000000002</v>
      </c>
      <c r="V53" s="72">
        <f t="shared" si="96"/>
        <v>956.09845052956769</v>
      </c>
      <c r="W53" s="72">
        <f t="shared" si="96"/>
        <v>2825.8545109885263</v>
      </c>
      <c r="X53" s="72">
        <f t="shared" si="96"/>
        <v>2825.8545109885263</v>
      </c>
      <c r="Y53" s="72">
        <f t="shared" si="96"/>
        <v>1663.8225589143867</v>
      </c>
      <c r="Z53" s="72">
        <f t="shared" si="96"/>
        <v>5260.8976424536631</v>
      </c>
      <c r="AA53" s="72">
        <f t="shared" si="96"/>
        <v>4620.8464647589108</v>
      </c>
      <c r="AB53" s="72">
        <f t="shared" si="96"/>
        <v>3164.9372737864078</v>
      </c>
      <c r="AC53" s="72">
        <f t="shared" si="96"/>
        <v>8841.3381987643425</v>
      </c>
      <c r="AD53" s="72">
        <f t="shared" si="96"/>
        <v>2446.0450054721973</v>
      </c>
      <c r="AE53" s="72">
        <f t="shared" si="96"/>
        <v>1777.6605339805824</v>
      </c>
      <c r="AF53" s="72">
        <f t="shared" si="96"/>
        <v>685.54230000000007</v>
      </c>
      <c r="AG53" s="72">
        <f t="shared" si="96"/>
        <v>684.5649261291685</v>
      </c>
      <c r="AH53" s="72">
        <f t="shared" si="96"/>
        <v>4765.6915376875559</v>
      </c>
      <c r="AI53" s="72">
        <f t="shared" ref="AI53:BC53" si="97">SUM(AI91,AI129,AI167,AI205,AI243)</f>
        <v>4137.7601177405122</v>
      </c>
      <c r="AJ53" s="72">
        <f t="shared" si="97"/>
        <v>608.10840000000007</v>
      </c>
      <c r="AK53" s="72">
        <f t="shared" si="97"/>
        <v>574.8415195057371</v>
      </c>
      <c r="AL53" s="72">
        <f t="shared" si="97"/>
        <v>1557.3093038834954</v>
      </c>
      <c r="AM53" s="72">
        <f t="shared" si="97"/>
        <v>2513.7781432038837</v>
      </c>
      <c r="AN53" s="72">
        <f t="shared" si="97"/>
        <v>141.70099999999999</v>
      </c>
      <c r="AO53" s="72">
        <f t="shared" si="97"/>
        <v>141.70099999999999</v>
      </c>
      <c r="AP53" s="72">
        <f t="shared" si="97"/>
        <v>798.4224194616063</v>
      </c>
      <c r="AQ53" s="72">
        <f t="shared" si="97"/>
        <v>1295.2342640776701</v>
      </c>
      <c r="AR53" s="72">
        <f t="shared" si="97"/>
        <v>35996.662900000003</v>
      </c>
      <c r="AS53" s="72">
        <f t="shared" si="97"/>
        <v>590.28847299205654</v>
      </c>
      <c r="AT53" s="72">
        <f t="shared" si="97"/>
        <v>134.14580000000001</v>
      </c>
      <c r="AU53" s="72">
        <f t="shared" si="97"/>
        <v>134.14580000000001</v>
      </c>
      <c r="AV53" s="72">
        <f t="shared" si="97"/>
        <v>705.41593380406005</v>
      </c>
      <c r="AW53" s="72">
        <f t="shared" si="97"/>
        <v>2253.2214054721976</v>
      </c>
      <c r="AX53" s="72">
        <f t="shared" si="97"/>
        <v>527.67360000000008</v>
      </c>
      <c r="AY53" s="72">
        <f t="shared" si="97"/>
        <v>2478.3399817287618</v>
      </c>
      <c r="AZ53" s="72">
        <f t="shared" si="97"/>
        <v>2793.204583186231</v>
      </c>
      <c r="BA53" s="72">
        <f t="shared" si="97"/>
        <v>942.17256619594002</v>
      </c>
      <c r="BB53" s="72">
        <f t="shared" si="97"/>
        <v>875.96667524271857</v>
      </c>
      <c r="BC53" s="72">
        <f t="shared" si="97"/>
        <v>223.31570000000002</v>
      </c>
      <c r="BD53" s="118">
        <v>51</v>
      </c>
    </row>
    <row r="54" spans="1:56" s="75" customFormat="1" x14ac:dyDescent="0.35">
      <c r="B54" s="84" t="s">
        <v>57</v>
      </c>
      <c r="C54" s="72">
        <f t="shared" ref="C54:AH54" si="98">SUM(C92,C130,C168,C206,C244)</f>
        <v>866.75649368932045</v>
      </c>
      <c r="D54" s="72">
        <f t="shared" si="98"/>
        <v>709.46450962183758</v>
      </c>
      <c r="E54" s="72">
        <f t="shared" si="98"/>
        <v>976.76177621359238</v>
      </c>
      <c r="F54" s="72">
        <f t="shared" si="98"/>
        <v>709.50196107678755</v>
      </c>
      <c r="G54" s="72">
        <f t="shared" si="98"/>
        <v>539.47019999999998</v>
      </c>
      <c r="H54" s="72">
        <f t="shared" si="98"/>
        <v>2444.5472596646073</v>
      </c>
      <c r="I54" s="72">
        <f t="shared" si="98"/>
        <v>484.8558427184467</v>
      </c>
      <c r="J54" s="72">
        <f t="shared" si="98"/>
        <v>692.04210000000012</v>
      </c>
      <c r="K54" s="72">
        <f t="shared" si="98"/>
        <v>298.87950000000001</v>
      </c>
      <c r="L54" s="72">
        <f t="shared" si="98"/>
        <v>997.42540701676978</v>
      </c>
      <c r="M54" s="72">
        <f t="shared" si="98"/>
        <v>997.42540701676978</v>
      </c>
      <c r="N54" s="72">
        <f t="shared" si="98"/>
        <v>839.17889721977065</v>
      </c>
      <c r="O54" s="72">
        <f t="shared" si="98"/>
        <v>773.80160423654013</v>
      </c>
      <c r="P54" s="72">
        <f t="shared" si="98"/>
        <v>336.25939346866727</v>
      </c>
      <c r="Q54" s="72">
        <f t="shared" si="98"/>
        <v>436.06299638128866</v>
      </c>
      <c r="R54" s="72">
        <f t="shared" si="98"/>
        <v>164.98566593115623</v>
      </c>
      <c r="S54" s="72">
        <f t="shared" si="98"/>
        <v>3481.0778732986132</v>
      </c>
      <c r="T54" s="72">
        <f t="shared" si="98"/>
        <v>1317.7160428067082</v>
      </c>
      <c r="U54" s="72">
        <f t="shared" si="98"/>
        <v>182.61310000000003</v>
      </c>
      <c r="V54" s="72">
        <f t="shared" si="98"/>
        <v>761.82310189761699</v>
      </c>
      <c r="W54" s="72">
        <f t="shared" si="98"/>
        <v>2160.181408252427</v>
      </c>
      <c r="X54" s="72">
        <f t="shared" si="98"/>
        <v>2160.181408252427</v>
      </c>
      <c r="Y54" s="72">
        <f t="shared" si="98"/>
        <v>1289.2616372462489</v>
      </c>
      <c r="Z54" s="72">
        <f t="shared" si="98"/>
        <v>3340.952924536628</v>
      </c>
      <c r="AA54" s="72">
        <f t="shared" si="98"/>
        <v>3107.1665100590603</v>
      </c>
      <c r="AB54" s="72">
        <f t="shared" si="98"/>
        <v>2292.2433786407769</v>
      </c>
      <c r="AC54" s="72">
        <f t="shared" si="98"/>
        <v>5791.2276900264778</v>
      </c>
      <c r="AD54" s="72">
        <f t="shared" si="98"/>
        <v>1896.0427624007064</v>
      </c>
      <c r="AE54" s="72">
        <f t="shared" si="98"/>
        <v>1350.6566725507503</v>
      </c>
      <c r="AF54" s="72">
        <f t="shared" si="98"/>
        <v>492.56139999999994</v>
      </c>
      <c r="AG54" s="72">
        <f t="shared" si="98"/>
        <v>520.12865651022673</v>
      </c>
      <c r="AH54" s="72">
        <f t="shared" si="98"/>
        <v>3341.5020185348635</v>
      </c>
      <c r="AI54" s="72">
        <f t="shared" ref="AI54:BC54" si="99">SUM(AI92,AI130,AI168,AI206,AI244)</f>
        <v>2896.6357028243601</v>
      </c>
      <c r="AJ54" s="72">
        <f t="shared" si="99"/>
        <v>444.21590000000003</v>
      </c>
      <c r="AK54" s="72">
        <f t="shared" si="99"/>
        <v>435.13152621359234</v>
      </c>
      <c r="AL54" s="72">
        <f t="shared" si="99"/>
        <v>1159.3173135922332</v>
      </c>
      <c r="AM54" s="72">
        <f t="shared" si="99"/>
        <v>1785.9189310679612</v>
      </c>
      <c r="AN54" s="72">
        <f t="shared" si="99"/>
        <v>109.19200000000001</v>
      </c>
      <c r="AO54" s="72">
        <f t="shared" si="99"/>
        <v>109.19200000000001</v>
      </c>
      <c r="AP54" s="72">
        <f t="shared" si="99"/>
        <v>590.20972069726406</v>
      </c>
      <c r="AQ54" s="72">
        <f t="shared" si="99"/>
        <v>894.14027828773169</v>
      </c>
      <c r="AR54" s="72">
        <f t="shared" si="99"/>
        <v>26004.6296</v>
      </c>
      <c r="AS54" s="72">
        <f t="shared" si="99"/>
        <v>484.8558427184467</v>
      </c>
      <c r="AT54" s="72">
        <f t="shared" si="99"/>
        <v>103.80330000000001</v>
      </c>
      <c r="AU54" s="72">
        <f t="shared" si="99"/>
        <v>103.80330000000001</v>
      </c>
      <c r="AV54" s="72">
        <f t="shared" si="99"/>
        <v>535.78641791703444</v>
      </c>
      <c r="AW54" s="72">
        <f t="shared" si="99"/>
        <v>1557.0445434245366</v>
      </c>
      <c r="AX54" s="72">
        <f t="shared" si="99"/>
        <v>393.16260000000005</v>
      </c>
      <c r="AY54" s="72">
        <f t="shared" si="99"/>
        <v>1888.1563114291653</v>
      </c>
      <c r="AZ54" s="72">
        <f t="shared" si="99"/>
        <v>2121.0664611650482</v>
      </c>
      <c r="BA54" s="72">
        <f t="shared" si="99"/>
        <v>606.43442144748451</v>
      </c>
      <c r="BB54" s="72">
        <f t="shared" si="99"/>
        <v>664.145162886143</v>
      </c>
      <c r="BC54" s="72">
        <f t="shared" si="99"/>
        <v>182.61310000000003</v>
      </c>
      <c r="BD54" s="118">
        <v>52</v>
      </c>
    </row>
    <row r="55" spans="1:56" s="75" customFormat="1" x14ac:dyDescent="0.35">
      <c r="B55" s="84" t="s">
        <v>58</v>
      </c>
      <c r="C55" s="72">
        <f t="shared" ref="C55:AH55" si="100">SUM(C93,C131,C169,C207,C245)</f>
        <v>557.28136941747562</v>
      </c>
      <c r="D55" s="72">
        <f t="shared" si="100"/>
        <v>468.44099314034054</v>
      </c>
      <c r="E55" s="72">
        <f t="shared" si="100"/>
        <v>657.6844776257725</v>
      </c>
      <c r="F55" s="72">
        <f t="shared" si="100"/>
        <v>497.07316478376009</v>
      </c>
      <c r="G55" s="72">
        <f t="shared" si="100"/>
        <v>419.21730000000002</v>
      </c>
      <c r="H55" s="72">
        <f t="shared" si="100"/>
        <v>1838.9152775375114</v>
      </c>
      <c r="I55" s="72">
        <f t="shared" si="100"/>
        <v>355.54089779346873</v>
      </c>
      <c r="J55" s="72">
        <f t="shared" si="100"/>
        <v>495.67780000000005</v>
      </c>
      <c r="K55" s="72">
        <f t="shared" si="100"/>
        <v>217.51420000000002</v>
      </c>
      <c r="L55" s="72">
        <f t="shared" si="100"/>
        <v>754.90028645189773</v>
      </c>
      <c r="M55" s="72">
        <f t="shared" si="100"/>
        <v>754.90028645189773</v>
      </c>
      <c r="N55" s="72">
        <f t="shared" si="100"/>
        <v>594.48967665489852</v>
      </c>
      <c r="O55" s="72">
        <f t="shared" si="100"/>
        <v>561.48006337157994</v>
      </c>
      <c r="P55" s="72">
        <f t="shared" si="100"/>
        <v>243.47943795233897</v>
      </c>
      <c r="Q55" s="72">
        <f t="shared" si="100"/>
        <v>326.73371862312445</v>
      </c>
      <c r="R55" s="72">
        <f t="shared" si="100"/>
        <v>119.34915004413064</v>
      </c>
      <c r="S55" s="72">
        <f t="shared" si="100"/>
        <v>2541.9716047482962</v>
      </c>
      <c r="T55" s="72">
        <f t="shared" si="100"/>
        <v>902.03133296557814</v>
      </c>
      <c r="U55" s="72">
        <f t="shared" si="100"/>
        <v>127.66800000000001</v>
      </c>
      <c r="V55" s="72">
        <f t="shared" si="100"/>
        <v>527.56265573698147</v>
      </c>
      <c r="W55" s="72">
        <f t="shared" si="100"/>
        <v>1611.5638781994705</v>
      </c>
      <c r="X55" s="72">
        <f t="shared" si="100"/>
        <v>1611.5638781994705</v>
      </c>
      <c r="Y55" s="72">
        <f t="shared" si="100"/>
        <v>906.85124205648731</v>
      </c>
      <c r="Z55" s="72">
        <f t="shared" si="100"/>
        <v>2394.2428829655778</v>
      </c>
      <c r="AA55" s="72">
        <f t="shared" si="100"/>
        <v>2278.7333848592953</v>
      </c>
      <c r="AB55" s="72">
        <f t="shared" si="100"/>
        <v>1557.1355067961167</v>
      </c>
      <c r="AC55" s="72">
        <f t="shared" si="100"/>
        <v>4222.5207187996466</v>
      </c>
      <c r="AD55" s="72">
        <f t="shared" si="100"/>
        <v>1429.26992533098</v>
      </c>
      <c r="AE55" s="72">
        <f t="shared" si="100"/>
        <v>1004.5736297440423</v>
      </c>
      <c r="AF55" s="72">
        <f t="shared" si="100"/>
        <v>362.19409999999999</v>
      </c>
      <c r="AG55" s="72">
        <f t="shared" si="100"/>
        <v>386.85444126789213</v>
      </c>
      <c r="AH55" s="72">
        <f t="shared" si="100"/>
        <v>2472.5231798764348</v>
      </c>
      <c r="AI55" s="72">
        <f t="shared" ref="AI55:BC55" si="101">SUM(AI93,AI131,AI169,AI207,AI245)</f>
        <v>2085.7294167255077</v>
      </c>
      <c r="AJ55" s="72">
        <f t="shared" si="101"/>
        <v>333.71940000000001</v>
      </c>
      <c r="AK55" s="72">
        <f t="shared" si="101"/>
        <v>332.21807316857905</v>
      </c>
      <c r="AL55" s="72">
        <f t="shared" si="101"/>
        <v>873.31200873786418</v>
      </c>
      <c r="AM55" s="72">
        <f t="shared" si="101"/>
        <v>1291.2347810679612</v>
      </c>
      <c r="AN55" s="72">
        <f t="shared" si="101"/>
        <v>87.649300000000011</v>
      </c>
      <c r="AO55" s="72">
        <f t="shared" si="101"/>
        <v>87.649300000000011</v>
      </c>
      <c r="AP55" s="72">
        <f t="shared" si="101"/>
        <v>441.67382952338926</v>
      </c>
      <c r="AQ55" s="72">
        <f t="shared" si="101"/>
        <v>673.75005075022091</v>
      </c>
      <c r="AR55" s="72">
        <f t="shared" si="101"/>
        <v>18963.054800000002</v>
      </c>
      <c r="AS55" s="72">
        <f t="shared" si="101"/>
        <v>355.54089779346873</v>
      </c>
      <c r="AT55" s="72">
        <f t="shared" si="101"/>
        <v>73.714300000000009</v>
      </c>
      <c r="AU55" s="72">
        <f t="shared" si="101"/>
        <v>73.714300000000009</v>
      </c>
      <c r="AV55" s="72">
        <f t="shared" si="101"/>
        <v>418.29377228596644</v>
      </c>
      <c r="AW55" s="72">
        <f t="shared" si="101"/>
        <v>1181.6651462488969</v>
      </c>
      <c r="AX55" s="72">
        <f t="shared" si="101"/>
        <v>278.16360000000003</v>
      </c>
      <c r="AY55" s="72">
        <f t="shared" si="101"/>
        <v>1383.0168812917677</v>
      </c>
      <c r="AZ55" s="72">
        <f t="shared" si="101"/>
        <v>1525.5003954986762</v>
      </c>
      <c r="BA55" s="72">
        <f t="shared" si="101"/>
        <v>459.83454545454543</v>
      </c>
      <c r="BB55" s="72">
        <f t="shared" si="101"/>
        <v>500.56269373345106</v>
      </c>
      <c r="BC55" s="72">
        <f t="shared" si="101"/>
        <v>127.66800000000001</v>
      </c>
      <c r="BD55" s="118">
        <v>53</v>
      </c>
    </row>
    <row r="56" spans="1:56" s="75" customFormat="1" x14ac:dyDescent="0.35">
      <c r="B56" s="84" t="s">
        <v>59</v>
      </c>
      <c r="C56" s="72">
        <f t="shared" ref="C56:AH56" si="102">SUM(C94,C132,C170,C208,C246)</f>
        <v>204.14883155339805</v>
      </c>
      <c r="D56" s="72">
        <f t="shared" si="102"/>
        <v>158.33076662749963</v>
      </c>
      <c r="E56" s="72">
        <f t="shared" si="102"/>
        <v>208.88180498676084</v>
      </c>
      <c r="F56" s="72">
        <f t="shared" si="102"/>
        <v>170.646878375993</v>
      </c>
      <c r="G56" s="72">
        <f t="shared" si="102"/>
        <v>134.0566</v>
      </c>
      <c r="H56" s="72">
        <f t="shared" si="102"/>
        <v>681.10518164165933</v>
      </c>
      <c r="I56" s="72">
        <f t="shared" si="102"/>
        <v>111.14773998234777</v>
      </c>
      <c r="J56" s="72">
        <f t="shared" si="102"/>
        <v>178.73840000000001</v>
      </c>
      <c r="K56" s="72">
        <f t="shared" si="102"/>
        <v>74.797600000000003</v>
      </c>
      <c r="L56" s="72">
        <f t="shared" si="102"/>
        <v>266.79269518976173</v>
      </c>
      <c r="M56" s="72">
        <f t="shared" si="102"/>
        <v>266.79269518976173</v>
      </c>
      <c r="N56" s="72">
        <f t="shared" si="102"/>
        <v>239.51418150926744</v>
      </c>
      <c r="O56" s="72">
        <f t="shared" si="102"/>
        <v>218.90727740511915</v>
      </c>
      <c r="P56" s="72">
        <f t="shared" si="102"/>
        <v>93.807641306266561</v>
      </c>
      <c r="Q56" s="72">
        <f t="shared" si="102"/>
        <v>110.82546659311562</v>
      </c>
      <c r="R56" s="72">
        <f t="shared" si="102"/>
        <v>49.48644942630186</v>
      </c>
      <c r="S56" s="72">
        <f t="shared" si="102"/>
        <v>878.74166695251517</v>
      </c>
      <c r="T56" s="72">
        <f t="shared" si="102"/>
        <v>339.88761738746695</v>
      </c>
      <c r="U56" s="72">
        <f t="shared" si="102"/>
        <v>46.029900000000005</v>
      </c>
      <c r="V56" s="72">
        <f t="shared" si="102"/>
        <v>188.9112100617829</v>
      </c>
      <c r="W56" s="72">
        <f t="shared" si="102"/>
        <v>547.20984174757291</v>
      </c>
      <c r="X56" s="72">
        <f t="shared" si="102"/>
        <v>547.20984174757291</v>
      </c>
      <c r="Y56" s="72">
        <f t="shared" si="102"/>
        <v>325.79080935569283</v>
      </c>
      <c r="Z56" s="72">
        <f t="shared" si="102"/>
        <v>924.04243927625771</v>
      </c>
      <c r="AA56" s="72">
        <f t="shared" si="102"/>
        <v>849.77074836823135</v>
      </c>
      <c r="AB56" s="72">
        <f t="shared" si="102"/>
        <v>525.06905242718449</v>
      </c>
      <c r="AC56" s="72">
        <f t="shared" si="102"/>
        <v>1610.857201765225</v>
      </c>
      <c r="AD56" s="72">
        <f t="shared" si="102"/>
        <v>441.22651765225066</v>
      </c>
      <c r="AE56" s="72">
        <f t="shared" si="102"/>
        <v>305.10165710503094</v>
      </c>
      <c r="AF56" s="72">
        <f t="shared" si="102"/>
        <v>134.37970000000001</v>
      </c>
      <c r="AG56" s="72">
        <f t="shared" si="102"/>
        <v>117.49256360566409</v>
      </c>
      <c r="AH56" s="72">
        <f t="shared" si="102"/>
        <v>889.80748190644306</v>
      </c>
      <c r="AI56" s="72">
        <f t="shared" ref="AI56:BC56" si="103">SUM(AI94,AI132,AI170,AI208,AI246)</f>
        <v>743.21368318623138</v>
      </c>
      <c r="AJ56" s="72">
        <f t="shared" si="103"/>
        <v>108.3749</v>
      </c>
      <c r="AK56" s="72">
        <f t="shared" si="103"/>
        <v>111.01655666372466</v>
      </c>
      <c r="AL56" s="72">
        <f t="shared" si="103"/>
        <v>321.58426893203887</v>
      </c>
      <c r="AM56" s="72">
        <f t="shared" si="103"/>
        <v>482.27717621359233</v>
      </c>
      <c r="AN56" s="72">
        <f t="shared" si="103"/>
        <v>28.497299999999999</v>
      </c>
      <c r="AO56" s="72">
        <f t="shared" si="103"/>
        <v>28.497299999999999</v>
      </c>
      <c r="AP56" s="72">
        <f t="shared" si="103"/>
        <v>149.34940816416591</v>
      </c>
      <c r="AQ56" s="72">
        <f t="shared" si="103"/>
        <v>262.2262367166814</v>
      </c>
      <c r="AR56" s="72">
        <f t="shared" si="103"/>
        <v>6755.4880000000003</v>
      </c>
      <c r="AS56" s="72">
        <f t="shared" si="103"/>
        <v>111.14773998234777</v>
      </c>
      <c r="AT56" s="72">
        <f t="shared" si="103"/>
        <v>21.5869</v>
      </c>
      <c r="AU56" s="72">
        <f t="shared" si="103"/>
        <v>21.5869</v>
      </c>
      <c r="AV56" s="72">
        <f t="shared" si="103"/>
        <v>147.59995586937333</v>
      </c>
      <c r="AW56" s="72">
        <f t="shared" si="103"/>
        <v>408.07570097087387</v>
      </c>
      <c r="AX56" s="72">
        <f t="shared" si="103"/>
        <v>103.94080000000001</v>
      </c>
      <c r="AY56" s="72">
        <f t="shared" si="103"/>
        <v>485.69985061406788</v>
      </c>
      <c r="AZ56" s="72">
        <f t="shared" si="103"/>
        <v>553.73569938217122</v>
      </c>
      <c r="BA56" s="72">
        <f t="shared" si="103"/>
        <v>154.48619947043247</v>
      </c>
      <c r="BB56" s="72">
        <f t="shared" si="103"/>
        <v>174.13491910856138</v>
      </c>
      <c r="BC56" s="72">
        <f t="shared" si="103"/>
        <v>46.029900000000005</v>
      </c>
      <c r="BD56" s="118">
        <v>54</v>
      </c>
    </row>
    <row r="57" spans="1:56" s="75" customFormat="1" x14ac:dyDescent="0.35">
      <c r="B57" s="84" t="s">
        <v>60</v>
      </c>
      <c r="C57" s="72">
        <f t="shared" ref="C57:AH57" si="104">SUM(C95,C133,C171,C209,C247)</f>
        <v>152.21573300970874</v>
      </c>
      <c r="D57" s="72">
        <f t="shared" si="104"/>
        <v>112.97046989111172</v>
      </c>
      <c r="E57" s="72">
        <f t="shared" si="104"/>
        <v>143.47246615180936</v>
      </c>
      <c r="F57" s="72">
        <f t="shared" si="104"/>
        <v>114.57089721977054</v>
      </c>
      <c r="G57" s="72">
        <f t="shared" si="104"/>
        <v>86.096900000000019</v>
      </c>
      <c r="H57" s="72">
        <f t="shared" si="104"/>
        <v>445.45313296557822</v>
      </c>
      <c r="I57" s="72">
        <f t="shared" si="104"/>
        <v>73.478940291262163</v>
      </c>
      <c r="J57" s="72">
        <f t="shared" si="104"/>
        <v>108.9359</v>
      </c>
      <c r="K57" s="72">
        <f t="shared" si="104"/>
        <v>41.328400000000002</v>
      </c>
      <c r="L57" s="72">
        <f t="shared" si="104"/>
        <v>176.71832952338923</v>
      </c>
      <c r="M57" s="72">
        <f t="shared" si="104"/>
        <v>176.71832952338923</v>
      </c>
      <c r="N57" s="72">
        <f t="shared" si="104"/>
        <v>161.18657356575466</v>
      </c>
      <c r="O57" s="72">
        <f t="shared" si="104"/>
        <v>141.19385622241839</v>
      </c>
      <c r="P57" s="72">
        <f t="shared" si="104"/>
        <v>69.05867608120036</v>
      </c>
      <c r="Q57" s="72">
        <f t="shared" si="104"/>
        <v>78.256677669902913</v>
      </c>
      <c r="R57" s="72">
        <f t="shared" si="104"/>
        <v>34.466008561341575</v>
      </c>
      <c r="S57" s="72">
        <f t="shared" si="104"/>
        <v>605.50488727810716</v>
      </c>
      <c r="T57" s="72">
        <f t="shared" si="104"/>
        <v>253.08553265666376</v>
      </c>
      <c r="U57" s="72">
        <f t="shared" si="104"/>
        <v>27.929200000000002</v>
      </c>
      <c r="V57" s="72">
        <f t="shared" si="104"/>
        <v>132.83574633715799</v>
      </c>
      <c r="W57" s="72">
        <f t="shared" si="104"/>
        <v>375.9552583848191</v>
      </c>
      <c r="X57" s="72">
        <f t="shared" si="104"/>
        <v>375.9552583848191</v>
      </c>
      <c r="Y57" s="72">
        <f t="shared" si="104"/>
        <v>214.7842314651368</v>
      </c>
      <c r="Z57" s="72">
        <f t="shared" si="104"/>
        <v>635.65929240953221</v>
      </c>
      <c r="AA57" s="72">
        <f t="shared" si="104"/>
        <v>571.3996783274589</v>
      </c>
      <c r="AB57" s="72">
        <f t="shared" si="104"/>
        <v>365.56144077669904</v>
      </c>
      <c r="AC57" s="72">
        <f t="shared" si="104"/>
        <v>1098.6909881729921</v>
      </c>
      <c r="AD57" s="72">
        <f t="shared" si="104"/>
        <v>296.67933053839369</v>
      </c>
      <c r="AE57" s="72">
        <f t="shared" si="104"/>
        <v>209.51997793468666</v>
      </c>
      <c r="AF57" s="72">
        <f t="shared" si="104"/>
        <v>87.653099999999995</v>
      </c>
      <c r="AG57" s="72">
        <f t="shared" si="104"/>
        <v>80.684711999693008</v>
      </c>
      <c r="AH57" s="72">
        <f t="shared" si="104"/>
        <v>584.5073823477494</v>
      </c>
      <c r="AI57" s="72">
        <f t="shared" ref="AI57:BC57" si="105">SUM(AI95,AI133,AI171,AI209,AI247)</f>
        <v>516.7588425419242</v>
      </c>
      <c r="AJ57" s="72">
        <f t="shared" si="105"/>
        <v>69.616600000000005</v>
      </c>
      <c r="AK57" s="72">
        <f t="shared" si="105"/>
        <v>69.863632127096224</v>
      </c>
      <c r="AL57" s="72">
        <f t="shared" si="105"/>
        <v>209.12407572815539</v>
      </c>
      <c r="AM57" s="72">
        <f t="shared" si="105"/>
        <v>313.02062427184472</v>
      </c>
      <c r="AN57" s="72">
        <f t="shared" si="105"/>
        <v>17.055700000000002</v>
      </c>
      <c r="AO57" s="72">
        <f t="shared" si="105"/>
        <v>17.055700000000002</v>
      </c>
      <c r="AP57" s="72">
        <f t="shared" si="105"/>
        <v>105.47954126213591</v>
      </c>
      <c r="AQ57" s="72">
        <f t="shared" si="105"/>
        <v>170.94514307149163</v>
      </c>
      <c r="AR57" s="72">
        <f t="shared" si="105"/>
        <v>4558.4476000000004</v>
      </c>
      <c r="AS57" s="72">
        <f t="shared" si="105"/>
        <v>73.478940291262163</v>
      </c>
      <c r="AT57" s="72">
        <f t="shared" si="105"/>
        <v>12.898099999999999</v>
      </c>
      <c r="AU57" s="72">
        <f t="shared" si="105"/>
        <v>12.898099999999999</v>
      </c>
      <c r="AV57" s="72">
        <f t="shared" si="105"/>
        <v>98.808947925860565</v>
      </c>
      <c r="AW57" s="72">
        <f t="shared" si="105"/>
        <v>271.75687758164167</v>
      </c>
      <c r="AX57" s="72">
        <f t="shared" si="105"/>
        <v>67.607500000000002</v>
      </c>
      <c r="AY57" s="72">
        <f t="shared" si="105"/>
        <v>332.73323511802107</v>
      </c>
      <c r="AZ57" s="72">
        <f t="shared" si="105"/>
        <v>378.30149686672547</v>
      </c>
      <c r="BA57" s="72">
        <f t="shared" si="105"/>
        <v>105.12563989408652</v>
      </c>
      <c r="BB57" s="72">
        <f t="shared" si="105"/>
        <v>108.82648808473083</v>
      </c>
      <c r="BC57" s="72">
        <f t="shared" si="105"/>
        <v>27.929200000000002</v>
      </c>
      <c r="BD57" s="118">
        <v>55</v>
      </c>
    </row>
    <row r="58" spans="1:56" s="75" customFormat="1" x14ac:dyDescent="0.35">
      <c r="B58" s="84" t="s">
        <v>80</v>
      </c>
      <c r="C58" s="72">
        <f t="shared" ref="C58:AH58" si="106">SUM(C96,C134,C172,C210,C248)</f>
        <v>78.470328155339814</v>
      </c>
      <c r="D58" s="72">
        <f t="shared" si="106"/>
        <v>56.285428167342317</v>
      </c>
      <c r="E58" s="72">
        <f t="shared" si="106"/>
        <v>69.247141968225947</v>
      </c>
      <c r="F58" s="72">
        <f t="shared" si="106"/>
        <v>62.667679832303634</v>
      </c>
      <c r="G58" s="72">
        <f t="shared" si="106"/>
        <v>43.009500000000003</v>
      </c>
      <c r="H58" s="72">
        <f t="shared" si="106"/>
        <v>216.55098724624889</v>
      </c>
      <c r="I58" s="72">
        <f t="shared" si="106"/>
        <v>42.735017519858793</v>
      </c>
      <c r="J58" s="72">
        <f t="shared" si="106"/>
        <v>54.891500000000008</v>
      </c>
      <c r="K58" s="72">
        <f t="shared" si="106"/>
        <v>22.821900000000003</v>
      </c>
      <c r="L58" s="72">
        <f t="shared" si="106"/>
        <v>86.829611562224187</v>
      </c>
      <c r="M58" s="72">
        <f t="shared" si="106"/>
        <v>86.829611562224187</v>
      </c>
      <c r="N58" s="72">
        <f t="shared" si="106"/>
        <v>87.666787864077676</v>
      </c>
      <c r="O58" s="72">
        <f t="shared" si="106"/>
        <v>69.269146337157977</v>
      </c>
      <c r="P58" s="72">
        <f t="shared" si="106"/>
        <v>35.060021888790821</v>
      </c>
      <c r="Q58" s="72">
        <f t="shared" si="106"/>
        <v>37.519966946160636</v>
      </c>
      <c r="R58" s="72">
        <f t="shared" si="106"/>
        <v>17.276086142983232</v>
      </c>
      <c r="S58" s="72">
        <f t="shared" si="106"/>
        <v>305.38397475368123</v>
      </c>
      <c r="T58" s="72">
        <f t="shared" si="106"/>
        <v>129.93815335392765</v>
      </c>
      <c r="U58" s="72">
        <f t="shared" si="106"/>
        <v>16.4389</v>
      </c>
      <c r="V58" s="72">
        <f t="shared" si="106"/>
        <v>59.40629752868491</v>
      </c>
      <c r="W58" s="72">
        <f t="shared" si="106"/>
        <v>184.62811496028246</v>
      </c>
      <c r="X58" s="72">
        <f t="shared" si="106"/>
        <v>184.62811496028246</v>
      </c>
      <c r="Y58" s="72">
        <f t="shared" si="106"/>
        <v>101.32679589585173</v>
      </c>
      <c r="Z58" s="72">
        <f t="shared" si="106"/>
        <v>304.98579373345103</v>
      </c>
      <c r="AA58" s="72">
        <f t="shared" si="106"/>
        <v>273.35185420774297</v>
      </c>
      <c r="AB58" s="72">
        <f t="shared" si="106"/>
        <v>185.49062912621361</v>
      </c>
      <c r="AC58" s="72">
        <f t="shared" si="106"/>
        <v>533.98380794351272</v>
      </c>
      <c r="AD58" s="72">
        <f t="shared" si="106"/>
        <v>151.37189876434246</v>
      </c>
      <c r="AE58" s="72">
        <f t="shared" si="106"/>
        <v>107.89492939099733</v>
      </c>
      <c r="AF58" s="72">
        <f t="shared" si="106"/>
        <v>41.364899999999999</v>
      </c>
      <c r="AG58" s="72">
        <f t="shared" si="106"/>
        <v>41.549600138148058</v>
      </c>
      <c r="AH58" s="72">
        <f t="shared" si="106"/>
        <v>272.16492391879967</v>
      </c>
      <c r="AI58" s="72">
        <f t="shared" ref="AI58:BC58" si="107">SUM(AI96,AI134,AI172,AI210,AI248)</f>
        <v>257.82528693733457</v>
      </c>
      <c r="AJ58" s="72">
        <f t="shared" si="107"/>
        <v>39.369500000000009</v>
      </c>
      <c r="AK58" s="72">
        <f t="shared" si="107"/>
        <v>38.263600529567533</v>
      </c>
      <c r="AL58" s="72">
        <f t="shared" si="107"/>
        <v>95.373850485436904</v>
      </c>
      <c r="AM58" s="72">
        <f t="shared" si="107"/>
        <v>138.28500339805828</v>
      </c>
      <c r="AN58" s="72">
        <f t="shared" si="107"/>
        <v>8.6976000000000013</v>
      </c>
      <c r="AO58" s="72">
        <f t="shared" si="107"/>
        <v>8.6976000000000013</v>
      </c>
      <c r="AP58" s="72">
        <f t="shared" si="107"/>
        <v>56.9742660635481</v>
      </c>
      <c r="AQ58" s="72">
        <f t="shared" si="107"/>
        <v>88.590469549867606</v>
      </c>
      <c r="AR58" s="72">
        <f t="shared" si="107"/>
        <v>2257.9132999999997</v>
      </c>
      <c r="AS58" s="72">
        <f t="shared" si="107"/>
        <v>42.735017519858793</v>
      </c>
      <c r="AT58" s="72">
        <f t="shared" si="107"/>
        <v>6.8012000000000015</v>
      </c>
      <c r="AU58" s="72">
        <f t="shared" si="107"/>
        <v>6.8012000000000015</v>
      </c>
      <c r="AV58" s="72">
        <f t="shared" si="107"/>
        <v>51.451914827890555</v>
      </c>
      <c r="AW58" s="72">
        <f t="shared" si="107"/>
        <v>133.83172365401589</v>
      </c>
      <c r="AX58" s="72">
        <f t="shared" si="107"/>
        <v>32.069600000000001</v>
      </c>
      <c r="AY58" s="72">
        <f t="shared" si="107"/>
        <v>172.32771901719352</v>
      </c>
      <c r="AZ58" s="72">
        <f t="shared" si="107"/>
        <v>205.60670525154458</v>
      </c>
      <c r="BA58" s="72">
        <f t="shared" si="107"/>
        <v>47.306307590467789</v>
      </c>
      <c r="BB58" s="72">
        <f t="shared" si="107"/>
        <v>48.361351059135046</v>
      </c>
      <c r="BC58" s="72">
        <f t="shared" si="107"/>
        <v>16.4389</v>
      </c>
      <c r="BD58" s="118">
        <v>56</v>
      </c>
    </row>
    <row r="59" spans="1:56" s="75" customFormat="1" x14ac:dyDescent="0.35">
      <c r="B59" s="84" t="s">
        <v>79</v>
      </c>
      <c r="C59" s="75">
        <f t="shared" ref="C59:AH59" si="108">SUM(C97,C135,C173,C211,C249)</f>
        <v>32.597039320388348</v>
      </c>
      <c r="D59" s="75">
        <f t="shared" si="108"/>
        <v>25.094720671080267</v>
      </c>
      <c r="E59" s="75">
        <f t="shared" si="108"/>
        <v>32.902674580759054</v>
      </c>
      <c r="F59" s="75">
        <f t="shared" si="108"/>
        <v>26.925303618711389</v>
      </c>
      <c r="G59" s="75">
        <f t="shared" si="108"/>
        <v>16.4465</v>
      </c>
      <c r="H59" s="75">
        <f t="shared" si="108"/>
        <v>85.842751323918804</v>
      </c>
      <c r="I59" s="75">
        <f t="shared" si="108"/>
        <v>15.337049382171228</v>
      </c>
      <c r="J59" s="75">
        <f t="shared" si="108"/>
        <v>21.508199999999999</v>
      </c>
      <c r="K59" s="75">
        <f t="shared" si="108"/>
        <v>9.9636999999999993</v>
      </c>
      <c r="L59" s="75">
        <f t="shared" si="108"/>
        <v>38.17834210061784</v>
      </c>
      <c r="M59" s="75">
        <f t="shared" si="108"/>
        <v>38.17834210061784</v>
      </c>
      <c r="N59" s="75">
        <f t="shared" si="108"/>
        <v>36.29532775816417</v>
      </c>
      <c r="O59" s="75">
        <f t="shared" si="108"/>
        <v>26.437180759046779</v>
      </c>
      <c r="P59" s="75">
        <f t="shared" si="108"/>
        <v>16.348129214474845</v>
      </c>
      <c r="Q59" s="75">
        <f t="shared" si="108"/>
        <v>16.594285789938215</v>
      </c>
      <c r="R59" s="75">
        <f t="shared" si="108"/>
        <v>8.1427889673433373</v>
      </c>
      <c r="S59" s="75">
        <f t="shared" si="108"/>
        <v>134.21529085803994</v>
      </c>
      <c r="T59" s="75">
        <f t="shared" si="108"/>
        <v>62.716885260370695</v>
      </c>
      <c r="U59" s="75">
        <f t="shared" si="108"/>
        <v>5.4259000000000004</v>
      </c>
      <c r="V59" s="75">
        <f t="shared" si="108"/>
        <v>25.896082303618712</v>
      </c>
      <c r="W59" s="75">
        <f t="shared" si="108"/>
        <v>81.26566959399824</v>
      </c>
      <c r="X59" s="75">
        <f t="shared" si="108"/>
        <v>81.26566959399824</v>
      </c>
      <c r="Y59" s="75">
        <f t="shared" si="108"/>
        <v>42.103499338040606</v>
      </c>
      <c r="Z59" s="75">
        <f t="shared" si="108"/>
        <v>132.20418111209179</v>
      </c>
      <c r="AA59" s="75">
        <f t="shared" si="108"/>
        <v>116.34121442198092</v>
      </c>
      <c r="AB59" s="75">
        <f t="shared" si="108"/>
        <v>81.648629126213592</v>
      </c>
      <c r="AC59" s="75">
        <f t="shared" si="108"/>
        <v>236.99979523389234</v>
      </c>
      <c r="AD59" s="75">
        <f t="shared" si="108"/>
        <v>61.733944042365401</v>
      </c>
      <c r="AE59" s="75">
        <f t="shared" si="108"/>
        <v>45.185633274492496</v>
      </c>
      <c r="AF59" s="75">
        <f t="shared" si="108"/>
        <v>18.222799999999999</v>
      </c>
      <c r="AG59" s="75">
        <f t="shared" si="108"/>
        <v>17.400678652289042</v>
      </c>
      <c r="AH59" s="75">
        <f t="shared" si="108"/>
        <v>107.17730467784642</v>
      </c>
      <c r="AI59" s="75">
        <f t="shared" ref="AI59:BC59" si="109">SUM(AI97,AI135,AI173,AI211,AI249)</f>
        <v>117.3651016328332</v>
      </c>
      <c r="AJ59" s="75">
        <f t="shared" si="109"/>
        <v>16.051600000000001</v>
      </c>
      <c r="AK59" s="75">
        <f t="shared" si="109"/>
        <v>15.976827272727276</v>
      </c>
      <c r="AL59" s="75">
        <f t="shared" si="109"/>
        <v>37.385873786407771</v>
      </c>
      <c r="AM59" s="75">
        <f t="shared" si="109"/>
        <v>55.435797087378653</v>
      </c>
      <c r="AN59" s="75">
        <f t="shared" si="109"/>
        <v>3.9616000000000007</v>
      </c>
      <c r="AO59" s="75">
        <f t="shared" si="109"/>
        <v>3.9616000000000007</v>
      </c>
      <c r="AP59" s="75">
        <f t="shared" si="109"/>
        <v>23.566130229479256</v>
      </c>
      <c r="AQ59" s="75">
        <f t="shared" si="109"/>
        <v>39.68793848190645</v>
      </c>
      <c r="AR59" s="75">
        <f t="shared" si="109"/>
        <v>958.96380000000011</v>
      </c>
      <c r="AS59" s="75">
        <f t="shared" si="109"/>
        <v>15.337049382171228</v>
      </c>
      <c r="AT59" s="75">
        <f t="shared" si="109"/>
        <v>2.4975000000000005</v>
      </c>
      <c r="AU59" s="75">
        <f t="shared" si="109"/>
        <v>2.4975000000000005</v>
      </c>
      <c r="AV59" s="75">
        <f t="shared" si="109"/>
        <v>21.450693292144749</v>
      </c>
      <c r="AW59" s="75">
        <f t="shared" si="109"/>
        <v>51.745355428067086</v>
      </c>
      <c r="AX59" s="75">
        <f t="shared" si="109"/>
        <v>11.544500000000001</v>
      </c>
      <c r="AY59" s="75">
        <f t="shared" si="109"/>
        <v>73.821225786079879</v>
      </c>
      <c r="AZ59" s="75">
        <f t="shared" si="109"/>
        <v>85.989615357458078</v>
      </c>
      <c r="BA59" s="75">
        <f t="shared" si="109"/>
        <v>21.848095763459842</v>
      </c>
      <c r="BB59" s="75">
        <f t="shared" si="109"/>
        <v>20.557831112091794</v>
      </c>
      <c r="BC59" s="75">
        <f t="shared" si="109"/>
        <v>5.4259000000000004</v>
      </c>
      <c r="BD59" s="118">
        <v>57</v>
      </c>
    </row>
    <row r="60" spans="1:56" s="74" customFormat="1" x14ac:dyDescent="0.35">
      <c r="A60" s="74" t="s">
        <v>133</v>
      </c>
      <c r="B60" s="74" t="s">
        <v>83</v>
      </c>
      <c r="C60" s="179">
        <f>'Population 2016'!C60*'Prevalence Rates'!C60</f>
        <v>0</v>
      </c>
      <c r="D60" s="74">
        <f>'Population 2016'!D60*'Prevalence Rates'!D60</f>
        <v>0</v>
      </c>
      <c r="E60" s="74">
        <f>'Population 2016'!E60*'Prevalence Rates'!E60</f>
        <v>0</v>
      </c>
      <c r="F60" s="74">
        <f>'Population 2016'!F60*'Prevalence Rates'!F60</f>
        <v>0</v>
      </c>
      <c r="G60" s="74">
        <f>'Population 2016'!G60*'Prevalence Rates'!G60</f>
        <v>0</v>
      </c>
      <c r="H60" s="74">
        <f>'Population 2016'!H60*'Prevalence Rates'!H60</f>
        <v>0</v>
      </c>
      <c r="I60" s="74">
        <f>'Population 2016'!I60*'Prevalence Rates'!I60</f>
        <v>0</v>
      </c>
      <c r="J60" s="74">
        <f>'Population 2016'!J60*'Prevalence Rates'!J60</f>
        <v>0</v>
      </c>
      <c r="K60" s="74">
        <f>'Population 2016'!K60*'Prevalence Rates'!K60</f>
        <v>0</v>
      </c>
      <c r="L60" s="74">
        <f>'Population 2016'!L60*'Prevalence Rates'!L60</f>
        <v>0</v>
      </c>
      <c r="M60" s="74">
        <f>'Population 2016'!M60*'Prevalence Rates'!M60</f>
        <v>0</v>
      </c>
      <c r="N60" s="74">
        <f>'Population 2016'!N60*'Prevalence Rates'!N60</f>
        <v>0</v>
      </c>
      <c r="O60" s="74">
        <f>'Population 2016'!O60*'Prevalence Rates'!O60</f>
        <v>0</v>
      </c>
      <c r="P60" s="74">
        <f>'Population 2016'!P60*'Prevalence Rates'!P60</f>
        <v>0</v>
      </c>
      <c r="Q60" s="74">
        <f>'Population 2016'!Q60*'Prevalence Rates'!Q60</f>
        <v>0</v>
      </c>
      <c r="R60" s="74">
        <f>'Population 2016'!R60*'Prevalence Rates'!R60</f>
        <v>0</v>
      </c>
      <c r="S60" s="74">
        <f>'Population 2016'!S60*'Prevalence Rates'!S60</f>
        <v>0</v>
      </c>
      <c r="T60" s="74">
        <f>'Population 2016'!T60*'Prevalence Rates'!T60</f>
        <v>0</v>
      </c>
      <c r="U60" s="74">
        <f>'Population 2016'!U60*'Prevalence Rates'!U60</f>
        <v>0</v>
      </c>
      <c r="V60" s="74">
        <f>'Population 2016'!V60*'Prevalence Rates'!V60</f>
        <v>0</v>
      </c>
      <c r="W60" s="74">
        <f>'Population 2016'!W60*'Prevalence Rates'!W60</f>
        <v>0</v>
      </c>
      <c r="X60" s="74">
        <f>'Population 2016'!X60*'Prevalence Rates'!X60</f>
        <v>0</v>
      </c>
      <c r="Y60" s="74">
        <f>'Population 2016'!Y60*'Prevalence Rates'!Y60</f>
        <v>0</v>
      </c>
      <c r="Z60" s="74">
        <f>'Population 2016'!Z60*'Prevalence Rates'!Z60</f>
        <v>0</v>
      </c>
      <c r="AA60" s="74">
        <f>'Population 2016'!AA60*'Prevalence Rates'!AA60</f>
        <v>0</v>
      </c>
      <c r="AB60" s="74">
        <f>'Population 2016'!AB60*'Prevalence Rates'!AB60</f>
        <v>0</v>
      </c>
      <c r="AC60" s="74">
        <f>'Population 2016'!AC60*'Prevalence Rates'!AC60</f>
        <v>0</v>
      </c>
      <c r="AD60" s="74">
        <f>'Population 2016'!AD60*'Prevalence Rates'!AD60</f>
        <v>0</v>
      </c>
      <c r="AE60" s="74">
        <f>'Population 2016'!AE60*'Prevalence Rates'!AE60</f>
        <v>0</v>
      </c>
      <c r="AF60" s="74">
        <f>'Population 2016'!AF60*'Prevalence Rates'!AF60</f>
        <v>0</v>
      </c>
      <c r="AG60" s="74">
        <f>'Population 2016'!AG60*'Prevalence Rates'!AG60</f>
        <v>0</v>
      </c>
      <c r="AH60" s="74">
        <f>'Population 2016'!AH60*'Prevalence Rates'!AH60</f>
        <v>0</v>
      </c>
      <c r="AI60" s="74">
        <f>'Population 2016'!AI60*'Prevalence Rates'!AI60</f>
        <v>0</v>
      </c>
      <c r="AJ60" s="74">
        <f>'Population 2016'!AJ60*'Prevalence Rates'!AJ60</f>
        <v>0</v>
      </c>
      <c r="AK60" s="74">
        <f>'Population 2016'!AK60*'Prevalence Rates'!AK60</f>
        <v>0</v>
      </c>
      <c r="AL60" s="74">
        <f>'Population 2016'!AL60*'Prevalence Rates'!AL60</f>
        <v>0</v>
      </c>
      <c r="AM60" s="74">
        <f>'Population 2016'!AM60*'Prevalence Rates'!AM60</f>
        <v>0</v>
      </c>
      <c r="AN60" s="74">
        <f>'Population 2016'!AN60*'Prevalence Rates'!AN60</f>
        <v>0</v>
      </c>
      <c r="AO60" s="74">
        <f>'Population 2016'!AO60*'Prevalence Rates'!AO60</f>
        <v>0</v>
      </c>
      <c r="AP60" s="74">
        <f>'Population 2016'!AP60*'Prevalence Rates'!AP60</f>
        <v>0</v>
      </c>
      <c r="AQ60" s="74">
        <f>'Population 2016'!AQ60*'Prevalence Rates'!AQ60</f>
        <v>0</v>
      </c>
      <c r="AR60" s="74">
        <f>'Population 2016'!AR60*'Prevalence Rates'!AR60</f>
        <v>0</v>
      </c>
      <c r="AS60" s="74">
        <f>'Population 2016'!AS60*'Prevalence Rates'!AS60</f>
        <v>0</v>
      </c>
      <c r="AT60" s="74">
        <f>'Population 2016'!AT60*'Prevalence Rates'!AT60</f>
        <v>0</v>
      </c>
      <c r="AU60" s="74">
        <f>'Population 2016'!AU60*'Prevalence Rates'!AU60</f>
        <v>0</v>
      </c>
      <c r="AV60" s="74">
        <f>'Population 2016'!AV60*'Prevalence Rates'!AV60</f>
        <v>0</v>
      </c>
      <c r="AW60" s="74">
        <f>'Population 2016'!AW60*'Prevalence Rates'!AW60</f>
        <v>0</v>
      </c>
      <c r="AX60" s="74">
        <f>'Population 2016'!AX60*'Prevalence Rates'!AX60</f>
        <v>0</v>
      </c>
      <c r="AY60" s="74">
        <f>'Population 2016'!AY60*'Prevalence Rates'!AY60</f>
        <v>0</v>
      </c>
      <c r="AZ60" s="74">
        <f>'Population 2016'!AZ60*'Prevalence Rates'!AZ60</f>
        <v>0</v>
      </c>
      <c r="BA60" s="74">
        <f>'Population 2016'!BA60*'Prevalence Rates'!BA60</f>
        <v>0</v>
      </c>
      <c r="BB60" s="74">
        <f>'Population 2016'!BB60*'Prevalence Rates'!BB60</f>
        <v>0</v>
      </c>
      <c r="BC60" s="121">
        <f>'Population 2016'!BC60*'Prevalence Rates'!BC60</f>
        <v>0</v>
      </c>
      <c r="BD60" s="122">
        <v>58</v>
      </c>
    </row>
    <row r="61" spans="1:56" s="72" customFormat="1" x14ac:dyDescent="0.35">
      <c r="B61" s="75" t="s">
        <v>61</v>
      </c>
      <c r="C61" s="83">
        <f>'Population 2016'!C61*'Prevalence Rates'!C61</f>
        <v>0</v>
      </c>
      <c r="D61" s="75">
        <f>'Population 2016'!D61*'Prevalence Rates'!D61</f>
        <v>0</v>
      </c>
      <c r="E61" s="75">
        <f>'Population 2016'!E61*'Prevalence Rates'!E61</f>
        <v>0</v>
      </c>
      <c r="F61" s="75">
        <f>'Population 2016'!F61*'Prevalence Rates'!F61</f>
        <v>0</v>
      </c>
      <c r="G61" s="75">
        <f>'Population 2016'!G61*'Prevalence Rates'!G61</f>
        <v>0</v>
      </c>
      <c r="H61" s="75">
        <f>'Population 2016'!H61*'Prevalence Rates'!H61</f>
        <v>0</v>
      </c>
      <c r="I61" s="75">
        <f>'Population 2016'!I61*'Prevalence Rates'!I61</f>
        <v>0</v>
      </c>
      <c r="J61" s="75">
        <f>'Population 2016'!J61*'Prevalence Rates'!J61</f>
        <v>0</v>
      </c>
      <c r="K61" s="75">
        <f>'Population 2016'!K61*'Prevalence Rates'!K61</f>
        <v>0</v>
      </c>
      <c r="L61" s="75">
        <f>'Population 2016'!L61*'Prevalence Rates'!L61</f>
        <v>0</v>
      </c>
      <c r="M61" s="75">
        <f>'Population 2016'!M61*'Prevalence Rates'!M61</f>
        <v>0</v>
      </c>
      <c r="N61" s="75">
        <f>'Population 2016'!N61*'Prevalence Rates'!N61</f>
        <v>0</v>
      </c>
      <c r="O61" s="75">
        <f>'Population 2016'!O61*'Prevalence Rates'!O61</f>
        <v>0</v>
      </c>
      <c r="P61" s="75">
        <f>'Population 2016'!P61*'Prevalence Rates'!P61</f>
        <v>0</v>
      </c>
      <c r="Q61" s="75">
        <f>'Population 2016'!Q61*'Prevalence Rates'!Q61</f>
        <v>0</v>
      </c>
      <c r="R61" s="75">
        <f>'Population 2016'!R61*'Prevalence Rates'!R61</f>
        <v>0</v>
      </c>
      <c r="S61" s="75">
        <f>'Population 2016'!S61*'Prevalence Rates'!S61</f>
        <v>0</v>
      </c>
      <c r="T61" s="75">
        <f>'Population 2016'!T61*'Prevalence Rates'!T61</f>
        <v>0</v>
      </c>
      <c r="U61" s="75">
        <f>'Population 2016'!U61*'Prevalence Rates'!U61</f>
        <v>0</v>
      </c>
      <c r="V61" s="75">
        <f>'Population 2016'!V61*'Prevalence Rates'!V61</f>
        <v>0</v>
      </c>
      <c r="W61" s="75">
        <f>'Population 2016'!W61*'Prevalence Rates'!W61</f>
        <v>0</v>
      </c>
      <c r="X61" s="75">
        <f>'Population 2016'!X61*'Prevalence Rates'!X61</f>
        <v>0</v>
      </c>
      <c r="Y61" s="75">
        <f>'Population 2016'!Y61*'Prevalence Rates'!Y61</f>
        <v>0</v>
      </c>
      <c r="Z61" s="75">
        <f>'Population 2016'!Z61*'Prevalence Rates'!Z61</f>
        <v>0</v>
      </c>
      <c r="AA61" s="75">
        <f>'Population 2016'!AA61*'Prevalence Rates'!AA61</f>
        <v>0</v>
      </c>
      <c r="AB61" s="75">
        <f>'Population 2016'!AB61*'Prevalence Rates'!AB61</f>
        <v>0</v>
      </c>
      <c r="AC61" s="75">
        <f>'Population 2016'!AC61*'Prevalence Rates'!AC61</f>
        <v>0</v>
      </c>
      <c r="AD61" s="75">
        <f>'Population 2016'!AD61*'Prevalence Rates'!AD61</f>
        <v>0</v>
      </c>
      <c r="AE61" s="75">
        <f>'Population 2016'!AE61*'Prevalence Rates'!AE61</f>
        <v>0</v>
      </c>
      <c r="AF61" s="75">
        <f>'Population 2016'!AF61*'Prevalence Rates'!AF61</f>
        <v>0</v>
      </c>
      <c r="AG61" s="75">
        <f>'Population 2016'!AG61*'Prevalence Rates'!AG61</f>
        <v>0</v>
      </c>
      <c r="AH61" s="75">
        <f>'Population 2016'!AH61*'Prevalence Rates'!AH61</f>
        <v>0</v>
      </c>
      <c r="AI61" s="75">
        <f>'Population 2016'!AI61*'Prevalence Rates'!AI61</f>
        <v>0</v>
      </c>
      <c r="AJ61" s="75">
        <f>'Population 2016'!AJ61*'Prevalence Rates'!AJ61</f>
        <v>0</v>
      </c>
      <c r="AK61" s="75">
        <f>'Population 2016'!AK61*'Prevalence Rates'!AK61</f>
        <v>0</v>
      </c>
      <c r="AL61" s="75">
        <f>'Population 2016'!AL61*'Prevalence Rates'!AL61</f>
        <v>0</v>
      </c>
      <c r="AM61" s="75">
        <f>'Population 2016'!AM61*'Prevalence Rates'!AM61</f>
        <v>0</v>
      </c>
      <c r="AN61" s="75">
        <f>'Population 2016'!AN61*'Prevalence Rates'!AN61</f>
        <v>0</v>
      </c>
      <c r="AO61" s="75">
        <f>'Population 2016'!AO61*'Prevalence Rates'!AO61</f>
        <v>0</v>
      </c>
      <c r="AP61" s="75">
        <f>'Population 2016'!AP61*'Prevalence Rates'!AP61</f>
        <v>0</v>
      </c>
      <c r="AQ61" s="75">
        <f>'Population 2016'!AQ61*'Prevalence Rates'!AQ61</f>
        <v>0</v>
      </c>
      <c r="AR61" s="75">
        <f>'Population 2016'!AR61*'Prevalence Rates'!AR61</f>
        <v>0</v>
      </c>
      <c r="AS61" s="75">
        <f>'Population 2016'!AS61*'Prevalence Rates'!AS61</f>
        <v>0</v>
      </c>
      <c r="AT61" s="75">
        <f>'Population 2016'!AT61*'Prevalence Rates'!AT61</f>
        <v>0</v>
      </c>
      <c r="AU61" s="75">
        <f>'Population 2016'!AU61*'Prevalence Rates'!AU61</f>
        <v>0</v>
      </c>
      <c r="AV61" s="75">
        <f>'Population 2016'!AV61*'Prevalence Rates'!AV61</f>
        <v>0</v>
      </c>
      <c r="AW61" s="75">
        <f>'Population 2016'!AW61*'Prevalence Rates'!AW61</f>
        <v>0</v>
      </c>
      <c r="AX61" s="75">
        <f>'Population 2016'!AX61*'Prevalence Rates'!AX61</f>
        <v>0</v>
      </c>
      <c r="AY61" s="75">
        <f>'Population 2016'!AY61*'Prevalence Rates'!AY61</f>
        <v>0</v>
      </c>
      <c r="AZ61" s="75">
        <f>'Population 2016'!AZ61*'Prevalence Rates'!AZ61</f>
        <v>0</v>
      </c>
      <c r="BA61" s="75">
        <f>'Population 2016'!BA61*'Prevalence Rates'!BA61</f>
        <v>0</v>
      </c>
      <c r="BB61" s="75">
        <f>'Population 2016'!BB61*'Prevalence Rates'!BB61</f>
        <v>0</v>
      </c>
      <c r="BC61" s="84">
        <f>'Population 2016'!BC61*'Prevalence Rates'!BC61</f>
        <v>0</v>
      </c>
      <c r="BD61" s="118">
        <v>59</v>
      </c>
    </row>
    <row r="62" spans="1:56" s="72" customFormat="1" x14ac:dyDescent="0.35">
      <c r="B62" s="75" t="s">
        <v>78</v>
      </c>
      <c r="C62" s="83">
        <f>'Population 2016'!C62*'Prevalence Rates'!C62</f>
        <v>0</v>
      </c>
      <c r="D62" s="75">
        <f>'Population 2016'!D62*'Prevalence Rates'!D62</f>
        <v>0</v>
      </c>
      <c r="E62" s="75">
        <f>'Population 2016'!E62*'Prevalence Rates'!E62</f>
        <v>0</v>
      </c>
      <c r="F62" s="75">
        <f>'Population 2016'!F62*'Prevalence Rates'!F62</f>
        <v>0</v>
      </c>
      <c r="G62" s="75">
        <f>'Population 2016'!G62*'Prevalence Rates'!G62</f>
        <v>0</v>
      </c>
      <c r="H62" s="75">
        <f>'Population 2016'!H62*'Prevalence Rates'!H62</f>
        <v>0</v>
      </c>
      <c r="I62" s="75">
        <f>'Population 2016'!I62*'Prevalence Rates'!I62</f>
        <v>0</v>
      </c>
      <c r="J62" s="75">
        <f>'Population 2016'!J62*'Prevalence Rates'!J62</f>
        <v>0</v>
      </c>
      <c r="K62" s="75">
        <f>'Population 2016'!K62*'Prevalence Rates'!K62</f>
        <v>0</v>
      </c>
      <c r="L62" s="75">
        <f>'Population 2016'!L62*'Prevalence Rates'!L62</f>
        <v>0</v>
      </c>
      <c r="M62" s="75">
        <f>'Population 2016'!M62*'Prevalence Rates'!M62</f>
        <v>0</v>
      </c>
      <c r="N62" s="75">
        <f>'Population 2016'!N62*'Prevalence Rates'!N62</f>
        <v>0</v>
      </c>
      <c r="O62" s="75">
        <f>'Population 2016'!O62*'Prevalence Rates'!O62</f>
        <v>0</v>
      </c>
      <c r="P62" s="75">
        <f>'Population 2016'!P62*'Prevalence Rates'!P62</f>
        <v>0</v>
      </c>
      <c r="Q62" s="75">
        <f>'Population 2016'!Q62*'Prevalence Rates'!Q62</f>
        <v>0</v>
      </c>
      <c r="R62" s="75">
        <f>'Population 2016'!R62*'Prevalence Rates'!R62</f>
        <v>0</v>
      </c>
      <c r="S62" s="75">
        <f>'Population 2016'!S62*'Prevalence Rates'!S62</f>
        <v>0</v>
      </c>
      <c r="T62" s="75">
        <f>'Population 2016'!T62*'Prevalence Rates'!T62</f>
        <v>0</v>
      </c>
      <c r="U62" s="75">
        <f>'Population 2016'!U62*'Prevalence Rates'!U62</f>
        <v>0</v>
      </c>
      <c r="V62" s="75">
        <f>'Population 2016'!V62*'Prevalence Rates'!V62</f>
        <v>0</v>
      </c>
      <c r="W62" s="75">
        <f>'Population 2016'!W62*'Prevalence Rates'!W62</f>
        <v>0</v>
      </c>
      <c r="X62" s="75">
        <f>'Population 2016'!X62*'Prevalence Rates'!X62</f>
        <v>0</v>
      </c>
      <c r="Y62" s="75">
        <f>'Population 2016'!Y62*'Prevalence Rates'!Y62</f>
        <v>0</v>
      </c>
      <c r="Z62" s="75">
        <f>'Population 2016'!Z62*'Prevalence Rates'!Z62</f>
        <v>0</v>
      </c>
      <c r="AA62" s="75">
        <f>'Population 2016'!AA62*'Prevalence Rates'!AA62</f>
        <v>0</v>
      </c>
      <c r="AB62" s="75">
        <f>'Population 2016'!AB62*'Prevalence Rates'!AB62</f>
        <v>0</v>
      </c>
      <c r="AC62" s="75">
        <f>'Population 2016'!AC62*'Prevalence Rates'!AC62</f>
        <v>0</v>
      </c>
      <c r="AD62" s="75">
        <f>'Population 2016'!AD62*'Prevalence Rates'!AD62</f>
        <v>0</v>
      </c>
      <c r="AE62" s="75">
        <f>'Population 2016'!AE62*'Prevalence Rates'!AE62</f>
        <v>0</v>
      </c>
      <c r="AF62" s="75">
        <f>'Population 2016'!AF62*'Prevalence Rates'!AF62</f>
        <v>0</v>
      </c>
      <c r="AG62" s="75">
        <f>'Population 2016'!AG62*'Prevalence Rates'!AG62</f>
        <v>0</v>
      </c>
      <c r="AH62" s="75">
        <f>'Population 2016'!AH62*'Prevalence Rates'!AH62</f>
        <v>0</v>
      </c>
      <c r="AI62" s="75">
        <f>'Population 2016'!AI62*'Prevalence Rates'!AI62</f>
        <v>0</v>
      </c>
      <c r="AJ62" s="75">
        <f>'Population 2016'!AJ62*'Prevalence Rates'!AJ62</f>
        <v>0</v>
      </c>
      <c r="AK62" s="75">
        <f>'Population 2016'!AK62*'Prevalence Rates'!AK62</f>
        <v>0</v>
      </c>
      <c r="AL62" s="75">
        <f>'Population 2016'!AL62*'Prevalence Rates'!AL62</f>
        <v>0</v>
      </c>
      <c r="AM62" s="75">
        <f>'Population 2016'!AM62*'Prevalence Rates'!AM62</f>
        <v>0</v>
      </c>
      <c r="AN62" s="75">
        <f>'Population 2016'!AN62*'Prevalence Rates'!AN62</f>
        <v>0</v>
      </c>
      <c r="AO62" s="75">
        <f>'Population 2016'!AO62*'Prevalence Rates'!AO62</f>
        <v>0</v>
      </c>
      <c r="AP62" s="75">
        <f>'Population 2016'!AP62*'Prevalence Rates'!AP62</f>
        <v>0</v>
      </c>
      <c r="AQ62" s="75">
        <f>'Population 2016'!AQ62*'Prevalence Rates'!AQ62</f>
        <v>0</v>
      </c>
      <c r="AR62" s="75">
        <f>'Population 2016'!AR62*'Prevalence Rates'!AR62</f>
        <v>0</v>
      </c>
      <c r="AS62" s="75">
        <f>'Population 2016'!AS62*'Prevalence Rates'!AS62</f>
        <v>0</v>
      </c>
      <c r="AT62" s="75">
        <f>'Population 2016'!AT62*'Prevalence Rates'!AT62</f>
        <v>0</v>
      </c>
      <c r="AU62" s="75">
        <f>'Population 2016'!AU62*'Prevalence Rates'!AU62</f>
        <v>0</v>
      </c>
      <c r="AV62" s="75">
        <f>'Population 2016'!AV62*'Prevalence Rates'!AV62</f>
        <v>0</v>
      </c>
      <c r="AW62" s="75">
        <f>'Population 2016'!AW62*'Prevalence Rates'!AW62</f>
        <v>0</v>
      </c>
      <c r="AX62" s="75">
        <f>'Population 2016'!AX62*'Prevalence Rates'!AX62</f>
        <v>0</v>
      </c>
      <c r="AY62" s="75">
        <f>'Population 2016'!AY62*'Prevalence Rates'!AY62</f>
        <v>0</v>
      </c>
      <c r="AZ62" s="75">
        <f>'Population 2016'!AZ62*'Prevalence Rates'!AZ62</f>
        <v>0</v>
      </c>
      <c r="BA62" s="75">
        <f>'Population 2016'!BA62*'Prevalence Rates'!BA62</f>
        <v>0</v>
      </c>
      <c r="BB62" s="75">
        <f>'Population 2016'!BB62*'Prevalence Rates'!BB62</f>
        <v>0</v>
      </c>
      <c r="BC62" s="84">
        <f>'Population 2016'!BC62*'Prevalence Rates'!BC62</f>
        <v>0</v>
      </c>
      <c r="BD62" s="118">
        <v>60</v>
      </c>
    </row>
    <row r="63" spans="1:56" s="72" customFormat="1" x14ac:dyDescent="0.35">
      <c r="B63" s="75" t="s">
        <v>62</v>
      </c>
      <c r="C63" s="83">
        <f>'Population 2016'!C63*'Prevalence Rates'!C63</f>
        <v>90.022132765957437</v>
      </c>
      <c r="D63" s="75">
        <f>'Population 2016'!D63*'Prevalence Rates'!D63</f>
        <v>63.588767221192775</v>
      </c>
      <c r="E63" s="75">
        <f>'Population 2016'!E63*'Prevalence Rates'!E63</f>
        <v>23.333651063829787</v>
      </c>
      <c r="F63" s="75">
        <f>'Population 2016'!F63*'Prevalence Rates'!F63</f>
        <v>32.130296170212766</v>
      </c>
      <c r="G63" s="75">
        <f>'Population 2016'!G63*'Prevalence Rates'!G63</f>
        <v>40.412799999999997</v>
      </c>
      <c r="H63" s="75">
        <f>'Population 2016'!H63*'Prevalence Rates'!H63</f>
        <v>758.50708936170236</v>
      </c>
      <c r="I63" s="75">
        <f>'Population 2016'!I63*'Prevalence Rates'!I63</f>
        <v>47.799384680851063</v>
      </c>
      <c r="J63" s="75">
        <f>'Population 2016'!J63*'Prevalence Rates'!J63</f>
        <v>164.41919999999999</v>
      </c>
      <c r="K63" s="75">
        <f>'Population 2016'!K63*'Prevalence Rates'!K63</f>
        <v>75.843199999999996</v>
      </c>
      <c r="L63" s="75">
        <f>'Population 2016'!L63*'Prevalence Rates'!L63</f>
        <v>103.70282553191488</v>
      </c>
      <c r="M63" s="75">
        <f>'Population 2016'!M63*'Prevalence Rates'!M63</f>
        <v>103.70282553191488</v>
      </c>
      <c r="N63" s="75">
        <f>'Population 2016'!N63*'Prevalence Rates'!N63</f>
        <v>452.85319234042549</v>
      </c>
      <c r="O63" s="75">
        <f>'Population 2016'!O63*'Prevalence Rates'!O63</f>
        <v>245.8116510638298</v>
      </c>
      <c r="P63" s="75">
        <f>'Population 2016'!P63*'Prevalence Rates'!P63</f>
        <v>23.708361702127654</v>
      </c>
      <c r="Q63" s="75">
        <f>'Population 2016'!Q63*'Prevalence Rates'!Q63</f>
        <v>25.870640851063833</v>
      </c>
      <c r="R63" s="75">
        <f>'Population 2016'!R63*'Prevalence Rates'!R63</f>
        <v>20.039289361702128</v>
      </c>
      <c r="S63" s="75">
        <f>'Population 2016'!S63*'Prevalence Rates'!S63</f>
        <v>888.30677796553482</v>
      </c>
      <c r="T63" s="75">
        <f>'Population 2016'!T63*'Prevalence Rates'!T63</f>
        <v>316.21632</v>
      </c>
      <c r="U63" s="75">
        <f>'Population 2016'!U63*'Prevalence Rates'!U63</f>
        <v>0</v>
      </c>
      <c r="V63" s="75">
        <f>'Population 2016'!V63*'Prevalence Rates'!V63</f>
        <v>87.096592340425545</v>
      </c>
      <c r="W63" s="75">
        <f>'Population 2016'!W63*'Prevalence Rates'!W63</f>
        <v>521.88608170212763</v>
      </c>
      <c r="X63" s="75">
        <f>'Population 2016'!X63*'Prevalence Rates'!X63</f>
        <v>521.88608170212763</v>
      </c>
      <c r="Y63" s="75">
        <f>'Population 2016'!Y63*'Prevalence Rates'!Y63</f>
        <v>217.78565106382976</v>
      </c>
      <c r="Z63" s="75">
        <f>'Population 2016'!Z63*'Prevalence Rates'!Z63</f>
        <v>2021.4260825531915</v>
      </c>
      <c r="AA63" s="75">
        <f>'Population 2016'!AA63*'Prevalence Rates'!AA63</f>
        <v>1495.4913640360492</v>
      </c>
      <c r="AB63" s="75">
        <f>'Population 2016'!AB63*'Prevalence Rates'!AB63</f>
        <v>120.98221276595744</v>
      </c>
      <c r="AC63" s="75">
        <f>'Population 2016'!AC63*'Prevalence Rates'!AC63</f>
        <v>2732.6343829787234</v>
      </c>
      <c r="AD63" s="75">
        <f>'Population 2016'!AD63*'Prevalence Rates'!AD63</f>
        <v>144.44587148936168</v>
      </c>
      <c r="AE63" s="75">
        <f>'Population 2016'!AE63*'Prevalence Rates'!AE63</f>
        <v>104.78617361702128</v>
      </c>
      <c r="AF63" s="75">
        <f>'Population 2016'!AF63*'Prevalence Rates'!AF63</f>
        <v>190.4384</v>
      </c>
      <c r="AG63" s="75">
        <f>'Population 2016'!AG63*'Prevalence Rates'!AG63</f>
        <v>55.981583718778914</v>
      </c>
      <c r="AH63" s="75">
        <f>'Population 2016'!AH63*'Prevalence Rates'!AH63</f>
        <v>1289.0116629787235</v>
      </c>
      <c r="AI63" s="75">
        <f>'Population 2016'!AI63*'Prevalence Rates'!AI63</f>
        <v>631.82529957446798</v>
      </c>
      <c r="AJ63" s="75">
        <f>'Population 2016'!AJ63*'Prevalence Rates'!AJ63</f>
        <v>56.744</v>
      </c>
      <c r="AK63" s="75">
        <f>'Population 2016'!AK63*'Prevalence Rates'!AK63</f>
        <v>5.4252799999999999</v>
      </c>
      <c r="AL63" s="75">
        <f>'Population 2016'!AL63*'Prevalence Rates'!AL63</f>
        <v>365.40353276595749</v>
      </c>
      <c r="AM63" s="75">
        <f>'Population 2016'!AM63*'Prevalence Rates'!AM63</f>
        <v>966.71722723404253</v>
      </c>
      <c r="AN63" s="75">
        <f>'Population 2016'!AN63*'Prevalence Rates'!AN63</f>
        <v>0</v>
      </c>
      <c r="AO63" s="75">
        <f>'Population 2016'!AO63*'Prevalence Rates'!AO63</f>
        <v>0</v>
      </c>
      <c r="AP63" s="75">
        <f>'Population 2016'!AP63*'Prevalence Rates'!AP63</f>
        <v>39.634373617021275</v>
      </c>
      <c r="AQ63" s="75">
        <f>'Population 2016'!AQ63*'Prevalence Rates'!AQ63</f>
        <v>334.81080170212761</v>
      </c>
      <c r="AR63" s="75">
        <f>'Population 2016'!AR63*'Prevalence Rates'!AR63</f>
        <v>6682.5055999999995</v>
      </c>
      <c r="AS63" s="75">
        <f>'Population 2016'!AS63*'Prevalence Rates'!AS63</f>
        <v>47.799384680851063</v>
      </c>
      <c r="AT63" s="75">
        <f>'Population 2016'!AT63*'Prevalence Rates'!AT63</f>
        <v>0</v>
      </c>
      <c r="AU63" s="75">
        <f>'Population 2016'!AU63*'Prevalence Rates'!AU63</f>
        <v>0</v>
      </c>
      <c r="AV63" s="75">
        <f>'Population 2016'!AV63*'Prevalence Rates'!AV63</f>
        <v>140.97100085106379</v>
      </c>
      <c r="AW63" s="75">
        <f>'Population 2016'!AW63*'Prevalence Rates'!AW63</f>
        <v>380.89299574468089</v>
      </c>
      <c r="AX63" s="75">
        <f>'Population 2016'!AX63*'Prevalence Rates'!AX63</f>
        <v>88.575999999999993</v>
      </c>
      <c r="AY63" s="75">
        <f>'Population 2016'!AY63*'Prevalence Rates'!AY63</f>
        <v>551.26092850361397</v>
      </c>
      <c r="AZ63" s="75">
        <f>'Population 2016'!AZ63*'Prevalence Rates'!AZ63</f>
        <v>413.06569531914892</v>
      </c>
      <c r="BA63" s="75">
        <f>'Population 2016'!BA63*'Prevalence Rates'!BA63</f>
        <v>297.13817446808508</v>
      </c>
      <c r="BB63" s="75">
        <f>'Population 2016'!BB63*'Prevalence Rates'!BB63</f>
        <v>214.26322382978719</v>
      </c>
      <c r="BC63" s="84">
        <f>'Population 2016'!BC63*'Prevalence Rates'!BC63</f>
        <v>0</v>
      </c>
      <c r="BD63" s="118">
        <v>61</v>
      </c>
    </row>
    <row r="64" spans="1:56" s="72" customFormat="1" x14ac:dyDescent="0.35">
      <c r="B64" s="75" t="s">
        <v>63</v>
      </c>
      <c r="C64" s="83">
        <f>'Population 2016'!C64*'Prevalence Rates'!C64</f>
        <v>191.81827744680851</v>
      </c>
      <c r="D64" s="75">
        <f>'Population 2016'!D64*'Prevalence Rates'!D64</f>
        <v>130.36361046181901</v>
      </c>
      <c r="E64" s="75">
        <f>'Population 2016'!E64*'Prevalence Rates'!E64</f>
        <v>41.66723404255319</v>
      </c>
      <c r="F64" s="75">
        <f>'Population 2016'!F64*'Prevalence Rates'!F64</f>
        <v>46.313940425531911</v>
      </c>
      <c r="G64" s="75">
        <f>'Population 2016'!G64*'Prevalence Rates'!G64</f>
        <v>57.574399999999997</v>
      </c>
      <c r="H64" s="75">
        <f>'Population 2016'!H64*'Prevalence Rates'!H64</f>
        <v>1135.5214987234044</v>
      </c>
      <c r="I64" s="75">
        <f>'Population 2016'!I64*'Prevalence Rates'!I64</f>
        <v>61.37554127659574</v>
      </c>
      <c r="J64" s="75">
        <f>'Population 2016'!J64*'Prevalence Rates'!J64</f>
        <v>264.89760000000001</v>
      </c>
      <c r="K64" s="75">
        <f>'Population 2016'!K64*'Prevalence Rates'!K64</f>
        <v>122.34559999999999</v>
      </c>
      <c r="L64" s="75">
        <f>'Population 2016'!L64*'Prevalence Rates'!L64</f>
        <v>165.26609021276596</v>
      </c>
      <c r="M64" s="75">
        <f>'Population 2016'!M64*'Prevalence Rates'!M64</f>
        <v>165.26609021276596</v>
      </c>
      <c r="N64" s="75">
        <f>'Population 2016'!N64*'Prevalence Rates'!N64</f>
        <v>771.18129021276582</v>
      </c>
      <c r="O64" s="75">
        <f>'Population 2016'!O64*'Prevalence Rates'!O64</f>
        <v>385.10491999999999</v>
      </c>
      <c r="P64" s="75">
        <f>'Population 2016'!P64*'Prevalence Rates'!P64</f>
        <v>37.136106382978717</v>
      </c>
      <c r="Q64" s="75">
        <f>'Population 2016'!Q64*'Prevalence Rates'!Q64</f>
        <v>37.403336170212768</v>
      </c>
      <c r="R64" s="75">
        <f>'Population 2016'!R64*'Prevalence Rates'!R64</f>
        <v>27.479025531914893</v>
      </c>
      <c r="S64" s="75">
        <f>'Population 2016'!S64*'Prevalence Rates'!S64</f>
        <v>1233.6609100954045</v>
      </c>
      <c r="T64" s="75">
        <f>'Population 2016'!T64*'Prevalence Rates'!T64</f>
        <v>499.55450553191486</v>
      </c>
      <c r="U64" s="75">
        <f>'Population 2016'!U64*'Prevalence Rates'!U64</f>
        <v>0</v>
      </c>
      <c r="V64" s="75">
        <f>'Population 2016'!V64*'Prevalence Rates'!V64</f>
        <v>142.58851404255321</v>
      </c>
      <c r="W64" s="75">
        <f>'Population 2016'!W64*'Prevalence Rates'!W64</f>
        <v>641.44336340425536</v>
      </c>
      <c r="X64" s="75">
        <f>'Population 2016'!X64*'Prevalence Rates'!X64</f>
        <v>641.44336340425536</v>
      </c>
      <c r="Y64" s="75">
        <f>'Population 2016'!Y64*'Prevalence Rates'!Y64</f>
        <v>353.39188510638292</v>
      </c>
      <c r="Z64" s="75">
        <f>'Population 2016'!Z64*'Prevalence Rates'!Z64</f>
        <v>3441.6970417021275</v>
      </c>
      <c r="AA64" s="75">
        <f>'Population 2016'!AA64*'Prevalence Rates'!AA64</f>
        <v>2383.5559053355109</v>
      </c>
      <c r="AB64" s="75">
        <f>'Population 2016'!AB64*'Prevalence Rates'!AB64</f>
        <v>248.56345531914891</v>
      </c>
      <c r="AC64" s="75">
        <f>'Population 2016'!AC64*'Prevalence Rates'!AC64</f>
        <v>4628.2874042553185</v>
      </c>
      <c r="AD64" s="75">
        <f>'Population 2016'!AD64*'Prevalence Rates'!AD64</f>
        <v>213.3799668085106</v>
      </c>
      <c r="AE64" s="75">
        <f>'Population 2016'!AE64*'Prevalence Rates'!AE64</f>
        <v>156.7892374468085</v>
      </c>
      <c r="AF64" s="75">
        <f>'Population 2016'!AF64*'Prevalence Rates'!AF64</f>
        <v>313.61439999999999</v>
      </c>
      <c r="AG64" s="75">
        <f>'Population 2016'!AG64*'Prevalence Rates'!AG64</f>
        <v>83.764007400555045</v>
      </c>
      <c r="AH64" s="75">
        <f>'Population 2016'!AH64*'Prevalence Rates'!AH64</f>
        <v>1769.5670876595746</v>
      </c>
      <c r="AI64" s="75">
        <f>'Population 2016'!AI64*'Prevalence Rates'!AI64</f>
        <v>955.41245021276586</v>
      </c>
      <c r="AJ64" s="75">
        <f>'Population 2016'!AJ64*'Prevalence Rates'!AJ64</f>
        <v>90.236800000000002</v>
      </c>
      <c r="AK64" s="75">
        <f>'Population 2016'!AK64*'Prevalence Rates'!AK64</f>
        <v>11.867799999999999</v>
      </c>
      <c r="AL64" s="75">
        <f>'Population 2016'!AL64*'Prevalence Rates'!AL64</f>
        <v>526.33254978723403</v>
      </c>
      <c r="AM64" s="75">
        <f>'Population 2016'!AM64*'Prevalence Rates'!AM64</f>
        <v>1303.678529361702</v>
      </c>
      <c r="AN64" s="75">
        <f>'Population 2016'!AN64*'Prevalence Rates'!AN64</f>
        <v>0</v>
      </c>
      <c r="AO64" s="75">
        <f>'Population 2016'!AO64*'Prevalence Rates'!AO64</f>
        <v>0</v>
      </c>
      <c r="AP64" s="75">
        <f>'Population 2016'!AP64*'Prevalence Rates'!AP64</f>
        <v>70.60549617021276</v>
      </c>
      <c r="AQ64" s="75">
        <f>'Population 2016'!AQ64*'Prevalence Rates'!AQ64</f>
        <v>616.16710638297866</v>
      </c>
      <c r="AR64" s="75">
        <f>'Population 2016'!AR64*'Prevalence Rates'!AR64</f>
        <v>10414.323199999999</v>
      </c>
      <c r="AS64" s="75">
        <f>'Population 2016'!AS64*'Prevalence Rates'!AS64</f>
        <v>61.37554127659574</v>
      </c>
      <c r="AT64" s="75">
        <f>'Population 2016'!AT64*'Prevalence Rates'!AT64</f>
        <v>0</v>
      </c>
      <c r="AU64" s="75">
        <f>'Population 2016'!AU64*'Prevalence Rates'!AU64</f>
        <v>0</v>
      </c>
      <c r="AV64" s="75">
        <f>'Population 2016'!AV64*'Prevalence Rates'!AV64</f>
        <v>215.63662297872335</v>
      </c>
      <c r="AW64" s="75">
        <f>'Population 2016'!AW64*'Prevalence Rates'!AW64</f>
        <v>539.0094008510639</v>
      </c>
      <c r="AX64" s="75">
        <f>'Population 2016'!AX64*'Prevalence Rates'!AX64</f>
        <v>142.55199999999999</v>
      </c>
      <c r="AY64" s="75">
        <f>'Population 2016'!AY64*'Prevalence Rates'!AY64</f>
        <v>795.09091262559616</v>
      </c>
      <c r="AZ64" s="75">
        <f>'Population 2016'!AZ64*'Prevalence Rates'!AZ64</f>
        <v>692.58010212765953</v>
      </c>
      <c r="BA64" s="75">
        <f>'Population 2016'!BA64*'Prevalence Rates'!BA64</f>
        <v>463.97849106382978</v>
      </c>
      <c r="BB64" s="75">
        <f>'Population 2016'!BB64*'Prevalence Rates'!BB64</f>
        <v>290.55165957446803</v>
      </c>
      <c r="BC64" s="84">
        <f>'Population 2016'!BC64*'Prevalence Rates'!BC64</f>
        <v>0</v>
      </c>
      <c r="BD64" s="118">
        <v>62</v>
      </c>
    </row>
    <row r="65" spans="2:56" s="72" customFormat="1" x14ac:dyDescent="0.35">
      <c r="B65" s="75" t="s">
        <v>64</v>
      </c>
      <c r="C65" s="83">
        <f>'Population 2016'!C65*'Prevalence Rates'!C65</f>
        <v>327.72320223404256</v>
      </c>
      <c r="D65" s="75">
        <f>'Population 2016'!D65*'Prevalence Rates'!D65</f>
        <v>218.30908283789771</v>
      </c>
      <c r="E65" s="75">
        <f>'Population 2016'!E65*'Prevalence Rates'!E65</f>
        <v>64.254999468085117</v>
      </c>
      <c r="F65" s="75">
        <f>'Population 2016'!F65*'Prevalence Rates'!F65</f>
        <v>56.078738244680849</v>
      </c>
      <c r="G65" s="75">
        <f>'Population 2016'!G65*'Prevalence Rates'!G65</f>
        <v>61.696400000000004</v>
      </c>
      <c r="H65" s="75">
        <f>'Population 2016'!H65*'Prevalence Rates'!H65</f>
        <v>1473.6775468617025</v>
      </c>
      <c r="I65" s="75">
        <f>'Population 2016'!I65*'Prevalence Rates'!I65</f>
        <v>74.770633404255335</v>
      </c>
      <c r="J65" s="75">
        <f>'Population 2016'!J65*'Prevalence Rates'!J65</f>
        <v>363.72180000000003</v>
      </c>
      <c r="K65" s="75">
        <f>'Population 2016'!K65*'Prevalence Rates'!K65</f>
        <v>153.52360000000002</v>
      </c>
      <c r="L65" s="75">
        <f>'Population 2016'!L65*'Prevalence Rates'!L65</f>
        <v>215.01851744680852</v>
      </c>
      <c r="M65" s="75">
        <f>'Population 2016'!M65*'Prevalence Rates'!M65</f>
        <v>215.01851744680852</v>
      </c>
      <c r="N65" s="75">
        <f>'Population 2016'!N65*'Prevalence Rates'!N65</f>
        <v>1301.8709315425531</v>
      </c>
      <c r="O65" s="75">
        <f>'Population 2016'!O65*'Prevalence Rates'!O65</f>
        <v>513.32984606382979</v>
      </c>
      <c r="P65" s="75">
        <f>'Population 2016'!P65*'Prevalence Rates'!P65</f>
        <v>52.202297872340424</v>
      </c>
      <c r="Q65" s="75">
        <f>'Population 2016'!Q65*'Prevalence Rates'!Q65</f>
        <v>55.336916117021296</v>
      </c>
      <c r="R65" s="75">
        <f>'Population 2016'!R65*'Prevalence Rates'!R65</f>
        <v>34.210058510638298</v>
      </c>
      <c r="S65" s="75">
        <f>'Population 2016'!S65*'Prevalence Rates'!S65</f>
        <v>2053.8753369196334</v>
      </c>
      <c r="T65" s="75">
        <f>'Population 2016'!T65*'Prevalence Rates'!T65</f>
        <v>974.85959617021274</v>
      </c>
      <c r="U65" s="75">
        <f>'Population 2016'!U65*'Prevalence Rates'!U65</f>
        <v>0</v>
      </c>
      <c r="V65" s="75">
        <f>'Population 2016'!V65*'Prevalence Rates'!V65</f>
        <v>212.39924425531916</v>
      </c>
      <c r="W65" s="75">
        <f>'Population 2016'!W65*'Prevalence Rates'!W65</f>
        <v>1019.8153908510639</v>
      </c>
      <c r="X65" s="75">
        <f>'Population 2016'!X65*'Prevalence Rates'!X65</f>
        <v>1019.8153908510639</v>
      </c>
      <c r="Y65" s="75">
        <f>'Population 2016'!Y65*'Prevalence Rates'!Y65</f>
        <v>503.6701313829787</v>
      </c>
      <c r="Z65" s="75">
        <f>'Population 2016'!Z65*'Prevalence Rates'!Z65</f>
        <v>6162.137636861702</v>
      </c>
      <c r="AA65" s="75">
        <f>'Population 2016'!AA65*'Prevalence Rates'!AA65</f>
        <v>3784.5878043831494</v>
      </c>
      <c r="AB65" s="75">
        <f>'Population 2016'!AB65*'Prevalence Rates'!AB65</f>
        <v>409.20801276595745</v>
      </c>
      <c r="AC65" s="75">
        <f>'Population 2016'!AC65*'Prevalence Rates'!AC65</f>
        <v>7694.9735904255313</v>
      </c>
      <c r="AD65" s="75">
        <f>'Population 2016'!AD65*'Prevalence Rates'!AD65</f>
        <v>261.51309696808511</v>
      </c>
      <c r="AE65" s="75">
        <f>'Population 2016'!AE65*'Prevalence Rates'!AE65</f>
        <v>200.48468031914896</v>
      </c>
      <c r="AF65" s="75">
        <f>'Population 2016'!AF65*'Prevalence Rates'!AF65</f>
        <v>409.9941</v>
      </c>
      <c r="AG65" s="75">
        <f>'Population 2016'!AG65*'Prevalence Rates'!AG65</f>
        <v>107.10811864014802</v>
      </c>
      <c r="AH65" s="75">
        <f>'Population 2016'!AH65*'Prevalence Rates'!AH65</f>
        <v>2448.312192340426</v>
      </c>
      <c r="AI65" s="75">
        <f>'Population 2016'!AI65*'Prevalence Rates'!AI65</f>
        <v>1657.4319249468085</v>
      </c>
      <c r="AJ65" s="75">
        <f>'Population 2016'!AJ65*'Prevalence Rates'!AJ65</f>
        <v>120.8819</v>
      </c>
      <c r="AK65" s="75">
        <f>'Population 2016'!AK65*'Prevalence Rates'!AK65</f>
        <v>10.106372500000001</v>
      </c>
      <c r="AL65" s="75">
        <f>'Population 2016'!AL65*'Prevalence Rates'!AL65</f>
        <v>683.46659840425536</v>
      </c>
      <c r="AM65" s="75">
        <f>'Population 2016'!AM65*'Prevalence Rates'!AM65</f>
        <v>1834.966864787234</v>
      </c>
      <c r="AN65" s="75">
        <f>'Population 2016'!AN65*'Prevalence Rates'!AN65</f>
        <v>0</v>
      </c>
      <c r="AO65" s="75">
        <f>'Population 2016'!AO65*'Prevalence Rates'!AO65</f>
        <v>0</v>
      </c>
      <c r="AP65" s="75">
        <f>'Population 2016'!AP65*'Prevalence Rates'!AP65</f>
        <v>112.54613175531915</v>
      </c>
      <c r="AQ65" s="75">
        <f>'Population 2016'!AQ65*'Prevalence Rates'!AQ65</f>
        <v>906.32614521276594</v>
      </c>
      <c r="AR65" s="75">
        <f>'Population 2016'!AR65*'Prevalence Rates'!AR65</f>
        <v>16187.772300000001</v>
      </c>
      <c r="AS65" s="75">
        <f>'Population 2016'!AS65*'Prevalence Rates'!AS65</f>
        <v>74.770633404255335</v>
      </c>
      <c r="AT65" s="75">
        <f>'Population 2016'!AT65*'Prevalence Rates'!AT65</f>
        <v>0</v>
      </c>
      <c r="AU65" s="75">
        <f>'Population 2016'!AU65*'Prevalence Rates'!AU65</f>
        <v>0</v>
      </c>
      <c r="AV65" s="75">
        <f>'Population 2016'!AV65*'Prevalence Rates'!AV65</f>
        <v>265.61696840425526</v>
      </c>
      <c r="AW65" s="75">
        <f>'Population 2016'!AW65*'Prevalence Rates'!AW65</f>
        <v>724.27444734042558</v>
      </c>
      <c r="AX65" s="75">
        <f>'Population 2016'!AX65*'Prevalence Rates'!AX65</f>
        <v>210.19820000000001</v>
      </c>
      <c r="AY65" s="75">
        <f>'Population 2016'!AY65*'Prevalence Rates'!AY65</f>
        <v>1278.4195883344869</v>
      </c>
      <c r="AZ65" s="75">
        <f>'Population 2016'!AZ65*'Prevalence Rates'!AZ65</f>
        <v>1123.6464481914895</v>
      </c>
      <c r="BA65" s="75">
        <f>'Population 2016'!BA65*'Prevalence Rates'!BA65</f>
        <v>624.6993273404255</v>
      </c>
      <c r="BB65" s="75">
        <f>'Population 2016'!BB65*'Prevalence Rates'!BB65</f>
        <v>398.14631531914887</v>
      </c>
      <c r="BC65" s="84">
        <f>'Population 2016'!BC65*'Prevalence Rates'!BC65</f>
        <v>0</v>
      </c>
      <c r="BD65" s="118">
        <v>63</v>
      </c>
    </row>
    <row r="66" spans="2:56" s="72" customFormat="1" x14ac:dyDescent="0.35">
      <c r="B66" s="75" t="s">
        <v>65</v>
      </c>
      <c r="C66" s="83">
        <f>'Population 2016'!C66*'Prevalence Rates'!C66</f>
        <v>287.98954531914893</v>
      </c>
      <c r="D66" s="75">
        <f>'Population 2016'!D66*'Prevalence Rates'!D66</f>
        <v>196.28893894250692</v>
      </c>
      <c r="E66" s="75">
        <f>'Population 2016'!E66*'Prevalence Rates'!E66</f>
        <v>63.445062500000013</v>
      </c>
      <c r="F66" s="75">
        <f>'Population 2016'!F66*'Prevalence Rates'!F66</f>
        <v>62.268030425531911</v>
      </c>
      <c r="G66" s="75">
        <f>'Population 2016'!G66*'Prevalence Rates'!G66</f>
        <v>72.098700000000008</v>
      </c>
      <c r="H66" s="75">
        <f>'Population 2016'!H66*'Prevalence Rates'!H66</f>
        <v>1307.9205596808515</v>
      </c>
      <c r="I66" s="75">
        <f>'Population 2016'!I66*'Prevalence Rates'!I66</f>
        <v>75.870201542553204</v>
      </c>
      <c r="J66" s="75">
        <f>'Population 2016'!J66*'Prevalence Rates'!J66</f>
        <v>318.1669</v>
      </c>
      <c r="K66" s="75">
        <f>'Population 2016'!K66*'Prevalence Rates'!K66</f>
        <v>146.70830000000001</v>
      </c>
      <c r="L66" s="75">
        <f>'Population 2016'!L66*'Prevalence Rates'!L66</f>
        <v>183.44833829787234</v>
      </c>
      <c r="M66" s="75">
        <f>'Population 2016'!M66*'Prevalence Rates'!M66</f>
        <v>183.44833829787234</v>
      </c>
      <c r="N66" s="75">
        <f>'Population 2016'!N66*'Prevalence Rates'!N66</f>
        <v>1043.6408935638296</v>
      </c>
      <c r="O66" s="75">
        <f>'Population 2016'!O66*'Prevalence Rates'!O66</f>
        <v>456.21183180851068</v>
      </c>
      <c r="P66" s="75">
        <f>'Population 2016'!P66*'Prevalence Rates'!P66</f>
        <v>44.861349734042548</v>
      </c>
      <c r="Q66" s="75">
        <f>'Population 2016'!Q66*'Prevalence Rates'!Q66</f>
        <v>50.08596787234044</v>
      </c>
      <c r="R66" s="75">
        <f>'Population 2016'!R66*'Prevalence Rates'!R66</f>
        <v>33.27705691489362</v>
      </c>
      <c r="S66" s="75">
        <f>'Population 2016'!S66*'Prevalence Rates'!S66</f>
        <v>1962.7338210364378</v>
      </c>
      <c r="T66" s="75">
        <f>'Population 2016'!T66*'Prevalence Rates'!T66</f>
        <v>959.87433127659574</v>
      </c>
      <c r="U66" s="75">
        <f>'Population 2016'!U66*'Prevalence Rates'!U66</f>
        <v>0</v>
      </c>
      <c r="V66" s="75">
        <f>'Population 2016'!V66*'Prevalence Rates'!V66</f>
        <v>208.11316085106384</v>
      </c>
      <c r="W66" s="75">
        <f>'Population 2016'!W66*'Prevalence Rates'!W66</f>
        <v>899.64135095744678</v>
      </c>
      <c r="X66" s="75">
        <f>'Population 2016'!X66*'Prevalence Rates'!X66</f>
        <v>899.64135095744678</v>
      </c>
      <c r="Y66" s="75">
        <f>'Population 2016'!Y66*'Prevalence Rates'!Y66</f>
        <v>465.3531486702127</v>
      </c>
      <c r="Z66" s="75">
        <f>'Population 2016'!Z66*'Prevalence Rates'!Z66</f>
        <v>5217.7320522872342</v>
      </c>
      <c r="AA66" s="75">
        <f>'Population 2016'!AA66*'Prevalence Rates'!AA66</f>
        <v>3442.5114495035518</v>
      </c>
      <c r="AB66" s="75">
        <f>'Population 2016'!AB66*'Prevalence Rates'!AB66</f>
        <v>371.83452553191489</v>
      </c>
      <c r="AC66" s="75">
        <f>'Population 2016'!AC66*'Prevalence Rates'!AC66</f>
        <v>6686.8739521276593</v>
      </c>
      <c r="AD66" s="75">
        <f>'Population 2016'!AD66*'Prevalence Rates'!AD66</f>
        <v>291.85816297872339</v>
      </c>
      <c r="AE66" s="75">
        <f>'Population 2016'!AE66*'Prevalence Rates'!AE66</f>
        <v>220.70162287234044</v>
      </c>
      <c r="AF66" s="75">
        <f>'Population 2016'!AF66*'Prevalence Rates'!AF66</f>
        <v>401.02660000000003</v>
      </c>
      <c r="AG66" s="75">
        <f>'Population 2016'!AG66*'Prevalence Rates'!AG66</f>
        <v>117.90893732654951</v>
      </c>
      <c r="AH66" s="75">
        <f>'Population 2016'!AH66*'Prevalence Rates'!AH66</f>
        <v>2553.2876553191495</v>
      </c>
      <c r="AI66" s="75">
        <f>'Population 2016'!AI66*'Prevalence Rates'!AI66</f>
        <v>1646.0193502127661</v>
      </c>
      <c r="AJ66" s="75">
        <f>'Population 2016'!AJ66*'Prevalence Rates'!AJ66</f>
        <v>106.1752</v>
      </c>
      <c r="AK66" s="75">
        <f>'Population 2016'!AK66*'Prevalence Rates'!AK66</f>
        <v>14.500447500000002</v>
      </c>
      <c r="AL66" s="75">
        <f>'Population 2016'!AL66*'Prevalence Rates'!AL66</f>
        <v>593.38920569148934</v>
      </c>
      <c r="AM66" s="75">
        <f>'Population 2016'!AM66*'Prevalence Rates'!AM66</f>
        <v>1855.1964</v>
      </c>
      <c r="AN66" s="75">
        <f>'Population 2016'!AN66*'Prevalence Rates'!AN66</f>
        <v>0</v>
      </c>
      <c r="AO66" s="75">
        <f>'Population 2016'!AO66*'Prevalence Rates'!AO66</f>
        <v>0</v>
      </c>
      <c r="AP66" s="75">
        <f>'Population 2016'!AP66*'Prevalence Rates'!AP66</f>
        <v>101.03892127659574</v>
      </c>
      <c r="AQ66" s="75">
        <f>'Population 2016'!AQ66*'Prevalence Rates'!AQ66</f>
        <v>773.17708680851058</v>
      </c>
      <c r="AR66" s="75">
        <f>'Population 2016'!AR66*'Prevalence Rates'!AR66</f>
        <v>14792.788</v>
      </c>
      <c r="AS66" s="75">
        <f>'Population 2016'!AS66*'Prevalence Rates'!AS66</f>
        <v>75.870201542553204</v>
      </c>
      <c r="AT66" s="75">
        <f>'Population 2016'!AT66*'Prevalence Rates'!AT66</f>
        <v>0</v>
      </c>
      <c r="AU66" s="75">
        <f>'Population 2016'!AU66*'Prevalence Rates'!AU66</f>
        <v>0</v>
      </c>
      <c r="AV66" s="75">
        <f>'Population 2016'!AV66*'Prevalence Rates'!AV66</f>
        <v>249.17935010638294</v>
      </c>
      <c r="AW66" s="75">
        <f>'Population 2016'!AW66*'Prevalence Rates'!AW66</f>
        <v>795.51455691489366</v>
      </c>
      <c r="AX66" s="75">
        <f>'Population 2016'!AX66*'Prevalence Rates'!AX66</f>
        <v>171.45860000000002</v>
      </c>
      <c r="AY66" s="75">
        <f>'Population 2016'!AY66*'Prevalence Rates'!AY66</f>
        <v>1097.015305043383</v>
      </c>
      <c r="AZ66" s="75">
        <f>'Population 2016'!AZ66*'Prevalence Rates'!AZ66</f>
        <v>942.85935861702137</v>
      </c>
      <c r="BA66" s="75">
        <f>'Population 2016'!BA66*'Prevalence Rates'!BA66</f>
        <v>640.48422611702131</v>
      </c>
      <c r="BB66" s="75">
        <f>'Population 2016'!BB66*'Prevalence Rates'!BB66</f>
        <v>426.72325744680847</v>
      </c>
      <c r="BC66" s="84">
        <f>'Population 2016'!BC66*'Prevalence Rates'!BC66</f>
        <v>0</v>
      </c>
      <c r="BD66" s="118">
        <v>64</v>
      </c>
    </row>
    <row r="67" spans="2:56" s="72" customFormat="1" x14ac:dyDescent="0.35">
      <c r="B67" s="75" t="s">
        <v>66</v>
      </c>
      <c r="C67" s="83">
        <f>'Population 2016'!C67*'Prevalence Rates'!C67</f>
        <v>225.61822723404256</v>
      </c>
      <c r="D67" s="75">
        <f>'Population 2016'!D67*'Prevalence Rates'!D67</f>
        <v>154.51643782951481</v>
      </c>
      <c r="E67" s="75">
        <f>'Population 2016'!E67*'Prevalence Rates'!E67</f>
        <v>50.863830851063845</v>
      </c>
      <c r="F67" s="75">
        <f>'Population 2016'!F67*'Prevalence Rates'!F67</f>
        <v>61.220089680851068</v>
      </c>
      <c r="G67" s="75">
        <f>'Population 2016'!G67*'Prevalence Rates'!G67</f>
        <v>69.543300000000002</v>
      </c>
      <c r="H67" s="75">
        <f>'Population 2016'!H67*'Prevalence Rates'!H67</f>
        <v>1286.8183473936174</v>
      </c>
      <c r="I67" s="75">
        <f>'Population 2016'!I67*'Prevalence Rates'!I67</f>
        <v>77.081964255319164</v>
      </c>
      <c r="J67" s="75">
        <f>'Population 2016'!J67*'Prevalence Rates'!J67</f>
        <v>304.1046</v>
      </c>
      <c r="K67" s="75">
        <f>'Population 2016'!K67*'Prevalence Rates'!K67</f>
        <v>165.80380000000002</v>
      </c>
      <c r="L67" s="75">
        <f>'Population 2016'!L67*'Prevalence Rates'!L67</f>
        <v>168.69537680851064</v>
      </c>
      <c r="M67" s="75">
        <f>'Population 2016'!M67*'Prevalence Rates'!M67</f>
        <v>168.69537680851064</v>
      </c>
      <c r="N67" s="75">
        <f>'Population 2016'!N67*'Prevalence Rates'!N67</f>
        <v>895.0134516489361</v>
      </c>
      <c r="O67" s="75">
        <f>'Population 2016'!O67*'Prevalence Rates'!O67</f>
        <v>439.15039069148941</v>
      </c>
      <c r="P67" s="75">
        <f>'Population 2016'!P67*'Prevalence Rates'!P67</f>
        <v>44.969285904255315</v>
      </c>
      <c r="Q67" s="75">
        <f>'Population 2016'!Q67*'Prevalence Rates'!Q67</f>
        <v>64.152419414893643</v>
      </c>
      <c r="R67" s="75">
        <f>'Population 2016'!R67*'Prevalence Rates'!R67</f>
        <v>36.620160904255322</v>
      </c>
      <c r="S67" s="75">
        <f>'Population 2016'!S67*'Prevalence Rates'!S67</f>
        <v>1844.7824894641988</v>
      </c>
      <c r="T67" s="75">
        <f>'Population 2016'!T67*'Prevalence Rates'!T67</f>
        <v>842.18867361702132</v>
      </c>
      <c r="U67" s="75">
        <f>'Population 2016'!U67*'Prevalence Rates'!U67</f>
        <v>0</v>
      </c>
      <c r="V67" s="75">
        <f>'Population 2016'!V67*'Prevalence Rates'!V67</f>
        <v>179.96491914893622</v>
      </c>
      <c r="W67" s="75">
        <f>'Population 2016'!W67*'Prevalence Rates'!W67</f>
        <v>895.5022777659575</v>
      </c>
      <c r="X67" s="75">
        <f>'Population 2016'!X67*'Prevalence Rates'!X67</f>
        <v>895.5022777659575</v>
      </c>
      <c r="Y67" s="75">
        <f>'Population 2016'!Y67*'Prevalence Rates'!Y67</f>
        <v>423.75518936170215</v>
      </c>
      <c r="Z67" s="75">
        <f>'Population 2016'!Z67*'Prevalence Rates'!Z67</f>
        <v>4737.4916469148939</v>
      </c>
      <c r="AA67" s="75">
        <f>'Population 2016'!AA67*'Prevalence Rates'!AA67</f>
        <v>3223.6693250645253</v>
      </c>
      <c r="AB67" s="75">
        <f>'Population 2016'!AB67*'Prevalence Rates'!AB67</f>
        <v>292.80245531914898</v>
      </c>
      <c r="AC67" s="75">
        <f>'Population 2016'!AC67*'Prevalence Rates'!AC67</f>
        <v>6166.6699946808503</v>
      </c>
      <c r="AD67" s="75">
        <f>'Population 2016'!AD67*'Prevalence Rates'!AD67</f>
        <v>261.05132856382983</v>
      </c>
      <c r="AE67" s="75">
        <f>'Population 2016'!AE67*'Prevalence Rates'!AE67</f>
        <v>192.65726106382979</v>
      </c>
      <c r="AF67" s="75">
        <f>'Population 2016'!AF67*'Prevalence Rates'!AF67</f>
        <v>390.14970000000005</v>
      </c>
      <c r="AG67" s="75">
        <f>'Population 2016'!AG67*'Prevalence Rates'!AG67</f>
        <v>102.92635198889919</v>
      </c>
      <c r="AH67" s="75">
        <f>'Population 2016'!AH67*'Prevalence Rates'!AH67</f>
        <v>2490.2570451063834</v>
      </c>
      <c r="AI67" s="75">
        <f>'Population 2016'!AI67*'Prevalence Rates'!AI67</f>
        <v>1497.9408635106383</v>
      </c>
      <c r="AJ67" s="75">
        <f>'Population 2016'!AJ67*'Prevalence Rates'!AJ67</f>
        <v>110.012</v>
      </c>
      <c r="AK67" s="75">
        <f>'Population 2016'!AK67*'Prevalence Rates'!AK67</f>
        <v>11.551260000000003</v>
      </c>
      <c r="AL67" s="75">
        <f>'Population 2016'!AL67*'Prevalence Rates'!AL67</f>
        <v>607.35108968085115</v>
      </c>
      <c r="AM67" s="75">
        <f>'Population 2016'!AM67*'Prevalence Rates'!AM67</f>
        <v>1818.6024367021278</v>
      </c>
      <c r="AN67" s="75">
        <f>'Population 2016'!AN67*'Prevalence Rates'!AN67</f>
        <v>0</v>
      </c>
      <c r="AO67" s="75">
        <f>'Population 2016'!AO67*'Prevalence Rates'!AO67</f>
        <v>0</v>
      </c>
      <c r="AP67" s="75">
        <f>'Population 2016'!AP67*'Prevalence Rates'!AP67</f>
        <v>90.997311914893615</v>
      </c>
      <c r="AQ67" s="75">
        <f>'Population 2016'!AQ67*'Prevalence Rates'!AQ67</f>
        <v>747.39402499999994</v>
      </c>
      <c r="AR67" s="75">
        <f>'Population 2016'!AR67*'Prevalence Rates'!AR67</f>
        <v>13766.430200000001</v>
      </c>
      <c r="AS67" s="75">
        <f>'Population 2016'!AS67*'Prevalence Rates'!AS67</f>
        <v>77.081964255319164</v>
      </c>
      <c r="AT67" s="75">
        <f>'Population 2016'!AT67*'Prevalence Rates'!AT67</f>
        <v>0</v>
      </c>
      <c r="AU67" s="75">
        <f>'Population 2016'!AU67*'Prevalence Rates'!AU67</f>
        <v>0</v>
      </c>
      <c r="AV67" s="75">
        <f>'Population 2016'!AV67*'Prevalence Rates'!AV67</f>
        <v>229.97105765957446</v>
      </c>
      <c r="AW67" s="75">
        <f>'Population 2016'!AW67*'Prevalence Rates'!AW67</f>
        <v>769.54856925531931</v>
      </c>
      <c r="AX67" s="75">
        <f>'Population 2016'!AX67*'Prevalence Rates'!AX67</f>
        <v>138.30080000000001</v>
      </c>
      <c r="AY67" s="75">
        <f>'Population 2016'!AY67*'Prevalence Rates'!AY67</f>
        <v>1021.0544219443644</v>
      </c>
      <c r="AZ67" s="75">
        <f>'Population 2016'!AZ67*'Prevalence Rates'!AZ67</f>
        <v>826.9796818085108</v>
      </c>
      <c r="BA67" s="75">
        <f>'Population 2016'!BA67*'Prevalence Rates'!BA67</f>
        <v>581.04538973404249</v>
      </c>
      <c r="BB67" s="75">
        <f>'Population 2016'!BB67*'Prevalence Rates'!BB67</f>
        <v>400.57576127659576</v>
      </c>
      <c r="BC67" s="84">
        <f>'Population 2016'!BC67*'Prevalence Rates'!BC67</f>
        <v>0</v>
      </c>
      <c r="BD67" s="118">
        <v>65</v>
      </c>
    </row>
    <row r="68" spans="2:56" s="72" customFormat="1" x14ac:dyDescent="0.35">
      <c r="B68" s="75" t="s">
        <v>67</v>
      </c>
      <c r="C68" s="83">
        <f>'Population 2016'!C68*'Prevalence Rates'!C68</f>
        <v>230.14451882978724</v>
      </c>
      <c r="D68" s="75">
        <f>'Population 2016'!D68*'Prevalence Rates'!D68</f>
        <v>156.21234995203389</v>
      </c>
      <c r="E68" s="75">
        <f>'Population 2016'!E68*'Prevalence Rates'!E68</f>
        <v>49.680951063829802</v>
      </c>
      <c r="F68" s="75">
        <f>'Population 2016'!F68*'Prevalence Rates'!F68</f>
        <v>52.386318351063828</v>
      </c>
      <c r="G68" s="75">
        <f>'Population 2016'!G68*'Prevalence Rates'!G68</f>
        <v>81.723200000000006</v>
      </c>
      <c r="H68" s="75">
        <f>'Population 2016'!H68*'Prevalence Rates'!H68</f>
        <v>1460.8308315425536</v>
      </c>
      <c r="I68" s="75">
        <f>'Population 2016'!I68*'Prevalence Rates'!I68</f>
        <v>93.542175372340438</v>
      </c>
      <c r="J68" s="75">
        <f>'Population 2016'!J68*'Prevalence Rates'!J68</f>
        <v>304.1046</v>
      </c>
      <c r="K68" s="75">
        <f>'Population 2016'!K68*'Prevalence Rates'!K68</f>
        <v>159.91030000000001</v>
      </c>
      <c r="L68" s="75">
        <f>'Population 2016'!L68*'Prevalence Rates'!L68</f>
        <v>170.56457765957447</v>
      </c>
      <c r="M68" s="75">
        <f>'Population 2016'!M68*'Prevalence Rates'!M68</f>
        <v>170.56457765957447</v>
      </c>
      <c r="N68" s="75">
        <f>'Population 2016'!N68*'Prevalence Rates'!N68</f>
        <v>739.80290441489353</v>
      </c>
      <c r="O68" s="75">
        <f>'Population 2016'!O68*'Prevalence Rates'!O68</f>
        <v>494.09432085106391</v>
      </c>
      <c r="P68" s="75">
        <f>'Population 2016'!P68*'Prevalence Rates'!P68</f>
        <v>52.414531914893608</v>
      </c>
      <c r="Q68" s="75">
        <f>'Population 2016'!Q68*'Prevalence Rates'!Q68</f>
        <v>46.897630744680868</v>
      </c>
      <c r="R68" s="75">
        <f>'Population 2016'!R68*'Prevalence Rates'!R68</f>
        <v>34.235592287234041</v>
      </c>
      <c r="S68" s="75">
        <f>'Population 2016'!S68*'Prevalence Rates'!S68</f>
        <v>1702.7255689476287</v>
      </c>
      <c r="T68" s="75">
        <f>'Population 2016'!T68*'Prevalence Rates'!T68</f>
        <v>652.08442659574473</v>
      </c>
      <c r="U68" s="75">
        <f>'Population 2016'!U68*'Prevalence Rates'!U68</f>
        <v>0</v>
      </c>
      <c r="V68" s="75">
        <f>'Population 2016'!V68*'Prevalence Rates'!V68</f>
        <v>206.56842893617025</v>
      </c>
      <c r="W68" s="75">
        <f>'Population 2016'!W68*'Prevalence Rates'!W68</f>
        <v>921.42364627659583</v>
      </c>
      <c r="X68" s="75">
        <f>'Population 2016'!X68*'Prevalence Rates'!X68</f>
        <v>921.42364627659583</v>
      </c>
      <c r="Y68" s="75">
        <f>'Population 2016'!Y68*'Prevalence Rates'!Y68</f>
        <v>453.27911648936174</v>
      </c>
      <c r="Z68" s="75">
        <f>'Population 2016'!Z68*'Prevalence Rates'!Z68</f>
        <v>4241.7187235106385</v>
      </c>
      <c r="AA68" s="75">
        <f>'Population 2016'!AA68*'Prevalence Rates'!AA68</f>
        <v>3048.4824920351552</v>
      </c>
      <c r="AB68" s="75">
        <f>'Population 2016'!AB68*'Prevalence Rates'!AB68</f>
        <v>297.31244574468087</v>
      </c>
      <c r="AC68" s="75">
        <f>'Population 2016'!AC68*'Prevalence Rates'!AC68</f>
        <v>5646.1610904255313</v>
      </c>
      <c r="AD68" s="75">
        <f>'Population 2016'!AD68*'Prevalence Rates'!AD68</f>
        <v>274.12256819148939</v>
      </c>
      <c r="AE68" s="75">
        <f>'Population 2016'!AE68*'Prevalence Rates'!AE68</f>
        <v>194.13356191489362</v>
      </c>
      <c r="AF68" s="75">
        <f>'Population 2016'!AF68*'Prevalence Rates'!AF68</f>
        <v>392.50710000000004</v>
      </c>
      <c r="AG68" s="75">
        <f>'Population 2016'!AG68*'Prevalence Rates'!AG68</f>
        <v>103.71505966697504</v>
      </c>
      <c r="AH68" s="75">
        <f>'Population 2016'!AH68*'Prevalence Rates'!AH68</f>
        <v>2548.4363395744685</v>
      </c>
      <c r="AI68" s="75">
        <f>'Population 2016'!AI68*'Prevalence Rates'!AI68</f>
        <v>1279.0000553723403</v>
      </c>
      <c r="AJ68" s="75">
        <f>'Population 2016'!AJ68*'Prevalence Rates'!AJ68</f>
        <v>111.5836</v>
      </c>
      <c r="AK68" s="75">
        <f>'Population 2016'!AK68*'Prevalence Rates'!AK68</f>
        <v>13.476470000000003</v>
      </c>
      <c r="AL68" s="75">
        <f>'Population 2016'!AL68*'Prevalence Rates'!AL68</f>
        <v>705.2490213297873</v>
      </c>
      <c r="AM68" s="75">
        <f>'Population 2016'!AM68*'Prevalence Rates'!AM68</f>
        <v>1872.647085638298</v>
      </c>
      <c r="AN68" s="75">
        <f>'Population 2016'!AN68*'Prevalence Rates'!AN68</f>
        <v>0</v>
      </c>
      <c r="AO68" s="75">
        <f>'Population 2016'!AO68*'Prevalence Rates'!AO68</f>
        <v>0</v>
      </c>
      <c r="AP68" s="75">
        <f>'Population 2016'!AP68*'Prevalence Rates'!AP68</f>
        <v>74.703874308510635</v>
      </c>
      <c r="AQ68" s="75">
        <f>'Population 2016'!AQ68*'Prevalence Rates'!AQ68</f>
        <v>675.15350829787235</v>
      </c>
      <c r="AR68" s="75">
        <f>'Population 2016'!AR68*'Prevalence Rates'!AR68</f>
        <v>13226.192700000001</v>
      </c>
      <c r="AS68" s="75">
        <f>'Population 2016'!AS68*'Prevalence Rates'!AS68</f>
        <v>93.542175372340438</v>
      </c>
      <c r="AT68" s="75">
        <f>'Population 2016'!AT68*'Prevalence Rates'!AT68</f>
        <v>0</v>
      </c>
      <c r="AU68" s="75">
        <f>'Population 2016'!AU68*'Prevalence Rates'!AU68</f>
        <v>0</v>
      </c>
      <c r="AV68" s="75">
        <f>'Population 2016'!AV68*'Prevalence Rates'!AV68</f>
        <v>248.79431148936169</v>
      </c>
      <c r="AW68" s="75">
        <f>'Population 2016'!AW68*'Prevalence Rates'!AW68</f>
        <v>779.58131255319165</v>
      </c>
      <c r="AX68" s="75">
        <f>'Population 2016'!AX68*'Prevalence Rates'!AX68</f>
        <v>144.1943</v>
      </c>
      <c r="AY68" s="75">
        <f>'Population 2016'!AY68*'Prevalence Rates'!AY68</f>
        <v>945.78582041445964</v>
      </c>
      <c r="AZ68" s="75">
        <f>'Population 2016'!AZ68*'Prevalence Rates'!AZ68</f>
        <v>686.03725627659583</v>
      </c>
      <c r="BA68" s="75">
        <f>'Population 2016'!BA68*'Prevalence Rates'!BA68</f>
        <v>578.94964441489356</v>
      </c>
      <c r="BB68" s="75">
        <f>'Population 2016'!BB68*'Prevalence Rates'!BB68</f>
        <v>425.53243489361699</v>
      </c>
      <c r="BC68" s="84">
        <f>'Population 2016'!BC68*'Prevalence Rates'!BC68</f>
        <v>0</v>
      </c>
      <c r="BD68" s="118">
        <v>66</v>
      </c>
    </row>
    <row r="69" spans="2:56" s="72" customFormat="1" x14ac:dyDescent="0.35">
      <c r="B69" s="75" t="s">
        <v>68</v>
      </c>
      <c r="C69" s="83">
        <f>'Population 2016'!C69*'Prevalence Rates'!C69</f>
        <v>227.13517340425531</v>
      </c>
      <c r="D69" s="75">
        <f>'Population 2016'!D69*'Prevalence Rates'!D69</f>
        <v>163.48830742482156</v>
      </c>
      <c r="E69" s="75">
        <f>'Population 2016'!E69*'Prevalence Rates'!E69</f>
        <v>63.655430851063826</v>
      </c>
      <c r="F69" s="75">
        <f>'Population 2016'!F69*'Prevalence Rates'!F69</f>
        <v>68.588302127659574</v>
      </c>
      <c r="G69" s="75">
        <f>'Population 2016'!G69*'Prevalence Rates'!G69</f>
        <v>103.1285</v>
      </c>
      <c r="H69" s="75">
        <f>'Population 2016'!H69*'Prevalence Rates'!H69</f>
        <v>1912.3903268617025</v>
      </c>
      <c r="I69" s="75">
        <f>'Population 2016'!I69*'Prevalence Rates'!I69</f>
        <v>100.0866545212766</v>
      </c>
      <c r="J69" s="75">
        <f>'Population 2016'!J69*'Prevalence Rates'!J69</f>
        <v>423.733</v>
      </c>
      <c r="K69" s="75">
        <f>'Population 2016'!K69*'Prevalence Rates'!K69</f>
        <v>203.66800000000001</v>
      </c>
      <c r="L69" s="75">
        <f>'Population 2016'!L69*'Prevalence Rates'!L69</f>
        <v>235.04998510638293</v>
      </c>
      <c r="M69" s="75">
        <f>'Population 2016'!M69*'Prevalence Rates'!M69</f>
        <v>235.04998510638293</v>
      </c>
      <c r="N69" s="75">
        <f>'Population 2016'!N69*'Prevalence Rates'!N69</f>
        <v>923.50662845744682</v>
      </c>
      <c r="O69" s="75">
        <f>'Population 2016'!O69*'Prevalence Rates'!O69</f>
        <v>672.56918058510644</v>
      </c>
      <c r="P69" s="75">
        <f>'Population 2016'!P69*'Prevalence Rates'!P69</f>
        <v>69.011309840425525</v>
      </c>
      <c r="Q69" s="75">
        <f>'Population 2016'!Q69*'Prevalence Rates'!Q69</f>
        <v>74.34217101063831</v>
      </c>
      <c r="R69" s="75">
        <f>'Population 2016'!R69*'Prevalence Rates'!R69</f>
        <v>46.016720744680853</v>
      </c>
      <c r="S69" s="75">
        <f>'Population 2016'!S69*'Prevalence Rates'!S69</f>
        <v>2094.5070643878548</v>
      </c>
      <c r="T69" s="75">
        <f>'Population 2016'!T69*'Prevalence Rates'!T69</f>
        <v>763.34461595744676</v>
      </c>
      <c r="U69" s="75">
        <f>'Population 2016'!U69*'Prevalence Rates'!U69</f>
        <v>0</v>
      </c>
      <c r="V69" s="75">
        <f>'Population 2016'!V69*'Prevalence Rates'!V69</f>
        <v>226.00317446808512</v>
      </c>
      <c r="W69" s="75">
        <f>'Population 2016'!W69*'Prevalence Rates'!W69</f>
        <v>1227.6817659574467</v>
      </c>
      <c r="X69" s="75">
        <f>'Population 2016'!X69*'Prevalence Rates'!X69</f>
        <v>1227.6817659574467</v>
      </c>
      <c r="Y69" s="75">
        <f>'Population 2016'!Y69*'Prevalence Rates'!Y69</f>
        <v>562.9778204787234</v>
      </c>
      <c r="Z69" s="75">
        <f>'Population 2016'!Z69*'Prevalence Rates'!Z69</f>
        <v>5467.8312053191485</v>
      </c>
      <c r="AA69" s="75">
        <f>'Population 2016'!AA69*'Prevalence Rates'!AA69</f>
        <v>3980.2193347648067</v>
      </c>
      <c r="AB69" s="75">
        <f>'Population 2016'!AB69*'Prevalence Rates'!AB69</f>
        <v>311.66235106382976</v>
      </c>
      <c r="AC69" s="75">
        <f>'Population 2016'!AC69*'Prevalence Rates'!AC69</f>
        <v>7468.9895744680844</v>
      </c>
      <c r="AD69" s="75">
        <f>'Population 2016'!AD69*'Prevalence Rates'!AD69</f>
        <v>348.2211885638298</v>
      </c>
      <c r="AE69" s="75">
        <f>'Population 2016'!AE69*'Prevalence Rates'!AE69</f>
        <v>247.2540904255319</v>
      </c>
      <c r="AF69" s="75">
        <f>'Population 2016'!AF69*'Prevalence Rates'!AF69</f>
        <v>579.50450000000001</v>
      </c>
      <c r="AG69" s="75">
        <f>'Population 2016'!AG69*'Prevalence Rates'!AG69</f>
        <v>132.09448427382054</v>
      </c>
      <c r="AH69" s="75">
        <f>'Population 2016'!AH69*'Prevalence Rates'!AH69</f>
        <v>3225.9454127659578</v>
      </c>
      <c r="AI69" s="75">
        <f>'Population 2016'!AI69*'Prevalence Rates'!AI69</f>
        <v>1503.5013859042551</v>
      </c>
      <c r="AJ69" s="75">
        <f>'Population 2016'!AJ69*'Prevalence Rates'!AJ69</f>
        <v>134.62799999999999</v>
      </c>
      <c r="AK69" s="75">
        <f>'Population 2016'!AK69*'Prevalence Rates'!AK69</f>
        <v>14.80045</v>
      </c>
      <c r="AL69" s="75">
        <f>'Population 2016'!AL69*'Prevalence Rates'!AL69</f>
        <v>894.70010159574474</v>
      </c>
      <c r="AM69" s="75">
        <f>'Population 2016'!AM69*'Prevalence Rates'!AM69</f>
        <v>2364.6714127659575</v>
      </c>
      <c r="AN69" s="75">
        <f>'Population 2016'!AN69*'Prevalence Rates'!AN69</f>
        <v>0</v>
      </c>
      <c r="AO69" s="75">
        <f>'Population 2016'!AO69*'Prevalence Rates'!AO69</f>
        <v>0</v>
      </c>
      <c r="AP69" s="75">
        <f>'Population 2016'!AP69*'Prevalence Rates'!AP69</f>
        <v>80.692565691489364</v>
      </c>
      <c r="AQ69" s="75">
        <f>'Population 2016'!AQ69*'Prevalence Rates'!AQ69</f>
        <v>936.58406223404245</v>
      </c>
      <c r="AR69" s="75">
        <f>'Population 2016'!AR69*'Prevalence Rates'!AR69</f>
        <v>16913.505499999999</v>
      </c>
      <c r="AS69" s="75">
        <f>'Population 2016'!AS69*'Prevalence Rates'!AS69</f>
        <v>100.0866545212766</v>
      </c>
      <c r="AT69" s="75">
        <f>'Population 2016'!AT69*'Prevalence Rates'!AT69</f>
        <v>0</v>
      </c>
      <c r="AU69" s="75">
        <f>'Population 2016'!AU69*'Prevalence Rates'!AU69</f>
        <v>0</v>
      </c>
      <c r="AV69" s="75">
        <f>'Population 2016'!AV69*'Prevalence Rates'!AV69</f>
        <v>329.86155212765954</v>
      </c>
      <c r="AW69" s="75">
        <f>'Population 2016'!AW69*'Prevalence Rates'!AW69</f>
        <v>990.83967872340429</v>
      </c>
      <c r="AX69" s="75">
        <f>'Population 2016'!AX69*'Prevalence Rates'!AX69</f>
        <v>220.065</v>
      </c>
      <c r="AY69" s="75">
        <f>'Population 2016'!AY69*'Prevalence Rates'!AY69</f>
        <v>1217.8072068104848</v>
      </c>
      <c r="AZ69" s="75">
        <f>'Population 2016'!AZ69*'Prevalence Rates'!AZ69</f>
        <v>847.4705904255319</v>
      </c>
      <c r="BA69" s="75">
        <f>'Population 2016'!BA69*'Prevalence Rates'!BA69</f>
        <v>791.18853058510638</v>
      </c>
      <c r="BB69" s="75">
        <f>'Population 2016'!BB69*'Prevalence Rates'!BB69</f>
        <v>482.66855531914888</v>
      </c>
      <c r="BC69" s="84">
        <f>'Population 2016'!BC69*'Prevalence Rates'!BC69</f>
        <v>0</v>
      </c>
      <c r="BD69" s="118">
        <v>67</v>
      </c>
    </row>
    <row r="70" spans="2:56" s="72" customFormat="1" x14ac:dyDescent="0.35">
      <c r="B70" s="75" t="s">
        <v>69</v>
      </c>
      <c r="C70" s="83">
        <f>'Population 2016'!C70*'Prevalence Rates'!C70</f>
        <v>239.75379414893618</v>
      </c>
      <c r="D70" s="75">
        <f>'Population 2016'!D70*'Prevalence Rates'!D70</f>
        <v>168.04114636576597</v>
      </c>
      <c r="E70" s="75">
        <f>'Population 2016'!E70*'Prevalence Rates'!E70</f>
        <v>60.082932180851067</v>
      </c>
      <c r="F70" s="75">
        <f>'Population 2016'!F70*'Prevalence Rates'!F70</f>
        <v>62.947816755319145</v>
      </c>
      <c r="G70" s="75">
        <f>'Population 2016'!G70*'Prevalence Rates'!G70</f>
        <v>100.5395</v>
      </c>
      <c r="H70" s="75">
        <f>'Population 2016'!H70*'Prevalence Rates'!H70</f>
        <v>1947.7322425531918</v>
      </c>
      <c r="I70" s="75">
        <f>'Population 2016'!I70*'Prevalence Rates'!I70</f>
        <v>97.00028191489362</v>
      </c>
      <c r="J70" s="75">
        <f>'Population 2016'!J70*'Prevalence Rates'!J70</f>
        <v>390.50749999999999</v>
      </c>
      <c r="K70" s="75">
        <f>'Population 2016'!K70*'Prevalence Rates'!K70</f>
        <v>197.19550000000001</v>
      </c>
      <c r="L70" s="75">
        <f>'Population 2016'!L70*'Prevalence Rates'!L70</f>
        <v>242.74812872340422</v>
      </c>
      <c r="M70" s="75">
        <f>'Population 2016'!M70*'Prevalence Rates'!M70</f>
        <v>242.74812872340422</v>
      </c>
      <c r="N70" s="75">
        <f>'Population 2016'!N70*'Prevalence Rates'!N70</f>
        <v>1046.3044132978723</v>
      </c>
      <c r="O70" s="75">
        <f>'Population 2016'!O70*'Prevalence Rates'!O70</f>
        <v>689.74678244680854</v>
      </c>
      <c r="P70" s="75">
        <f>'Population 2016'!P70*'Prevalence Rates'!P70</f>
        <v>69.338377659574462</v>
      </c>
      <c r="Q70" s="75">
        <f>'Population 2016'!Q70*'Prevalence Rates'!Q70</f>
        <v>60.737067819148947</v>
      </c>
      <c r="R70" s="75">
        <f>'Population 2016'!R70*'Prevalence Rates'!R70</f>
        <v>48.261438829787238</v>
      </c>
      <c r="S70" s="75">
        <f>'Population 2016'!S70*'Prevalence Rates'!S70</f>
        <v>2014.3507089911936</v>
      </c>
      <c r="T70" s="75">
        <f>'Population 2016'!T70*'Prevalence Rates'!T70</f>
        <v>685.9941095744681</v>
      </c>
      <c r="U70" s="75">
        <f>'Population 2016'!U70*'Prevalence Rates'!U70</f>
        <v>0</v>
      </c>
      <c r="V70" s="75">
        <f>'Population 2016'!V70*'Prevalence Rates'!V70</f>
        <v>240.61174468085107</v>
      </c>
      <c r="W70" s="75">
        <f>'Population 2016'!W70*'Prevalence Rates'!W70</f>
        <v>1230.350639361702</v>
      </c>
      <c r="X70" s="75">
        <f>'Population 2016'!X70*'Prevalence Rates'!X70</f>
        <v>1230.350639361702</v>
      </c>
      <c r="Y70" s="75">
        <f>'Population 2016'!Y70*'Prevalence Rates'!Y70</f>
        <v>554.71275930851061</v>
      </c>
      <c r="Z70" s="75">
        <f>'Population 2016'!Z70*'Prevalence Rates'!Z70</f>
        <v>5735.8826776595743</v>
      </c>
      <c r="AA70" s="75">
        <f>'Population 2016'!AA70*'Prevalence Rates'!AA70</f>
        <v>4074.147278715574</v>
      </c>
      <c r="AB70" s="75">
        <f>'Population 2016'!AB70*'Prevalence Rates'!AB70</f>
        <v>319.66346276595743</v>
      </c>
      <c r="AC70" s="75">
        <f>'Population 2016'!AC70*'Prevalence Rates'!AC70</f>
        <v>7695.0450797872336</v>
      </c>
      <c r="AD70" s="75">
        <f>'Population 2016'!AD70*'Prevalence Rates'!AD70</f>
        <v>326.07284441489361</v>
      </c>
      <c r="AE70" s="75">
        <f>'Population 2016'!AE70*'Prevalence Rates'!AE70</f>
        <v>227.7980308510638</v>
      </c>
      <c r="AF70" s="75">
        <f>'Population 2016'!AF70*'Prevalence Rates'!AF70</f>
        <v>570.87450000000001</v>
      </c>
      <c r="AG70" s="75">
        <f>'Population 2016'!AG70*'Prevalence Rates'!AG70</f>
        <v>121.70016419981499</v>
      </c>
      <c r="AH70" s="75">
        <f>'Population 2016'!AH70*'Prevalence Rates'!AH70</f>
        <v>3250.0947234042555</v>
      </c>
      <c r="AI70" s="75">
        <f>'Population 2016'!AI70*'Prevalence Rates'!AI70</f>
        <v>1401.5159018617019</v>
      </c>
      <c r="AJ70" s="75">
        <f>'Population 2016'!AJ70*'Prevalence Rates'!AJ70</f>
        <v>136.78549999999998</v>
      </c>
      <c r="AK70" s="75">
        <f>'Population 2016'!AK70*'Prevalence Rates'!AK70</f>
        <v>14.271862499999999</v>
      </c>
      <c r="AL70" s="75">
        <f>'Population 2016'!AL70*'Prevalence Rates'!AL70</f>
        <v>928.43054840425543</v>
      </c>
      <c r="AM70" s="75">
        <f>'Population 2016'!AM70*'Prevalence Rates'!AM70</f>
        <v>2399.0968499999999</v>
      </c>
      <c r="AN70" s="75">
        <f>'Population 2016'!AN70*'Prevalence Rates'!AN70</f>
        <v>0</v>
      </c>
      <c r="AO70" s="75">
        <f>'Population 2016'!AO70*'Prevalence Rates'!AO70</f>
        <v>0</v>
      </c>
      <c r="AP70" s="75">
        <f>'Population 2016'!AP70*'Prevalence Rates'!AP70</f>
        <v>87.445081648936167</v>
      </c>
      <c r="AQ70" s="75">
        <f>'Population 2016'!AQ70*'Prevalence Rates'!AQ70</f>
        <v>897.16470106382974</v>
      </c>
      <c r="AR70" s="75">
        <f>'Population 2016'!AR70*'Prevalence Rates'!AR70</f>
        <v>17132.275999999998</v>
      </c>
      <c r="AS70" s="75">
        <f>'Population 2016'!AS70*'Prevalence Rates'!AS70</f>
        <v>97.00028191489362</v>
      </c>
      <c r="AT70" s="75">
        <f>'Population 2016'!AT70*'Prevalence Rates'!AT70</f>
        <v>0</v>
      </c>
      <c r="AU70" s="75">
        <f>'Population 2016'!AU70*'Prevalence Rates'!AU70</f>
        <v>0</v>
      </c>
      <c r="AV70" s="75">
        <f>'Population 2016'!AV70*'Prevalence Rates'!AV70</f>
        <v>312.78425106382974</v>
      </c>
      <c r="AW70" s="75">
        <f>'Population 2016'!AW70*'Prevalence Rates'!AW70</f>
        <v>986.75879042553197</v>
      </c>
      <c r="AX70" s="75">
        <f>'Population 2016'!AX70*'Prevalence Rates'!AX70</f>
        <v>193.31200000000001</v>
      </c>
      <c r="AY70" s="75">
        <f>'Population 2016'!AY70*'Prevalence Rates'!AY70</f>
        <v>1271.9319715576175</v>
      </c>
      <c r="AZ70" s="75">
        <f>'Population 2016'!AZ70*'Prevalence Rates'!AZ70</f>
        <v>930.28278510638302</v>
      </c>
      <c r="BA70" s="75">
        <f>'Population 2016'!BA70*'Prevalence Rates'!BA70</f>
        <v>815.93115372340424</v>
      </c>
      <c r="BB70" s="75">
        <f>'Population 2016'!BB70*'Prevalence Rates'!BB70</f>
        <v>482.20400425531909</v>
      </c>
      <c r="BC70" s="84">
        <f>'Population 2016'!BC70*'Prevalence Rates'!BC70</f>
        <v>0</v>
      </c>
      <c r="BD70" s="118">
        <v>68</v>
      </c>
    </row>
    <row r="71" spans="2:56" s="72" customFormat="1" x14ac:dyDescent="0.35">
      <c r="B71" s="75" t="s">
        <v>70</v>
      </c>
      <c r="C71" s="83">
        <f>'Population 2016'!C71*'Prevalence Rates'!C71</f>
        <v>189.51396904255321</v>
      </c>
      <c r="D71" s="75">
        <f>'Population 2016'!D71*'Prevalence Rates'!D71</f>
        <v>132.71000351298056</v>
      </c>
      <c r="E71" s="75">
        <f>'Population 2016'!E71*'Prevalence Rates'!E71</f>
        <v>47.306686436170217</v>
      </c>
      <c r="F71" s="75">
        <f>'Population 2016'!F71*'Prevalence Rates'!F71</f>
        <v>53.739773404255317</v>
      </c>
      <c r="G71" s="75">
        <f>'Population 2016'!G71*'Prevalence Rates'!G71</f>
        <v>88.151900000000012</v>
      </c>
      <c r="H71" s="75">
        <f>'Population 2016'!H71*'Prevalence Rates'!H71</f>
        <v>1564.0870845212771</v>
      </c>
      <c r="I71" s="75">
        <f>'Population 2016'!I71*'Prevalence Rates'!I71</f>
        <v>78.764576329787246</v>
      </c>
      <c r="J71" s="75">
        <f>'Population 2016'!J71*'Prevalence Rates'!J71</f>
        <v>330.07550000000003</v>
      </c>
      <c r="K71" s="75">
        <f>'Population 2016'!K71*'Prevalence Rates'!K71</f>
        <v>165.63070000000002</v>
      </c>
      <c r="L71" s="75">
        <f>'Population 2016'!L71*'Prevalence Rates'!L71</f>
        <v>180.53939744680849</v>
      </c>
      <c r="M71" s="75">
        <f>'Population 2016'!M71*'Prevalence Rates'!M71</f>
        <v>180.53939744680849</v>
      </c>
      <c r="N71" s="75">
        <f>'Population 2016'!N71*'Prevalence Rates'!N71</f>
        <v>857.33147611702123</v>
      </c>
      <c r="O71" s="75">
        <f>'Population 2016'!O71*'Prevalence Rates'!O71</f>
        <v>511.63847212765961</v>
      </c>
      <c r="P71" s="75">
        <f>'Population 2016'!P71*'Prevalence Rates'!P71</f>
        <v>63.52134574468085</v>
      </c>
      <c r="Q71" s="75">
        <f>'Population 2016'!Q71*'Prevalence Rates'!Q71</f>
        <v>60.983225372340449</v>
      </c>
      <c r="R71" s="75">
        <f>'Population 2016'!R71*'Prevalence Rates'!R71</f>
        <v>33.416517287234051</v>
      </c>
      <c r="S71" s="75">
        <f>'Population 2016'!S71*'Prevalence Rates'!S71</f>
        <v>1711.1571052369391</v>
      </c>
      <c r="T71" s="75">
        <f>'Population 2016'!T71*'Prevalence Rates'!T71</f>
        <v>619.43594106382977</v>
      </c>
      <c r="U71" s="75">
        <f>'Population 2016'!U71*'Prevalence Rates'!U71</f>
        <v>0</v>
      </c>
      <c r="V71" s="75">
        <f>'Population 2016'!V71*'Prevalence Rates'!V71</f>
        <v>201.0075268085107</v>
      </c>
      <c r="W71" s="75">
        <f>'Population 2016'!W71*'Prevalence Rates'!W71</f>
        <v>996.73381085106394</v>
      </c>
      <c r="X71" s="75">
        <f>'Population 2016'!X71*'Prevalence Rates'!X71</f>
        <v>996.73381085106394</v>
      </c>
      <c r="Y71" s="75">
        <f>'Population 2016'!Y71*'Prevalence Rates'!Y71</f>
        <v>466.24058005319154</v>
      </c>
      <c r="Z71" s="75">
        <f>'Population 2016'!Z71*'Prevalence Rates'!Z71</f>
        <v>4550.1231484574473</v>
      </c>
      <c r="AA71" s="75">
        <f>'Population 2016'!AA71*'Prevalence Rates'!AA71</f>
        <v>3316.0939031906619</v>
      </c>
      <c r="AB71" s="75">
        <f>'Population 2016'!AB71*'Prevalence Rates'!AB71</f>
        <v>252.35699680851064</v>
      </c>
      <c r="AC71" s="75">
        <f>'Population 2016'!AC71*'Prevalence Rates'!AC71</f>
        <v>6200.8061648936173</v>
      </c>
      <c r="AD71" s="75">
        <f>'Population 2016'!AD71*'Prevalence Rates'!AD71</f>
        <v>277.6757515425532</v>
      </c>
      <c r="AE71" s="75">
        <f>'Population 2016'!AE71*'Prevalence Rates'!AE71</f>
        <v>191.60611531914896</v>
      </c>
      <c r="AF71" s="75">
        <f>'Population 2016'!AF71*'Prevalence Rates'!AF71</f>
        <v>499.26390000000004</v>
      </c>
      <c r="AG71" s="75">
        <f>'Population 2016'!AG71*'Prevalence Rates'!AG71</f>
        <v>102.36478168362629</v>
      </c>
      <c r="AH71" s="75">
        <f>'Population 2016'!AH71*'Prevalence Rates'!AH71</f>
        <v>2710.5704178723408</v>
      </c>
      <c r="AI71" s="75">
        <f>'Population 2016'!AI71*'Prevalence Rates'!AI71</f>
        <v>1236.5044977127661</v>
      </c>
      <c r="AJ71" s="75">
        <f>'Population 2016'!AJ71*'Prevalence Rates'!AJ71</f>
        <v>122.54300000000001</v>
      </c>
      <c r="AK71" s="75">
        <f>'Population 2016'!AK71*'Prevalence Rates'!AK71</f>
        <v>11.137577500000003</v>
      </c>
      <c r="AL71" s="75">
        <f>'Population 2016'!AL71*'Prevalence Rates'!AL71</f>
        <v>757.45304367021288</v>
      </c>
      <c r="AM71" s="75">
        <f>'Population 2016'!AM71*'Prevalence Rates'!AM71</f>
        <v>1941.7232722340425</v>
      </c>
      <c r="AN71" s="75">
        <f>'Population 2016'!AN71*'Prevalence Rates'!AN71</f>
        <v>0</v>
      </c>
      <c r="AO71" s="75">
        <f>'Population 2016'!AO71*'Prevalence Rates'!AO71</f>
        <v>0</v>
      </c>
      <c r="AP71" s="75">
        <f>'Population 2016'!AP71*'Prevalence Rates'!AP71</f>
        <v>72.067185053191494</v>
      </c>
      <c r="AQ71" s="75">
        <f>'Population 2016'!AQ71*'Prevalence Rates'!AQ71</f>
        <v>755.61637053191487</v>
      </c>
      <c r="AR71" s="75">
        <f>'Population 2016'!AR71*'Prevalence Rates'!AR71</f>
        <v>14044.218400000002</v>
      </c>
      <c r="AS71" s="75">
        <f>'Population 2016'!AS71*'Prevalence Rates'!AS71</f>
        <v>78.764576329787246</v>
      </c>
      <c r="AT71" s="75">
        <f>'Population 2016'!AT71*'Prevalence Rates'!AT71</f>
        <v>0</v>
      </c>
      <c r="AU71" s="75">
        <f>'Population 2016'!AU71*'Prevalence Rates'!AU71</f>
        <v>0</v>
      </c>
      <c r="AV71" s="75">
        <f>'Population 2016'!AV71*'Prevalence Rates'!AV71</f>
        <v>281.60330936170214</v>
      </c>
      <c r="AW71" s="75">
        <f>'Population 2016'!AW71*'Prevalence Rates'!AW71</f>
        <v>863.60013510638305</v>
      </c>
      <c r="AX71" s="75">
        <f>'Population 2016'!AX71*'Prevalence Rates'!AX71</f>
        <v>164.44480000000001</v>
      </c>
      <c r="AY71" s="75">
        <f>'Population 2016'!AY71*'Prevalence Rates'!AY71</f>
        <v>1038.5605591164799</v>
      </c>
      <c r="AZ71" s="75">
        <f>'Population 2016'!AZ71*'Prevalence Rates'!AZ71</f>
        <v>766.44717000000014</v>
      </c>
      <c r="BA71" s="75">
        <f>'Population 2016'!BA71*'Prevalence Rates'!BA71</f>
        <v>649.9596193085107</v>
      </c>
      <c r="BB71" s="75">
        <f>'Population 2016'!BB71*'Prevalence Rates'!BB71</f>
        <v>396.2133953191489</v>
      </c>
      <c r="BC71" s="84">
        <f>'Population 2016'!BC71*'Prevalence Rates'!BC71</f>
        <v>0</v>
      </c>
      <c r="BD71" s="118">
        <v>69</v>
      </c>
    </row>
    <row r="72" spans="2:56" s="72" customFormat="1" x14ac:dyDescent="0.35">
      <c r="B72" s="75" t="s">
        <v>71</v>
      </c>
      <c r="C72" s="83">
        <f>'Population 2016'!C72*'Prevalence Rates'!C72</f>
        <v>154.13335744680853</v>
      </c>
      <c r="D72" s="75">
        <f>'Population 2016'!D72*'Prevalence Rates'!D72</f>
        <v>107.11593140690573</v>
      </c>
      <c r="E72" s="75">
        <f>'Population 2016'!E72*'Prevalence Rates'!E72</f>
        <v>37.190791223404261</v>
      </c>
      <c r="F72" s="75">
        <f>'Population 2016'!F72*'Prevalence Rates'!F72</f>
        <v>43.198510159574468</v>
      </c>
      <c r="G72" s="75">
        <f>'Population 2016'!G72*'Prevalence Rates'!G72</f>
        <v>79.06</v>
      </c>
      <c r="H72" s="75">
        <f>'Population 2016'!H72*'Prevalence Rates'!H72</f>
        <v>1416.1923180319154</v>
      </c>
      <c r="I72" s="75">
        <f>'Population 2016'!I72*'Prevalence Rates'!I72</f>
        <v>75.12928819148938</v>
      </c>
      <c r="J72" s="75">
        <f>'Population 2016'!J72*'Prevalence Rates'!J72</f>
        <v>252.59670000000003</v>
      </c>
      <c r="K72" s="75">
        <f>'Population 2016'!K72*'Prevalence Rates'!K72</f>
        <v>133.6114</v>
      </c>
      <c r="L72" s="75">
        <f>'Population 2016'!L72*'Prevalence Rates'!L72</f>
        <v>162.20336489361702</v>
      </c>
      <c r="M72" s="75">
        <f>'Population 2016'!M72*'Prevalence Rates'!M72</f>
        <v>162.20336489361702</v>
      </c>
      <c r="N72" s="75">
        <f>'Population 2016'!N72*'Prevalence Rates'!N72</f>
        <v>683.19404627659571</v>
      </c>
      <c r="O72" s="75">
        <f>'Population 2016'!O72*'Prevalence Rates'!O72</f>
        <v>464.42892856382986</v>
      </c>
      <c r="P72" s="75">
        <f>'Population 2016'!P72*'Prevalence Rates'!P72</f>
        <v>48.839525265957448</v>
      </c>
      <c r="Q72" s="75">
        <f>'Population 2016'!Q72*'Prevalence Rates'!Q72</f>
        <v>43.177904095744694</v>
      </c>
      <c r="R72" s="75">
        <f>'Population 2016'!R72*'Prevalence Rates'!R72</f>
        <v>29.475081914893622</v>
      </c>
      <c r="S72" s="75">
        <f>'Population 2016'!S72*'Prevalence Rates'!S72</f>
        <v>1385.6377414159692</v>
      </c>
      <c r="T72" s="75">
        <f>'Population 2016'!T72*'Prevalence Rates'!T72</f>
        <v>463.30085170212766</v>
      </c>
      <c r="U72" s="75">
        <f>'Population 2016'!U72*'Prevalence Rates'!U72</f>
        <v>0</v>
      </c>
      <c r="V72" s="75">
        <f>'Population 2016'!V72*'Prevalence Rates'!V72</f>
        <v>170.3053327659575</v>
      </c>
      <c r="W72" s="75">
        <f>'Population 2016'!W72*'Prevalence Rates'!W72</f>
        <v>850.03545765957449</v>
      </c>
      <c r="X72" s="75">
        <f>'Population 2016'!X72*'Prevalence Rates'!X72</f>
        <v>850.03545765957449</v>
      </c>
      <c r="Y72" s="75">
        <f>'Population 2016'!Y72*'Prevalence Rates'!Y72</f>
        <v>375.08923617021281</v>
      </c>
      <c r="Z72" s="75">
        <f>'Population 2016'!Z72*'Prevalence Rates'!Z72</f>
        <v>3502.1607705319152</v>
      </c>
      <c r="AA72" s="75">
        <f>'Population 2016'!AA72*'Prevalence Rates'!AA72</f>
        <v>2675.8101626980661</v>
      </c>
      <c r="AB72" s="75">
        <f>'Population 2016'!AB72*'Prevalence Rates'!AB72</f>
        <v>210.12297659574469</v>
      </c>
      <c r="AC72" s="75">
        <f>'Population 2016'!AC72*'Prevalence Rates'!AC72</f>
        <v>4853.1695904255321</v>
      </c>
      <c r="AD72" s="75">
        <f>'Population 2016'!AD72*'Prevalence Rates'!AD72</f>
        <v>255.88252611702129</v>
      </c>
      <c r="AE72" s="75">
        <f>'Population 2016'!AE72*'Prevalence Rates'!AE72</f>
        <v>178.60957648936173</v>
      </c>
      <c r="AF72" s="75">
        <f>'Population 2016'!AF72*'Prevalence Rates'!AF72</f>
        <v>411.90260000000006</v>
      </c>
      <c r="AG72" s="75">
        <f>'Population 2016'!AG72*'Prevalence Rates'!AG72</f>
        <v>95.421434088806677</v>
      </c>
      <c r="AH72" s="75">
        <f>'Population 2016'!AH72*'Prevalence Rates'!AH72</f>
        <v>2344.1525497872344</v>
      </c>
      <c r="AI72" s="75">
        <f>'Population 2016'!AI72*'Prevalence Rates'!AI72</f>
        <v>953.34101494680863</v>
      </c>
      <c r="AJ72" s="75">
        <f>'Population 2016'!AJ72*'Prevalence Rates'!AJ72</f>
        <v>91.709600000000009</v>
      </c>
      <c r="AK72" s="75">
        <f>'Population 2016'!AK72*'Prevalence Rates'!AK72</f>
        <v>17.916972500000004</v>
      </c>
      <c r="AL72" s="75">
        <f>'Population 2016'!AL72*'Prevalence Rates'!AL72</f>
        <v>680.58758946808518</v>
      </c>
      <c r="AM72" s="75">
        <f>'Population 2016'!AM72*'Prevalence Rates'!AM72</f>
        <v>1664.4119115957446</v>
      </c>
      <c r="AN72" s="75">
        <f>'Population 2016'!AN72*'Prevalence Rates'!AN72</f>
        <v>0</v>
      </c>
      <c r="AO72" s="75">
        <f>'Population 2016'!AO72*'Prevalence Rates'!AO72</f>
        <v>0</v>
      </c>
      <c r="AP72" s="75">
        <f>'Population 2016'!AP72*'Prevalence Rates'!AP72</f>
        <v>65.571859361702138</v>
      </c>
      <c r="AQ72" s="75">
        <f>'Population 2016'!AQ72*'Prevalence Rates'!AQ72</f>
        <v>575.51180308510629</v>
      </c>
      <c r="AR72" s="75">
        <f>'Population 2016'!AR72*'Prevalence Rates'!AR72</f>
        <v>11547.503600000002</v>
      </c>
      <c r="AS72" s="75">
        <f>'Population 2016'!AS72*'Prevalence Rates'!AS72</f>
        <v>75.12928819148938</v>
      </c>
      <c r="AT72" s="75">
        <f>'Population 2016'!AT72*'Prevalence Rates'!AT72</f>
        <v>0</v>
      </c>
      <c r="AU72" s="75">
        <f>'Population 2016'!AU72*'Prevalence Rates'!AU72</f>
        <v>0</v>
      </c>
      <c r="AV72" s="75">
        <f>'Population 2016'!AV72*'Prevalence Rates'!AV72</f>
        <v>259.37146914893617</v>
      </c>
      <c r="AW72" s="75">
        <f>'Population 2016'!AW72*'Prevalence Rates'!AW72</f>
        <v>757.05206648936178</v>
      </c>
      <c r="AX72" s="75">
        <f>'Population 2016'!AX72*'Prevalence Rates'!AX72</f>
        <v>118.98530000000001</v>
      </c>
      <c r="AY72" s="75">
        <f>'Population 2016'!AY72*'Prevalence Rates'!AY72</f>
        <v>864.79098639972506</v>
      </c>
      <c r="AZ72" s="75">
        <f>'Population 2016'!AZ72*'Prevalence Rates'!AZ72</f>
        <v>620.74421585106393</v>
      </c>
      <c r="BA72" s="75">
        <f>'Population 2016'!BA72*'Prevalence Rates'!BA72</f>
        <v>555.07500335106386</v>
      </c>
      <c r="BB72" s="75">
        <f>'Population 2016'!BB72*'Prevalence Rates'!BB72</f>
        <v>332.37665063829786</v>
      </c>
      <c r="BC72" s="84">
        <f>'Population 2016'!BC72*'Prevalence Rates'!BC72</f>
        <v>0</v>
      </c>
      <c r="BD72" s="118">
        <v>70</v>
      </c>
    </row>
    <row r="73" spans="2:56" s="72" customFormat="1" x14ac:dyDescent="0.35">
      <c r="B73" s="75" t="s">
        <v>72</v>
      </c>
      <c r="C73" s="83">
        <f>'Population 2016'!C73*'Prevalence Rates'!C73</f>
        <v>98.958273191489354</v>
      </c>
      <c r="D73" s="75">
        <f>'Population 2016'!D73*'Prevalence Rates'!D73</f>
        <v>68.914864586711559</v>
      </c>
      <c r="E73" s="75">
        <f>'Population 2016'!E73*'Prevalence Rates'!E73</f>
        <v>24.102342287234045</v>
      </c>
      <c r="F73" s="75">
        <f>'Population 2016'!F73*'Prevalence Rates'!F73</f>
        <v>26.761599840425529</v>
      </c>
      <c r="G73" s="75">
        <f>'Population 2016'!G73*'Prevalence Rates'!G73</f>
        <v>61.582500000000003</v>
      </c>
      <c r="H73" s="75">
        <f>'Population 2016'!H73*'Prevalence Rates'!H73</f>
        <v>937.65368914893622</v>
      </c>
      <c r="I73" s="75">
        <f>'Population 2016'!I73*'Prevalence Rates'!I73</f>
        <v>53.976114946808515</v>
      </c>
      <c r="J73" s="75">
        <f>'Population 2016'!J73*'Prevalence Rates'!J73</f>
        <v>187.21080000000001</v>
      </c>
      <c r="K73" s="75">
        <f>'Population 2016'!K73*'Prevalence Rates'!K73</f>
        <v>101.8164</v>
      </c>
      <c r="L73" s="75">
        <f>'Population 2016'!L73*'Prevalence Rates'!L73</f>
        <v>97.007432765957432</v>
      </c>
      <c r="M73" s="75">
        <f>'Population 2016'!M73*'Prevalence Rates'!M73</f>
        <v>97.007432765957432</v>
      </c>
      <c r="N73" s="75">
        <f>'Population 2016'!N73*'Prevalence Rates'!N73</f>
        <v>471.96667856382976</v>
      </c>
      <c r="O73" s="75">
        <f>'Population 2016'!O73*'Prevalence Rates'!O73</f>
        <v>313.4619130851064</v>
      </c>
      <c r="P73" s="75">
        <f>'Population 2016'!P73*'Prevalence Rates'!P73</f>
        <v>30.496440159574465</v>
      </c>
      <c r="Q73" s="75">
        <f>'Population 2016'!Q73*'Prevalence Rates'!Q73</f>
        <v>31.436774361702135</v>
      </c>
      <c r="R73" s="75">
        <f>'Population 2016'!R73*'Prevalence Rates'!R73</f>
        <v>20.526772074468084</v>
      </c>
      <c r="S73" s="75">
        <f>'Population 2016'!S73*'Prevalence Rates'!S73</f>
        <v>956.66830624984664</v>
      </c>
      <c r="T73" s="75">
        <f>'Population 2016'!T73*'Prevalence Rates'!T73</f>
        <v>310.38802914893614</v>
      </c>
      <c r="U73" s="75">
        <f>'Population 2016'!U73*'Prevalence Rates'!U73</f>
        <v>0</v>
      </c>
      <c r="V73" s="75">
        <f>'Population 2016'!V73*'Prevalence Rates'!V73</f>
        <v>118.82539914893617</v>
      </c>
      <c r="W73" s="75">
        <f>'Population 2016'!W73*'Prevalence Rates'!W73</f>
        <v>591.93797808510635</v>
      </c>
      <c r="X73" s="75">
        <f>'Population 2016'!X73*'Prevalence Rates'!X73</f>
        <v>591.93797808510635</v>
      </c>
      <c r="Y73" s="75">
        <f>'Population 2016'!Y73*'Prevalence Rates'!Y73</f>
        <v>269.78812819148936</v>
      </c>
      <c r="Z73" s="75">
        <f>'Population 2016'!Z73*'Prevalence Rates'!Z73</f>
        <v>2175.7857204255315</v>
      </c>
      <c r="AA73" s="75">
        <f>'Population 2016'!AA73*'Prevalence Rates'!AA73</f>
        <v>1722.1268146399116</v>
      </c>
      <c r="AB73" s="75">
        <f>'Population 2016'!AB73*'Prevalence Rates'!AB73</f>
        <v>134.61090106382977</v>
      </c>
      <c r="AC73" s="75">
        <f>'Population 2016'!AC73*'Prevalence Rates'!AC73</f>
        <v>3084.4970904255315</v>
      </c>
      <c r="AD73" s="75">
        <f>'Population 2016'!AD73*'Prevalence Rates'!AD73</f>
        <v>163.90116861702126</v>
      </c>
      <c r="AE73" s="75">
        <f>'Population 2016'!AE73*'Prevalence Rates'!AE73</f>
        <v>104.12683563829788</v>
      </c>
      <c r="AF73" s="75">
        <f>'Population 2016'!AF73*'Prevalence Rates'!AF73</f>
        <v>286.01650000000001</v>
      </c>
      <c r="AG73" s="75">
        <f>'Population 2016'!AG73*'Prevalence Rates'!AG73</f>
        <v>55.629335106382982</v>
      </c>
      <c r="AH73" s="75">
        <f>'Population 2016'!AH73*'Prevalence Rates'!AH73</f>
        <v>1549.3399957446811</v>
      </c>
      <c r="AI73" s="75">
        <f>'Population 2016'!AI73*'Prevalence Rates'!AI73</f>
        <v>651.86896063829784</v>
      </c>
      <c r="AJ73" s="75">
        <f>'Population 2016'!AJ73*'Prevalence Rates'!AJ73</f>
        <v>71.435699999999997</v>
      </c>
      <c r="AK73" s="75">
        <f>'Population 2016'!AK73*'Prevalence Rates'!AK73</f>
        <v>10.729040000000001</v>
      </c>
      <c r="AL73" s="75">
        <f>'Population 2016'!AL73*'Prevalence Rates'!AL73</f>
        <v>461.6011645744681</v>
      </c>
      <c r="AM73" s="75">
        <f>'Population 2016'!AM73*'Prevalence Rates'!AM73</f>
        <v>1092.5539129787232</v>
      </c>
      <c r="AN73" s="75">
        <f>'Population 2016'!AN73*'Prevalence Rates'!AN73</f>
        <v>0</v>
      </c>
      <c r="AO73" s="75">
        <f>'Population 2016'!AO73*'Prevalence Rates'!AO73</f>
        <v>0</v>
      </c>
      <c r="AP73" s="75">
        <f>'Population 2016'!AP73*'Prevalence Rates'!AP73</f>
        <v>38.97633585106383</v>
      </c>
      <c r="AQ73" s="75">
        <f>'Population 2016'!AQ73*'Prevalence Rates'!AQ73</f>
        <v>383.91695180851059</v>
      </c>
      <c r="AR73" s="75">
        <f>'Population 2016'!AR73*'Prevalence Rates'!AR73</f>
        <v>7598.4593999999997</v>
      </c>
      <c r="AS73" s="75">
        <f>'Population 2016'!AS73*'Prevalence Rates'!AS73</f>
        <v>53.976114946808515</v>
      </c>
      <c r="AT73" s="75">
        <f>'Population 2016'!AT73*'Prevalence Rates'!AT73</f>
        <v>0</v>
      </c>
      <c r="AU73" s="75">
        <f>'Population 2016'!AU73*'Prevalence Rates'!AU73</f>
        <v>0</v>
      </c>
      <c r="AV73" s="75">
        <f>'Population 2016'!AV73*'Prevalence Rates'!AV73</f>
        <v>153.93004468085104</v>
      </c>
      <c r="AW73" s="75">
        <f>'Population 2016'!AW73*'Prevalence Rates'!AW73</f>
        <v>505.53467329787236</v>
      </c>
      <c r="AX73" s="75">
        <f>'Population 2016'!AX73*'Prevalence Rates'!AX73</f>
        <v>85.394400000000005</v>
      </c>
      <c r="AY73" s="75">
        <f>'Population 2016'!AY73*'Prevalence Rates'!AY73</f>
        <v>592.05856035220745</v>
      </c>
      <c r="AZ73" s="75">
        <f>'Population 2016'!AZ73*'Prevalence Rates'!AZ73</f>
        <v>416.29420595744682</v>
      </c>
      <c r="BA73" s="75">
        <f>'Population 2016'!BA73*'Prevalence Rates'!BA73</f>
        <v>350.01760537234043</v>
      </c>
      <c r="BB73" s="75">
        <f>'Population 2016'!BB73*'Prevalence Rates'!BB73</f>
        <v>225.12349106382976</v>
      </c>
      <c r="BC73" s="84">
        <f>'Population 2016'!BC73*'Prevalence Rates'!BC73</f>
        <v>0</v>
      </c>
      <c r="BD73" s="118">
        <v>71</v>
      </c>
    </row>
    <row r="74" spans="2:56" s="72" customFormat="1" x14ac:dyDescent="0.35">
      <c r="B74" s="75" t="s">
        <v>73</v>
      </c>
      <c r="C74" s="83">
        <f>'Population 2016'!C74*'Prevalence Rates'!C74</f>
        <v>69.610353936170213</v>
      </c>
      <c r="D74" s="75">
        <f>'Population 2016'!D74*'Prevalence Rates'!D74</f>
        <v>48.174772006329796</v>
      </c>
      <c r="E74" s="75">
        <f>'Population 2016'!E74*'Prevalence Rates'!E74</f>
        <v>16.480234042553192</v>
      </c>
      <c r="F74" s="75">
        <f>'Population 2016'!F74*'Prevalence Rates'!F74</f>
        <v>23.04073569148936</v>
      </c>
      <c r="G74" s="75">
        <f>'Population 2016'!G74*'Prevalence Rates'!G74</f>
        <v>45.434199999999997</v>
      </c>
      <c r="H74" s="75">
        <f>'Population 2016'!H74*'Prevalence Rates'!H74</f>
        <v>733.96032574468097</v>
      </c>
      <c r="I74" s="75">
        <f>'Population 2016'!I74*'Prevalence Rates'!I74</f>
        <v>41.67067941489362</v>
      </c>
      <c r="J74" s="75">
        <f>'Population 2016'!J74*'Prevalence Rates'!J74</f>
        <v>144.5136</v>
      </c>
      <c r="K74" s="75">
        <f>'Population 2016'!K74*'Prevalence Rates'!K74</f>
        <v>76.362300000000005</v>
      </c>
      <c r="L74" s="75">
        <f>'Population 2016'!L74*'Prevalence Rates'!L74</f>
        <v>101.23930063829786</v>
      </c>
      <c r="M74" s="75">
        <f>'Population 2016'!M74*'Prevalence Rates'!M74</f>
        <v>101.23930063829786</v>
      </c>
      <c r="N74" s="75">
        <f>'Population 2016'!N74*'Prevalence Rates'!N74</f>
        <v>340.72650946808511</v>
      </c>
      <c r="O74" s="75">
        <f>'Population 2016'!O74*'Prevalence Rates'!O74</f>
        <v>242.22056920212765</v>
      </c>
      <c r="P74" s="75">
        <f>'Population 2016'!P74*'Prevalence Rates'!P74</f>
        <v>21.160795212765954</v>
      </c>
      <c r="Q74" s="75">
        <f>'Population 2016'!Q74*'Prevalence Rates'!Q74</f>
        <v>26.813719308510642</v>
      </c>
      <c r="R74" s="75">
        <f>'Population 2016'!R74*'Prevalence Rates'!R74</f>
        <v>14.712830851063829</v>
      </c>
      <c r="S74" s="75">
        <f>'Population 2016'!S74*'Prevalence Rates'!S74</f>
        <v>737.51704489145175</v>
      </c>
      <c r="T74" s="75">
        <f>'Population 2016'!T74*'Prevalence Rates'!T74</f>
        <v>225.77454765957444</v>
      </c>
      <c r="U74" s="75">
        <f>'Population 2016'!U74*'Prevalence Rates'!U74</f>
        <v>0</v>
      </c>
      <c r="V74" s="75">
        <f>'Population 2016'!V74*'Prevalence Rates'!V74</f>
        <v>85.939470638297877</v>
      </c>
      <c r="W74" s="75">
        <f>'Population 2016'!W74*'Prevalence Rates'!W74</f>
        <v>469.20536585106385</v>
      </c>
      <c r="X74" s="75">
        <f>'Population 2016'!X74*'Prevalence Rates'!X74</f>
        <v>469.20536585106385</v>
      </c>
      <c r="Y74" s="75">
        <f>'Population 2016'!Y74*'Prevalence Rates'!Y74</f>
        <v>201.83700771276597</v>
      </c>
      <c r="Z74" s="75">
        <f>'Population 2016'!Z74*'Prevalence Rates'!Z74</f>
        <v>1791.9016708510637</v>
      </c>
      <c r="AA74" s="75">
        <f>'Population 2016'!AA74*'Prevalence Rates'!AA74</f>
        <v>1371.5707540045655</v>
      </c>
      <c r="AB74" s="75">
        <f>'Population 2016'!AB74*'Prevalence Rates'!AB74</f>
        <v>92.076756382978715</v>
      </c>
      <c r="AC74" s="75">
        <f>'Population 2016'!AC74*'Prevalence Rates'!AC74</f>
        <v>2462.0334095744679</v>
      </c>
      <c r="AD74" s="75">
        <f>'Population 2016'!AD74*'Prevalence Rates'!AD74</f>
        <v>125.65756260638297</v>
      </c>
      <c r="AE74" s="75">
        <f>'Population 2016'!AE74*'Prevalence Rates'!AE74</f>
        <v>81.501745425531922</v>
      </c>
      <c r="AF74" s="75">
        <f>'Population 2016'!AF74*'Prevalence Rates'!AF74</f>
        <v>215.6756</v>
      </c>
      <c r="AG74" s="75">
        <f>'Population 2016'!AG74*'Prevalence Rates'!AG74</f>
        <v>43.541973404255323</v>
      </c>
      <c r="AH74" s="75">
        <f>'Population 2016'!AH74*'Prevalence Rates'!AH74</f>
        <v>1228.3027072340428</v>
      </c>
      <c r="AI74" s="75">
        <f>'Population 2016'!AI74*'Prevalence Rates'!AI74</f>
        <v>491.14096499999994</v>
      </c>
      <c r="AJ74" s="75">
        <f>'Population 2016'!AJ74*'Prevalence Rates'!AJ74</f>
        <v>54.192599999999999</v>
      </c>
      <c r="AK74" s="75">
        <f>'Population 2016'!AK74*'Prevalence Rates'!AK74</f>
        <v>4.6939550000000008</v>
      </c>
      <c r="AL74" s="75">
        <f>'Population 2016'!AL74*'Prevalence Rates'!AL74</f>
        <v>359.70658537234044</v>
      </c>
      <c r="AM74" s="75">
        <f>'Population 2016'!AM74*'Prevalence Rates'!AM74</f>
        <v>895.65325946808503</v>
      </c>
      <c r="AN74" s="75">
        <f>'Population 2016'!AN74*'Prevalence Rates'!AN74</f>
        <v>0</v>
      </c>
      <c r="AO74" s="75">
        <f>'Population 2016'!AO74*'Prevalence Rates'!AO74</f>
        <v>0</v>
      </c>
      <c r="AP74" s="75">
        <f>'Population 2016'!AP74*'Prevalence Rates'!AP74</f>
        <v>32.337509414893617</v>
      </c>
      <c r="AQ74" s="75">
        <f>'Population 2016'!AQ74*'Prevalence Rates'!AQ74</f>
        <v>303.8419404255319</v>
      </c>
      <c r="AR74" s="75">
        <f>'Population 2016'!AR74*'Prevalence Rates'!AR74</f>
        <v>5962.8281999999999</v>
      </c>
      <c r="AS74" s="75">
        <f>'Population 2016'!AS74*'Prevalence Rates'!AS74</f>
        <v>41.67067941489362</v>
      </c>
      <c r="AT74" s="75">
        <f>'Population 2016'!AT74*'Prevalence Rates'!AT74</f>
        <v>0</v>
      </c>
      <c r="AU74" s="75">
        <f>'Population 2016'!AU74*'Prevalence Rates'!AU74</f>
        <v>0</v>
      </c>
      <c r="AV74" s="75">
        <f>'Population 2016'!AV74*'Prevalence Rates'!AV74</f>
        <v>125.42448085106381</v>
      </c>
      <c r="AW74" s="75">
        <f>'Population 2016'!AW74*'Prevalence Rates'!AW74</f>
        <v>380.50996914893619</v>
      </c>
      <c r="AX74" s="75">
        <f>'Population 2016'!AX74*'Prevalence Rates'!AX74</f>
        <v>68.151300000000006</v>
      </c>
      <c r="AY74" s="75">
        <f>'Population 2016'!AY74*'Prevalence Rates'!AY74</f>
        <v>457.69840735714934</v>
      </c>
      <c r="AZ74" s="75">
        <f>'Population 2016'!AZ74*'Prevalence Rates'!AZ74</f>
        <v>311.72974148936174</v>
      </c>
      <c r="BA74" s="75">
        <f>'Population 2016'!BA74*'Prevalence Rates'!BA74</f>
        <v>249.28261154255318</v>
      </c>
      <c r="BB74" s="75">
        <f>'Population 2016'!BB74*'Prevalence Rates'!BB74</f>
        <v>177.68254595744679</v>
      </c>
      <c r="BC74" s="84">
        <f>'Population 2016'!BC74*'Prevalence Rates'!BC74</f>
        <v>0</v>
      </c>
      <c r="BD74" s="118">
        <v>72</v>
      </c>
    </row>
    <row r="75" spans="2:56" s="72" customFormat="1" x14ac:dyDescent="0.35">
      <c r="B75" s="75" t="s">
        <v>74</v>
      </c>
      <c r="C75" s="83">
        <f>'Population 2016'!C75*'Prevalence Rates'!C75</f>
        <v>32.085564893617018</v>
      </c>
      <c r="D75" s="75">
        <f>'Population 2016'!D75*'Prevalence Rates'!D75</f>
        <v>21.223720810451113</v>
      </c>
      <c r="E75" s="75">
        <f>'Population 2016'!E75*'Prevalence Rates'!E75</f>
        <v>6.0558989361702134</v>
      </c>
      <c r="F75" s="75">
        <f>'Population 2016'!F75*'Prevalence Rates'!F75</f>
        <v>12.932724468085103</v>
      </c>
      <c r="G75" s="75">
        <f>'Population 2016'!G75*'Prevalence Rates'!G75</f>
        <v>21.456</v>
      </c>
      <c r="H75" s="75">
        <f>'Population 2016'!H75*'Prevalence Rates'!H75</f>
        <v>344.72005957446817</v>
      </c>
      <c r="I75" s="75">
        <f>'Population 2016'!I75*'Prevalence Rates'!I75</f>
        <v>15.833944680851065</v>
      </c>
      <c r="J75" s="75">
        <f>'Population 2016'!J75*'Prevalence Rates'!J75</f>
        <v>61.387999999999998</v>
      </c>
      <c r="K75" s="75">
        <f>'Population 2016'!K75*'Prevalence Rates'!K75</f>
        <v>31.736999999999998</v>
      </c>
      <c r="L75" s="75">
        <f>'Population 2016'!L75*'Prevalence Rates'!L75</f>
        <v>33.493614893617014</v>
      </c>
      <c r="M75" s="75">
        <f>'Population 2016'!M75*'Prevalence Rates'!M75</f>
        <v>33.493614893617014</v>
      </c>
      <c r="N75" s="75">
        <f>'Population 2016'!N75*'Prevalence Rates'!N75</f>
        <v>162.44780478723402</v>
      </c>
      <c r="O75" s="75">
        <f>'Population 2016'!O75*'Prevalence Rates'!O75</f>
        <v>112.39521755319149</v>
      </c>
      <c r="P75" s="75">
        <f>'Population 2016'!P75*'Prevalence Rates'!P75</f>
        <v>9.7127393617021252</v>
      </c>
      <c r="Q75" s="75">
        <f>'Population 2016'!Q75*'Prevalence Rates'!Q75</f>
        <v>12.583763297872343</v>
      </c>
      <c r="R75" s="75">
        <f>'Population 2016'!R75*'Prevalence Rates'!R75</f>
        <v>7.0406462765957452</v>
      </c>
      <c r="S75" s="75">
        <f>'Population 2016'!S75*'Prevalence Rates'!S75</f>
        <v>330.3398552854419</v>
      </c>
      <c r="T75" s="75">
        <f>'Population 2016'!T75*'Prevalence Rates'!T75</f>
        <v>108.87588510638297</v>
      </c>
      <c r="U75" s="75">
        <f>'Population 2016'!U75*'Prevalence Rates'!U75</f>
        <v>0</v>
      </c>
      <c r="V75" s="75">
        <f>'Population 2016'!V75*'Prevalence Rates'!V75</f>
        <v>50.246604255319156</v>
      </c>
      <c r="W75" s="75">
        <f>'Population 2016'!W75*'Prevalence Rates'!W75</f>
        <v>209.65964361702126</v>
      </c>
      <c r="X75" s="75">
        <f>'Population 2016'!X75*'Prevalence Rates'!X75</f>
        <v>209.65964361702126</v>
      </c>
      <c r="Y75" s="75">
        <f>'Population 2016'!Y75*'Prevalence Rates'!Y75</f>
        <v>100.98712765957447</v>
      </c>
      <c r="Z75" s="75">
        <f>'Population 2016'!Z75*'Prevalence Rates'!Z75</f>
        <v>924.69677393617019</v>
      </c>
      <c r="AA75" s="75">
        <f>'Population 2016'!AA75*'Prevalence Rates'!AA75</f>
        <v>678.16509832356212</v>
      </c>
      <c r="AB75" s="75">
        <f>'Population 2016'!AB75*'Prevalence Rates'!AB75</f>
        <v>40.390095744680856</v>
      </c>
      <c r="AC75" s="75">
        <f>'Population 2016'!AC75*'Prevalence Rates'!AC75</f>
        <v>1266.412819148936</v>
      </c>
      <c r="AD75" s="75">
        <f>'Population 2016'!AD75*'Prevalence Rates'!AD75</f>
        <v>57.926365425531912</v>
      </c>
      <c r="AE75" s="75">
        <f>'Population 2016'!AE75*'Prevalence Rates'!AE75</f>
        <v>37.090696808510636</v>
      </c>
      <c r="AF75" s="75">
        <f>'Population 2016'!AF75*'Prevalence Rates'!AF75</f>
        <v>111.899</v>
      </c>
      <c r="AG75" s="75">
        <f>'Population 2016'!AG75*'Prevalence Rates'!AG75</f>
        <v>19.815552728954671</v>
      </c>
      <c r="AH75" s="75">
        <f>'Population 2016'!AH75*'Prevalence Rates'!AH75</f>
        <v>556.1022382978723</v>
      </c>
      <c r="AI75" s="75">
        <f>'Population 2016'!AI75*'Prevalence Rates'!AI75</f>
        <v>222.9463223404255</v>
      </c>
      <c r="AJ75" s="75">
        <f>'Population 2016'!AJ75*'Prevalence Rates'!AJ75</f>
        <v>19.369999999999997</v>
      </c>
      <c r="AK75" s="75">
        <f>'Population 2016'!AK75*'Prevalence Rates'!AK75</f>
        <v>1.82525</v>
      </c>
      <c r="AL75" s="75">
        <f>'Population 2016'!AL75*'Prevalence Rates'!AL75</f>
        <v>169.90588882978722</v>
      </c>
      <c r="AM75" s="75">
        <f>'Population 2016'!AM75*'Prevalence Rates'!AM75</f>
        <v>403.14502021276587</v>
      </c>
      <c r="AN75" s="75">
        <f>'Population 2016'!AN75*'Prevalence Rates'!AN75</f>
        <v>0</v>
      </c>
      <c r="AO75" s="75">
        <f>'Population 2016'!AO75*'Prevalence Rates'!AO75</f>
        <v>0</v>
      </c>
      <c r="AP75" s="75">
        <f>'Population 2016'!AP75*'Prevalence Rates'!AP75</f>
        <v>11.075534574468085</v>
      </c>
      <c r="AQ75" s="75">
        <f>'Population 2016'!AQ75*'Prevalence Rates'!AQ75</f>
        <v>165.06441914893614</v>
      </c>
      <c r="AR75" s="75">
        <f>'Population 2016'!AR75*'Prevalence Rates'!AR75</f>
        <v>2851.5619999999999</v>
      </c>
      <c r="AS75" s="75">
        <f>'Population 2016'!AS75*'Prevalence Rates'!AS75</f>
        <v>15.833944680851065</v>
      </c>
      <c r="AT75" s="75">
        <f>'Population 2016'!AT75*'Prevalence Rates'!AT75</f>
        <v>0</v>
      </c>
      <c r="AU75" s="75">
        <f>'Population 2016'!AU75*'Prevalence Rates'!AU75</f>
        <v>0</v>
      </c>
      <c r="AV75" s="75">
        <f>'Population 2016'!AV75*'Prevalence Rates'!AV75</f>
        <v>59.279491489361689</v>
      </c>
      <c r="AW75" s="75">
        <f>'Population 2016'!AW75*'Prevalence Rates'!AW75</f>
        <v>173.89029148936172</v>
      </c>
      <c r="AX75" s="75">
        <f>'Population 2016'!AX75*'Prevalence Rates'!AX75</f>
        <v>29.651</v>
      </c>
      <c r="AY75" s="75">
        <f>'Population 2016'!AY75*'Prevalence Rates'!AY75</f>
        <v>209.40918803487432</v>
      </c>
      <c r="AZ75" s="75">
        <f>'Population 2016'!AZ75*'Prevalence Rates'!AZ75</f>
        <v>146.98691489361704</v>
      </c>
      <c r="BA75" s="75">
        <f>'Population 2016'!BA75*'Prevalence Rates'!BA75</f>
        <v>117.22892021276596</v>
      </c>
      <c r="BB75" s="75">
        <f>'Population 2016'!BB75*'Prevalence Rates'!BB75</f>
        <v>76.837714893617004</v>
      </c>
      <c r="BC75" s="84">
        <f>'Population 2016'!BC75*'Prevalence Rates'!BC75</f>
        <v>0</v>
      </c>
      <c r="BD75" s="118">
        <v>73</v>
      </c>
    </row>
    <row r="76" spans="2:56" s="72" customFormat="1" x14ac:dyDescent="0.35">
      <c r="B76" s="75" t="s">
        <v>75</v>
      </c>
      <c r="C76" s="83">
        <f>'Population 2016'!C76*'Prevalence Rates'!C76</f>
        <v>24.955439361702126</v>
      </c>
      <c r="D76" s="75">
        <f>'Population 2016'!D76*'Prevalence Rates'!D76</f>
        <v>17.07902112356167</v>
      </c>
      <c r="E76" s="75">
        <f>'Population 2016'!E76*'Prevalence Rates'!E76</f>
        <v>5.6073138297872349</v>
      </c>
      <c r="F76" s="75">
        <f>'Population 2016'!F76*'Prevalence Rates'!F76</f>
        <v>7.5570739361702115</v>
      </c>
      <c r="G76" s="75">
        <f>'Population 2016'!G76*'Prevalence Rates'!G76</f>
        <v>17.433</v>
      </c>
      <c r="H76" s="75">
        <f>'Population 2016'!H76*'Prevalence Rates'!H76</f>
        <v>251.9108127659575</v>
      </c>
      <c r="I76" s="75">
        <f>'Population 2016'!I76*'Prevalence Rates'!I76</f>
        <v>12.484456382978724</v>
      </c>
      <c r="J76" s="75">
        <f>'Population 2016'!J76*'Prevalence Rates'!J76</f>
        <v>46.338999999999999</v>
      </c>
      <c r="K76" s="75">
        <f>'Population 2016'!K76*'Prevalence Rates'!K76</f>
        <v>20.86</v>
      </c>
      <c r="L76" s="75">
        <f>'Population 2016'!L76*'Prevalence Rates'!L76</f>
        <v>26.759448936170209</v>
      </c>
      <c r="M76" s="75">
        <f>'Population 2016'!M76*'Prevalence Rates'!M76</f>
        <v>26.759448936170209</v>
      </c>
      <c r="N76" s="75">
        <f>'Population 2016'!N76*'Prevalence Rates'!N76</f>
        <v>129.91951968085107</v>
      </c>
      <c r="O76" s="75">
        <f>'Population 2016'!O76*'Prevalence Rates'!O76</f>
        <v>85.170936170212769</v>
      </c>
      <c r="P76" s="75">
        <f>'Population 2016'!P76*'Prevalence Rates'!P76</f>
        <v>6.324574468085105</v>
      </c>
      <c r="Q76" s="75">
        <f>'Population 2016'!Q76*'Prevalence Rates'!Q76</f>
        <v>7.046907446808512</v>
      </c>
      <c r="R76" s="75">
        <f>'Population 2016'!R76*'Prevalence Rates'!R76</f>
        <v>6.0717499999999998</v>
      </c>
      <c r="S76" s="75">
        <f>'Population 2016'!S76*'Prevalence Rates'!S76</f>
        <v>250.69772645097422</v>
      </c>
      <c r="T76" s="75">
        <f>'Population 2016'!T76*'Prevalence Rates'!T76</f>
        <v>86.24056595744679</v>
      </c>
      <c r="U76" s="75">
        <f>'Population 2016'!U76*'Prevalence Rates'!U76</f>
        <v>0</v>
      </c>
      <c r="V76" s="75">
        <f>'Population 2016'!V76*'Prevalence Rates'!V76</f>
        <v>35.904561702127658</v>
      </c>
      <c r="W76" s="75">
        <f>'Population 2016'!W76*'Prevalence Rates'!W76</f>
        <v>151.44645319148935</v>
      </c>
      <c r="X76" s="75">
        <f>'Population 2016'!X76*'Prevalence Rates'!X76</f>
        <v>151.44645319148935</v>
      </c>
      <c r="Y76" s="75">
        <f>'Population 2016'!Y76*'Prevalence Rates'!Y76</f>
        <v>73.984047872340426</v>
      </c>
      <c r="Z76" s="75">
        <f>'Population 2016'!Z76*'Prevalence Rates'!Z76</f>
        <v>731.98381968085107</v>
      </c>
      <c r="AA76" s="75">
        <f>'Population 2016'!AA76*'Prevalence Rates'!AA76</f>
        <v>531.55345773316765</v>
      </c>
      <c r="AB76" s="75">
        <f>'Population 2016'!AB76*'Prevalence Rates'!AB76</f>
        <v>32.759393617021281</v>
      </c>
      <c r="AC76" s="75">
        <f>'Population 2016'!AC76*'Prevalence Rates'!AC76</f>
        <v>1003.9429787234042</v>
      </c>
      <c r="AD76" s="75">
        <f>'Population 2016'!AD76*'Prevalence Rates'!AD76</f>
        <v>44.754844680851065</v>
      </c>
      <c r="AE76" s="75">
        <f>'Population 2016'!AE76*'Prevalence Rates'!AE76</f>
        <v>27.853013829787233</v>
      </c>
      <c r="AF76" s="75">
        <f>'Population 2016'!AF76*'Prevalence Rates'!AF76</f>
        <v>89.10199999999999</v>
      </c>
      <c r="AG76" s="75">
        <f>'Population 2016'!AG76*'Prevalence Rates'!AG76</f>
        <v>14.88035846438483</v>
      </c>
      <c r="AH76" s="75">
        <f>'Population 2016'!AH76*'Prevalence Rates'!AH76</f>
        <v>424.06921702127659</v>
      </c>
      <c r="AI76" s="75">
        <f>'Population 2016'!AI76*'Prevalence Rates'!AI76</f>
        <v>175.53975319148932</v>
      </c>
      <c r="AJ76" s="75">
        <f>'Population 2016'!AJ76*'Prevalence Rates'!AJ76</f>
        <v>20.263999999999999</v>
      </c>
      <c r="AK76" s="75">
        <f>'Population 2016'!AK76*'Prevalence Rates'!AK76</f>
        <v>1.82525</v>
      </c>
      <c r="AL76" s="75">
        <f>'Population 2016'!AL76*'Prevalence Rates'!AL76</f>
        <v>119.5310494680851</v>
      </c>
      <c r="AM76" s="75">
        <f>'Population 2016'!AM76*'Prevalence Rates'!AM76</f>
        <v>303.53725212765954</v>
      </c>
      <c r="AN76" s="75">
        <f>'Population 2016'!AN76*'Prevalence Rates'!AN76</f>
        <v>0</v>
      </c>
      <c r="AO76" s="75">
        <f>'Population 2016'!AO76*'Prevalence Rates'!AO76</f>
        <v>0</v>
      </c>
      <c r="AP76" s="75">
        <f>'Population 2016'!AP76*'Prevalence Rates'!AP76</f>
        <v>12.707718617021277</v>
      </c>
      <c r="AQ76" s="75">
        <f>'Population 2016'!AQ76*'Prevalence Rates'!AQ76</f>
        <v>135.60093723404253</v>
      </c>
      <c r="AR76" s="75">
        <f>'Population 2016'!AR76*'Prevalence Rates'!AR76</f>
        <v>2201.6239999999998</v>
      </c>
      <c r="AS76" s="75">
        <f>'Population 2016'!AS76*'Prevalence Rates'!AS76</f>
        <v>12.484456382978724</v>
      </c>
      <c r="AT76" s="75">
        <f>'Population 2016'!AT76*'Prevalence Rates'!AT76</f>
        <v>0</v>
      </c>
      <c r="AU76" s="75">
        <f>'Population 2016'!AU76*'Prevalence Rates'!AU76</f>
        <v>0</v>
      </c>
      <c r="AV76" s="75">
        <f>'Population 2016'!AV76*'Prevalence Rates'!AV76</f>
        <v>45.157937234042542</v>
      </c>
      <c r="AW76" s="75">
        <f>'Population 2016'!AW76*'Prevalence Rates'!AW76</f>
        <v>135.27931914893617</v>
      </c>
      <c r="AX76" s="75">
        <f>'Population 2016'!AX76*'Prevalence Rates'!AX76</f>
        <v>25.478999999999999</v>
      </c>
      <c r="AY76" s="75">
        <f>'Population 2016'!AY76*'Prevalence Rates'!AY76</f>
        <v>158.26747152493746</v>
      </c>
      <c r="AZ76" s="75">
        <f>'Population 2016'!AZ76*'Prevalence Rates'!AZ76</f>
        <v>117.18865851063831</v>
      </c>
      <c r="BA76" s="75">
        <f>'Population 2016'!BA76*'Prevalence Rates'!BA76</f>
        <v>89.014502127659568</v>
      </c>
      <c r="BB76" s="75">
        <f>'Population 2016'!BB76*'Prevalence Rates'!BB76</f>
        <v>57.106944680851051</v>
      </c>
      <c r="BC76" s="84">
        <f>'Population 2016'!BC76*'Prevalence Rates'!BC76</f>
        <v>0</v>
      </c>
      <c r="BD76" s="118">
        <v>74</v>
      </c>
    </row>
    <row r="77" spans="2:56" s="72" customFormat="1" x14ac:dyDescent="0.35">
      <c r="B77" s="75" t="s">
        <v>81</v>
      </c>
      <c r="C77" s="83">
        <f>'Population 2016'!C77*'Prevalence Rates'!C77</f>
        <v>19.145707446808512</v>
      </c>
      <c r="D77" s="75">
        <f>'Population 2016'!D77*'Prevalence Rates'!D77</f>
        <v>12.862861097243099</v>
      </c>
      <c r="E77" s="75">
        <f>'Population 2016'!E77*'Prevalence Rates'!E77</f>
        <v>3.9251196808510644</v>
      </c>
      <c r="F77" s="75">
        <f>'Population 2016'!F77*'Prevalence Rates'!F77</f>
        <v>4.6744787234042544</v>
      </c>
      <c r="G77" s="75">
        <f>'Population 2016'!G77*'Prevalence Rates'!G77</f>
        <v>12.814</v>
      </c>
      <c r="H77" s="75">
        <f>'Population 2016'!H77*'Prevalence Rates'!H77</f>
        <v>154.73229946808513</v>
      </c>
      <c r="I77" s="75">
        <f>'Population 2016'!I77*'Prevalence Rates'!I77</f>
        <v>8.9827186170212769</v>
      </c>
      <c r="J77" s="75">
        <f>'Population 2016'!J77*'Prevalence Rates'!J77</f>
        <v>24.584999999999997</v>
      </c>
      <c r="K77" s="75">
        <f>'Population 2016'!K77*'Prevalence Rates'!K77</f>
        <v>13.112</v>
      </c>
      <c r="L77" s="75">
        <f>'Population 2016'!L77*'Prevalence Rates'!L77</f>
        <v>17.898704255319146</v>
      </c>
      <c r="M77" s="75">
        <f>'Population 2016'!M77*'Prevalence Rates'!M77</f>
        <v>17.898704255319146</v>
      </c>
      <c r="N77" s="75">
        <f>'Population 2016'!N77*'Prevalence Rates'!N77</f>
        <v>85.580369148936171</v>
      </c>
      <c r="O77" s="75">
        <f>'Population 2016'!O77*'Prevalence Rates'!O77</f>
        <v>57.946654787234039</v>
      </c>
      <c r="P77" s="75">
        <f>'Population 2016'!P77*'Prevalence Rates'!P77</f>
        <v>3.7269813829787228</v>
      </c>
      <c r="Q77" s="75">
        <f>'Population 2016'!Q77*'Prevalence Rates'!Q77</f>
        <v>3.523453723404256</v>
      </c>
      <c r="R77" s="75">
        <f>'Population 2016'!R77*'Prevalence Rates'!R77</f>
        <v>2.8420957446808512</v>
      </c>
      <c r="S77" s="75">
        <f>'Population 2016'!S77*'Prevalence Rates'!S77</f>
        <v>151.01250527334489</v>
      </c>
      <c r="T77" s="75">
        <f>'Population 2016'!T77*'Prevalence Rates'!T77</f>
        <v>57.606887234042546</v>
      </c>
      <c r="U77" s="75">
        <f>'Population 2016'!U77*'Prevalence Rates'!U77</f>
        <v>0</v>
      </c>
      <c r="V77" s="75">
        <f>'Population 2016'!V77*'Prevalence Rates'!V77</f>
        <v>21.463608510638299</v>
      </c>
      <c r="W77" s="75">
        <f>'Population 2016'!W77*'Prevalence Rates'!W77</f>
        <v>92.926069148936165</v>
      </c>
      <c r="X77" s="75">
        <f>'Population 2016'!X77*'Prevalence Rates'!X77</f>
        <v>92.926069148936165</v>
      </c>
      <c r="Y77" s="75">
        <f>'Population 2016'!Y77*'Prevalence Rates'!Y77</f>
        <v>41.931611702127661</v>
      </c>
      <c r="Z77" s="75">
        <f>'Population 2016'!Z77*'Prevalence Rates'!Z77</f>
        <v>426.64406382978723</v>
      </c>
      <c r="AA77" s="75">
        <f>'Population 2016'!AA77*'Prevalence Rates'!AA77</f>
        <v>312.73385894014405</v>
      </c>
      <c r="AB77" s="75">
        <f>'Population 2016'!AB77*'Prevalence Rates'!AB77</f>
        <v>24.734000000000002</v>
      </c>
      <c r="AC77" s="75">
        <f>'Population 2016'!AC77*'Prevalence Rates'!AC77</f>
        <v>595.34218085106374</v>
      </c>
      <c r="AD77" s="75">
        <f>'Population 2016'!AD77*'Prevalence Rates'!AD77</f>
        <v>29.458885106382979</v>
      </c>
      <c r="AE77" s="75">
        <f>'Population 2016'!AE77*'Prevalence Rates'!AE77</f>
        <v>17.075717021276596</v>
      </c>
      <c r="AF77" s="75">
        <f>'Population 2016'!AF77*'Prevalence Rates'!AF77</f>
        <v>53.788999999999994</v>
      </c>
      <c r="AG77" s="75">
        <f>'Population 2016'!AG77*'Prevalence Rates'!AG77</f>
        <v>9.1226318223866798</v>
      </c>
      <c r="AH77" s="75">
        <f>'Population 2016'!AH77*'Prevalence Rates'!AH77</f>
        <v>244.60854468085108</v>
      </c>
      <c r="AI77" s="75">
        <f>'Population 2016'!AI77*'Prevalence Rates'!AI77</f>
        <v>102.93997872340424</v>
      </c>
      <c r="AJ77" s="75">
        <f>'Population 2016'!AJ77*'Prevalence Rates'!AJ77</f>
        <v>10.728</v>
      </c>
      <c r="AK77" s="75">
        <f>'Population 2016'!AK77*'Prevalence Rates'!AK77</f>
        <v>1.4601999999999999</v>
      </c>
      <c r="AL77" s="75">
        <f>'Population 2016'!AL77*'Prevalence Rates'!AL77</f>
        <v>65.953185638297867</v>
      </c>
      <c r="AM77" s="75">
        <f>'Population 2016'!AM77*'Prevalence Rates'!AM77</f>
        <v>183.22910425531913</v>
      </c>
      <c r="AN77" s="75">
        <f>'Population 2016'!AN77*'Prevalence Rates'!AN77</f>
        <v>0</v>
      </c>
      <c r="AO77" s="75">
        <f>'Population 2016'!AO77*'Prevalence Rates'!AO77</f>
        <v>0</v>
      </c>
      <c r="AP77" s="75">
        <f>'Population 2016'!AP77*'Prevalence Rates'!AP77</f>
        <v>6.0623978723404255</v>
      </c>
      <c r="AQ77" s="75">
        <f>'Population 2016'!AQ77*'Prevalence Rates'!AQ77</f>
        <v>78.052381914893616</v>
      </c>
      <c r="AR77" s="75">
        <f>'Population 2016'!AR77*'Prevalence Rates'!AR77</f>
        <v>1321.481</v>
      </c>
      <c r="AS77" s="75">
        <f>'Population 2016'!AS77*'Prevalence Rates'!AS77</f>
        <v>8.9827186170212769</v>
      </c>
      <c r="AT77" s="75">
        <f>'Population 2016'!AT77*'Prevalence Rates'!AT77</f>
        <v>0</v>
      </c>
      <c r="AU77" s="75">
        <f>'Population 2016'!AU77*'Prevalence Rates'!AU77</f>
        <v>0</v>
      </c>
      <c r="AV77" s="75">
        <f>'Population 2016'!AV77*'Prevalence Rates'!AV77</f>
        <v>29.95010957446808</v>
      </c>
      <c r="AW77" s="75">
        <f>'Population 2016'!AW77*'Prevalence Rates'!AW77</f>
        <v>72.430802127659575</v>
      </c>
      <c r="AX77" s="75">
        <f>'Population 2016'!AX77*'Prevalence Rates'!AX77</f>
        <v>11.472999999999999</v>
      </c>
      <c r="AY77" s="75">
        <f>'Population 2016'!AY77*'Prevalence Rates'!AY77</f>
        <v>98.460547234247201</v>
      </c>
      <c r="AZ77" s="75">
        <f>'Population 2016'!AZ77*'Prevalence Rates'!AZ77</f>
        <v>74.027955319148944</v>
      </c>
      <c r="BA77" s="75">
        <f>'Population 2016'!BA77*'Prevalence Rates'!BA77</f>
        <v>64.773945744680844</v>
      </c>
      <c r="BB77" s="75">
        <f>'Population 2016'!BB77*'Prevalence Rates'!BB77</f>
        <v>25.345217021276589</v>
      </c>
      <c r="BC77" s="84">
        <f>'Population 2016'!BC77*'Prevalence Rates'!BC77</f>
        <v>0</v>
      </c>
      <c r="BD77" s="118">
        <v>75</v>
      </c>
    </row>
    <row r="78" spans="2:56" s="72" customFormat="1" x14ac:dyDescent="0.35">
      <c r="B78" s="75" t="s">
        <v>82</v>
      </c>
      <c r="C78" s="83">
        <f>'Population 2016'!C78*'Prevalence Rates'!C78</f>
        <v>9.374794680851064</v>
      </c>
      <c r="D78" s="75">
        <f>'Population 2016'!D78*'Prevalence Rates'!D78</f>
        <v>6.3599702091924213</v>
      </c>
      <c r="E78" s="75">
        <f>'Population 2016'!E78*'Prevalence Rates'!E78</f>
        <v>2.0186329787234043</v>
      </c>
      <c r="F78" s="75">
        <f>'Population 2016'!F78*'Prevalence Rates'!F78</f>
        <v>2.8825952127659571</v>
      </c>
      <c r="G78" s="75">
        <f>'Population 2016'!G78*'Prevalence Rates'!G78</f>
        <v>8.1950000000000003</v>
      </c>
      <c r="H78" s="75">
        <f>'Population 2016'!H78*'Prevalence Rates'!H78</f>
        <v>85.57735744680852</v>
      </c>
      <c r="I78" s="75">
        <f>'Population 2016'!I78*'Prevalence Rates'!I78</f>
        <v>3.6539872340425532</v>
      </c>
      <c r="J78" s="75">
        <f>'Population 2016'!J78*'Prevalence Rates'!J78</f>
        <v>14.899999999999999</v>
      </c>
      <c r="K78" s="75">
        <f>'Population 2016'!K78*'Prevalence Rates'!K78</f>
        <v>8.3439999999999994</v>
      </c>
      <c r="L78" s="75">
        <f>'Population 2016'!L78*'Prevalence Rates'!L78</f>
        <v>7.0885957446808501</v>
      </c>
      <c r="M78" s="75">
        <f>'Population 2016'!M78*'Prevalence Rates'!M78</f>
        <v>7.0885957446808501</v>
      </c>
      <c r="N78" s="75">
        <f>'Population 2016'!N78*'Prevalence Rates'!N78</f>
        <v>46.275357978723399</v>
      </c>
      <c r="O78" s="75">
        <f>'Population 2016'!O78*'Prevalence Rates'!O78</f>
        <v>30.874464361702127</v>
      </c>
      <c r="P78" s="75">
        <f>'Population 2016'!P78*'Prevalence Rates'!P78</f>
        <v>0.56469414893617009</v>
      </c>
      <c r="Q78" s="75">
        <f>'Population 2016'!Q78*'Prevalence Rates'!Q78</f>
        <v>1.0067010638297875</v>
      </c>
      <c r="R78" s="75">
        <f>'Population 2016'!R78*'Prevalence Rates'!R78</f>
        <v>1.6794202127659574</v>
      </c>
      <c r="S78" s="75">
        <f>'Population 2016'!S78*'Prevalence Rates'!S78</f>
        <v>86.323159615521575</v>
      </c>
      <c r="T78" s="75">
        <f>'Population 2016'!T78*'Prevalence Rates'!T78</f>
        <v>30.670857446808508</v>
      </c>
      <c r="U78" s="75">
        <f>'Population 2016'!U78*'Prevalence Rates'!U78</f>
        <v>0</v>
      </c>
      <c r="V78" s="75">
        <f>'Population 2016'!V78*'Prevalence Rates'!V78</f>
        <v>10.286706382978725</v>
      </c>
      <c r="W78" s="75">
        <f>'Population 2016'!W78*'Prevalence Rates'!W78</f>
        <v>54.066076595744676</v>
      </c>
      <c r="X78" s="75">
        <f>'Population 2016'!X78*'Prevalence Rates'!X78</f>
        <v>54.066076595744676</v>
      </c>
      <c r="Y78" s="75">
        <f>'Population 2016'!Y78*'Prevalence Rates'!Y78</f>
        <v>22.392797872340424</v>
      </c>
      <c r="Z78" s="75">
        <f>'Population 2016'!Z78*'Prevalence Rates'!Z78</f>
        <v>229.95391914893617</v>
      </c>
      <c r="AA78" s="75">
        <f>'Population 2016'!AA78*'Prevalence Rates'!AA78</f>
        <v>168.38067751160412</v>
      </c>
      <c r="AB78" s="75">
        <f>'Population 2016'!AB78*'Prevalence Rates'!AB78</f>
        <v>11.972308510638298</v>
      </c>
      <c r="AC78" s="75">
        <f>'Population 2016'!AC78*'Prevalence Rates'!AC78</f>
        <v>317.56021276595743</v>
      </c>
      <c r="AD78" s="75">
        <f>'Population 2016'!AD78*'Prevalence Rates'!AD78</f>
        <v>17.137139893617022</v>
      </c>
      <c r="AE78" s="75">
        <f>'Population 2016'!AE78*'Prevalence Rates'!AE78</f>
        <v>9.237682978723404</v>
      </c>
      <c r="AF78" s="75">
        <f>'Population 2016'!AF78*'Prevalence Rates'!AF78</f>
        <v>26.968999999999998</v>
      </c>
      <c r="AG78" s="75">
        <f>'Population 2016'!AG78*'Prevalence Rates'!AG78</f>
        <v>4.9351942645698426</v>
      </c>
      <c r="AH78" s="75">
        <f>'Population 2016'!AH78*'Prevalence Rates'!AH78</f>
        <v>134.81266382978723</v>
      </c>
      <c r="AI78" s="75">
        <f>'Population 2016'!AI78*'Prevalence Rates'!AI78</f>
        <v>59.325935106382964</v>
      </c>
      <c r="AJ78" s="75">
        <f>'Population 2016'!AJ78*'Prevalence Rates'!AJ78</f>
        <v>5.6619999999999999</v>
      </c>
      <c r="AK78" s="75">
        <f>'Population 2016'!AK78*'Prevalence Rates'!AK78</f>
        <v>0.36504999999999999</v>
      </c>
      <c r="AL78" s="75">
        <f>'Population 2016'!AL78*'Prevalence Rates'!AL78</f>
        <v>37.417149468085107</v>
      </c>
      <c r="AM78" s="75">
        <f>'Population 2016'!AM78*'Prevalence Rates'!AM78</f>
        <v>95.098774468085097</v>
      </c>
      <c r="AN78" s="75">
        <f>'Population 2016'!AN78*'Prevalence Rates'!AN78</f>
        <v>0</v>
      </c>
      <c r="AO78" s="75">
        <f>'Population 2016'!AO78*'Prevalence Rates'!AO78</f>
        <v>0</v>
      </c>
      <c r="AP78" s="75">
        <f>'Population 2016'!AP78*'Prevalence Rates'!AP78</f>
        <v>3.1477835106382979</v>
      </c>
      <c r="AQ78" s="75">
        <f>'Population 2016'!AQ78*'Prevalence Rates'!AQ78</f>
        <v>36.3555244680851</v>
      </c>
      <c r="AR78" s="75">
        <f>'Population 2016'!AR78*'Prevalence Rates'!AR78</f>
        <v>718.92499999999995</v>
      </c>
      <c r="AS78" s="75">
        <f>'Population 2016'!AS78*'Prevalence Rates'!AS78</f>
        <v>3.6539872340425532</v>
      </c>
      <c r="AT78" s="75">
        <f>'Population 2016'!AT78*'Prevalence Rates'!AT78</f>
        <v>0</v>
      </c>
      <c r="AU78" s="75">
        <f>'Population 2016'!AU78*'Prevalence Rates'!AU78</f>
        <v>0</v>
      </c>
      <c r="AV78" s="75">
        <f>'Population 2016'!AV78*'Prevalence Rates'!AV78</f>
        <v>16.759646808510634</v>
      </c>
      <c r="AW78" s="75">
        <f>'Population 2016'!AW78*'Prevalence Rates'!AW78</f>
        <v>43.965778723404256</v>
      </c>
      <c r="AX78" s="75">
        <f>'Population 2016'!AX78*'Prevalence Rates'!AX78</f>
        <v>6.556</v>
      </c>
      <c r="AY78" s="75">
        <f>'Population 2016'!AY78*'Prevalence Rates'!AY78</f>
        <v>55.644226435230294</v>
      </c>
      <c r="AZ78" s="75">
        <f>'Population 2016'!AZ78*'Prevalence Rates'!AZ78</f>
        <v>40.488213829787234</v>
      </c>
      <c r="BA78" s="75">
        <f>'Population 2016'!BA78*'Prevalence Rates'!BA78</f>
        <v>42.321627127659575</v>
      </c>
      <c r="BB78" s="75">
        <f>'Population 2016'!BB78*'Prevalence Rates'!BB78</f>
        <v>19.730770212765954</v>
      </c>
      <c r="BC78" s="84">
        <f>'Population 2016'!BC78*'Prevalence Rates'!BC78</f>
        <v>0</v>
      </c>
      <c r="BD78" s="118">
        <v>76</v>
      </c>
    </row>
    <row r="79" spans="2:56" s="72" customFormat="1" x14ac:dyDescent="0.35">
      <c r="B79" s="75" t="s">
        <v>76</v>
      </c>
      <c r="C79" s="83">
        <f>'Population 2016'!C79*'Prevalence Rates'!C79</f>
        <v>0</v>
      </c>
      <c r="D79" s="75">
        <f>'Population 2016'!D79*'Prevalence Rates'!D79</f>
        <v>0</v>
      </c>
      <c r="E79" s="75">
        <f>'Population 2016'!E79*'Prevalence Rates'!E79</f>
        <v>0</v>
      </c>
      <c r="F79" s="75">
        <f>'Population 2016'!F79*'Prevalence Rates'!F79</f>
        <v>0</v>
      </c>
      <c r="G79" s="75">
        <f>'Population 2016'!G79*'Prevalence Rates'!G79</f>
        <v>0</v>
      </c>
      <c r="H79" s="75">
        <f>'Population 2016'!H79*'Prevalence Rates'!H79</f>
        <v>0</v>
      </c>
      <c r="I79" s="75">
        <f>'Population 2016'!I79*'Prevalence Rates'!I79</f>
        <v>0</v>
      </c>
      <c r="J79" s="75">
        <f>'Population 2016'!J79*'Prevalence Rates'!J79</f>
        <v>0</v>
      </c>
      <c r="K79" s="75">
        <f>'Population 2016'!K79*'Prevalence Rates'!K79</f>
        <v>0</v>
      </c>
      <c r="L79" s="75">
        <f>'Population 2016'!L79*'Prevalence Rates'!L79</f>
        <v>0</v>
      </c>
      <c r="M79" s="75">
        <f>'Population 2016'!M79*'Prevalence Rates'!M79</f>
        <v>0</v>
      </c>
      <c r="N79" s="75">
        <f>'Population 2016'!N79*'Prevalence Rates'!N79</f>
        <v>0</v>
      </c>
      <c r="O79" s="75">
        <f>'Population 2016'!O79*'Prevalence Rates'!O79</f>
        <v>0</v>
      </c>
      <c r="P79" s="75">
        <f>'Population 2016'!P79*'Prevalence Rates'!P79</f>
        <v>0</v>
      </c>
      <c r="Q79" s="75">
        <f>'Population 2016'!Q79*'Prevalence Rates'!Q79</f>
        <v>0</v>
      </c>
      <c r="R79" s="75">
        <f>'Population 2016'!R79*'Prevalence Rates'!R79</f>
        <v>0</v>
      </c>
      <c r="S79" s="75">
        <f>'Population 2016'!S79*'Prevalence Rates'!S79</f>
        <v>0</v>
      </c>
      <c r="T79" s="75">
        <f>'Population 2016'!T79*'Prevalence Rates'!T79</f>
        <v>0</v>
      </c>
      <c r="U79" s="75">
        <f>'Population 2016'!U79*'Prevalence Rates'!U79</f>
        <v>0</v>
      </c>
      <c r="V79" s="75">
        <f>'Population 2016'!V79*'Prevalence Rates'!V79</f>
        <v>0</v>
      </c>
      <c r="W79" s="75">
        <f>'Population 2016'!W79*'Prevalence Rates'!W79</f>
        <v>0</v>
      </c>
      <c r="X79" s="75">
        <f>'Population 2016'!X79*'Prevalence Rates'!X79</f>
        <v>0</v>
      </c>
      <c r="Y79" s="75">
        <f>'Population 2016'!Y79*'Prevalence Rates'!Y79</f>
        <v>0</v>
      </c>
      <c r="Z79" s="75">
        <f>'Population 2016'!Z79*'Prevalence Rates'!Z79</f>
        <v>0</v>
      </c>
      <c r="AA79" s="75">
        <f>'Population 2016'!AA79*'Prevalence Rates'!AA79</f>
        <v>0</v>
      </c>
      <c r="AB79" s="75">
        <f>'Population 2016'!AB79*'Prevalence Rates'!AB79</f>
        <v>0</v>
      </c>
      <c r="AC79" s="75">
        <f>'Population 2016'!AC79*'Prevalence Rates'!AC79</f>
        <v>0</v>
      </c>
      <c r="AD79" s="75">
        <f>'Population 2016'!AD79*'Prevalence Rates'!AD79</f>
        <v>0</v>
      </c>
      <c r="AE79" s="75">
        <f>'Population 2016'!AE79*'Prevalence Rates'!AE79</f>
        <v>0</v>
      </c>
      <c r="AF79" s="75">
        <f>'Population 2016'!AF79*'Prevalence Rates'!AF79</f>
        <v>0</v>
      </c>
      <c r="AG79" s="75">
        <f>'Population 2016'!AG79*'Prevalence Rates'!AG79</f>
        <v>0</v>
      </c>
      <c r="AH79" s="75">
        <f>'Population 2016'!AH79*'Prevalence Rates'!AH79</f>
        <v>0</v>
      </c>
      <c r="AI79" s="75">
        <f>'Population 2016'!AI79*'Prevalence Rates'!AI79</f>
        <v>0</v>
      </c>
      <c r="AJ79" s="75">
        <f>'Population 2016'!AJ79*'Prevalence Rates'!AJ79</f>
        <v>0</v>
      </c>
      <c r="AK79" s="75">
        <f>'Population 2016'!AK79*'Prevalence Rates'!AK79</f>
        <v>0</v>
      </c>
      <c r="AL79" s="75">
        <f>'Population 2016'!AL79*'Prevalence Rates'!AL79</f>
        <v>0</v>
      </c>
      <c r="AM79" s="75">
        <f>'Population 2016'!AM79*'Prevalence Rates'!AM79</f>
        <v>0</v>
      </c>
      <c r="AN79" s="75">
        <f>'Population 2016'!AN79*'Prevalence Rates'!AN79</f>
        <v>0</v>
      </c>
      <c r="AO79" s="75">
        <f>'Population 2016'!AO79*'Prevalence Rates'!AO79</f>
        <v>0</v>
      </c>
      <c r="AP79" s="75">
        <f>'Population 2016'!AP79*'Prevalence Rates'!AP79</f>
        <v>0</v>
      </c>
      <c r="AQ79" s="75">
        <f>'Population 2016'!AQ79*'Prevalence Rates'!AQ79</f>
        <v>0</v>
      </c>
      <c r="AR79" s="75">
        <f>'Population 2016'!AR79*'Prevalence Rates'!AR79</f>
        <v>0</v>
      </c>
      <c r="AS79" s="75">
        <f>'Population 2016'!AS79*'Prevalence Rates'!AS79</f>
        <v>0</v>
      </c>
      <c r="AT79" s="75">
        <f>'Population 2016'!AT79*'Prevalence Rates'!AT79</f>
        <v>0</v>
      </c>
      <c r="AU79" s="75">
        <f>'Population 2016'!AU79*'Prevalence Rates'!AU79</f>
        <v>0</v>
      </c>
      <c r="AV79" s="75">
        <f>'Population 2016'!AV79*'Prevalence Rates'!AV79</f>
        <v>0</v>
      </c>
      <c r="AW79" s="75">
        <f>'Population 2016'!AW79*'Prevalence Rates'!AW79</f>
        <v>0</v>
      </c>
      <c r="AX79" s="75">
        <f>'Population 2016'!AX79*'Prevalence Rates'!AX79</f>
        <v>0</v>
      </c>
      <c r="AY79" s="75">
        <f>'Population 2016'!AY79*'Prevalence Rates'!AY79</f>
        <v>0</v>
      </c>
      <c r="AZ79" s="75">
        <f>'Population 2016'!AZ79*'Prevalence Rates'!AZ79</f>
        <v>0</v>
      </c>
      <c r="BA79" s="75">
        <f>'Population 2016'!BA79*'Prevalence Rates'!BA79</f>
        <v>0</v>
      </c>
      <c r="BB79" s="75">
        <f>'Population 2016'!BB79*'Prevalence Rates'!BB79</f>
        <v>0</v>
      </c>
      <c r="BC79" s="84">
        <f>'Population 2016'!BC79*'Prevalence Rates'!BC79</f>
        <v>0</v>
      </c>
      <c r="BD79" s="118">
        <v>77</v>
      </c>
    </row>
    <row r="80" spans="2:56" s="72" customFormat="1" x14ac:dyDescent="0.35">
      <c r="B80" s="75" t="s">
        <v>46</v>
      </c>
      <c r="C80" s="83">
        <f>'Population 2016'!C80*'Prevalence Rates'!C80</f>
        <v>0</v>
      </c>
      <c r="D80" s="75">
        <f>'Population 2016'!D80*'Prevalence Rates'!D80</f>
        <v>0</v>
      </c>
      <c r="E80" s="75">
        <f>'Population 2016'!E80*'Prevalence Rates'!E80</f>
        <v>0</v>
      </c>
      <c r="F80" s="75">
        <f>'Population 2016'!F80*'Prevalence Rates'!F80</f>
        <v>0</v>
      </c>
      <c r="G80" s="75">
        <f>'Population 2016'!G80*'Prevalence Rates'!G80</f>
        <v>0</v>
      </c>
      <c r="H80" s="75">
        <f>'Population 2016'!H80*'Prevalence Rates'!H80</f>
        <v>0</v>
      </c>
      <c r="I80" s="75">
        <f>'Population 2016'!I80*'Prevalence Rates'!I80</f>
        <v>0</v>
      </c>
      <c r="J80" s="75">
        <f>'Population 2016'!J80*'Prevalence Rates'!J80</f>
        <v>0</v>
      </c>
      <c r="K80" s="75">
        <f>'Population 2016'!K80*'Prevalence Rates'!K80</f>
        <v>0</v>
      </c>
      <c r="L80" s="75">
        <f>'Population 2016'!L80*'Prevalence Rates'!L80</f>
        <v>0</v>
      </c>
      <c r="M80" s="75">
        <f>'Population 2016'!M80*'Prevalence Rates'!M80</f>
        <v>0</v>
      </c>
      <c r="N80" s="75">
        <f>'Population 2016'!N80*'Prevalence Rates'!N80</f>
        <v>0</v>
      </c>
      <c r="O80" s="75">
        <f>'Population 2016'!O80*'Prevalence Rates'!O80</f>
        <v>0</v>
      </c>
      <c r="P80" s="75">
        <f>'Population 2016'!P80*'Prevalence Rates'!P80</f>
        <v>0</v>
      </c>
      <c r="Q80" s="75">
        <f>'Population 2016'!Q80*'Prevalence Rates'!Q80</f>
        <v>0</v>
      </c>
      <c r="R80" s="75">
        <f>'Population 2016'!R80*'Prevalence Rates'!R80</f>
        <v>0</v>
      </c>
      <c r="S80" s="75">
        <f>'Population 2016'!S80*'Prevalence Rates'!S80</f>
        <v>0</v>
      </c>
      <c r="T80" s="75">
        <f>'Population 2016'!T80*'Prevalence Rates'!T80</f>
        <v>0</v>
      </c>
      <c r="U80" s="75">
        <f>'Population 2016'!U80*'Prevalence Rates'!U80</f>
        <v>0</v>
      </c>
      <c r="V80" s="75">
        <f>'Population 2016'!V80*'Prevalence Rates'!V80</f>
        <v>0</v>
      </c>
      <c r="W80" s="75">
        <f>'Population 2016'!W80*'Prevalence Rates'!W80</f>
        <v>0</v>
      </c>
      <c r="X80" s="75">
        <f>'Population 2016'!X80*'Prevalence Rates'!X80</f>
        <v>0</v>
      </c>
      <c r="Y80" s="75">
        <f>'Population 2016'!Y80*'Prevalence Rates'!Y80</f>
        <v>0</v>
      </c>
      <c r="Z80" s="75">
        <f>'Population 2016'!Z80*'Prevalence Rates'!Z80</f>
        <v>0</v>
      </c>
      <c r="AA80" s="75">
        <f>'Population 2016'!AA80*'Prevalence Rates'!AA80</f>
        <v>0</v>
      </c>
      <c r="AB80" s="75">
        <f>'Population 2016'!AB80*'Prevalence Rates'!AB80</f>
        <v>0</v>
      </c>
      <c r="AC80" s="75">
        <f>'Population 2016'!AC80*'Prevalence Rates'!AC80</f>
        <v>0</v>
      </c>
      <c r="AD80" s="75">
        <f>'Population 2016'!AD80*'Prevalence Rates'!AD80</f>
        <v>0</v>
      </c>
      <c r="AE80" s="75">
        <f>'Population 2016'!AE80*'Prevalence Rates'!AE80</f>
        <v>0</v>
      </c>
      <c r="AF80" s="75">
        <f>'Population 2016'!AF80*'Prevalence Rates'!AF80</f>
        <v>0</v>
      </c>
      <c r="AG80" s="75">
        <f>'Population 2016'!AG80*'Prevalence Rates'!AG80</f>
        <v>0</v>
      </c>
      <c r="AH80" s="75">
        <f>'Population 2016'!AH80*'Prevalence Rates'!AH80</f>
        <v>0</v>
      </c>
      <c r="AI80" s="75">
        <f>'Population 2016'!AI80*'Prevalence Rates'!AI80</f>
        <v>0</v>
      </c>
      <c r="AJ80" s="75">
        <f>'Population 2016'!AJ80*'Prevalence Rates'!AJ80</f>
        <v>0</v>
      </c>
      <c r="AK80" s="75">
        <f>'Population 2016'!AK80*'Prevalence Rates'!AK80</f>
        <v>0</v>
      </c>
      <c r="AL80" s="75">
        <f>'Population 2016'!AL80*'Prevalence Rates'!AL80</f>
        <v>0</v>
      </c>
      <c r="AM80" s="75">
        <f>'Population 2016'!AM80*'Prevalence Rates'!AM80</f>
        <v>0</v>
      </c>
      <c r="AN80" s="75">
        <f>'Population 2016'!AN80*'Prevalence Rates'!AN80</f>
        <v>0</v>
      </c>
      <c r="AO80" s="75">
        <f>'Population 2016'!AO80*'Prevalence Rates'!AO80</f>
        <v>0</v>
      </c>
      <c r="AP80" s="75">
        <f>'Population 2016'!AP80*'Prevalence Rates'!AP80</f>
        <v>0</v>
      </c>
      <c r="AQ80" s="75">
        <f>'Population 2016'!AQ80*'Prevalence Rates'!AQ80</f>
        <v>0</v>
      </c>
      <c r="AR80" s="75">
        <f>'Population 2016'!AR80*'Prevalence Rates'!AR80</f>
        <v>0</v>
      </c>
      <c r="AS80" s="75">
        <f>'Population 2016'!AS80*'Prevalence Rates'!AS80</f>
        <v>0</v>
      </c>
      <c r="AT80" s="75">
        <f>'Population 2016'!AT80*'Prevalence Rates'!AT80</f>
        <v>0</v>
      </c>
      <c r="AU80" s="75">
        <f>'Population 2016'!AU80*'Prevalence Rates'!AU80</f>
        <v>0</v>
      </c>
      <c r="AV80" s="75">
        <f>'Population 2016'!AV80*'Prevalence Rates'!AV80</f>
        <v>0</v>
      </c>
      <c r="AW80" s="75">
        <f>'Population 2016'!AW80*'Prevalence Rates'!AW80</f>
        <v>0</v>
      </c>
      <c r="AX80" s="75">
        <f>'Population 2016'!AX80*'Prevalence Rates'!AX80</f>
        <v>0</v>
      </c>
      <c r="AY80" s="75">
        <f>'Population 2016'!AY80*'Prevalence Rates'!AY80</f>
        <v>0</v>
      </c>
      <c r="AZ80" s="75">
        <f>'Population 2016'!AZ80*'Prevalence Rates'!AZ80</f>
        <v>0</v>
      </c>
      <c r="BA80" s="75">
        <f>'Population 2016'!BA80*'Prevalence Rates'!BA80</f>
        <v>0</v>
      </c>
      <c r="BB80" s="75">
        <f>'Population 2016'!BB80*'Prevalence Rates'!BB80</f>
        <v>0</v>
      </c>
      <c r="BC80" s="84">
        <f>'Population 2016'!BC80*'Prevalence Rates'!BC80</f>
        <v>0</v>
      </c>
      <c r="BD80" s="118">
        <v>78</v>
      </c>
    </row>
    <row r="81" spans="2:56" s="72" customFormat="1" x14ac:dyDescent="0.35">
      <c r="B81" s="75" t="s">
        <v>77</v>
      </c>
      <c r="C81" s="83">
        <f>'Population 2016'!C81*'Prevalence Rates'!C81</f>
        <v>0</v>
      </c>
      <c r="D81" s="75">
        <f>'Population 2016'!D81*'Prevalence Rates'!D81</f>
        <v>0</v>
      </c>
      <c r="E81" s="75">
        <f>'Population 2016'!E81*'Prevalence Rates'!E81</f>
        <v>0</v>
      </c>
      <c r="F81" s="75">
        <f>'Population 2016'!F81*'Prevalence Rates'!F81</f>
        <v>0</v>
      </c>
      <c r="G81" s="75">
        <f>'Population 2016'!G81*'Prevalence Rates'!G81</f>
        <v>0</v>
      </c>
      <c r="H81" s="75">
        <f>'Population 2016'!H81*'Prevalence Rates'!H81</f>
        <v>0</v>
      </c>
      <c r="I81" s="75">
        <f>'Population 2016'!I81*'Prevalence Rates'!I81</f>
        <v>0</v>
      </c>
      <c r="J81" s="75">
        <f>'Population 2016'!J81*'Prevalence Rates'!J81</f>
        <v>0</v>
      </c>
      <c r="K81" s="75">
        <f>'Population 2016'!K81*'Prevalence Rates'!K81</f>
        <v>0</v>
      </c>
      <c r="L81" s="75">
        <f>'Population 2016'!L81*'Prevalence Rates'!L81</f>
        <v>0</v>
      </c>
      <c r="M81" s="75">
        <f>'Population 2016'!M81*'Prevalence Rates'!M81</f>
        <v>0</v>
      </c>
      <c r="N81" s="75">
        <f>'Population 2016'!N81*'Prevalence Rates'!N81</f>
        <v>0</v>
      </c>
      <c r="O81" s="75">
        <f>'Population 2016'!O81*'Prevalence Rates'!O81</f>
        <v>0</v>
      </c>
      <c r="P81" s="75">
        <f>'Population 2016'!P81*'Prevalence Rates'!P81</f>
        <v>0</v>
      </c>
      <c r="Q81" s="75">
        <f>'Population 2016'!Q81*'Prevalence Rates'!Q81</f>
        <v>0</v>
      </c>
      <c r="R81" s="75">
        <f>'Population 2016'!R81*'Prevalence Rates'!R81</f>
        <v>0</v>
      </c>
      <c r="S81" s="75">
        <f>'Population 2016'!S81*'Prevalence Rates'!S81</f>
        <v>0</v>
      </c>
      <c r="T81" s="75">
        <f>'Population 2016'!T81*'Prevalence Rates'!T81</f>
        <v>0</v>
      </c>
      <c r="U81" s="75">
        <f>'Population 2016'!U81*'Prevalence Rates'!U81</f>
        <v>0</v>
      </c>
      <c r="V81" s="75">
        <f>'Population 2016'!V81*'Prevalence Rates'!V81</f>
        <v>0</v>
      </c>
      <c r="W81" s="75">
        <f>'Population 2016'!W81*'Prevalence Rates'!W81</f>
        <v>0</v>
      </c>
      <c r="X81" s="75">
        <f>'Population 2016'!X81*'Prevalence Rates'!X81</f>
        <v>0</v>
      </c>
      <c r="Y81" s="75">
        <f>'Population 2016'!Y81*'Prevalence Rates'!Y81</f>
        <v>0</v>
      </c>
      <c r="Z81" s="75">
        <f>'Population 2016'!Z81*'Prevalence Rates'!Z81</f>
        <v>0</v>
      </c>
      <c r="AA81" s="75">
        <f>'Population 2016'!AA81*'Prevalence Rates'!AA81</f>
        <v>0</v>
      </c>
      <c r="AB81" s="75">
        <f>'Population 2016'!AB81*'Prevalence Rates'!AB81</f>
        <v>0</v>
      </c>
      <c r="AC81" s="75">
        <f>'Population 2016'!AC81*'Prevalence Rates'!AC81</f>
        <v>0</v>
      </c>
      <c r="AD81" s="75">
        <f>'Population 2016'!AD81*'Prevalence Rates'!AD81</f>
        <v>0</v>
      </c>
      <c r="AE81" s="75">
        <f>'Population 2016'!AE81*'Prevalence Rates'!AE81</f>
        <v>0</v>
      </c>
      <c r="AF81" s="75">
        <f>'Population 2016'!AF81*'Prevalence Rates'!AF81</f>
        <v>0</v>
      </c>
      <c r="AG81" s="75">
        <f>'Population 2016'!AG81*'Prevalence Rates'!AG81</f>
        <v>0</v>
      </c>
      <c r="AH81" s="75">
        <f>'Population 2016'!AH81*'Prevalence Rates'!AH81</f>
        <v>0</v>
      </c>
      <c r="AI81" s="75">
        <f>'Population 2016'!AI81*'Prevalence Rates'!AI81</f>
        <v>0</v>
      </c>
      <c r="AJ81" s="75">
        <f>'Population 2016'!AJ81*'Prevalence Rates'!AJ81</f>
        <v>0</v>
      </c>
      <c r="AK81" s="75">
        <f>'Population 2016'!AK81*'Prevalence Rates'!AK81</f>
        <v>0</v>
      </c>
      <c r="AL81" s="75">
        <f>'Population 2016'!AL81*'Prevalence Rates'!AL81</f>
        <v>0</v>
      </c>
      <c r="AM81" s="75">
        <f>'Population 2016'!AM81*'Prevalence Rates'!AM81</f>
        <v>0</v>
      </c>
      <c r="AN81" s="75">
        <f>'Population 2016'!AN81*'Prevalence Rates'!AN81</f>
        <v>0</v>
      </c>
      <c r="AO81" s="75">
        <f>'Population 2016'!AO81*'Prevalence Rates'!AO81</f>
        <v>0</v>
      </c>
      <c r="AP81" s="75">
        <f>'Population 2016'!AP81*'Prevalence Rates'!AP81</f>
        <v>0</v>
      </c>
      <c r="AQ81" s="75">
        <f>'Population 2016'!AQ81*'Prevalence Rates'!AQ81</f>
        <v>0</v>
      </c>
      <c r="AR81" s="75">
        <f>'Population 2016'!AR81*'Prevalence Rates'!AR81</f>
        <v>0</v>
      </c>
      <c r="AS81" s="75">
        <f>'Population 2016'!AS81*'Prevalence Rates'!AS81</f>
        <v>0</v>
      </c>
      <c r="AT81" s="75">
        <f>'Population 2016'!AT81*'Prevalence Rates'!AT81</f>
        <v>0</v>
      </c>
      <c r="AU81" s="75">
        <f>'Population 2016'!AU81*'Prevalence Rates'!AU81</f>
        <v>0</v>
      </c>
      <c r="AV81" s="75">
        <f>'Population 2016'!AV81*'Prevalence Rates'!AV81</f>
        <v>0</v>
      </c>
      <c r="AW81" s="75">
        <f>'Population 2016'!AW81*'Prevalence Rates'!AW81</f>
        <v>0</v>
      </c>
      <c r="AX81" s="75">
        <f>'Population 2016'!AX81*'Prevalence Rates'!AX81</f>
        <v>0</v>
      </c>
      <c r="AY81" s="75">
        <f>'Population 2016'!AY81*'Prevalence Rates'!AY81</f>
        <v>0</v>
      </c>
      <c r="AZ81" s="75">
        <f>'Population 2016'!AZ81*'Prevalence Rates'!AZ81</f>
        <v>0</v>
      </c>
      <c r="BA81" s="75">
        <f>'Population 2016'!BA81*'Prevalence Rates'!BA81</f>
        <v>0</v>
      </c>
      <c r="BB81" s="75">
        <f>'Population 2016'!BB81*'Prevalence Rates'!BB81</f>
        <v>0</v>
      </c>
      <c r="BC81" s="84">
        <f>'Population 2016'!BC81*'Prevalence Rates'!BC81</f>
        <v>0</v>
      </c>
      <c r="BD81" s="118">
        <v>79</v>
      </c>
    </row>
    <row r="82" spans="2:56" s="72" customFormat="1" x14ac:dyDescent="0.35">
      <c r="B82" s="75" t="s">
        <v>47</v>
      </c>
      <c r="C82" s="83">
        <f>'Population 2016'!C82*'Prevalence Rates'!C82</f>
        <v>141.82483786407767</v>
      </c>
      <c r="D82" s="75">
        <f>'Population 2016'!D82*'Prevalence Rates'!D82</f>
        <v>61.671556798094187</v>
      </c>
      <c r="E82" s="75">
        <f>'Population 2016'!E82*'Prevalence Rates'!E82</f>
        <v>28.438767784642543</v>
      </c>
      <c r="F82" s="75">
        <f>'Population 2016'!F82*'Prevalence Rates'!F82</f>
        <v>92.572737069726415</v>
      </c>
      <c r="G82" s="75">
        <f>'Population 2016'!G82*'Prevalence Rates'!G82</f>
        <v>59.202800000000003</v>
      </c>
      <c r="H82" s="75">
        <f>'Population 2016'!H82*'Prevalence Rates'!H82</f>
        <v>948.26769911738756</v>
      </c>
      <c r="I82" s="75">
        <f>'Population 2016'!I82*'Prevalence Rates'!I82</f>
        <v>43.360266460723743</v>
      </c>
      <c r="J82" s="75">
        <f>'Population 2016'!J82*'Prevalence Rates'!J82</f>
        <v>230.8244</v>
      </c>
      <c r="K82" s="75">
        <f>'Population 2016'!K82*'Prevalence Rates'!K82</f>
        <v>113.7492</v>
      </c>
      <c r="L82" s="75">
        <f>'Population 2016'!L82*'Prevalence Rates'!L82</f>
        <v>101.02086513680496</v>
      </c>
      <c r="M82" s="75">
        <f>'Population 2016'!M82*'Prevalence Rates'!M82</f>
        <v>101.02086513680496</v>
      </c>
      <c r="N82" s="75">
        <f>'Population 2016'!N82*'Prevalence Rates'!N82</f>
        <v>442.92852789055604</v>
      </c>
      <c r="O82" s="75">
        <f>'Population 2016'!O82*'Prevalence Rates'!O82</f>
        <v>318.16287025595761</v>
      </c>
      <c r="P82" s="75">
        <f>'Population 2016'!P82*'Prevalence Rates'!P82</f>
        <v>38.965572462488964</v>
      </c>
      <c r="Q82" s="75">
        <f>'Population 2016'!Q82*'Prevalence Rates'!Q82</f>
        <v>28.015899029126217</v>
      </c>
      <c r="R82" s="75">
        <f>'Population 2016'!R82*'Prevalence Rates'!R82</f>
        <v>31.245905913503975</v>
      </c>
      <c r="S82" s="75">
        <f>'Population 2016'!S82*'Prevalence Rates'!S82</f>
        <v>882.41577213557912</v>
      </c>
      <c r="T82" s="75">
        <f>'Population 2016'!T82*'Prevalence Rates'!T82</f>
        <v>426.30850882612532</v>
      </c>
      <c r="U82" s="75">
        <f>'Population 2016'!U82*'Prevalence Rates'!U82</f>
        <v>0</v>
      </c>
      <c r="V82" s="75">
        <f>'Population 2016'!V82*'Prevalence Rates'!V82</f>
        <v>155.54436769638127</v>
      </c>
      <c r="W82" s="75">
        <f>'Population 2016'!W82*'Prevalence Rates'!W82</f>
        <v>649.65674774933814</v>
      </c>
      <c r="X82" s="75">
        <f>'Population 2016'!X82*'Prevalence Rates'!X82</f>
        <v>649.65674774933814</v>
      </c>
      <c r="Y82" s="75">
        <f>'Population 2016'!Y82*'Prevalence Rates'!Y82</f>
        <v>339.68352868490729</v>
      </c>
      <c r="Z82" s="75">
        <f>'Population 2016'!Z82*'Prevalence Rates'!Z82</f>
        <v>2651.7622628420122</v>
      </c>
      <c r="AA82" s="75">
        <f>'Population 2016'!AA82*'Prevalence Rates'!AA82</f>
        <v>1623.6614440701414</v>
      </c>
      <c r="AB82" s="75">
        <f>'Population 2016'!AB82*'Prevalence Rates'!AB82</f>
        <v>170.53661359223301</v>
      </c>
      <c r="AC82" s="75">
        <f>'Population 2016'!AC82*'Prevalence Rates'!AC82</f>
        <v>3490.0490054721977</v>
      </c>
      <c r="AD82" s="75">
        <f>'Population 2016'!AD82*'Prevalence Rates'!AD82</f>
        <v>207.30638022947926</v>
      </c>
      <c r="AE82" s="75">
        <f>'Population 2016'!AE82*'Prevalence Rates'!AE82</f>
        <v>147.43896734333626</v>
      </c>
      <c r="AF82" s="75">
        <f>'Population 2016'!AF82*'Prevalence Rates'!AF82</f>
        <v>257.43240000000003</v>
      </c>
      <c r="AG82" s="75">
        <f>'Population 2016'!AG82*'Prevalence Rates'!AG82</f>
        <v>56.777738976936952</v>
      </c>
      <c r="AH82" s="75">
        <f>'Population 2016'!AH82*'Prevalence Rates'!AH82</f>
        <v>1333.4048487202119</v>
      </c>
      <c r="AI82" s="75">
        <f>'Population 2016'!AI82*'Prevalence Rates'!AI82</f>
        <v>747.37421676963822</v>
      </c>
      <c r="AJ82" s="75">
        <f>'Population 2016'!AJ82*'Prevalence Rates'!AJ82</f>
        <v>68.848200000000006</v>
      </c>
      <c r="AK82" s="75">
        <f>'Population 2016'!AK82*'Prevalence Rates'!AK82</f>
        <v>8.257462842012357</v>
      </c>
      <c r="AL82" s="75">
        <f>'Population 2016'!AL82*'Prevalence Rates'!AL82</f>
        <v>579.53128155339812</v>
      </c>
      <c r="AM82" s="75">
        <f>'Population 2016'!AM82*'Prevalence Rates'!AM82</f>
        <v>877.1436990291262</v>
      </c>
      <c r="AN82" s="75">
        <f>'Population 2016'!AN82*'Prevalence Rates'!AN82</f>
        <v>0</v>
      </c>
      <c r="AO82" s="75">
        <f>'Population 2016'!AO82*'Prevalence Rates'!AO82</f>
        <v>0</v>
      </c>
      <c r="AP82" s="75">
        <f>'Population 2016'!AP82*'Prevalence Rates'!AP82</f>
        <v>50.373928596646067</v>
      </c>
      <c r="AQ82" s="75">
        <f>'Population 2016'!AQ82*'Prevalence Rates'!AQ82</f>
        <v>372.77385278022956</v>
      </c>
      <c r="AR82" s="75">
        <f>'Population 2016'!AR82*'Prevalence Rates'!AR82</f>
        <v>8434.4034000000011</v>
      </c>
      <c r="AS82" s="75">
        <f>'Population 2016'!AS82*'Prevalence Rates'!AS82</f>
        <v>43.360266460723743</v>
      </c>
      <c r="AT82" s="75">
        <f>'Population 2016'!AT82*'Prevalence Rates'!AT82</f>
        <v>0</v>
      </c>
      <c r="AU82" s="75">
        <f>'Population 2016'!AU82*'Prevalence Rates'!AU82</f>
        <v>0</v>
      </c>
      <c r="AV82" s="75">
        <f>'Population 2016'!AV82*'Prevalence Rates'!AV82</f>
        <v>113.2381173874669</v>
      </c>
      <c r="AW82" s="75">
        <f>'Population 2016'!AW82*'Prevalence Rates'!AW82</f>
        <v>460.67653945278022</v>
      </c>
      <c r="AX82" s="75">
        <f>'Population 2016'!AX82*'Prevalence Rates'!AX82</f>
        <v>117.0752</v>
      </c>
      <c r="AY82" s="75">
        <f>'Population 2016'!AY82*'Prevalence Rates'!AY82</f>
        <v>529.73155758948462</v>
      </c>
      <c r="AZ82" s="75">
        <f>'Population 2016'!AZ82*'Prevalence Rates'!AZ82</f>
        <v>553.22608552515442</v>
      </c>
      <c r="BA82" s="75">
        <f>'Population 2016'!BA82*'Prevalence Rates'!BA82</f>
        <v>321.41401323918802</v>
      </c>
      <c r="BB82" s="75">
        <f>'Population 2016'!BB82*'Prevalence Rates'!BB82</f>
        <v>198.01706478375993</v>
      </c>
      <c r="BC82" s="84">
        <f>'Population 2016'!BC82*'Prevalence Rates'!BC82</f>
        <v>0</v>
      </c>
      <c r="BD82" s="118">
        <v>80</v>
      </c>
    </row>
    <row r="83" spans="2:56" s="72" customFormat="1" x14ac:dyDescent="0.35">
      <c r="B83" s="75" t="s">
        <v>48</v>
      </c>
      <c r="C83" s="83">
        <f>'Population 2016'!C83*'Prevalence Rates'!C83</f>
        <v>231.735013592233</v>
      </c>
      <c r="D83" s="75">
        <f>'Population 2016'!D83*'Prevalence Rates'!D83</f>
        <v>112.22635228494393</v>
      </c>
      <c r="E83" s="75">
        <f>'Population 2016'!E83*'Prevalence Rates'!E83</f>
        <v>74.132518270079444</v>
      </c>
      <c r="F83" s="75">
        <f>'Population 2016'!F83*'Prevalence Rates'!F83</f>
        <v>130.60054192409535</v>
      </c>
      <c r="G83" s="75">
        <f>'Population 2016'!G83*'Prevalence Rates'!G83</f>
        <v>92.795400000000001</v>
      </c>
      <c r="H83" s="75">
        <f>'Population 2016'!H83*'Prevalence Rates'!H83</f>
        <v>1329.1661802294793</v>
      </c>
      <c r="I83" s="75">
        <f>'Population 2016'!I83*'Prevalence Rates'!I83</f>
        <v>51.689357193292146</v>
      </c>
      <c r="J83" s="75">
        <f>'Population 2016'!J83*'Prevalence Rates'!J83</f>
        <v>295.01620000000003</v>
      </c>
      <c r="K83" s="75">
        <f>'Population 2016'!K83*'Prevalence Rates'!K83</f>
        <v>142.02020000000002</v>
      </c>
      <c r="L83" s="75">
        <f>'Population 2016'!L83*'Prevalence Rates'!L83</f>
        <v>150.84408093556931</v>
      </c>
      <c r="M83" s="75">
        <f>'Population 2016'!M83*'Prevalence Rates'!M83</f>
        <v>150.84408093556931</v>
      </c>
      <c r="N83" s="75">
        <f>'Population 2016'!N83*'Prevalence Rates'!N83</f>
        <v>731.15358190644304</v>
      </c>
      <c r="O83" s="75">
        <f>'Population 2016'!O83*'Prevalence Rates'!O83</f>
        <v>439.67400900264784</v>
      </c>
      <c r="P83" s="75">
        <f>'Population 2016'!P83*'Prevalence Rates'!P83</f>
        <v>48.420454015887024</v>
      </c>
      <c r="Q83" s="75">
        <f>'Population 2016'!Q83*'Prevalence Rates'!Q83</f>
        <v>37.885136187113858</v>
      </c>
      <c r="R83" s="75">
        <f>'Population 2016'!R83*'Prevalence Rates'!R83</f>
        <v>37.18837881729921</v>
      </c>
      <c r="S83" s="75">
        <f>'Population 2016'!S83*'Prevalence Rates'!S83</f>
        <v>1207.2579014728256</v>
      </c>
      <c r="T83" s="75">
        <f>'Population 2016'!T83*'Prevalence Rates'!T83</f>
        <v>624.26788967343339</v>
      </c>
      <c r="U83" s="75">
        <f>'Population 2016'!U83*'Prevalence Rates'!U83</f>
        <v>0</v>
      </c>
      <c r="V83" s="75">
        <f>'Population 2016'!V83*'Prevalence Rates'!V83</f>
        <v>228.35896213592233</v>
      </c>
      <c r="W83" s="75">
        <f>'Population 2016'!W83*'Prevalence Rates'!W83</f>
        <v>837.19779320388363</v>
      </c>
      <c r="X83" s="75">
        <f>'Population 2016'!X83*'Prevalence Rates'!X83</f>
        <v>837.19779320388363</v>
      </c>
      <c r="Y83" s="75">
        <f>'Population 2016'!Y83*'Prevalence Rates'!Y83</f>
        <v>461.24251721094436</v>
      </c>
      <c r="Z83" s="75">
        <f>'Population 2016'!Z83*'Prevalence Rates'!Z83</f>
        <v>4138.5749719329215</v>
      </c>
      <c r="AA83" s="75">
        <f>'Population 2016'!AA83*'Prevalence Rates'!AA83</f>
        <v>2419.9816972119484</v>
      </c>
      <c r="AB83" s="75">
        <f>'Population 2016'!AB83*'Prevalence Rates'!AB83</f>
        <v>304.10619029126218</v>
      </c>
      <c r="AC83" s="75">
        <f>'Population 2016'!AC83*'Prevalence Rates'!AC83</f>
        <v>5355.9062368932036</v>
      </c>
      <c r="AD83" s="75">
        <f>'Population 2016'!AD83*'Prevalence Rates'!AD83</f>
        <v>297.91478111209182</v>
      </c>
      <c r="AE83" s="75">
        <f>'Population 2016'!AE83*'Prevalence Rates'!AE83</f>
        <v>203.53769638128861</v>
      </c>
      <c r="AF83" s="75">
        <f>'Population 2016'!AF83*'Prevalence Rates'!AF83</f>
        <v>366.52519999999998</v>
      </c>
      <c r="AG83" s="75">
        <f>'Population 2016'!AG83*'Prevalence Rates'!AG83</f>
        <v>78.380976246210523</v>
      </c>
      <c r="AH83" s="75">
        <f>'Population 2016'!AH83*'Prevalence Rates'!AH83</f>
        <v>1850.1865754633718</v>
      </c>
      <c r="AI83" s="75">
        <f>'Population 2016'!AI83*'Prevalence Rates'!AI83</f>
        <v>1073.5387150044132</v>
      </c>
      <c r="AJ83" s="75">
        <f>'Population 2016'!AJ83*'Prevalence Rates'!AJ83</f>
        <v>110.09060000000001</v>
      </c>
      <c r="AK83" s="75">
        <f>'Population 2016'!AK83*'Prevalence Rates'!AK83</f>
        <v>8.616482965578113</v>
      </c>
      <c r="AL83" s="75">
        <f>'Population 2016'!AL83*'Prevalence Rates'!AL83</f>
        <v>791.88507961165055</v>
      </c>
      <c r="AM83" s="75">
        <f>'Population 2016'!AM83*'Prevalence Rates'!AM83</f>
        <v>1203.9038242718448</v>
      </c>
      <c r="AN83" s="75">
        <f>'Population 2016'!AN83*'Prevalence Rates'!AN83</f>
        <v>0</v>
      </c>
      <c r="AO83" s="75">
        <f>'Population 2016'!AO83*'Prevalence Rates'!AO83</f>
        <v>0</v>
      </c>
      <c r="AP83" s="75">
        <f>'Population 2016'!AP83*'Prevalence Rates'!AP83</f>
        <v>91.026572727272722</v>
      </c>
      <c r="AQ83" s="75">
        <f>'Population 2016'!AQ83*'Prevalence Rates'!AQ83</f>
        <v>609.42242224183587</v>
      </c>
      <c r="AR83" s="75">
        <f>'Population 2016'!AR83*'Prevalence Rates'!AR83</f>
        <v>12366.068000000001</v>
      </c>
      <c r="AS83" s="75">
        <f>'Population 2016'!AS83*'Prevalence Rates'!AS83</f>
        <v>51.689357193292146</v>
      </c>
      <c r="AT83" s="75">
        <f>'Population 2016'!AT83*'Prevalence Rates'!AT83</f>
        <v>0</v>
      </c>
      <c r="AU83" s="75">
        <f>'Population 2016'!AU83*'Prevalence Rates'!AU83</f>
        <v>0</v>
      </c>
      <c r="AV83" s="75">
        <f>'Population 2016'!AV83*'Prevalence Rates'!AV83</f>
        <v>176.29414563106795</v>
      </c>
      <c r="AW83" s="75">
        <f>'Population 2016'!AW83*'Prevalence Rates'!AW83</f>
        <v>652.10207696381281</v>
      </c>
      <c r="AX83" s="75">
        <f>'Population 2016'!AX83*'Prevalence Rates'!AX83</f>
        <v>152.99600000000001</v>
      </c>
      <c r="AY83" s="75">
        <f>'Population 2016'!AY83*'Prevalence Rates'!AY83</f>
        <v>767.92982851032809</v>
      </c>
      <c r="AZ83" s="75">
        <f>'Population 2016'!AZ83*'Prevalence Rates'!AZ83</f>
        <v>902.35612939099724</v>
      </c>
      <c r="BA83" s="75">
        <f>'Population 2016'!BA83*'Prevalence Rates'!BA83</f>
        <v>453.963773168579</v>
      </c>
      <c r="BB83" s="75">
        <f>'Population 2016'!BB83*'Prevalence Rates'!BB83</f>
        <v>266.08543080317742</v>
      </c>
      <c r="BC83" s="84">
        <f>'Population 2016'!BC83*'Prevalence Rates'!BC83</f>
        <v>0</v>
      </c>
      <c r="BD83" s="118">
        <v>81</v>
      </c>
    </row>
    <row r="84" spans="2:56" s="72" customFormat="1" x14ac:dyDescent="0.35">
      <c r="B84" s="75" t="s">
        <v>49</v>
      </c>
      <c r="C84" s="83">
        <f>'Population 2016'!C84*'Prevalence Rates'!C84</f>
        <v>479.03714174757283</v>
      </c>
      <c r="D84" s="75">
        <f>'Population 2016'!D84*'Prevalence Rates'!D84</f>
        <v>211.38622063941332</v>
      </c>
      <c r="E84" s="75">
        <f>'Population 2016'!E84*'Prevalence Rates'!E84</f>
        <v>103.49377299205649</v>
      </c>
      <c r="F84" s="75">
        <f>'Population 2016'!F84*'Prevalence Rates'!F84</f>
        <v>148.53657758164169</v>
      </c>
      <c r="G84" s="75">
        <f>'Population 2016'!G84*'Prevalence Rates'!G84</f>
        <v>92.160000000000011</v>
      </c>
      <c r="H84" s="75">
        <f>'Population 2016'!H84*'Prevalence Rates'!H84</f>
        <v>1575.9555219770521</v>
      </c>
      <c r="I84" s="75">
        <f>'Population 2016'!I84*'Prevalence Rates'!I84</f>
        <v>47.66652215357459</v>
      </c>
      <c r="J84" s="75">
        <f>'Population 2016'!J84*'Prevalence Rates'!J84</f>
        <v>354.30400000000003</v>
      </c>
      <c r="K84" s="75">
        <f>'Population 2016'!K84*'Prevalence Rates'!K84</f>
        <v>141.7216</v>
      </c>
      <c r="L84" s="75">
        <f>'Population 2016'!L84*'Prevalence Rates'!L84</f>
        <v>209.88583654015889</v>
      </c>
      <c r="M84" s="75">
        <f>'Population 2016'!M84*'Prevalence Rates'!M84</f>
        <v>209.88583654015889</v>
      </c>
      <c r="N84" s="75">
        <f>'Population 2016'!N84*'Prevalence Rates'!N84</f>
        <v>1264.6906125330979</v>
      </c>
      <c r="O84" s="75">
        <f>'Population 2016'!O84*'Prevalence Rates'!O84</f>
        <v>534.37652391879965</v>
      </c>
      <c r="P84" s="75">
        <f>'Population 2016'!P84*'Prevalence Rates'!P84</f>
        <v>57.513190467784646</v>
      </c>
      <c r="Q84" s="75">
        <f>'Population 2016'!Q84*'Prevalence Rates'!Q84</f>
        <v>41.166969108561347</v>
      </c>
      <c r="R84" s="75">
        <f>'Population 2016'!R84*'Prevalence Rates'!R84</f>
        <v>46.269977758164174</v>
      </c>
      <c r="S84" s="75">
        <f>'Population 2016'!S84*'Prevalence Rates'!S84</f>
        <v>1767.7974714522538</v>
      </c>
      <c r="T84" s="75">
        <f>'Population 2016'!T84*'Prevalence Rates'!T84</f>
        <v>1166.4787996469552</v>
      </c>
      <c r="U84" s="75">
        <f>'Population 2016'!U84*'Prevalence Rates'!U84</f>
        <v>0</v>
      </c>
      <c r="V84" s="75">
        <f>'Population 2016'!V84*'Prevalence Rates'!V84</f>
        <v>317.47651332744925</v>
      </c>
      <c r="W84" s="75">
        <f>'Population 2016'!W84*'Prevalence Rates'!W84</f>
        <v>1094.6986591350399</v>
      </c>
      <c r="X84" s="75">
        <f>'Population 2016'!X84*'Prevalence Rates'!X84</f>
        <v>1094.6986591350399</v>
      </c>
      <c r="Y84" s="75">
        <f>'Population 2016'!Y84*'Prevalence Rates'!Y84</f>
        <v>593.55757811120918</v>
      </c>
      <c r="Z84" s="75">
        <f>'Population 2016'!Z84*'Prevalence Rates'!Z84</f>
        <v>6498.1883142100614</v>
      </c>
      <c r="AA84" s="75">
        <f>'Population 2016'!AA84*'Prevalence Rates'!AA84</f>
        <v>3404.7507537790143</v>
      </c>
      <c r="AB84" s="75">
        <f>'Population 2016'!AB84*'Prevalence Rates'!AB84</f>
        <v>562.19389514563102</v>
      </c>
      <c r="AC84" s="75">
        <f>'Population 2016'!AC84*'Prevalence Rates'!AC84</f>
        <v>8013.5778061782876</v>
      </c>
      <c r="AD84" s="75">
        <f>'Population 2016'!AD84*'Prevalence Rates'!AD84</f>
        <v>356.89861535745808</v>
      </c>
      <c r="AE84" s="75">
        <f>'Population 2016'!AE84*'Prevalence Rates'!AE84</f>
        <v>264.38721977052074</v>
      </c>
      <c r="AF84" s="75">
        <f>'Population 2016'!AF84*'Prevalence Rates'!AF84</f>
        <v>455.06560000000002</v>
      </c>
      <c r="AG84" s="75">
        <f>'Population 2016'!AG84*'Prevalence Rates'!AG84</f>
        <v>101.81371196131855</v>
      </c>
      <c r="AH84" s="75">
        <f>'Population 2016'!AH84*'Prevalence Rates'!AH84</f>
        <v>2177.6020674315978</v>
      </c>
      <c r="AI84" s="75">
        <f>'Population 2016'!AI84*'Prevalence Rates'!AI84</f>
        <v>1712.1153468667258</v>
      </c>
      <c r="AJ84" s="75">
        <f>'Population 2016'!AJ84*'Prevalence Rates'!AJ84</f>
        <v>104.44800000000001</v>
      </c>
      <c r="AK84" s="75">
        <f>'Population 2016'!AK84*'Prevalence Rates'!AK84</f>
        <v>5.3056395410414838</v>
      </c>
      <c r="AL84" s="75">
        <f>'Population 2016'!AL84*'Prevalence Rates'!AL84</f>
        <v>889.25750679611667</v>
      </c>
      <c r="AM84" s="75">
        <f>'Population 2016'!AM84*'Prevalence Rates'!AM84</f>
        <v>1414.1658718446602</v>
      </c>
      <c r="AN84" s="75">
        <f>'Population 2016'!AN84*'Prevalence Rates'!AN84</f>
        <v>0</v>
      </c>
      <c r="AO84" s="75">
        <f>'Population 2016'!AO84*'Prevalence Rates'!AO84</f>
        <v>0</v>
      </c>
      <c r="AP84" s="75">
        <f>'Population 2016'!AP84*'Prevalence Rates'!AP84</f>
        <v>160.71304924977935</v>
      </c>
      <c r="AQ84" s="75">
        <f>'Population 2016'!AQ84*'Prevalence Rates'!AQ84</f>
        <v>887.20010732568414</v>
      </c>
      <c r="AR84" s="75">
        <f>'Population 2016'!AR84*'Prevalence Rates'!AR84</f>
        <v>17448.96</v>
      </c>
      <c r="AS84" s="75">
        <f>'Population 2016'!AS84*'Prevalence Rates'!AS84</f>
        <v>47.66652215357459</v>
      </c>
      <c r="AT84" s="75">
        <f>'Population 2016'!AT84*'Prevalence Rates'!AT84</f>
        <v>0</v>
      </c>
      <c r="AU84" s="75">
        <f>'Population 2016'!AU84*'Prevalence Rates'!AU84</f>
        <v>0</v>
      </c>
      <c r="AV84" s="75">
        <f>'Population 2016'!AV84*'Prevalence Rates'!AV84</f>
        <v>229.72667255075024</v>
      </c>
      <c r="AW84" s="75">
        <f>'Population 2016'!AW84*'Prevalence Rates'!AW84</f>
        <v>770.22044413062667</v>
      </c>
      <c r="AX84" s="75">
        <f>'Population 2016'!AX84*'Prevalence Rates'!AX84</f>
        <v>212.58240000000001</v>
      </c>
      <c r="AY84" s="75">
        <f>'Population 2016'!AY84*'Prevalence Rates'!AY84</f>
        <v>1145.666756675412</v>
      </c>
      <c r="AZ84" s="75">
        <f>'Population 2016'!AZ84*'Prevalence Rates'!AZ84</f>
        <v>1494.3046721977053</v>
      </c>
      <c r="BA84" s="75">
        <f>'Population 2016'!BA84*'Prevalence Rates'!BA84</f>
        <v>551.9839011473963</v>
      </c>
      <c r="BB84" s="75">
        <f>'Population 2016'!BB84*'Prevalence Rates'!BB84</f>
        <v>336.30130273609888</v>
      </c>
      <c r="BC84" s="84">
        <f>'Population 2016'!BC84*'Prevalence Rates'!BC84</f>
        <v>0</v>
      </c>
      <c r="BD84" s="118">
        <v>82</v>
      </c>
    </row>
    <row r="85" spans="2:56" s="72" customFormat="1" x14ac:dyDescent="0.35">
      <c r="B85" s="75" t="s">
        <v>50</v>
      </c>
      <c r="C85" s="83">
        <f>'Population 2016'!C85*'Prevalence Rates'!C85</f>
        <v>401.66847378640779</v>
      </c>
      <c r="D85" s="75">
        <f>'Population 2016'!D85*'Prevalence Rates'!D85</f>
        <v>185.79822014566784</v>
      </c>
      <c r="E85" s="75">
        <f>'Population 2016'!E85*'Prevalence Rates'!E85</f>
        <v>107.42889744042367</v>
      </c>
      <c r="F85" s="75">
        <f>'Population 2016'!F85*'Prevalence Rates'!F85</f>
        <v>122.0459777581642</v>
      </c>
      <c r="G85" s="75">
        <f>'Population 2016'!G85*'Prevalence Rates'!G85</f>
        <v>72.089600000000004</v>
      </c>
      <c r="H85" s="75">
        <f>'Population 2016'!H85*'Prevalence Rates'!H85</f>
        <v>1389.3460278905561</v>
      </c>
      <c r="I85" s="75">
        <f>'Population 2016'!I85*'Prevalence Rates'!I85</f>
        <v>52.493511738746697</v>
      </c>
      <c r="J85" s="75">
        <f>'Population 2016'!J85*'Prevalence Rates'!J85</f>
        <v>310.88640000000004</v>
      </c>
      <c r="K85" s="75">
        <f>'Population 2016'!K85*'Prevalence Rates'!K85</f>
        <v>148.6848</v>
      </c>
      <c r="L85" s="75">
        <f>'Population 2016'!L85*'Prevalence Rates'!L85</f>
        <v>146.41229726390117</v>
      </c>
      <c r="M85" s="75">
        <f>'Population 2016'!M85*'Prevalence Rates'!M85</f>
        <v>146.41229726390117</v>
      </c>
      <c r="N85" s="75">
        <f>'Population 2016'!N85*'Prevalence Rates'!N85</f>
        <v>992.18821535745815</v>
      </c>
      <c r="O85" s="75">
        <f>'Population 2016'!O85*'Prevalence Rates'!O85</f>
        <v>465.18268384819066</v>
      </c>
      <c r="P85" s="75">
        <f>'Population 2016'!P85*'Prevalence Rates'!P85</f>
        <v>47.280782347749344</v>
      </c>
      <c r="Q85" s="75">
        <f>'Population 2016'!Q85*'Prevalence Rates'!Q85</f>
        <v>43.12730097087379</v>
      </c>
      <c r="R85" s="75">
        <f>'Population 2016'!R85*'Prevalence Rates'!R85</f>
        <v>43.43712197705208</v>
      </c>
      <c r="S85" s="75">
        <f>'Population 2016'!S85*'Prevalence Rates'!S85</f>
        <v>1600.9100374254301</v>
      </c>
      <c r="T85" s="75">
        <f>'Population 2016'!T85*'Prevalence Rates'!T85</f>
        <v>1007.683784642542</v>
      </c>
      <c r="U85" s="75">
        <f>'Population 2016'!U85*'Prevalence Rates'!U85</f>
        <v>0</v>
      </c>
      <c r="V85" s="75">
        <f>'Population 2016'!V85*'Prevalence Rates'!V85</f>
        <v>291.52891368049427</v>
      </c>
      <c r="W85" s="75">
        <f>'Population 2016'!W85*'Prevalence Rates'!W85</f>
        <v>1025.6353270962049</v>
      </c>
      <c r="X85" s="75">
        <f>'Population 2016'!X85*'Prevalence Rates'!X85</f>
        <v>1025.6353270962049</v>
      </c>
      <c r="Y85" s="75">
        <f>'Population 2016'!Y85*'Prevalence Rates'!Y85</f>
        <v>532.69781465136805</v>
      </c>
      <c r="Z85" s="75">
        <f>'Population 2016'!Z85*'Prevalence Rates'!Z85</f>
        <v>5690.0587212709615</v>
      </c>
      <c r="AA85" s="75">
        <f>'Population 2016'!AA85*'Prevalence Rates'!AA85</f>
        <v>3092.5484447881836</v>
      </c>
      <c r="AB85" s="75">
        <f>'Population 2016'!AB85*'Prevalence Rates'!AB85</f>
        <v>493.47653592233007</v>
      </c>
      <c r="AC85" s="75">
        <f>'Population 2016'!AC85*'Prevalence Rates'!AC85</f>
        <v>7162.0609807590472</v>
      </c>
      <c r="AD85" s="75">
        <f>'Population 2016'!AD85*'Prevalence Rates'!AD85</f>
        <v>345.60985136804942</v>
      </c>
      <c r="AE85" s="75">
        <f>'Population 2016'!AE85*'Prevalence Rates'!AE85</f>
        <v>274.57299205648718</v>
      </c>
      <c r="AF85" s="75">
        <f>'Population 2016'!AF85*'Prevalence Rates'!AF85</f>
        <v>428.44159999999999</v>
      </c>
      <c r="AG85" s="75">
        <f>'Population 2016'!AG85*'Prevalence Rates'!AG85</f>
        <v>105.73618327641123</v>
      </c>
      <c r="AH85" s="75">
        <f>'Population 2016'!AH85*'Prevalence Rates'!AH85</f>
        <v>2081.7672360105917</v>
      </c>
      <c r="AI85" s="75">
        <f>'Population 2016'!AI85*'Prevalence Rates'!AI85</f>
        <v>1511.4597902912624</v>
      </c>
      <c r="AJ85" s="75">
        <f>'Population 2016'!AJ85*'Prevalence Rates'!AJ85</f>
        <v>115.0976</v>
      </c>
      <c r="AK85" s="75">
        <f>'Population 2016'!AK85*'Prevalence Rates'!AK85</f>
        <v>3.9792296557811127</v>
      </c>
      <c r="AL85" s="75">
        <f>'Population 2016'!AL85*'Prevalence Rates'!AL85</f>
        <v>807.46873786407775</v>
      </c>
      <c r="AM85" s="75">
        <f>'Population 2016'!AM85*'Prevalence Rates'!AM85</f>
        <v>1333.4468349514564</v>
      </c>
      <c r="AN85" s="75">
        <f>'Population 2016'!AN85*'Prevalence Rates'!AN85</f>
        <v>0</v>
      </c>
      <c r="AO85" s="75">
        <f>'Population 2016'!AO85*'Prevalence Rates'!AO85</f>
        <v>0</v>
      </c>
      <c r="AP85" s="75">
        <f>'Population 2016'!AP85*'Prevalence Rates'!AP85</f>
        <v>112.46285613415711</v>
      </c>
      <c r="AQ85" s="75">
        <f>'Population 2016'!AQ85*'Prevalence Rates'!AQ85</f>
        <v>834.32917069726398</v>
      </c>
      <c r="AR85" s="75">
        <f>'Population 2016'!AR85*'Prevalence Rates'!AR85</f>
        <v>15567.257600000001</v>
      </c>
      <c r="AS85" s="75">
        <f>'Population 2016'!AS85*'Prevalence Rates'!AS85</f>
        <v>52.493511738746697</v>
      </c>
      <c r="AT85" s="75">
        <f>'Population 2016'!AT85*'Prevalence Rates'!AT85</f>
        <v>0</v>
      </c>
      <c r="AU85" s="75">
        <f>'Population 2016'!AU85*'Prevalence Rates'!AU85</f>
        <v>0</v>
      </c>
      <c r="AV85" s="75">
        <f>'Population 2016'!AV85*'Prevalence Rates'!AV85</f>
        <v>192.51742277140337</v>
      </c>
      <c r="AW85" s="75">
        <f>'Population 2016'!AW85*'Prevalence Rates'!AW85</f>
        <v>754.37546760812006</v>
      </c>
      <c r="AX85" s="75">
        <f>'Population 2016'!AX85*'Prevalence Rates'!AX85</f>
        <v>162.20160000000001</v>
      </c>
      <c r="AY85" s="75">
        <f>'Population 2016'!AY85*'Prevalence Rates'!AY85</f>
        <v>965.86314595415661</v>
      </c>
      <c r="AZ85" s="75">
        <f>'Population 2016'!AZ85*'Prevalence Rates'!AZ85</f>
        <v>1161.1849094439542</v>
      </c>
      <c r="BA85" s="75">
        <f>'Population 2016'!BA85*'Prevalence Rates'!BA85</f>
        <v>539.71759223300967</v>
      </c>
      <c r="BB85" s="75">
        <f>'Population 2016'!BB85*'Prevalence Rates'!BB85</f>
        <v>293.55956081200355</v>
      </c>
      <c r="BC85" s="84">
        <f>'Population 2016'!BC85*'Prevalence Rates'!BC85</f>
        <v>0</v>
      </c>
      <c r="BD85" s="118">
        <v>83</v>
      </c>
    </row>
    <row r="86" spans="2:56" s="72" customFormat="1" x14ac:dyDescent="0.35">
      <c r="B86" s="75" t="s">
        <v>51</v>
      </c>
      <c r="C86" s="83">
        <f>'Population 2016'!C86*'Prevalence Rates'!C86</f>
        <v>442.93367864077669</v>
      </c>
      <c r="D86" s="75">
        <f>'Population 2016'!D86*'Prevalence Rates'!D86</f>
        <v>194.87091613706599</v>
      </c>
      <c r="E86" s="75">
        <f>'Population 2016'!E86*'Prevalence Rates'!E86</f>
        <v>94.284179126213601</v>
      </c>
      <c r="F86" s="75">
        <f>'Population 2016'!F86*'Prevalence Rates'!F86</f>
        <v>140.16956893203886</v>
      </c>
      <c r="G86" s="75">
        <f>'Population 2016'!G86*'Prevalence Rates'!G86</f>
        <v>71.115000000000009</v>
      </c>
      <c r="H86" s="75">
        <f>'Population 2016'!H86*'Prevalence Rates'!H86</f>
        <v>1437.0079796116506</v>
      </c>
      <c r="I86" s="75">
        <f>'Population 2016'!I86*'Prevalence Rates'!I86</f>
        <v>65.29921990291264</v>
      </c>
      <c r="J86" s="75">
        <f>'Population 2016'!J86*'Prevalence Rates'!J86</f>
        <v>311.4837</v>
      </c>
      <c r="K86" s="75">
        <f>'Population 2016'!K86*'Prevalence Rates'!K86</f>
        <v>171.6242</v>
      </c>
      <c r="L86" s="75">
        <f>'Population 2016'!L86*'Prevalence Rates'!L86</f>
        <v>145.95794077669905</v>
      </c>
      <c r="M86" s="75">
        <f>'Population 2016'!M86*'Prevalence Rates'!M86</f>
        <v>145.95794077669905</v>
      </c>
      <c r="N86" s="75">
        <f>'Population 2016'!N86*'Prevalence Rates'!N86</f>
        <v>826.54522864077671</v>
      </c>
      <c r="O86" s="75">
        <f>'Population 2016'!O86*'Prevalence Rates'!O86</f>
        <v>457.38054757281554</v>
      </c>
      <c r="P86" s="75">
        <f>'Population 2016'!P86*'Prevalence Rates'!P86</f>
        <v>55.542928155339801</v>
      </c>
      <c r="Q86" s="75">
        <f>'Population 2016'!Q86*'Prevalence Rates'!Q86</f>
        <v>39.027259223300973</v>
      </c>
      <c r="R86" s="75">
        <f>'Population 2016'!R86*'Prevalence Rates'!R86</f>
        <v>45.085529126213594</v>
      </c>
      <c r="S86" s="75">
        <f>'Population 2016'!S86*'Prevalence Rates'!S86</f>
        <v>1712.7501983710258</v>
      </c>
      <c r="T86" s="75">
        <f>'Population 2016'!T86*'Prevalence Rates'!T86</f>
        <v>1060.6993689320389</v>
      </c>
      <c r="U86" s="75">
        <f>'Population 2016'!U86*'Prevalence Rates'!U86</f>
        <v>0</v>
      </c>
      <c r="V86" s="75">
        <f>'Population 2016'!V86*'Prevalence Rates'!V86</f>
        <v>318.44434999999999</v>
      </c>
      <c r="W86" s="75">
        <f>'Population 2016'!W86*'Prevalence Rates'!W86</f>
        <v>1102.0132296116506</v>
      </c>
      <c r="X86" s="75">
        <f>'Population 2016'!X86*'Prevalence Rates'!X86</f>
        <v>1102.0132296116506</v>
      </c>
      <c r="Y86" s="75">
        <f>'Population 2016'!Y86*'Prevalence Rates'!Y86</f>
        <v>557.87928640776704</v>
      </c>
      <c r="Z86" s="75">
        <f>'Population 2016'!Z86*'Prevalence Rates'!Z86</f>
        <v>5372.0760582524272</v>
      </c>
      <c r="AA86" s="75">
        <f>'Population 2016'!AA86*'Prevalence Rates'!AA86</f>
        <v>3065.6406957961335</v>
      </c>
      <c r="AB86" s="75">
        <f>'Population 2016'!AB86*'Prevalence Rates'!AB86</f>
        <v>526.44432233009707</v>
      </c>
      <c r="AC86" s="75">
        <f>'Population 2016'!AC86*'Prevalence Rates'!AC86</f>
        <v>6796.9654058252427</v>
      </c>
      <c r="AD86" s="75">
        <f>'Population 2016'!AD86*'Prevalence Rates'!AD86</f>
        <v>307.56327378640776</v>
      </c>
      <c r="AE86" s="75">
        <f>'Population 2016'!AE86*'Prevalence Rates'!AE86</f>
        <v>236.81985436893203</v>
      </c>
      <c r="AF86" s="75">
        <f>'Population 2016'!AF86*'Prevalence Rates'!AF86</f>
        <v>393.97710000000001</v>
      </c>
      <c r="AG86" s="75">
        <f>'Population 2016'!AG86*'Prevalence Rates'!AG86</f>
        <v>91.197707893626003</v>
      </c>
      <c r="AH86" s="75">
        <f>'Population 2016'!AH86*'Prevalence Rates'!AH86</f>
        <v>2333.0682776699032</v>
      </c>
      <c r="AI86" s="75">
        <f>'Population 2016'!AI86*'Prevalence Rates'!AI86</f>
        <v>1602.2086058252428</v>
      </c>
      <c r="AJ86" s="75">
        <f>'Population 2016'!AJ86*'Prevalence Rates'!AJ86</f>
        <v>112.83580000000001</v>
      </c>
      <c r="AK86" s="75">
        <f>'Population 2016'!AK86*'Prevalence Rates'!AK86</f>
        <v>13.305765048543691</v>
      </c>
      <c r="AL86" s="75">
        <f>'Population 2016'!AL86*'Prevalence Rates'!AL86</f>
        <v>834.52646990291282</v>
      </c>
      <c r="AM86" s="75">
        <f>'Population 2016'!AM86*'Prevalence Rates'!AM86</f>
        <v>1453.6596436893205</v>
      </c>
      <c r="AN86" s="75">
        <f>'Population 2016'!AN86*'Prevalence Rates'!AN86</f>
        <v>0</v>
      </c>
      <c r="AO86" s="75">
        <f>'Population 2016'!AO86*'Prevalence Rates'!AO86</f>
        <v>0</v>
      </c>
      <c r="AP86" s="75">
        <f>'Population 2016'!AP86*'Prevalence Rates'!AP86</f>
        <v>128.07290533980583</v>
      </c>
      <c r="AQ86" s="75">
        <f>'Population 2016'!AQ86*'Prevalence Rates'!AQ86</f>
        <v>801.02814563106801</v>
      </c>
      <c r="AR86" s="75">
        <f>'Population 2016'!AR86*'Prevalence Rates'!AR86</f>
        <v>15637.714400000001</v>
      </c>
      <c r="AS86" s="75">
        <f>'Population 2016'!AS86*'Prevalence Rates'!AS86</f>
        <v>65.29921990291264</v>
      </c>
      <c r="AT86" s="75">
        <f>'Population 2016'!AT86*'Prevalence Rates'!AT86</f>
        <v>0</v>
      </c>
      <c r="AU86" s="75">
        <f>'Population 2016'!AU86*'Prevalence Rates'!AU86</f>
        <v>0</v>
      </c>
      <c r="AV86" s="75">
        <f>'Population 2016'!AV86*'Prevalence Rates'!AV86</f>
        <v>217.96465048543686</v>
      </c>
      <c r="AW86" s="75">
        <f>'Population 2016'!AW86*'Prevalence Rates'!AW86</f>
        <v>885.24512718446601</v>
      </c>
      <c r="AX86" s="75">
        <f>'Population 2016'!AX86*'Prevalence Rates'!AX86</f>
        <v>139.8595</v>
      </c>
      <c r="AY86" s="75">
        <f>'Population 2016'!AY86*'Prevalence Rates'!AY86</f>
        <v>945.72319531067944</v>
      </c>
      <c r="AZ86" s="75">
        <f>'Population 2016'!AZ86*'Prevalence Rates'!AZ86</f>
        <v>1043.148463106796</v>
      </c>
      <c r="BA86" s="75">
        <f>'Population 2016'!BA86*'Prevalence Rates'!BA86</f>
        <v>522.0456116504854</v>
      </c>
      <c r="BB86" s="75">
        <f>'Population 2016'!BB86*'Prevalence Rates'!BB86</f>
        <v>331.34945242718447</v>
      </c>
      <c r="BC86" s="84">
        <f>'Population 2016'!BC86*'Prevalence Rates'!BC86</f>
        <v>0</v>
      </c>
      <c r="BD86" s="118">
        <v>84</v>
      </c>
    </row>
    <row r="87" spans="2:56" s="72" customFormat="1" x14ac:dyDescent="0.35">
      <c r="B87" s="75" t="s">
        <v>52</v>
      </c>
      <c r="C87" s="83">
        <f>'Population 2016'!C87*'Prevalence Rates'!C87</f>
        <v>361.96154126213594</v>
      </c>
      <c r="D87" s="75">
        <f>'Population 2016'!D87*'Prevalence Rates'!D87</f>
        <v>167.32865693473138</v>
      </c>
      <c r="E87" s="75">
        <f>'Population 2016'!E87*'Prevalence Rates'!E87</f>
        <v>96.561574757281562</v>
      </c>
      <c r="F87" s="75">
        <f>'Population 2016'!F87*'Prevalence Rates'!F87</f>
        <v>137.43188203883497</v>
      </c>
      <c r="G87" s="75">
        <f>'Population 2016'!G87*'Prevalence Rates'!G87</f>
        <v>79.174700000000001</v>
      </c>
      <c r="H87" s="75">
        <f>'Population 2016'!H87*'Prevalence Rates'!H87</f>
        <v>1569.1693174757283</v>
      </c>
      <c r="I87" s="75">
        <f>'Population 2016'!I87*'Prevalence Rates'!I87</f>
        <v>66.346800970873801</v>
      </c>
      <c r="J87" s="75">
        <f>'Population 2016'!J87*'Prevalence Rates'!J87</f>
        <v>300.1053</v>
      </c>
      <c r="K87" s="75">
        <f>'Population 2016'!K87*'Prevalence Rates'!K87</f>
        <v>166.88320000000002</v>
      </c>
      <c r="L87" s="75">
        <f>'Population 2016'!L87*'Prevalence Rates'!L87</f>
        <v>167.01898592233013</v>
      </c>
      <c r="M87" s="75">
        <f>'Population 2016'!M87*'Prevalence Rates'!M87</f>
        <v>167.01898592233013</v>
      </c>
      <c r="N87" s="75">
        <f>'Population 2016'!N87*'Prevalence Rates'!N87</f>
        <v>698.76230679611649</v>
      </c>
      <c r="O87" s="75">
        <f>'Population 2016'!O87*'Prevalence Rates'!O87</f>
        <v>541.81261067961168</v>
      </c>
      <c r="P87" s="75">
        <f>'Population 2016'!P87*'Prevalence Rates'!P87</f>
        <v>55.542928155339801</v>
      </c>
      <c r="Q87" s="75">
        <f>'Population 2016'!Q87*'Prevalence Rates'!Q87</f>
        <v>60.356110194174761</v>
      </c>
      <c r="R87" s="75">
        <f>'Population 2016'!R87*'Prevalence Rates'!R87</f>
        <v>46.17851165048544</v>
      </c>
      <c r="S87" s="75">
        <f>'Population 2016'!S87*'Prevalence Rates'!S87</f>
        <v>1665.4382036791815</v>
      </c>
      <c r="T87" s="75">
        <f>'Population 2016'!T87*'Prevalence Rates'!T87</f>
        <v>959.48759708737862</v>
      </c>
      <c r="U87" s="75">
        <f>'Population 2016'!U87*'Prevalence Rates'!U87</f>
        <v>0</v>
      </c>
      <c r="V87" s="75">
        <f>'Population 2016'!V87*'Prevalence Rates'!V87</f>
        <v>333.01947281553396</v>
      </c>
      <c r="W87" s="75">
        <f>'Population 2016'!W87*'Prevalence Rates'!W87</f>
        <v>1091.1124864077669</v>
      </c>
      <c r="X87" s="75">
        <f>'Population 2016'!X87*'Prevalence Rates'!X87</f>
        <v>1091.1124864077669</v>
      </c>
      <c r="Y87" s="75">
        <f>'Population 2016'!Y87*'Prevalence Rates'!Y87</f>
        <v>561.52291019417476</v>
      </c>
      <c r="Z87" s="75">
        <f>'Population 2016'!Z87*'Prevalence Rates'!Z87</f>
        <v>4827.0828349514568</v>
      </c>
      <c r="AA87" s="75">
        <f>'Population 2016'!AA87*'Prevalence Rates'!AA87</f>
        <v>2873.0341305532561</v>
      </c>
      <c r="AB87" s="75">
        <f>'Population 2016'!AB87*'Prevalence Rates'!AB87</f>
        <v>455.85405436893205</v>
      </c>
      <c r="AC87" s="75">
        <f>'Population 2016'!AC87*'Prevalence Rates'!AC87</f>
        <v>6169.5766990291268</v>
      </c>
      <c r="AD87" s="75">
        <f>'Population 2016'!AD87*'Prevalence Rates'!AD87</f>
        <v>351.78805825242722</v>
      </c>
      <c r="AE87" s="75">
        <f>'Population 2016'!AE87*'Prevalence Rates'!AE87</f>
        <v>273.21424757281551</v>
      </c>
      <c r="AF87" s="75">
        <f>'Population 2016'!AF87*'Prevalence Rates'!AF87</f>
        <v>404.88140000000004</v>
      </c>
      <c r="AG87" s="75">
        <f>'Population 2016'!AG87*'Prevalence Rates'!AG87</f>
        <v>105.21294005909667</v>
      </c>
      <c r="AH87" s="75">
        <f>'Population 2016'!AH87*'Prevalence Rates'!AH87</f>
        <v>2364.7614233009713</v>
      </c>
      <c r="AI87" s="75">
        <f>'Population 2016'!AI87*'Prevalence Rates'!AI87</f>
        <v>1538.6756490291264</v>
      </c>
      <c r="AJ87" s="75">
        <f>'Population 2016'!AJ87*'Prevalence Rates'!AJ87</f>
        <v>126.58470000000001</v>
      </c>
      <c r="AK87" s="75">
        <f>'Population 2016'!AK87*'Prevalence Rates'!AK87</f>
        <v>15.352805825242722</v>
      </c>
      <c r="AL87" s="75">
        <f>'Population 2016'!AL87*'Prevalence Rates'!AL87</f>
        <v>899.04549611650498</v>
      </c>
      <c r="AM87" s="75">
        <f>'Population 2016'!AM87*'Prevalence Rates'!AM87</f>
        <v>1465.5673786407767</v>
      </c>
      <c r="AN87" s="75">
        <f>'Population 2016'!AN87*'Prevalence Rates'!AN87</f>
        <v>0</v>
      </c>
      <c r="AO87" s="75">
        <f>'Population 2016'!AO87*'Prevalence Rates'!AO87</f>
        <v>0</v>
      </c>
      <c r="AP87" s="75">
        <f>'Population 2016'!AP87*'Prevalence Rates'!AP87</f>
        <v>105.81761359223302</v>
      </c>
      <c r="AQ87" s="75">
        <f>'Population 2016'!AQ87*'Prevalence Rates'!AQ87</f>
        <v>700.52647766990299</v>
      </c>
      <c r="AR87" s="75">
        <f>'Population 2016'!AR87*'Prevalence Rates'!AR87</f>
        <v>14992.464300000001</v>
      </c>
      <c r="AS87" s="75">
        <f>'Population 2016'!AS87*'Prevalence Rates'!AS87</f>
        <v>66.346800970873801</v>
      </c>
      <c r="AT87" s="75">
        <f>'Population 2016'!AT87*'Prevalence Rates'!AT87</f>
        <v>0</v>
      </c>
      <c r="AU87" s="75">
        <f>'Population 2016'!AU87*'Prevalence Rates'!AU87</f>
        <v>0</v>
      </c>
      <c r="AV87" s="75">
        <f>'Population 2016'!AV87*'Prevalence Rates'!AV87</f>
        <v>212.72151456310678</v>
      </c>
      <c r="AW87" s="75">
        <f>'Population 2016'!AW87*'Prevalence Rates'!AW87</f>
        <v>904.9271815533981</v>
      </c>
      <c r="AX87" s="75">
        <f>'Population 2016'!AX87*'Prevalence Rates'!AX87</f>
        <v>133.22210000000001</v>
      </c>
      <c r="AY87" s="75">
        <f>'Population 2016'!AY87*'Prevalence Rates'!AY87</f>
        <v>874.85562838675844</v>
      </c>
      <c r="AZ87" s="75">
        <f>'Population 2016'!AZ87*'Prevalence Rates'!AZ87</f>
        <v>896.19106262135915</v>
      </c>
      <c r="BA87" s="75">
        <f>'Population 2016'!BA87*'Prevalence Rates'!BA87</f>
        <v>479.45193203883497</v>
      </c>
      <c r="BB87" s="75">
        <f>'Population 2016'!BB87*'Prevalence Rates'!BB87</f>
        <v>340.17009757281556</v>
      </c>
      <c r="BC87" s="84">
        <f>'Population 2016'!BC87*'Prevalence Rates'!BC87</f>
        <v>0</v>
      </c>
      <c r="BD87" s="118">
        <v>85</v>
      </c>
    </row>
    <row r="88" spans="2:56" s="72" customFormat="1" x14ac:dyDescent="0.35">
      <c r="B88" s="75" t="s">
        <v>53</v>
      </c>
      <c r="C88" s="83">
        <f>'Population 2016'!C88*'Prevalence Rates'!C88</f>
        <v>307.78870194174755</v>
      </c>
      <c r="D88" s="75">
        <f>'Population 2016'!D88*'Prevalence Rates'!D88</f>
        <v>140.9691233473763</v>
      </c>
      <c r="E88" s="75">
        <f>'Population 2016'!E88*'Prevalence Rates'!E88</f>
        <v>78.931429435127981</v>
      </c>
      <c r="F88" s="75">
        <f>'Population 2016'!F88*'Prevalence Rates'!F88</f>
        <v>139.0635226390115</v>
      </c>
      <c r="G88" s="75">
        <f>'Population 2016'!G88*'Prevalence Rates'!G88</f>
        <v>88.244100000000003</v>
      </c>
      <c r="H88" s="75">
        <f>'Population 2016'!H88*'Prevalence Rates'!H88</f>
        <v>1629.5740474845543</v>
      </c>
      <c r="I88" s="75">
        <f>'Population 2016'!I88*'Prevalence Rates'!I88</f>
        <v>80.683849779346886</v>
      </c>
      <c r="J88" s="75">
        <f>'Population 2016'!J88*'Prevalence Rates'!J88</f>
        <v>339.06600000000003</v>
      </c>
      <c r="K88" s="75">
        <f>'Population 2016'!K88*'Prevalence Rates'!K88</f>
        <v>184.7475</v>
      </c>
      <c r="L88" s="75">
        <f>'Population 2016'!L88*'Prevalence Rates'!L88</f>
        <v>182.32960114739632</v>
      </c>
      <c r="M88" s="75">
        <f>'Population 2016'!M88*'Prevalence Rates'!M88</f>
        <v>182.32960114739632</v>
      </c>
      <c r="N88" s="75">
        <f>'Population 2016'!N88*'Prevalence Rates'!N88</f>
        <v>803.83089558693734</v>
      </c>
      <c r="O88" s="75">
        <f>'Population 2016'!O88*'Prevalence Rates'!O88</f>
        <v>566.23799470432482</v>
      </c>
      <c r="P88" s="75">
        <f>'Population 2016'!P88*'Prevalence Rates'!P88</f>
        <v>69.275756398940871</v>
      </c>
      <c r="Q88" s="75">
        <f>'Population 2016'!Q88*'Prevalence Rates'!Q88</f>
        <v>39.112640864960284</v>
      </c>
      <c r="R88" s="75">
        <f>'Population 2016'!R88*'Prevalence Rates'!R88</f>
        <v>45.848380670785531</v>
      </c>
      <c r="S88" s="75">
        <f>'Population 2016'!S88*'Prevalence Rates'!S88</f>
        <v>1699.5260533098347</v>
      </c>
      <c r="T88" s="75">
        <f>'Population 2016'!T88*'Prevalence Rates'!T88</f>
        <v>855.62139121800544</v>
      </c>
      <c r="U88" s="75">
        <f>'Population 2016'!U88*'Prevalence Rates'!U88</f>
        <v>0</v>
      </c>
      <c r="V88" s="75">
        <f>'Population 2016'!V88*'Prevalence Rates'!V88</f>
        <v>344.62559430714919</v>
      </c>
      <c r="W88" s="75">
        <f>'Population 2016'!W88*'Prevalence Rates'!W88</f>
        <v>1254.1142958958519</v>
      </c>
      <c r="X88" s="75">
        <f>'Population 2016'!X88*'Prevalence Rates'!X88</f>
        <v>1254.1142958958519</v>
      </c>
      <c r="Y88" s="75">
        <f>'Population 2016'!Y88*'Prevalence Rates'!Y88</f>
        <v>605.43101478376002</v>
      </c>
      <c r="Z88" s="75">
        <f>'Population 2016'!Z88*'Prevalence Rates'!Z88</f>
        <v>4830.789255251545</v>
      </c>
      <c r="AA88" s="75">
        <f>'Population 2016'!AA88*'Prevalence Rates'!AA88</f>
        <v>3016.3224272149796</v>
      </c>
      <c r="AB88" s="75">
        <f>'Population 2016'!AB88*'Prevalence Rates'!AB88</f>
        <v>389.2548582524272</v>
      </c>
      <c r="AC88" s="75">
        <f>'Population 2016'!AC88*'Prevalence Rates'!AC88</f>
        <v>6450.4476921447476</v>
      </c>
      <c r="AD88" s="75">
        <f>'Population 2016'!AD88*'Prevalence Rates'!AD88</f>
        <v>340.06277899382172</v>
      </c>
      <c r="AE88" s="75">
        <f>'Population 2016'!AE88*'Prevalence Rates'!AE88</f>
        <v>251.44881950573699</v>
      </c>
      <c r="AF88" s="75">
        <f>'Population 2016'!AF88*'Prevalence Rates'!AF88</f>
        <v>485.99460000000005</v>
      </c>
      <c r="AG88" s="75">
        <f>'Population 2016'!AG88*'Prevalence Rates'!AG88</f>
        <v>96.831222418358351</v>
      </c>
      <c r="AH88" s="75">
        <f>'Population 2016'!AH88*'Prevalence Rates'!AH88</f>
        <v>2506.5715138570172</v>
      </c>
      <c r="AI88" s="75">
        <f>'Population 2016'!AI88*'Prevalence Rates'!AI88</f>
        <v>1440.5094738746691</v>
      </c>
      <c r="AJ88" s="75">
        <f>'Population 2016'!AJ88*'Prevalence Rates'!AJ88</f>
        <v>134.32230000000001</v>
      </c>
      <c r="AK88" s="75">
        <f>'Population 2016'!AK88*'Prevalence Rates'!AK88</f>
        <v>18.299987555163288</v>
      </c>
      <c r="AL88" s="75">
        <f>'Population 2016'!AL88*'Prevalence Rates'!AL88</f>
        <v>953.14938640776711</v>
      </c>
      <c r="AM88" s="75">
        <f>'Population 2016'!AM88*'Prevalence Rates'!AM88</f>
        <v>1590.2697626213594</v>
      </c>
      <c r="AN88" s="75">
        <f>'Population 2016'!AN88*'Prevalence Rates'!AN88</f>
        <v>0</v>
      </c>
      <c r="AO88" s="75">
        <f>'Population 2016'!AO88*'Prevalence Rates'!AO88</f>
        <v>0</v>
      </c>
      <c r="AP88" s="75">
        <f>'Population 2016'!AP88*'Prevalence Rates'!AP88</f>
        <v>98.948731376875543</v>
      </c>
      <c r="AQ88" s="75">
        <f>'Population 2016'!AQ88*'Prevalence Rates'!AQ88</f>
        <v>827.06451712268324</v>
      </c>
      <c r="AR88" s="75">
        <f>'Population 2016'!AR88*'Prevalence Rates'!AR88</f>
        <v>15596.1666</v>
      </c>
      <c r="AS88" s="75">
        <f>'Population 2016'!AS88*'Prevalence Rates'!AS88</f>
        <v>80.683849779346886</v>
      </c>
      <c r="AT88" s="75">
        <f>'Population 2016'!AT88*'Prevalence Rates'!AT88</f>
        <v>0</v>
      </c>
      <c r="AU88" s="75">
        <f>'Population 2016'!AU88*'Prevalence Rates'!AU88</f>
        <v>0</v>
      </c>
      <c r="AV88" s="75">
        <f>'Population 2016'!AV88*'Prevalence Rates'!AV88</f>
        <v>206.03168578993819</v>
      </c>
      <c r="AW88" s="75">
        <f>'Population 2016'!AW88*'Prevalence Rates'!AW88</f>
        <v>923.23642480141223</v>
      </c>
      <c r="AX88" s="75">
        <f>'Population 2016'!AX88*'Prevalence Rates'!AX88</f>
        <v>154.3185</v>
      </c>
      <c r="AY88" s="75">
        <f>'Population 2016'!AY88*'Prevalence Rates'!AY88</f>
        <v>985.98143173386063</v>
      </c>
      <c r="AZ88" s="75">
        <f>'Population 2016'!AZ88*'Prevalence Rates'!AZ88</f>
        <v>986.60402118270076</v>
      </c>
      <c r="BA88" s="75">
        <f>'Population 2016'!BA88*'Prevalence Rates'!BA88</f>
        <v>527.22817784642552</v>
      </c>
      <c r="BB88" s="75">
        <f>'Population 2016'!BB88*'Prevalence Rates'!BB88</f>
        <v>360.77759602824358</v>
      </c>
      <c r="BC88" s="84">
        <f>'Population 2016'!BC88*'Prevalence Rates'!BC88</f>
        <v>0</v>
      </c>
      <c r="BD88" s="118">
        <v>86</v>
      </c>
    </row>
    <row r="89" spans="2:56" s="72" customFormat="1" x14ac:dyDescent="0.35">
      <c r="B89" s="75" t="s">
        <v>54</v>
      </c>
      <c r="C89" s="83">
        <f>'Population 2016'!C89*'Prevalence Rates'!C89</f>
        <v>302.38027427184466</v>
      </c>
      <c r="D89" s="75">
        <f>'Population 2016'!D89*'Prevalence Rates'!D89</f>
        <v>133.53148861861902</v>
      </c>
      <c r="E89" s="75">
        <f>'Population 2016'!E89*'Prevalence Rates'!E89</f>
        <v>65.567377890556045</v>
      </c>
      <c r="F89" s="75">
        <f>'Population 2016'!F89*'Prevalence Rates'!F89</f>
        <v>146.59403830538398</v>
      </c>
      <c r="G89" s="75">
        <f>'Population 2016'!G89*'Prevalence Rates'!G89</f>
        <v>114.32610000000001</v>
      </c>
      <c r="H89" s="75">
        <f>'Population 2016'!H89*'Prevalence Rates'!H89</f>
        <v>1754.3693962930274</v>
      </c>
      <c r="I89" s="75">
        <f>'Population 2016'!I89*'Prevalence Rates'!I89</f>
        <v>83.245241835834079</v>
      </c>
      <c r="J89" s="75">
        <f>'Population 2016'!J89*'Prevalence Rates'!J89</f>
        <v>374.27670000000001</v>
      </c>
      <c r="K89" s="75">
        <f>'Population 2016'!K89*'Prevalence Rates'!K89</f>
        <v>197.35380000000001</v>
      </c>
      <c r="L89" s="75">
        <f>'Population 2016'!L89*'Prevalence Rates'!L89</f>
        <v>196.25131946160639</v>
      </c>
      <c r="M89" s="75">
        <f>'Population 2016'!M89*'Prevalence Rates'!M89</f>
        <v>196.25131946160639</v>
      </c>
      <c r="N89" s="75">
        <f>'Population 2016'!N89*'Prevalence Rates'!N89</f>
        <v>823.11097241835841</v>
      </c>
      <c r="O89" s="75">
        <f>'Population 2016'!O89*'Prevalence Rates'!O89</f>
        <v>598.53125533980585</v>
      </c>
      <c r="P89" s="75">
        <f>'Population 2016'!P89*'Prevalence Rates'!P89</f>
        <v>70.773610591350405</v>
      </c>
      <c r="Q89" s="75">
        <f>'Population 2016'!Q89*'Prevalence Rates'!Q89</f>
        <v>59.501145145631071</v>
      </c>
      <c r="R89" s="75">
        <f>'Population 2016'!R89*'Prevalence Rates'!R89</f>
        <v>60.379561429832314</v>
      </c>
      <c r="S89" s="75">
        <f>'Population 2016'!S89*'Prevalence Rates'!S89</f>
        <v>1676.167516706422</v>
      </c>
      <c r="T89" s="75">
        <f>'Population 2016'!T89*'Prevalence Rates'!T89</f>
        <v>887.17359002647845</v>
      </c>
      <c r="U89" s="75">
        <f>'Population 2016'!U89*'Prevalence Rates'!U89</f>
        <v>0</v>
      </c>
      <c r="V89" s="75">
        <f>'Population 2016'!V89*'Prevalence Rates'!V89</f>
        <v>347.46035242718449</v>
      </c>
      <c r="W89" s="75">
        <f>'Population 2016'!W89*'Prevalence Rates'!W89</f>
        <v>1160.8291338481908</v>
      </c>
      <c r="X89" s="75">
        <f>'Population 2016'!X89*'Prevalence Rates'!X89</f>
        <v>1160.8291338481908</v>
      </c>
      <c r="Y89" s="75">
        <f>'Population 2016'!Y89*'Prevalence Rates'!Y89</f>
        <v>638.09682060900275</v>
      </c>
      <c r="Z89" s="75">
        <f>'Population 2016'!Z89*'Prevalence Rates'!Z89</f>
        <v>4947.5562744042372</v>
      </c>
      <c r="AA89" s="75">
        <f>'Population 2016'!AA89*'Prevalence Rates'!AA89</f>
        <v>3111.3797087009125</v>
      </c>
      <c r="AB89" s="75">
        <f>'Population 2016'!AB89*'Prevalence Rates'!AB89</f>
        <v>363.27414757281554</v>
      </c>
      <c r="AC89" s="75">
        <f>'Population 2016'!AC89*'Prevalence Rates'!AC89</f>
        <v>6793.3580822594877</v>
      </c>
      <c r="AD89" s="75">
        <f>'Population 2016'!AD89*'Prevalence Rates'!AD89</f>
        <v>375.54358384819062</v>
      </c>
      <c r="AE89" s="75">
        <f>'Population 2016'!AE89*'Prevalence Rates'!AE89</f>
        <v>259.43878199470436</v>
      </c>
      <c r="AF89" s="75">
        <f>'Population 2016'!AF89*'Prevalence Rates'!AF89</f>
        <v>558.58950000000004</v>
      </c>
      <c r="AG89" s="75">
        <f>'Population 2016'!AG89*'Prevalence Rates'!AG89</f>
        <v>99.908102383053858</v>
      </c>
      <c r="AH89" s="75">
        <f>'Population 2016'!AH89*'Prevalence Rates'!AH89</f>
        <v>2461.3220446601945</v>
      </c>
      <c r="AI89" s="75">
        <f>'Population 2016'!AI89*'Prevalence Rates'!AI89</f>
        <v>1477.9303145189763</v>
      </c>
      <c r="AJ89" s="75">
        <f>'Population 2016'!AJ89*'Prevalence Rates'!AJ89</f>
        <v>132.58350000000002</v>
      </c>
      <c r="AK89" s="75">
        <f>'Population 2016'!AK89*'Prevalence Rates'!AK89</f>
        <v>11.730761253309801</v>
      </c>
      <c r="AL89" s="75">
        <f>'Population 2016'!AL89*'Prevalence Rates'!AL89</f>
        <v>1047.6903058252428</v>
      </c>
      <c r="AM89" s="75">
        <f>'Population 2016'!AM89*'Prevalence Rates'!AM89</f>
        <v>1589.4299053398058</v>
      </c>
      <c r="AN89" s="75">
        <f>'Population 2016'!AN89*'Prevalence Rates'!AN89</f>
        <v>0</v>
      </c>
      <c r="AO89" s="75">
        <f>'Population 2016'!AO89*'Prevalence Rates'!AO89</f>
        <v>0</v>
      </c>
      <c r="AP89" s="75">
        <f>'Population 2016'!AP89*'Prevalence Rates'!AP89</f>
        <v>114.34931213592233</v>
      </c>
      <c r="AQ89" s="75">
        <f>'Population 2016'!AQ89*'Prevalence Rates'!AQ89</f>
        <v>821.13410414827899</v>
      </c>
      <c r="AR89" s="75">
        <f>'Population 2016'!AR89*'Prevalence Rates'!AR89</f>
        <v>16049.993400000001</v>
      </c>
      <c r="AS89" s="75">
        <f>'Population 2016'!AS89*'Prevalence Rates'!AS89</f>
        <v>83.245241835834079</v>
      </c>
      <c r="AT89" s="75">
        <f>'Population 2016'!AT89*'Prevalence Rates'!AT89</f>
        <v>0</v>
      </c>
      <c r="AU89" s="75">
        <f>'Population 2016'!AU89*'Prevalence Rates'!AU89</f>
        <v>0</v>
      </c>
      <c r="AV89" s="75">
        <f>'Population 2016'!AV89*'Prevalence Rates'!AV89</f>
        <v>217.02004236540157</v>
      </c>
      <c r="AW89" s="75">
        <f>'Population 2016'!AW89*'Prevalence Rates'!AW89</f>
        <v>879.35090838481904</v>
      </c>
      <c r="AX89" s="75">
        <f>'Population 2016'!AX89*'Prevalence Rates'!AX89</f>
        <v>176.9229</v>
      </c>
      <c r="AY89" s="75">
        <f>'Population 2016'!AY89*'Prevalence Rates'!AY89</f>
        <v>965.00747844150328</v>
      </c>
      <c r="AZ89" s="75">
        <f>'Population 2016'!AZ89*'Prevalence Rates'!AZ89</f>
        <v>1029.539566548985</v>
      </c>
      <c r="BA89" s="75">
        <f>'Population 2016'!BA89*'Prevalence Rates'!BA89</f>
        <v>672.42872065313338</v>
      </c>
      <c r="BB89" s="75">
        <f>'Population 2016'!BB89*'Prevalence Rates'!BB89</f>
        <v>349.1736382612533</v>
      </c>
      <c r="BC89" s="84">
        <f>'Population 2016'!BC89*'Prevalence Rates'!BC89</f>
        <v>0</v>
      </c>
      <c r="BD89" s="118">
        <v>87</v>
      </c>
    </row>
    <row r="90" spans="2:56" s="72" customFormat="1" x14ac:dyDescent="0.35">
      <c r="B90" s="75" t="s">
        <v>55</v>
      </c>
      <c r="C90" s="83">
        <f>'Population 2016'!C90*'Prevalence Rates'!C90</f>
        <v>274.98660000000001</v>
      </c>
      <c r="D90" s="75">
        <f>'Population 2016'!D90*'Prevalence Rates'!D90</f>
        <v>128.06669464871985</v>
      </c>
      <c r="E90" s="75">
        <f>'Population 2016'!E90*'Prevalence Rates'!E90</f>
        <v>75.640854545454559</v>
      </c>
      <c r="F90" s="75">
        <f>'Population 2016'!F90*'Prevalence Rates'!F90</f>
        <v>115.90930909090912</v>
      </c>
      <c r="G90" s="75">
        <f>'Population 2016'!G90*'Prevalence Rates'!G90</f>
        <v>92.143800000000013</v>
      </c>
      <c r="H90" s="75">
        <f>'Population 2016'!H90*'Prevalence Rates'!H90</f>
        <v>1700.4469363636365</v>
      </c>
      <c r="I90" s="75">
        <f>'Population 2016'!I90*'Prevalence Rates'!I90</f>
        <v>62.769572727272745</v>
      </c>
      <c r="J90" s="75">
        <f>'Population 2016'!J90*'Prevalence Rates'!J90</f>
        <v>352.13640000000004</v>
      </c>
      <c r="K90" s="75">
        <f>'Population 2016'!K90*'Prevalence Rates'!K90</f>
        <v>185.15280000000001</v>
      </c>
      <c r="L90" s="75">
        <f>'Population 2016'!L90*'Prevalence Rates'!L90</f>
        <v>173.85117272727274</v>
      </c>
      <c r="M90" s="75">
        <f>'Population 2016'!M90*'Prevalence Rates'!M90</f>
        <v>173.85117272727274</v>
      </c>
      <c r="N90" s="75">
        <f>'Population 2016'!N90*'Prevalence Rates'!N90</f>
        <v>789.61622727272731</v>
      </c>
      <c r="O90" s="75">
        <f>'Population 2016'!O90*'Prevalence Rates'!O90</f>
        <v>556.45876363636376</v>
      </c>
      <c r="P90" s="75">
        <f>'Population 2016'!P90*'Prevalence Rates'!P90</f>
        <v>64.469236363636369</v>
      </c>
      <c r="Q90" s="75">
        <f>'Population 2016'!Q90*'Prevalence Rates'!Q90</f>
        <v>46.37716363636364</v>
      </c>
      <c r="R90" s="75">
        <f>'Population 2016'!R90*'Prevalence Rates'!R90</f>
        <v>48.120163636363642</v>
      </c>
      <c r="S90" s="75">
        <f>'Population 2016'!S90*'Prevalence Rates'!S90</f>
        <v>1453.4944574148788</v>
      </c>
      <c r="T90" s="75">
        <f>'Population 2016'!T90*'Prevalence Rates'!T90</f>
        <v>695.96672727272733</v>
      </c>
      <c r="U90" s="75">
        <f>'Population 2016'!U90*'Prevalence Rates'!U90</f>
        <v>0</v>
      </c>
      <c r="V90" s="75">
        <f>'Population 2016'!V90*'Prevalence Rates'!V90</f>
        <v>292.98760909090913</v>
      </c>
      <c r="W90" s="75">
        <f>'Population 2016'!W90*'Prevalence Rates'!W90</f>
        <v>1142.9064818181819</v>
      </c>
      <c r="X90" s="75">
        <f>'Population 2016'!X90*'Prevalence Rates'!X90</f>
        <v>1142.9064818181819</v>
      </c>
      <c r="Y90" s="75">
        <f>'Population 2016'!Y90*'Prevalence Rates'!Y90</f>
        <v>569.25940909090923</v>
      </c>
      <c r="Z90" s="75">
        <f>'Population 2016'!Z90*'Prevalence Rates'!Z90</f>
        <v>4308.134727272728</v>
      </c>
      <c r="AA90" s="75">
        <f>'Population 2016'!AA90*'Prevalence Rates'!AA90</f>
        <v>2759.9666230353855</v>
      </c>
      <c r="AB90" s="75">
        <f>'Population 2016'!AB90*'Prevalence Rates'!AB90</f>
        <v>349.72560000000004</v>
      </c>
      <c r="AC90" s="75">
        <f>'Population 2016'!AC90*'Prevalence Rates'!AC90</f>
        <v>5923.8877090909091</v>
      </c>
      <c r="AD90" s="75">
        <f>'Population 2016'!AD90*'Prevalence Rates'!AD90</f>
        <v>342.54703636363638</v>
      </c>
      <c r="AE90" s="75">
        <f>'Population 2016'!AE90*'Prevalence Rates'!AE90</f>
        <v>249.76636363636362</v>
      </c>
      <c r="AF90" s="75">
        <f>'Population 2016'!AF90*'Prevalence Rates'!AF90</f>
        <v>486.67500000000007</v>
      </c>
      <c r="AG90" s="75">
        <f>'Population 2016'!AG90*'Prevalence Rates'!AG90</f>
        <v>96.183320158102788</v>
      </c>
      <c r="AH90" s="75">
        <f>'Population 2016'!AH90*'Prevalence Rates'!AH90</f>
        <v>2274.2656363636365</v>
      </c>
      <c r="AI90" s="75">
        <f>'Population 2016'!AI90*'Prevalence Rates'!AI90</f>
        <v>1182.4680000000003</v>
      </c>
      <c r="AJ90" s="75">
        <f>'Population 2016'!AJ90*'Prevalence Rates'!AJ90</f>
        <v>116.36940000000001</v>
      </c>
      <c r="AK90" s="75">
        <f>'Population 2016'!AK90*'Prevalence Rates'!AK90</f>
        <v>12.608018181818185</v>
      </c>
      <c r="AL90" s="75">
        <f>'Population 2016'!AL90*'Prevalence Rates'!AL90</f>
        <v>1023.3720000000003</v>
      </c>
      <c r="AM90" s="75">
        <f>'Population 2016'!AM90*'Prevalence Rates'!AM90</f>
        <v>1415.4273000000001</v>
      </c>
      <c r="AN90" s="75">
        <f>'Population 2016'!AN90*'Prevalence Rates'!AN90</f>
        <v>0</v>
      </c>
      <c r="AO90" s="75">
        <f>'Population 2016'!AO90*'Prevalence Rates'!AO90</f>
        <v>0</v>
      </c>
      <c r="AP90" s="75">
        <f>'Population 2016'!AP90*'Prevalence Rates'!AP90</f>
        <v>89.275009090909094</v>
      </c>
      <c r="AQ90" s="75">
        <f>'Population 2016'!AQ90*'Prevalence Rates'!AQ90</f>
        <v>760.41954545454564</v>
      </c>
      <c r="AR90" s="75">
        <f>'Population 2016'!AR90*'Prevalence Rates'!AR90</f>
        <v>14384.382600000001</v>
      </c>
      <c r="AS90" s="75">
        <f>'Population 2016'!AS90*'Prevalence Rates'!AS90</f>
        <v>62.769572727272745</v>
      </c>
      <c r="AT90" s="75">
        <f>'Population 2016'!AT90*'Prevalence Rates'!AT90</f>
        <v>0</v>
      </c>
      <c r="AU90" s="75">
        <f>'Population 2016'!AU90*'Prevalence Rates'!AU90</f>
        <v>0</v>
      </c>
      <c r="AV90" s="75">
        <f>'Population 2016'!AV90*'Prevalence Rates'!AV90</f>
        <v>223.83136363636362</v>
      </c>
      <c r="AW90" s="75">
        <f>'Population 2016'!AW90*'Prevalence Rates'!AW90</f>
        <v>864.49058181818191</v>
      </c>
      <c r="AX90" s="75">
        <f>'Population 2016'!AX90*'Prevalence Rates'!AX90</f>
        <v>166.98360000000002</v>
      </c>
      <c r="AY90" s="75">
        <f>'Population 2016'!AY90*'Prevalence Rates'!AY90</f>
        <v>917.37254511629658</v>
      </c>
      <c r="AZ90" s="75">
        <f>'Population 2016'!AZ90*'Prevalence Rates'!AZ90</f>
        <v>940.927909090909</v>
      </c>
      <c r="BA90" s="75">
        <f>'Population 2016'!BA90*'Prevalence Rates'!BA90</f>
        <v>549.59481818181825</v>
      </c>
      <c r="BB90" s="75">
        <f>'Population 2016'!BB90*'Prevalence Rates'!BB90</f>
        <v>285.19813636363637</v>
      </c>
      <c r="BC90" s="84">
        <f>'Population 2016'!BC90*'Prevalence Rates'!BC90</f>
        <v>0</v>
      </c>
      <c r="BD90" s="118">
        <v>88</v>
      </c>
    </row>
    <row r="91" spans="2:56" s="72" customFormat="1" x14ac:dyDescent="0.35">
      <c r="B91" s="75" t="s">
        <v>56</v>
      </c>
      <c r="C91" s="83">
        <f>'Population 2016'!C91*'Prevalence Rates'!C91</f>
        <v>247.58580000000001</v>
      </c>
      <c r="D91" s="75">
        <f>'Population 2016'!D91*'Prevalence Rates'!D91</f>
        <v>104.48452103732923</v>
      </c>
      <c r="E91" s="75">
        <f>'Population 2016'!E91*'Prevalence Rates'!E91</f>
        <v>41.976518181818186</v>
      </c>
      <c r="F91" s="75">
        <f>'Population 2016'!F91*'Prevalence Rates'!F91</f>
        <v>97.923381818181852</v>
      </c>
      <c r="G91" s="75">
        <f>'Population 2016'!G91*'Prevalence Rates'!G91</f>
        <v>89.548200000000008</v>
      </c>
      <c r="H91" s="75">
        <f>'Population 2016'!H91*'Prevalence Rates'!H91</f>
        <v>1453.4119090909091</v>
      </c>
      <c r="I91" s="75">
        <f>'Population 2016'!I91*'Prevalence Rates'!I91</f>
        <v>49.068600000000011</v>
      </c>
      <c r="J91" s="75">
        <f>'Population 2016'!J91*'Prevalence Rates'!J91</f>
        <v>274.70100000000002</v>
      </c>
      <c r="K91" s="75">
        <f>'Population 2016'!K91*'Prevalence Rates'!K91</f>
        <v>144.0558</v>
      </c>
      <c r="L91" s="75">
        <f>'Population 2016'!L91*'Prevalence Rates'!L91</f>
        <v>143.90765454545456</v>
      </c>
      <c r="M91" s="75">
        <f>'Population 2016'!M91*'Prevalence Rates'!M91</f>
        <v>143.90765454545456</v>
      </c>
      <c r="N91" s="75">
        <f>'Population 2016'!N91*'Prevalence Rates'!N91</f>
        <v>636.61270909090911</v>
      </c>
      <c r="O91" s="75">
        <f>'Population 2016'!O91*'Prevalence Rates'!O91</f>
        <v>460.04700000000008</v>
      </c>
      <c r="P91" s="75">
        <f>'Population 2016'!P91*'Prevalence Rates'!P91</f>
        <v>59.62472727272727</v>
      </c>
      <c r="Q91" s="75">
        <f>'Population 2016'!Q91*'Prevalence Rates'!Q91</f>
        <v>36.025118181818186</v>
      </c>
      <c r="R91" s="75">
        <f>'Population 2016'!R91*'Prevalence Rates'!R91</f>
        <v>36.401781818181824</v>
      </c>
      <c r="S91" s="75">
        <f>'Population 2016'!S91*'Prevalence Rates'!S91</f>
        <v>1216.4394738505539</v>
      </c>
      <c r="T91" s="75">
        <f>'Population 2016'!T91*'Prevalence Rates'!T91</f>
        <v>594.74863636363648</v>
      </c>
      <c r="U91" s="75">
        <f>'Population 2016'!U91*'Prevalence Rates'!U91</f>
        <v>0</v>
      </c>
      <c r="V91" s="75">
        <f>'Population 2016'!V91*'Prevalence Rates'!V91</f>
        <v>251.07466363636365</v>
      </c>
      <c r="W91" s="75">
        <f>'Population 2016'!W91*'Prevalence Rates'!W91</f>
        <v>955.8165272727274</v>
      </c>
      <c r="X91" s="75">
        <f>'Population 2016'!X91*'Prevalence Rates'!X91</f>
        <v>955.8165272727274</v>
      </c>
      <c r="Y91" s="75">
        <f>'Population 2016'!Y91*'Prevalence Rates'!Y91</f>
        <v>464.71663636363644</v>
      </c>
      <c r="Z91" s="75">
        <f>'Population 2016'!Z91*'Prevalence Rates'!Z91</f>
        <v>3471.8796000000002</v>
      </c>
      <c r="AA91" s="75">
        <f>'Population 2016'!AA91*'Prevalence Rates'!AA91</f>
        <v>2241.0372875391354</v>
      </c>
      <c r="AB91" s="75">
        <f>'Population 2016'!AB91*'Prevalence Rates'!AB91</f>
        <v>284.40720000000005</v>
      </c>
      <c r="AC91" s="75">
        <f>'Population 2016'!AC91*'Prevalence Rates'!AC91</f>
        <v>4778.0177454545455</v>
      </c>
      <c r="AD91" s="75">
        <f>'Population 2016'!AD91*'Prevalence Rates'!AD91</f>
        <v>295.77354545454546</v>
      </c>
      <c r="AE91" s="75">
        <f>'Population 2016'!AE91*'Prevalence Rates'!AE91</f>
        <v>204.86454545454544</v>
      </c>
      <c r="AF91" s="75">
        <f>'Population 2016'!AF91*'Prevalence Rates'!AF91</f>
        <v>417.02640000000002</v>
      </c>
      <c r="AG91" s="75">
        <f>'Population 2016'!AG91*'Prevalence Rates'!AG91</f>
        <v>78.891936758893294</v>
      </c>
      <c r="AH91" s="75">
        <f>'Population 2016'!AH91*'Prevalence Rates'!AH91</f>
        <v>1875.1846909090912</v>
      </c>
      <c r="AI91" s="75">
        <f>'Population 2016'!AI91*'Prevalence Rates'!AI91</f>
        <v>994.34809090909107</v>
      </c>
      <c r="AJ91" s="75">
        <f>'Population 2016'!AJ91*'Prevalence Rates'!AJ91</f>
        <v>105.55440000000002</v>
      </c>
      <c r="AK91" s="75">
        <f>'Population 2016'!AK91*'Prevalence Rates'!AK91</f>
        <v>9.3392727272727285</v>
      </c>
      <c r="AL91" s="75">
        <f>'Population 2016'!AL91*'Prevalence Rates'!AL91</f>
        <v>866.56500000000017</v>
      </c>
      <c r="AM91" s="75">
        <f>'Population 2016'!AM91*'Prevalence Rates'!AM91</f>
        <v>1137.5238000000002</v>
      </c>
      <c r="AN91" s="75">
        <f>'Population 2016'!AN91*'Prevalence Rates'!AN91</f>
        <v>0</v>
      </c>
      <c r="AO91" s="75">
        <f>'Population 2016'!AO91*'Prevalence Rates'!AO91</f>
        <v>0</v>
      </c>
      <c r="AP91" s="75">
        <f>'Population 2016'!AP91*'Prevalence Rates'!AP91</f>
        <v>74.331981818181816</v>
      </c>
      <c r="AQ91" s="75">
        <f>'Population 2016'!AQ91*'Prevalence Rates'!AQ91</f>
        <v>542.9622545454547</v>
      </c>
      <c r="AR91" s="75">
        <f>'Population 2016'!AR91*'Prevalence Rates'!AR91</f>
        <v>11835.070800000001</v>
      </c>
      <c r="AS91" s="75">
        <f>'Population 2016'!AS91*'Prevalence Rates'!AS91</f>
        <v>49.068600000000011</v>
      </c>
      <c r="AT91" s="75">
        <f>'Population 2016'!AT91*'Prevalence Rates'!AT91</f>
        <v>0</v>
      </c>
      <c r="AU91" s="75">
        <f>'Population 2016'!AU91*'Prevalence Rates'!AU91</f>
        <v>0</v>
      </c>
      <c r="AV91" s="75">
        <f>'Population 2016'!AV91*'Prevalence Rates'!AV91</f>
        <v>208.45363636363635</v>
      </c>
      <c r="AW91" s="75">
        <f>'Population 2016'!AW91*'Prevalence Rates'!AW91</f>
        <v>741.63332727272734</v>
      </c>
      <c r="AX91" s="75">
        <f>'Population 2016'!AX91*'Prevalence Rates'!AX91</f>
        <v>130.64520000000002</v>
      </c>
      <c r="AY91" s="75">
        <f>'Population 2016'!AY91*'Prevalence Rates'!AY91</f>
        <v>757.55368325240465</v>
      </c>
      <c r="AZ91" s="75">
        <f>'Population 2016'!AZ91*'Prevalence Rates'!AZ91</f>
        <v>765.4698545454545</v>
      </c>
      <c r="BA91" s="75">
        <f>'Population 2016'!BA91*'Prevalence Rates'!BA91</f>
        <v>489.80209090909096</v>
      </c>
      <c r="BB91" s="75">
        <f>'Population 2016'!BB91*'Prevalence Rates'!BB91</f>
        <v>227.1087</v>
      </c>
      <c r="BC91" s="84">
        <f>'Population 2016'!BC91*'Prevalence Rates'!BC91</f>
        <v>0</v>
      </c>
      <c r="BD91" s="118">
        <v>89</v>
      </c>
    </row>
    <row r="92" spans="2:56" s="72" customFormat="1" x14ac:dyDescent="0.35">
      <c r="B92" s="75" t="s">
        <v>57</v>
      </c>
      <c r="C92" s="83">
        <f>'Population 2016'!C92*'Prevalence Rates'!C92</f>
        <v>152.27850728155337</v>
      </c>
      <c r="D92" s="75">
        <f>'Population 2016'!D92*'Prevalence Rates'!D92</f>
        <v>68.225569277764876</v>
      </c>
      <c r="E92" s="75">
        <f>'Population 2016'!E92*'Prevalence Rates'!E92</f>
        <v>35.383935789938221</v>
      </c>
      <c r="F92" s="75">
        <f>'Population 2016'!F92*'Prevalence Rates'!F92</f>
        <v>73.275422550750235</v>
      </c>
      <c r="G92" s="75">
        <f>'Population 2016'!G92*'Prevalence Rates'!G92</f>
        <v>52.924500000000002</v>
      </c>
      <c r="H92" s="75">
        <f>'Population 2016'!H92*'Prevalence Rates'!H92</f>
        <v>999.26814474845548</v>
      </c>
      <c r="I92" s="75">
        <f>'Population 2016'!I92*'Prevalence Rates'!I92</f>
        <v>45.591835834068853</v>
      </c>
      <c r="J92" s="75">
        <f>'Population 2016'!J92*'Prevalence Rates'!J92</f>
        <v>191.89</v>
      </c>
      <c r="K92" s="75">
        <f>'Population 2016'!K92*'Prevalence Rates'!K92</f>
        <v>104.3015</v>
      </c>
      <c r="L92" s="75">
        <f>'Population 2016'!L92*'Prevalence Rates'!L92</f>
        <v>118.62495785525155</v>
      </c>
      <c r="M92" s="75">
        <f>'Population 2016'!M92*'Prevalence Rates'!M92</f>
        <v>118.62495785525155</v>
      </c>
      <c r="N92" s="75">
        <f>'Population 2016'!N92*'Prevalence Rates'!N92</f>
        <v>432.93258826125333</v>
      </c>
      <c r="O92" s="75">
        <f>'Population 2016'!O92*'Prevalence Rates'!O92</f>
        <v>342.9951116504854</v>
      </c>
      <c r="P92" s="75">
        <f>'Population 2016'!P92*'Prevalence Rates'!P92</f>
        <v>33.859791703442191</v>
      </c>
      <c r="Q92" s="75">
        <f>'Population 2016'!Q92*'Prevalence Rates'!Q92</f>
        <v>29.921383715798765</v>
      </c>
      <c r="R92" s="75">
        <f>'Population 2016'!R92*'Prevalence Rates'!R92</f>
        <v>24.259555163283324</v>
      </c>
      <c r="S92" s="75">
        <f>'Population 2016'!S92*'Prevalence Rates'!S92</f>
        <v>814.36750121816112</v>
      </c>
      <c r="T92" s="75">
        <f>'Population 2016'!T92*'Prevalence Rates'!T92</f>
        <v>347.27784863195058</v>
      </c>
      <c r="U92" s="75">
        <f>'Population 2016'!U92*'Prevalence Rates'!U92</f>
        <v>0</v>
      </c>
      <c r="V92" s="75">
        <f>'Population 2016'!V92*'Prevalence Rates'!V92</f>
        <v>185.68415622241835</v>
      </c>
      <c r="W92" s="75">
        <f>'Population 2016'!W92*'Prevalence Rates'!W92</f>
        <v>660.44909774933808</v>
      </c>
      <c r="X92" s="75">
        <f>'Population 2016'!X92*'Prevalence Rates'!X92</f>
        <v>660.44909774933808</v>
      </c>
      <c r="Y92" s="75">
        <f>'Population 2016'!Y92*'Prevalence Rates'!Y92</f>
        <v>334.06331862312447</v>
      </c>
      <c r="Z92" s="75">
        <f>'Population 2016'!Z92*'Prevalence Rates'!Z92</f>
        <v>2213.098188879082</v>
      </c>
      <c r="AA92" s="75">
        <f>'Population 2016'!AA92*'Prevalence Rates'!AA92</f>
        <v>1473.1618191191581</v>
      </c>
      <c r="AB92" s="75">
        <f>'Population 2016'!AB92*'Prevalence Rates'!AB92</f>
        <v>185.95240776699029</v>
      </c>
      <c r="AC92" s="75">
        <f>'Population 2016'!AC92*'Prevalence Rates'!AC92</f>
        <v>3065.62454368932</v>
      </c>
      <c r="AD92" s="75">
        <f>'Population 2016'!AD92*'Prevalence Rates'!AD92</f>
        <v>189.29954236540158</v>
      </c>
      <c r="AE92" s="75">
        <f>'Population 2016'!AE92*'Prevalence Rates'!AE92</f>
        <v>135.86039276257722</v>
      </c>
      <c r="AF92" s="75">
        <f>'Population 2016'!AF92*'Prevalence Rates'!AF92</f>
        <v>302.69099999999997</v>
      </c>
      <c r="AG92" s="75">
        <f>'Population 2016'!AG92*'Prevalence Rates'!AG92</f>
        <v>52.318909014160177</v>
      </c>
      <c r="AH92" s="75">
        <f>'Population 2016'!AH92*'Prevalence Rates'!AH92</f>
        <v>1299.6142656663726</v>
      </c>
      <c r="AI92" s="75">
        <f>'Population 2016'!AI92*'Prevalence Rates'!AI92</f>
        <v>633.66601125330988</v>
      </c>
      <c r="AJ92" s="75">
        <f>'Population 2016'!AJ92*'Prevalence Rates'!AJ92</f>
        <v>62.828499999999998</v>
      </c>
      <c r="AK92" s="75">
        <f>'Population 2016'!AK92*'Prevalence Rates'!AK92</f>
        <v>6.3476182700794359</v>
      </c>
      <c r="AL92" s="75">
        <f>'Population 2016'!AL92*'Prevalence Rates'!AL92</f>
        <v>586.51752427184465</v>
      </c>
      <c r="AM92" s="75">
        <f>'Population 2016'!AM92*'Prevalence Rates'!AM92</f>
        <v>797.38768689320386</v>
      </c>
      <c r="AN92" s="75">
        <f>'Population 2016'!AN92*'Prevalence Rates'!AN92</f>
        <v>0</v>
      </c>
      <c r="AO92" s="75">
        <f>'Population 2016'!AO92*'Prevalence Rates'!AO92</f>
        <v>0</v>
      </c>
      <c r="AP92" s="75">
        <f>'Population 2016'!AP92*'Prevalence Rates'!AP92</f>
        <v>44.134071712268316</v>
      </c>
      <c r="AQ92" s="75">
        <f>'Population 2016'!AQ92*'Prevalence Rates'!AQ92</f>
        <v>349.15724845542809</v>
      </c>
      <c r="AR92" s="75">
        <f>'Population 2016'!AR92*'Prevalence Rates'!AR92</f>
        <v>7912.9865</v>
      </c>
      <c r="AS92" s="75">
        <f>'Population 2016'!AS92*'Prevalence Rates'!AS92</f>
        <v>45.591835834068853</v>
      </c>
      <c r="AT92" s="75">
        <f>'Population 2016'!AT92*'Prevalence Rates'!AT92</f>
        <v>0</v>
      </c>
      <c r="AU92" s="75">
        <f>'Population 2016'!AU92*'Prevalence Rates'!AU92</f>
        <v>0</v>
      </c>
      <c r="AV92" s="75">
        <f>'Population 2016'!AV92*'Prevalence Rates'!AV92</f>
        <v>128.35508605472197</v>
      </c>
      <c r="AW92" s="75">
        <f>'Population 2016'!AW92*'Prevalence Rates'!AW92</f>
        <v>505.18977493380407</v>
      </c>
      <c r="AX92" s="75">
        <f>'Population 2016'!AX92*'Prevalence Rates'!AX92</f>
        <v>87.588499999999996</v>
      </c>
      <c r="AY92" s="75">
        <f>'Population 2016'!AY92*'Prevalence Rates'!AY92</f>
        <v>519.00002341992604</v>
      </c>
      <c r="AZ92" s="75">
        <f>'Population 2016'!AZ92*'Prevalence Rates'!AZ92</f>
        <v>519.03068049426292</v>
      </c>
      <c r="BA92" s="75">
        <f>'Population 2016'!BA92*'Prevalence Rates'!BA92</f>
        <v>291.24824139452778</v>
      </c>
      <c r="BB92" s="75">
        <f>'Population 2016'!BB92*'Prevalence Rates'!BB92</f>
        <v>172.49735282436012</v>
      </c>
      <c r="BC92" s="84">
        <f>'Population 2016'!BC92*'Prevalence Rates'!BC92</f>
        <v>0</v>
      </c>
      <c r="BD92" s="118">
        <v>90</v>
      </c>
    </row>
    <row r="93" spans="2:56" s="72" customFormat="1" x14ac:dyDescent="0.35">
      <c r="B93" s="75" t="s">
        <v>58</v>
      </c>
      <c r="C93" s="83">
        <f>'Population 2016'!C93*'Prevalence Rates'!C93</f>
        <v>88.566580097087368</v>
      </c>
      <c r="D93" s="75">
        <f>'Population 2016'!D93*'Prevalence Rates'!D93</f>
        <v>39.408271062968879</v>
      </c>
      <c r="E93" s="75">
        <f>'Population 2016'!E93*'Prevalence Rates'!E93</f>
        <v>19.922047881729924</v>
      </c>
      <c r="F93" s="75">
        <f>'Population 2016'!F93*'Prevalence Rates'!F93</f>
        <v>48.254546557811125</v>
      </c>
      <c r="G93" s="75">
        <f>'Population 2016'!G93*'Prevalence Rates'!G93</f>
        <v>48.281999999999996</v>
      </c>
      <c r="H93" s="75">
        <f>'Population 2016'!H93*'Prevalence Rates'!H93</f>
        <v>741.08095013239199</v>
      </c>
      <c r="I93" s="75">
        <f>'Population 2016'!I93*'Prevalence Rates'!I93</f>
        <v>31.686325904677851</v>
      </c>
      <c r="J93" s="75">
        <f>'Population 2016'!J93*'Prevalence Rates'!J93</f>
        <v>137.72749999999999</v>
      </c>
      <c r="K93" s="75">
        <f>'Population 2016'!K93*'Prevalence Rates'!K93</f>
        <v>75.827500000000001</v>
      </c>
      <c r="L93" s="75">
        <f>'Population 2016'!L93*'Prevalence Rates'!L93</f>
        <v>72.262103706972638</v>
      </c>
      <c r="M93" s="75">
        <f>'Population 2016'!M93*'Prevalence Rates'!M93</f>
        <v>72.262103706972638</v>
      </c>
      <c r="N93" s="75">
        <f>'Population 2016'!N93*'Prevalence Rates'!N93</f>
        <v>307.98049977934687</v>
      </c>
      <c r="O93" s="75">
        <f>'Population 2016'!O93*'Prevalence Rates'!O93</f>
        <v>235.27763857016768</v>
      </c>
      <c r="P93" s="75">
        <f>'Population 2016'!P93*'Prevalence Rates'!P93</f>
        <v>23.461902912621362</v>
      </c>
      <c r="Q93" s="75">
        <f>'Population 2016'!Q93*'Prevalence Rates'!Q93</f>
        <v>18.960084730803178</v>
      </c>
      <c r="R93" s="75">
        <f>'Population 2016'!R93*'Prevalence Rates'!R93</f>
        <v>15.518980141218007</v>
      </c>
      <c r="S93" s="75">
        <f>'Population 2016'!S93*'Prevalence Rates'!S93</f>
        <v>598.89638722888549</v>
      </c>
      <c r="T93" s="75">
        <f>'Population 2016'!T93*'Prevalence Rates'!T93</f>
        <v>236.27579655781113</v>
      </c>
      <c r="U93" s="75">
        <f>'Population 2016'!U93*'Prevalence Rates'!U93</f>
        <v>0</v>
      </c>
      <c r="V93" s="75">
        <f>'Population 2016'!V93*'Prevalence Rates'!V93</f>
        <v>117.06175066195939</v>
      </c>
      <c r="W93" s="75">
        <f>'Population 2016'!W93*'Prevalence Rates'!W93</f>
        <v>504.90977714033545</v>
      </c>
      <c r="X93" s="75">
        <f>'Population 2016'!X93*'Prevalence Rates'!X93</f>
        <v>504.90977714033545</v>
      </c>
      <c r="Y93" s="75">
        <f>'Population 2016'!Y93*'Prevalence Rates'!Y93</f>
        <v>224.91130075022065</v>
      </c>
      <c r="Z93" s="75">
        <f>'Population 2016'!Z93*'Prevalence Rates'!Z93</f>
        <v>1603.5522802294793</v>
      </c>
      <c r="AA93" s="75">
        <f>'Population 2016'!AA93*'Prevalence Rates'!AA93</f>
        <v>1061.5716939623524</v>
      </c>
      <c r="AB93" s="75">
        <f>'Population 2016'!AB93*'Prevalence Rates'!AB93</f>
        <v>108.71563106796117</v>
      </c>
      <c r="AC93" s="75">
        <f>'Population 2016'!AC93*'Prevalence Rates'!AC93</f>
        <v>2203.6356293027357</v>
      </c>
      <c r="AD93" s="75">
        <f>'Population 2016'!AD93*'Prevalence Rates'!AD93</f>
        <v>137.46361915269196</v>
      </c>
      <c r="AE93" s="75">
        <f>'Population 2016'!AE93*'Prevalence Rates'!AE93</f>
        <v>88.008086937334497</v>
      </c>
      <c r="AF93" s="75">
        <f>'Population 2016'!AF93*'Prevalence Rates'!AF93</f>
        <v>208.60300000000001</v>
      </c>
      <c r="AG93" s="75">
        <f>'Population 2016'!AG93*'Prevalence Rates'!AG93</f>
        <v>33.891312982079128</v>
      </c>
      <c r="AH93" s="75">
        <f>'Population 2016'!AH93*'Prevalence Rates'!AH93</f>
        <v>941.38536187113857</v>
      </c>
      <c r="AI93" s="75">
        <f>'Population 2016'!AI93*'Prevalence Rates'!AI93</f>
        <v>452.65781818181824</v>
      </c>
      <c r="AJ93" s="75">
        <f>'Population 2016'!AJ93*'Prevalence Rates'!AJ93</f>
        <v>47.043999999999997</v>
      </c>
      <c r="AK93" s="75">
        <f>'Population 2016'!AK93*'Prevalence Rates'!AK93</f>
        <v>5.0112775816416599</v>
      </c>
      <c r="AL93" s="75">
        <f>'Population 2016'!AL93*'Prevalence Rates'!AL93</f>
        <v>449.92585922330096</v>
      </c>
      <c r="AM93" s="75">
        <f>'Population 2016'!AM93*'Prevalence Rates'!AM93</f>
        <v>561.78907524271847</v>
      </c>
      <c r="AN93" s="75">
        <f>'Population 2016'!AN93*'Prevalence Rates'!AN93</f>
        <v>0</v>
      </c>
      <c r="AO93" s="75">
        <f>'Population 2016'!AO93*'Prevalence Rates'!AO93</f>
        <v>0</v>
      </c>
      <c r="AP93" s="75">
        <f>'Population 2016'!AP93*'Prevalence Rates'!AP93</f>
        <v>32.620835613415707</v>
      </c>
      <c r="AQ93" s="75">
        <f>'Population 2016'!AQ93*'Prevalence Rates'!AQ93</f>
        <v>250.09402912621363</v>
      </c>
      <c r="AR93" s="75">
        <f>'Population 2016'!AR93*'Prevalence Rates'!AR93</f>
        <v>5681.8010000000004</v>
      </c>
      <c r="AS93" s="75">
        <f>'Population 2016'!AS93*'Prevalence Rates'!AS93</f>
        <v>31.686325904677851</v>
      </c>
      <c r="AT93" s="75">
        <f>'Population 2016'!AT93*'Prevalence Rates'!AT93</f>
        <v>0</v>
      </c>
      <c r="AU93" s="75">
        <f>'Population 2016'!AU93*'Prevalence Rates'!AU93</f>
        <v>0</v>
      </c>
      <c r="AV93" s="75">
        <f>'Population 2016'!AV93*'Prevalence Rates'!AV93</f>
        <v>100.72818181818181</v>
      </c>
      <c r="AW93" s="75">
        <f>'Population 2016'!AW93*'Prevalence Rates'!AW93</f>
        <v>381.37447749338043</v>
      </c>
      <c r="AX93" s="75">
        <f>'Population 2016'!AX93*'Prevalence Rates'!AX93</f>
        <v>61.9</v>
      </c>
      <c r="AY93" s="75">
        <f>'Population 2016'!AY93*'Prevalence Rates'!AY93</f>
        <v>383.43048274662522</v>
      </c>
      <c r="AZ93" s="75">
        <f>'Population 2016'!AZ93*'Prevalence Rates'!AZ93</f>
        <v>367.15892122683135</v>
      </c>
      <c r="BA93" s="75">
        <f>'Population 2016'!BA93*'Prevalence Rates'!BA93</f>
        <v>213.17802736098849</v>
      </c>
      <c r="BB93" s="75">
        <f>'Population 2016'!BB93*'Prevalence Rates'!BB93</f>
        <v>134.69314342453663</v>
      </c>
      <c r="BC93" s="84">
        <f>'Population 2016'!BC93*'Prevalence Rates'!BC93</f>
        <v>0</v>
      </c>
      <c r="BD93" s="118">
        <v>91</v>
      </c>
    </row>
    <row r="94" spans="2:56" s="72" customFormat="1" x14ac:dyDescent="0.35">
      <c r="B94" s="75" t="s">
        <v>59</v>
      </c>
      <c r="C94" s="83">
        <f>'Population 2016'!C94*'Prevalence Rates'!C94</f>
        <v>32.205463592233009</v>
      </c>
      <c r="D94" s="75">
        <f>'Population 2016'!D94*'Prevalence Rates'!D94</f>
        <v>15.264537546982469</v>
      </c>
      <c r="E94" s="75">
        <f>'Population 2016'!E94*'Prevalence Rates'!E94</f>
        <v>9.5005970873786421</v>
      </c>
      <c r="F94" s="75">
        <f>'Population 2016'!F94*'Prevalence Rates'!F94</f>
        <v>24.023043689320396</v>
      </c>
      <c r="G94" s="75">
        <f>'Population 2016'!G94*'Prevalence Rates'!G94</f>
        <v>15.345000000000001</v>
      </c>
      <c r="H94" s="75">
        <f>'Population 2016'!H94*'Prevalence Rates'!H94</f>
        <v>318.33802184466026</v>
      </c>
      <c r="I94" s="75">
        <f>'Population 2016'!I94*'Prevalence Rates'!I94</f>
        <v>9.1673470873786425</v>
      </c>
      <c r="J94" s="75">
        <f>'Population 2016'!J94*'Prevalence Rates'!J94</f>
        <v>60.698000000000008</v>
      </c>
      <c r="K94" s="75">
        <f>'Population 2016'!K94*'Prevalence Rates'!K94</f>
        <v>31.031000000000002</v>
      </c>
      <c r="L94" s="75">
        <f>'Population 2016'!L94*'Prevalence Rates'!L94</f>
        <v>32.234206310679618</v>
      </c>
      <c r="M94" s="75">
        <f>'Population 2016'!M94*'Prevalence Rates'!M94</f>
        <v>32.234206310679618</v>
      </c>
      <c r="N94" s="75">
        <f>'Population 2016'!N94*'Prevalence Rates'!N94</f>
        <v>128.74992233009709</v>
      </c>
      <c r="O94" s="75">
        <f>'Population 2016'!O94*'Prevalence Rates'!O94</f>
        <v>110.17866504854369</v>
      </c>
      <c r="P94" s="75">
        <f>'Population 2016'!P94*'Prevalence Rates'!P94</f>
        <v>9.8405436893203877</v>
      </c>
      <c r="Q94" s="75">
        <f>'Population 2016'!Q94*'Prevalence Rates'!Q94</f>
        <v>9.9552888349514568</v>
      </c>
      <c r="R94" s="75">
        <f>'Population 2016'!R94*'Prevalence Rates'!R94</f>
        <v>9.9249660194174769</v>
      </c>
      <c r="S94" s="75">
        <f>'Population 2016'!S94*'Prevalence Rates'!S94</f>
        <v>239.91810595083768</v>
      </c>
      <c r="T94" s="75">
        <f>'Population 2016'!T94*'Prevalence Rates'!T94</f>
        <v>105.55612864077671</v>
      </c>
      <c r="U94" s="75">
        <f>'Population 2016'!U94*'Prevalence Rates'!U94</f>
        <v>0</v>
      </c>
      <c r="V94" s="75">
        <f>'Population 2016'!V94*'Prevalence Rates'!V94</f>
        <v>55.59308252427185</v>
      </c>
      <c r="W94" s="75">
        <f>'Population 2016'!W94*'Prevalence Rates'!W94</f>
        <v>186.67718446601944</v>
      </c>
      <c r="X94" s="75">
        <f>'Population 2016'!X94*'Prevalence Rates'!X94</f>
        <v>186.67718446601944</v>
      </c>
      <c r="Y94" s="75">
        <f>'Population 2016'!Y94*'Prevalence Rates'!Y94</f>
        <v>102.78983009708739</v>
      </c>
      <c r="Z94" s="75">
        <f>'Population 2016'!Z94*'Prevalence Rates'!Z94</f>
        <v>662.58391747572819</v>
      </c>
      <c r="AA94" s="75">
        <f>'Population 2016'!AA94*'Prevalence Rates'!AA94</f>
        <v>443.8320354181181</v>
      </c>
      <c r="AB94" s="75">
        <f>'Population 2016'!AB94*'Prevalence Rates'!AB94</f>
        <v>41.476194174757282</v>
      </c>
      <c r="AC94" s="75">
        <f>'Population 2016'!AC94*'Prevalence Rates'!AC94</f>
        <v>927.02881553398061</v>
      </c>
      <c r="AD94" s="75">
        <f>'Population 2016'!AD94*'Prevalence Rates'!AD94</f>
        <v>50.785975728155343</v>
      </c>
      <c r="AE94" s="75">
        <f>'Population 2016'!AE94*'Prevalence Rates'!AE94</f>
        <v>35.209830097087377</v>
      </c>
      <c r="AF94" s="75">
        <f>'Population 2016'!AF94*'Prevalence Rates'!AF94</f>
        <v>86.27300000000001</v>
      </c>
      <c r="AG94" s="75">
        <f>'Population 2016'!AG94*'Prevalence Rates'!AG94</f>
        <v>13.559065006331787</v>
      </c>
      <c r="AH94" s="75">
        <f>'Population 2016'!AH94*'Prevalence Rates'!AH94</f>
        <v>388.50102912621361</v>
      </c>
      <c r="AI94" s="75">
        <f>'Population 2016'!AI94*'Prevalence Rates'!AI94</f>
        <v>198.22016990291266</v>
      </c>
      <c r="AJ94" s="75">
        <f>'Population 2016'!AJ94*'Prevalence Rates'!AJ94</f>
        <v>19.778000000000002</v>
      </c>
      <c r="AK94" s="75">
        <f>'Population 2016'!AK94*'Prevalence Rates'!AK94</f>
        <v>1.2883058252427189</v>
      </c>
      <c r="AL94" s="75">
        <f>'Population 2016'!AL94*'Prevalence Rates'!AL94</f>
        <v>184.75578640776703</v>
      </c>
      <c r="AM94" s="75">
        <f>'Population 2016'!AM94*'Prevalence Rates'!AM94</f>
        <v>243.43592718446604</v>
      </c>
      <c r="AN94" s="75">
        <f>'Population 2016'!AN94*'Prevalence Rates'!AN94</f>
        <v>0</v>
      </c>
      <c r="AO94" s="75">
        <f>'Population 2016'!AO94*'Prevalence Rates'!AO94</f>
        <v>0</v>
      </c>
      <c r="AP94" s="75">
        <f>'Population 2016'!AP94*'Prevalence Rates'!AP94</f>
        <v>14.497165048543689</v>
      </c>
      <c r="AQ94" s="75">
        <f>'Population 2016'!AQ94*'Prevalence Rates'!AQ94</f>
        <v>121.4915582524272</v>
      </c>
      <c r="AR94" s="75">
        <f>'Population 2016'!AR94*'Prevalence Rates'!AR94</f>
        <v>2372.337</v>
      </c>
      <c r="AS94" s="75">
        <f>'Population 2016'!AS94*'Prevalence Rates'!AS94</f>
        <v>9.1673470873786425</v>
      </c>
      <c r="AT94" s="75">
        <f>'Population 2016'!AT94*'Prevalence Rates'!AT94</f>
        <v>0</v>
      </c>
      <c r="AU94" s="75">
        <f>'Population 2016'!AU94*'Prevalence Rates'!AU94</f>
        <v>0</v>
      </c>
      <c r="AV94" s="75">
        <f>'Population 2016'!AV94*'Prevalence Rates'!AV94</f>
        <v>41.482815533980578</v>
      </c>
      <c r="AW94" s="75">
        <f>'Population 2016'!AW94*'Prevalence Rates'!AW94</f>
        <v>146.06899029126214</v>
      </c>
      <c r="AX94" s="75">
        <f>'Population 2016'!AX94*'Prevalence Rates'!AX94</f>
        <v>29.667000000000002</v>
      </c>
      <c r="AY94" s="75">
        <f>'Population 2016'!AY94*'Prevalence Rates'!AY94</f>
        <v>151.78696839391014</v>
      </c>
      <c r="AZ94" s="75">
        <f>'Population 2016'!AZ94*'Prevalence Rates'!AZ94</f>
        <v>158.01286893203883</v>
      </c>
      <c r="BA94" s="75">
        <f>'Population 2016'!BA94*'Prevalence Rates'!BA94</f>
        <v>78.553398058252426</v>
      </c>
      <c r="BB94" s="75">
        <f>'Population 2016'!BB94*'Prevalence Rates'!BB94</f>
        <v>56.271320388349523</v>
      </c>
      <c r="BC94" s="84">
        <f>'Population 2016'!BC94*'Prevalence Rates'!BC94</f>
        <v>0</v>
      </c>
      <c r="BD94" s="118">
        <v>92</v>
      </c>
    </row>
    <row r="95" spans="2:56" s="72" customFormat="1" x14ac:dyDescent="0.35">
      <c r="B95" s="75" t="s">
        <v>60</v>
      </c>
      <c r="C95" s="83">
        <f>'Population 2016'!C95*'Prevalence Rates'!C95</f>
        <v>23.141650485436895</v>
      </c>
      <c r="D95" s="75">
        <f>'Population 2016'!D95*'Prevalence Rates'!D95</f>
        <v>10.990467033827379</v>
      </c>
      <c r="E95" s="75">
        <f>'Population 2016'!E95*'Prevalence Rates'!E95</f>
        <v>6.8797427184466029</v>
      </c>
      <c r="F95" s="75">
        <f>'Population 2016'!F95*'Prevalence Rates'!F95</f>
        <v>13.586803398058256</v>
      </c>
      <c r="G95" s="75">
        <f>'Population 2016'!G95*'Prevalence Rates'!G95</f>
        <v>11.764500000000002</v>
      </c>
      <c r="H95" s="75">
        <f>'Population 2016'!H95*'Prevalence Rates'!H95</f>
        <v>213.52589320388353</v>
      </c>
      <c r="I95" s="75">
        <f>'Population 2016'!I95*'Prevalence Rates'!I95</f>
        <v>7.0324854368932055</v>
      </c>
      <c r="J95" s="75">
        <f>'Population 2016'!J95*'Prevalence Rates'!J95</f>
        <v>28.985000000000003</v>
      </c>
      <c r="K95" s="75">
        <f>'Population 2016'!K95*'Prevalence Rates'!K95</f>
        <v>13.810500000000001</v>
      </c>
      <c r="L95" s="75">
        <f>'Population 2016'!L95*'Prevalence Rates'!L95</f>
        <v>20.432611650485438</v>
      </c>
      <c r="M95" s="75">
        <f>'Population 2016'!M95*'Prevalence Rates'!M95</f>
        <v>20.432611650485438</v>
      </c>
      <c r="N95" s="75">
        <f>'Population 2016'!N95*'Prevalence Rates'!N95</f>
        <v>81.826004854368946</v>
      </c>
      <c r="O95" s="75">
        <f>'Population 2016'!O95*'Prevalence Rates'!O95</f>
        <v>73.221097087378638</v>
      </c>
      <c r="P95" s="75">
        <f>'Population 2016'!P95*'Prevalence Rates'!P95</f>
        <v>6.3155728155339803</v>
      </c>
      <c r="Q95" s="75">
        <f>'Population 2016'!Q95*'Prevalence Rates'!Q95</f>
        <v>6.3648567961165048</v>
      </c>
      <c r="R95" s="75">
        <f>'Population 2016'!R95*'Prevalence Rates'!R95</f>
        <v>4.7168155339805828</v>
      </c>
      <c r="S95" s="75">
        <f>'Population 2016'!S95*'Prevalence Rates'!S95</f>
        <v>165.71766781161512</v>
      </c>
      <c r="T95" s="75">
        <f>'Population 2016'!T95*'Prevalence Rates'!T95</f>
        <v>72.214951456310686</v>
      </c>
      <c r="U95" s="75">
        <f>'Population 2016'!U95*'Prevalence Rates'!U95</f>
        <v>0</v>
      </c>
      <c r="V95" s="75">
        <f>'Population 2016'!V95*'Prevalence Rates'!V95</f>
        <v>40.662368932038838</v>
      </c>
      <c r="W95" s="75">
        <f>'Population 2016'!W95*'Prevalence Rates'!W95</f>
        <v>135.3409587378641</v>
      </c>
      <c r="X95" s="75">
        <f>'Population 2016'!X95*'Prevalence Rates'!X95</f>
        <v>135.3409587378641</v>
      </c>
      <c r="Y95" s="75">
        <f>'Population 2016'!Y95*'Prevalence Rates'!Y95</f>
        <v>62.023325242718457</v>
      </c>
      <c r="Z95" s="75">
        <f>'Population 2016'!Z95*'Prevalence Rates'!Z95</f>
        <v>452.78900970873786</v>
      </c>
      <c r="AA95" s="75">
        <f>'Population 2016'!AA95*'Prevalence Rates'!AA95</f>
        <v>293.5056723752665</v>
      </c>
      <c r="AB95" s="75">
        <f>'Population 2016'!AB95*'Prevalence Rates'!AB95</f>
        <v>29.498155339805827</v>
      </c>
      <c r="AC95" s="75">
        <f>'Population 2016'!AC95*'Prevalence Rates'!AC95</f>
        <v>616.86027184466025</v>
      </c>
      <c r="AD95" s="75">
        <f>'Population 2016'!AD95*'Prevalence Rates'!AD95</f>
        <v>35.423669902912621</v>
      </c>
      <c r="AE95" s="75">
        <f>'Population 2016'!AE95*'Prevalence Rates'!AE95</f>
        <v>23.411771844660194</v>
      </c>
      <c r="AF95" s="75">
        <f>'Population 2016'!AF95*'Prevalence Rates'!AF95</f>
        <v>55.412500000000001</v>
      </c>
      <c r="AG95" s="75">
        <f>'Population 2016'!AG95*'Prevalence Rates'!AG95</f>
        <v>9.0157133811734926</v>
      </c>
      <c r="AH95" s="75">
        <f>'Population 2016'!AH95*'Prevalence Rates'!AH95</f>
        <v>253.51890291262137</v>
      </c>
      <c r="AI95" s="75">
        <f>'Population 2016'!AI95*'Prevalence Rates'!AI95</f>
        <v>130.88583737864082</v>
      </c>
      <c r="AJ95" s="75">
        <f>'Population 2016'!AJ95*'Prevalence Rates'!AJ95</f>
        <v>12.617000000000001</v>
      </c>
      <c r="AK95" s="75">
        <f>'Population 2016'!AK95*'Prevalence Rates'!AK95</f>
        <v>0.55213106796116518</v>
      </c>
      <c r="AL95" s="75">
        <f>'Population 2016'!AL95*'Prevalence Rates'!AL95</f>
        <v>120.35148058252429</v>
      </c>
      <c r="AM95" s="75">
        <f>'Population 2016'!AM95*'Prevalence Rates'!AM95</f>
        <v>159.76512135922331</v>
      </c>
      <c r="AN95" s="75">
        <f>'Population 2016'!AN95*'Prevalence Rates'!AN95</f>
        <v>0</v>
      </c>
      <c r="AO95" s="75">
        <f>'Population 2016'!AO95*'Prevalence Rates'!AO95</f>
        <v>0</v>
      </c>
      <c r="AP95" s="75">
        <f>'Population 2016'!AP95*'Prevalence Rates'!AP95</f>
        <v>9.664776699029126</v>
      </c>
      <c r="AQ95" s="75">
        <f>'Population 2016'!AQ95*'Prevalence Rates'!AQ95</f>
        <v>76.044053398058253</v>
      </c>
      <c r="AR95" s="75">
        <f>'Population 2016'!AR95*'Prevalence Rates'!AR95</f>
        <v>1574.7380000000001</v>
      </c>
      <c r="AS95" s="75">
        <f>'Population 2016'!AS95*'Prevalence Rates'!AS95</f>
        <v>7.0324854368932055</v>
      </c>
      <c r="AT95" s="75">
        <f>'Population 2016'!AT95*'Prevalence Rates'!AT95</f>
        <v>0</v>
      </c>
      <c r="AU95" s="75">
        <f>'Population 2016'!AU95*'Prevalence Rates'!AU95</f>
        <v>0</v>
      </c>
      <c r="AV95" s="75">
        <f>'Population 2016'!AV95*'Prevalence Rates'!AV95</f>
        <v>30.573373786407767</v>
      </c>
      <c r="AW95" s="75">
        <f>'Population 2016'!AW95*'Prevalence Rates'!AW95</f>
        <v>94.430063106796112</v>
      </c>
      <c r="AX95" s="75">
        <f>'Population 2016'!AX95*'Prevalence Rates'!AX95</f>
        <v>15.174500000000002</v>
      </c>
      <c r="AY95" s="75">
        <f>'Population 2016'!AY95*'Prevalence Rates'!AY95</f>
        <v>103.23449497566683</v>
      </c>
      <c r="AZ95" s="75">
        <f>'Population 2016'!AZ95*'Prevalence Rates'!AZ95</f>
        <v>99.42986650485436</v>
      </c>
      <c r="BA95" s="75">
        <f>'Population 2016'!BA95*'Prevalence Rates'!BA95</f>
        <v>52.23800970873787</v>
      </c>
      <c r="BB95" s="75">
        <f>'Population 2016'!BB95*'Prevalence Rates'!BB95</f>
        <v>35.307495145631073</v>
      </c>
      <c r="BC95" s="84">
        <f>'Population 2016'!BC95*'Prevalence Rates'!BC95</f>
        <v>0</v>
      </c>
      <c r="BD95" s="118">
        <v>93</v>
      </c>
    </row>
    <row r="96" spans="2:56" s="72" customFormat="1" x14ac:dyDescent="0.35">
      <c r="B96" s="75" t="s">
        <v>80</v>
      </c>
      <c r="C96" s="83">
        <f>'Population 2016'!C96*'Prevalence Rates'!C96</f>
        <v>11.956519417475729</v>
      </c>
      <c r="D96" s="75">
        <f>'Population 2016'!D96*'Prevalence Rates'!D96</f>
        <v>5.6309182951090886</v>
      </c>
      <c r="E96" s="75">
        <f>'Population 2016'!E96*'Prevalence Rates'!E96</f>
        <v>3.4398713592233015</v>
      </c>
      <c r="F96" s="75">
        <f>'Population 2016'!F96*'Prevalence Rates'!F96</f>
        <v>7.2856771844660209</v>
      </c>
      <c r="G96" s="75">
        <f>'Population 2016'!G96*'Prevalence Rates'!G96</f>
        <v>6.6495000000000006</v>
      </c>
      <c r="H96" s="75">
        <f>'Population 2016'!H96*'Prevalence Rates'!H96</f>
        <v>100.20110436893205</v>
      </c>
      <c r="I96" s="75">
        <f>'Population 2016'!I96*'Prevalence Rates'!I96</f>
        <v>4.7720436893203892</v>
      </c>
      <c r="J96" s="75">
        <f>'Population 2016'!J96*'Prevalence Rates'!J96</f>
        <v>17.732000000000003</v>
      </c>
      <c r="K96" s="75">
        <f>'Population 2016'!K96*'Prevalence Rates'!K96</f>
        <v>9.3775000000000013</v>
      </c>
      <c r="L96" s="75">
        <f>'Population 2016'!L96*'Prevalence Rates'!L96</f>
        <v>11.801594660194176</v>
      </c>
      <c r="M96" s="75">
        <f>'Population 2016'!M96*'Prevalence Rates'!M96</f>
        <v>11.801594660194176</v>
      </c>
      <c r="N96" s="75">
        <f>'Population 2016'!N96*'Prevalence Rates'!N96</f>
        <v>43.43370873786408</v>
      </c>
      <c r="O96" s="75">
        <f>'Population 2016'!O96*'Prevalence Rates'!O96</f>
        <v>36.09001941747573</v>
      </c>
      <c r="P96" s="75">
        <f>'Population 2016'!P96*'Prevalence Rates'!P96</f>
        <v>3.3780970873786407</v>
      </c>
      <c r="Q96" s="75">
        <f>'Population 2016'!Q96*'Prevalence Rates'!Q96</f>
        <v>1.6320145631067962</v>
      </c>
      <c r="R96" s="75">
        <f>'Population 2016'!R96*'Prevalence Rates'!R96</f>
        <v>2.3584077669902914</v>
      </c>
      <c r="S96" s="75">
        <f>'Population 2016'!S96*'Prevalence Rates'!S96</f>
        <v>79.435747207390236</v>
      </c>
      <c r="T96" s="75">
        <f>'Population 2016'!T96*'Prevalence Rates'!T96</f>
        <v>34.0691504854369</v>
      </c>
      <c r="U96" s="75">
        <f>'Population 2016'!U96*'Prevalence Rates'!U96</f>
        <v>0</v>
      </c>
      <c r="V96" s="75">
        <f>'Population 2016'!V96*'Prevalence Rates'!V96</f>
        <v>16.519087378640776</v>
      </c>
      <c r="W96" s="75">
        <f>'Population 2016'!W96*'Prevalence Rates'!W96</f>
        <v>64.776983009708744</v>
      </c>
      <c r="X96" s="75">
        <f>'Population 2016'!X96*'Prevalence Rates'!X96</f>
        <v>64.776983009708744</v>
      </c>
      <c r="Y96" s="75">
        <f>'Population 2016'!Y96*'Prevalence Rates'!Y96</f>
        <v>30.283689320388355</v>
      </c>
      <c r="Z96" s="75">
        <f>'Population 2016'!Z96*'Prevalence Rates'!Z96</f>
        <v>216.59474271844661</v>
      </c>
      <c r="AA96" s="75">
        <f>'Population 2016'!AA96*'Prevalence Rates'!AA96</f>
        <v>139.12931222983414</v>
      </c>
      <c r="AB96" s="75">
        <f>'Population 2016'!AB96*'Prevalence Rates'!AB96</f>
        <v>15.553572815533981</v>
      </c>
      <c r="AC96" s="75">
        <f>'Population 2016'!AC96*'Prevalence Rates'!AC96</f>
        <v>295.89530097087379</v>
      </c>
      <c r="AD96" s="75">
        <f>'Population 2016'!AD96*'Prevalence Rates'!AD96</f>
        <v>18.79623300970874</v>
      </c>
      <c r="AE96" s="75">
        <f>'Population 2016'!AE96*'Prevalence Rates'!AE96</f>
        <v>11.982402912621358</v>
      </c>
      <c r="AF96" s="75">
        <f>'Population 2016'!AF96*'Prevalence Rates'!AF96</f>
        <v>24.040500000000002</v>
      </c>
      <c r="AG96" s="75">
        <f>'Population 2016'!AG96*'Prevalence Rates'!AG96</f>
        <v>4.6143414943013941</v>
      </c>
      <c r="AH96" s="75">
        <f>'Population 2016'!AH96*'Prevalence Rates'!AH96</f>
        <v>117.07134951456312</v>
      </c>
      <c r="AI96" s="75">
        <f>'Population 2016'!AI96*'Prevalence Rates'!AI96</f>
        <v>61.13049514563108</v>
      </c>
      <c r="AJ96" s="75">
        <f>'Population 2016'!AJ96*'Prevalence Rates'!AJ96</f>
        <v>9.548</v>
      </c>
      <c r="AK96" s="75">
        <f>'Population 2016'!AK96*'Prevalence Rates'!AK96</f>
        <v>0.73617475728155357</v>
      </c>
      <c r="AL96" s="75">
        <f>'Population 2016'!AL96*'Prevalence Rates'!AL96</f>
        <v>54.429228155339814</v>
      </c>
      <c r="AM96" s="75">
        <f>'Population 2016'!AM96*'Prevalence Rates'!AM96</f>
        <v>69.011944174757289</v>
      </c>
      <c r="AN96" s="75">
        <f>'Population 2016'!AN96*'Prevalence Rates'!AN96</f>
        <v>0</v>
      </c>
      <c r="AO96" s="75">
        <f>'Population 2016'!AO96*'Prevalence Rates'!AO96</f>
        <v>0</v>
      </c>
      <c r="AP96" s="75">
        <f>'Population 2016'!AP96*'Prevalence Rates'!AP96</f>
        <v>4.832388349514563</v>
      </c>
      <c r="AQ96" s="75">
        <f>'Population 2016'!AQ96*'Prevalence Rates'!AQ96</f>
        <v>40.437543689320393</v>
      </c>
      <c r="AR96" s="75">
        <f>'Population 2016'!AR96*'Prevalence Rates'!AR96</f>
        <v>758.55450000000008</v>
      </c>
      <c r="AS96" s="75">
        <f>'Population 2016'!AS96*'Prevalence Rates'!AS96</f>
        <v>4.7720436893203892</v>
      </c>
      <c r="AT96" s="75">
        <f>'Population 2016'!AT96*'Prevalence Rates'!AT96</f>
        <v>0</v>
      </c>
      <c r="AU96" s="75">
        <f>'Population 2016'!AU96*'Prevalence Rates'!AU96</f>
        <v>0</v>
      </c>
      <c r="AV96" s="75">
        <f>'Population 2016'!AV96*'Prevalence Rates'!AV96</f>
        <v>14.276553398058251</v>
      </c>
      <c r="AW96" s="75">
        <f>'Population 2016'!AW96*'Prevalence Rates'!AW96</f>
        <v>48.260679611650488</v>
      </c>
      <c r="AX96" s="75">
        <f>'Population 2016'!AX96*'Prevalence Rates'!AX96</f>
        <v>8.3544999999999998</v>
      </c>
      <c r="AY96" s="75">
        <f>'Population 2016'!AY96*'Prevalence Rates'!AY96</f>
        <v>51.617247487833417</v>
      </c>
      <c r="AZ96" s="75">
        <f>'Population 2016'!AZ96*'Prevalence Rates'!AZ96</f>
        <v>52.491803398058252</v>
      </c>
      <c r="BA96" s="75">
        <f>'Population 2016'!BA96*'Prevalence Rates'!BA96</f>
        <v>23.566019417475729</v>
      </c>
      <c r="BB96" s="75">
        <f>'Population 2016'!BB96*'Prevalence Rates'!BB96</f>
        <v>14.343669902912623</v>
      </c>
      <c r="BC96" s="84">
        <f>'Population 2016'!BC96*'Prevalence Rates'!BC96</f>
        <v>0</v>
      </c>
      <c r="BD96" s="118">
        <v>94</v>
      </c>
    </row>
    <row r="97" spans="1:56" s="80" customFormat="1" x14ac:dyDescent="0.35">
      <c r="B97" s="80" t="s">
        <v>79</v>
      </c>
      <c r="C97" s="83">
        <f>'Population 2016'!C97*'Prevalence Rates'!C97</f>
        <v>4.8211771844660198</v>
      </c>
      <c r="D97" s="75">
        <f>'Population 2016'!D97*'Prevalence Rates'!D97</f>
        <v>2.7136955639079945</v>
      </c>
      <c r="E97" s="75">
        <f>'Population 2016'!E97*'Prevalence Rates'!E97</f>
        <v>2.4570509708737869</v>
      </c>
      <c r="F97" s="75">
        <f>'Population 2016'!F97*'Prevalence Rates'!F97</f>
        <v>2.1660121359223306</v>
      </c>
      <c r="G97" s="75">
        <f>'Population 2016'!G97*'Prevalence Rates'!G97</f>
        <v>2.0460000000000003</v>
      </c>
      <c r="H97" s="75">
        <f>'Population 2016'!H97*'Prevalence Rates'!H97</f>
        <v>38.12962378640777</v>
      </c>
      <c r="I97" s="75">
        <f>'Population 2016'!I97*'Prevalence Rates'!I97</f>
        <v>1.7581213592233014</v>
      </c>
      <c r="J97" s="75">
        <f>'Population 2016'!J97*'Prevalence Rates'!J97</f>
        <v>7.6725000000000003</v>
      </c>
      <c r="K97" s="75">
        <f>'Population 2016'!K97*'Prevalence Rates'!K97</f>
        <v>4.9445000000000006</v>
      </c>
      <c r="L97" s="75">
        <f>'Population 2016'!L97*'Prevalence Rates'!L97</f>
        <v>4.5797233009708744</v>
      </c>
      <c r="M97" s="75">
        <f>'Population 2016'!M97*'Prevalence Rates'!M97</f>
        <v>4.5797233009708744</v>
      </c>
      <c r="N97" s="75">
        <f>'Population 2016'!N97*'Prevalence Rates'!N97</f>
        <v>17.644944174757285</v>
      </c>
      <c r="O97" s="75">
        <f>'Population 2016'!O97*'Prevalence Rates'!O97</f>
        <v>14.054286407766991</v>
      </c>
      <c r="P97" s="75">
        <f>'Population 2016'!P97*'Prevalence Rates'!P97</f>
        <v>1.3218640776699029</v>
      </c>
      <c r="Q97" s="75">
        <f>'Population 2016'!Q97*'Prevalence Rates'!Q97</f>
        <v>1.1424101941747573</v>
      </c>
      <c r="R97" s="75">
        <f>'Population 2016'!R97*'Prevalence Rates'!R97</f>
        <v>1.0809368932038836</v>
      </c>
      <c r="S97" s="75">
        <f>'Population 2016'!S97*'Prevalence Rates'!S97</f>
        <v>37.351916620965497</v>
      </c>
      <c r="T97" s="75">
        <f>'Population 2016'!T97*'Prevalence Rates'!T97</f>
        <v>16.015412621359225</v>
      </c>
      <c r="U97" s="75">
        <f>'Population 2016'!U97*'Prevalence Rates'!U97</f>
        <v>0</v>
      </c>
      <c r="V97" s="75">
        <f>'Population 2016'!V97*'Prevalence Rates'!V97</f>
        <v>8.2595436893203882</v>
      </c>
      <c r="W97" s="75">
        <f>'Population 2016'!W97*'Prevalence Rates'!W97</f>
        <v>29.121640776699032</v>
      </c>
      <c r="X97" s="75">
        <f>'Population 2016'!X97*'Prevalence Rates'!X97</f>
        <v>29.121640776699032</v>
      </c>
      <c r="Y97" s="75">
        <f>'Population 2016'!Y97*'Prevalence Rates'!Y97</f>
        <v>14.122682038834952</v>
      </c>
      <c r="Z97" s="75">
        <f>'Population 2016'!Z97*'Prevalence Rates'!Z97</f>
        <v>92.797747572815538</v>
      </c>
      <c r="AA97" s="75">
        <f>'Population 2016'!AA97*'Prevalence Rates'!AA97</f>
        <v>60.809515319632126</v>
      </c>
      <c r="AB97" s="75">
        <f>'Population 2016'!AB97*'Prevalence Rates'!AB97</f>
        <v>7.5086213592233007</v>
      </c>
      <c r="AC97" s="75">
        <f>'Population 2016'!AC97*'Prevalence Rates'!AC97</f>
        <v>130.47207766990292</v>
      </c>
      <c r="AD97" s="75">
        <f>'Population 2016'!AD97*'Prevalence Rates'!AD97</f>
        <v>5.9641893203883498</v>
      </c>
      <c r="AE97" s="75">
        <f>'Population 2016'!AE97*'Prevalence Rates'!AE97</f>
        <v>3.8712378640776697</v>
      </c>
      <c r="AF97" s="75">
        <f>'Population 2016'!AF97*'Prevalence Rates'!AF97</f>
        <v>10.7415</v>
      </c>
      <c r="AG97" s="75">
        <f>'Population 2016'!AG97*'Prevalence Rates'!AG97</f>
        <v>1.4907872520050656</v>
      </c>
      <c r="AH97" s="75">
        <f>'Population 2016'!AH97*'Prevalence Rates'!AH97</f>
        <v>50.150174757281555</v>
      </c>
      <c r="AI97" s="75">
        <f>'Population 2016'!AI97*'Prevalence Rates'!AI97</f>
        <v>30.413934466019423</v>
      </c>
      <c r="AJ97" s="75">
        <f>'Population 2016'!AJ97*'Prevalence Rates'!AJ97</f>
        <v>5.1150000000000002</v>
      </c>
      <c r="AK97" s="75">
        <f>'Population 2016'!AK97*'Prevalence Rates'!AK97</f>
        <v>0.36808737864077679</v>
      </c>
      <c r="AL97" s="75">
        <f>'Population 2016'!AL97*'Prevalence Rates'!AL97</f>
        <v>19.950155339805828</v>
      </c>
      <c r="AM97" s="75">
        <f>'Population 2016'!AM97*'Prevalence Rates'!AM97</f>
        <v>30.964786407766994</v>
      </c>
      <c r="AN97" s="75">
        <f>'Population 2016'!AN97*'Prevalence Rates'!AN97</f>
        <v>0</v>
      </c>
      <c r="AO97" s="75">
        <f>'Population 2016'!AO97*'Prevalence Rates'!AO97</f>
        <v>0</v>
      </c>
      <c r="AP97" s="75">
        <f>'Population 2016'!AP97*'Prevalence Rates'!AP97</f>
        <v>1.3591092233009707</v>
      </c>
      <c r="AQ97" s="75">
        <f>'Population 2016'!AQ97*'Prevalence Rates'!AQ97</f>
        <v>16.819155339805828</v>
      </c>
      <c r="AR97" s="75">
        <f>'Population 2016'!AR97*'Prevalence Rates'!AR97</f>
        <v>326.678</v>
      </c>
      <c r="AS97" s="75">
        <f>'Population 2016'!AS97*'Prevalence Rates'!AS97</f>
        <v>1.7581213592233014</v>
      </c>
      <c r="AT97" s="75">
        <f>'Population 2016'!AT97*'Prevalence Rates'!AT97</f>
        <v>0</v>
      </c>
      <c r="AU97" s="75">
        <f>'Population 2016'!AU97*'Prevalence Rates'!AU97</f>
        <v>0</v>
      </c>
      <c r="AV97" s="75">
        <f>'Population 2016'!AV97*'Prevalence Rates'!AV97</f>
        <v>5.6567475728155339</v>
      </c>
      <c r="AW97" s="75">
        <f>'Population 2016'!AW97*'Prevalence Rates'!AW97</f>
        <v>19.304271844660196</v>
      </c>
      <c r="AX97" s="75">
        <f>'Population 2016'!AX97*'Prevalence Rates'!AX97</f>
        <v>2.7280000000000002</v>
      </c>
      <c r="AY97" s="75">
        <f>'Population 2016'!AY97*'Prevalence Rates'!AY97</f>
        <v>21.534070436330502</v>
      </c>
      <c r="AZ97" s="75">
        <f>'Population 2016'!AZ97*'Prevalence Rates'!AZ97</f>
        <v>19.885973300970871</v>
      </c>
      <c r="BA97" s="75">
        <f>'Population 2016'!BA97*'Prevalence Rates'!BA97</f>
        <v>14.139611650485438</v>
      </c>
      <c r="BB97" s="75">
        <f>'Population 2016'!BB97*'Prevalence Rates'!BB97</f>
        <v>7.447674757281554</v>
      </c>
      <c r="BC97" s="84">
        <f>'Population 2016'!BC97*'Prevalence Rates'!BC97</f>
        <v>0</v>
      </c>
      <c r="BD97" s="118">
        <v>95</v>
      </c>
    </row>
    <row r="98" spans="1:56" s="75" customFormat="1" x14ac:dyDescent="0.35">
      <c r="A98" s="75" t="s">
        <v>134</v>
      </c>
      <c r="B98" s="75" t="s">
        <v>83</v>
      </c>
      <c r="C98" s="83">
        <f>'Population 2016'!C98*'Prevalence Rates'!C98</f>
        <v>0</v>
      </c>
      <c r="D98" s="75">
        <f>'Population 2016'!D98*'Prevalence Rates'!D98</f>
        <v>0</v>
      </c>
      <c r="E98" s="75">
        <f>'Population 2016'!E98*'Prevalence Rates'!E98</f>
        <v>0</v>
      </c>
      <c r="F98" s="75">
        <f>'Population 2016'!F98*'Prevalence Rates'!F98</f>
        <v>0</v>
      </c>
      <c r="G98" s="75">
        <f>'Population 2016'!G98*'Prevalence Rates'!G98</f>
        <v>0</v>
      </c>
      <c r="H98" s="75">
        <f>'Population 2016'!H98*'Prevalence Rates'!H98</f>
        <v>0</v>
      </c>
      <c r="I98" s="75">
        <f>'Population 2016'!I98*'Prevalence Rates'!I98</f>
        <v>0</v>
      </c>
      <c r="J98" s="75">
        <f>'Population 2016'!J98*'Prevalence Rates'!J98</f>
        <v>0</v>
      </c>
      <c r="K98" s="75">
        <f>'Population 2016'!K98*'Prevalence Rates'!K98</f>
        <v>0</v>
      </c>
      <c r="L98" s="75">
        <f>'Population 2016'!L98*'Prevalence Rates'!L98</f>
        <v>0</v>
      </c>
      <c r="M98" s="75">
        <f>'Population 2016'!M98*'Prevalence Rates'!M98</f>
        <v>0</v>
      </c>
      <c r="N98" s="75">
        <f>'Population 2016'!N98*'Prevalence Rates'!N98</f>
        <v>0</v>
      </c>
      <c r="O98" s="75">
        <f>'Population 2016'!O98*'Prevalence Rates'!O98</f>
        <v>0</v>
      </c>
      <c r="P98" s="75">
        <f>'Population 2016'!P98*'Prevalence Rates'!P98</f>
        <v>0</v>
      </c>
      <c r="Q98" s="75">
        <f>'Population 2016'!Q98*'Prevalence Rates'!Q98</f>
        <v>0</v>
      </c>
      <c r="R98" s="75">
        <f>'Population 2016'!R98*'Prevalence Rates'!R98</f>
        <v>0</v>
      </c>
      <c r="S98" s="75">
        <f>'Population 2016'!S98*'Prevalence Rates'!S98</f>
        <v>0</v>
      </c>
      <c r="T98" s="75">
        <f>'Population 2016'!T98*'Prevalence Rates'!T98</f>
        <v>0</v>
      </c>
      <c r="U98" s="75">
        <f>'Population 2016'!U98*'Prevalence Rates'!U98</f>
        <v>0</v>
      </c>
      <c r="V98" s="75">
        <f>'Population 2016'!V98*'Prevalence Rates'!V98</f>
        <v>0</v>
      </c>
      <c r="W98" s="75">
        <f>'Population 2016'!W98*'Prevalence Rates'!W98</f>
        <v>0</v>
      </c>
      <c r="X98" s="75">
        <f>'Population 2016'!X98*'Prevalence Rates'!X98</f>
        <v>0</v>
      </c>
      <c r="Y98" s="75">
        <f>'Population 2016'!Y98*'Prevalence Rates'!Y98</f>
        <v>0</v>
      </c>
      <c r="Z98" s="75">
        <f>'Population 2016'!Z98*'Prevalence Rates'!Z98</f>
        <v>0</v>
      </c>
      <c r="AA98" s="75">
        <f>'Population 2016'!AA98*'Prevalence Rates'!AA98</f>
        <v>0</v>
      </c>
      <c r="AB98" s="75">
        <f>'Population 2016'!AB98*'Prevalence Rates'!AB98</f>
        <v>0</v>
      </c>
      <c r="AC98" s="75">
        <f>'Population 2016'!AC98*'Prevalence Rates'!AC98</f>
        <v>0</v>
      </c>
      <c r="AD98" s="75">
        <f>'Population 2016'!AD98*'Prevalence Rates'!AD98</f>
        <v>0</v>
      </c>
      <c r="AE98" s="75">
        <f>'Population 2016'!AE98*'Prevalence Rates'!AE98</f>
        <v>0</v>
      </c>
      <c r="AF98" s="75">
        <f>'Population 2016'!AF98*'Prevalence Rates'!AF98</f>
        <v>0</v>
      </c>
      <c r="AG98" s="75">
        <f>'Population 2016'!AG98*'Prevalence Rates'!AG98</f>
        <v>0</v>
      </c>
      <c r="AH98" s="75">
        <f>'Population 2016'!AH98*'Prevalence Rates'!AH98</f>
        <v>0</v>
      </c>
      <c r="AI98" s="75">
        <f>'Population 2016'!AI98*'Prevalence Rates'!AI98</f>
        <v>0</v>
      </c>
      <c r="AJ98" s="75">
        <f>'Population 2016'!AJ98*'Prevalence Rates'!AJ98</f>
        <v>0</v>
      </c>
      <c r="AK98" s="75">
        <f>'Population 2016'!AK98*'Prevalence Rates'!AK98</f>
        <v>0</v>
      </c>
      <c r="AL98" s="75">
        <f>'Population 2016'!AL98*'Prevalence Rates'!AL98</f>
        <v>0</v>
      </c>
      <c r="AM98" s="75">
        <f>'Population 2016'!AM98*'Prevalence Rates'!AM98</f>
        <v>0</v>
      </c>
      <c r="AN98" s="75">
        <f>'Population 2016'!AN98*'Prevalence Rates'!AN98</f>
        <v>0</v>
      </c>
      <c r="AO98" s="75">
        <f>'Population 2016'!AO98*'Prevalence Rates'!AO98</f>
        <v>0</v>
      </c>
      <c r="AP98" s="75">
        <f>'Population 2016'!AP98*'Prevalence Rates'!AP98</f>
        <v>0</v>
      </c>
      <c r="AQ98" s="75">
        <f>'Population 2016'!AQ98*'Prevalence Rates'!AQ98</f>
        <v>0</v>
      </c>
      <c r="AR98" s="75">
        <f>'Population 2016'!AR98*'Prevalence Rates'!AR98</f>
        <v>0</v>
      </c>
      <c r="AS98" s="75">
        <f>'Population 2016'!AS98*'Prevalence Rates'!AS98</f>
        <v>0</v>
      </c>
      <c r="AT98" s="75">
        <f>'Population 2016'!AT98*'Prevalence Rates'!AT98</f>
        <v>0</v>
      </c>
      <c r="AU98" s="75">
        <f>'Population 2016'!AU98*'Prevalence Rates'!AU98</f>
        <v>0</v>
      </c>
      <c r="AV98" s="75">
        <f>'Population 2016'!AV98*'Prevalence Rates'!AV98</f>
        <v>0</v>
      </c>
      <c r="AW98" s="75">
        <f>'Population 2016'!AW98*'Prevalence Rates'!AW98</f>
        <v>0</v>
      </c>
      <c r="AX98" s="75">
        <f>'Population 2016'!AX98*'Prevalence Rates'!AX98</f>
        <v>0</v>
      </c>
      <c r="AY98" s="75">
        <f>'Population 2016'!AY98*'Prevalence Rates'!AY98</f>
        <v>0</v>
      </c>
      <c r="AZ98" s="75">
        <f>'Population 2016'!AZ98*'Prevalence Rates'!AZ98</f>
        <v>0</v>
      </c>
      <c r="BA98" s="75">
        <f>'Population 2016'!BA98*'Prevalence Rates'!BA98</f>
        <v>0</v>
      </c>
      <c r="BB98" s="75">
        <f>'Population 2016'!BB98*'Prevalence Rates'!BB98</f>
        <v>0</v>
      </c>
      <c r="BC98" s="84">
        <f>'Population 2016'!BC98*'Prevalence Rates'!BC98</f>
        <v>0</v>
      </c>
      <c r="BD98" s="118">
        <v>96</v>
      </c>
    </row>
    <row r="99" spans="1:56" s="75" customFormat="1" x14ac:dyDescent="0.35">
      <c r="B99" s="75" t="s">
        <v>61</v>
      </c>
      <c r="C99" s="83">
        <f>'Population 2016'!C99*'Prevalence Rates'!C99</f>
        <v>0</v>
      </c>
      <c r="D99" s="75">
        <f>'Population 2016'!D99*'Prevalence Rates'!D99</f>
        <v>0</v>
      </c>
      <c r="E99" s="75">
        <f>'Population 2016'!E99*'Prevalence Rates'!E99</f>
        <v>0</v>
      </c>
      <c r="F99" s="75">
        <f>'Population 2016'!F99*'Prevalence Rates'!F99</f>
        <v>0</v>
      </c>
      <c r="G99" s="75">
        <f>'Population 2016'!G99*'Prevalence Rates'!G99</f>
        <v>0</v>
      </c>
      <c r="H99" s="75">
        <f>'Population 2016'!H99*'Prevalence Rates'!H99</f>
        <v>0</v>
      </c>
      <c r="I99" s="75">
        <f>'Population 2016'!I99*'Prevalence Rates'!I99</f>
        <v>0</v>
      </c>
      <c r="J99" s="75">
        <f>'Population 2016'!J99*'Prevalence Rates'!J99</f>
        <v>0</v>
      </c>
      <c r="K99" s="75">
        <f>'Population 2016'!K99*'Prevalence Rates'!K99</f>
        <v>0</v>
      </c>
      <c r="L99" s="75">
        <f>'Population 2016'!L99*'Prevalence Rates'!L99</f>
        <v>0</v>
      </c>
      <c r="M99" s="75">
        <f>'Population 2016'!M99*'Prevalence Rates'!M99</f>
        <v>0</v>
      </c>
      <c r="N99" s="75">
        <f>'Population 2016'!N99*'Prevalence Rates'!N99</f>
        <v>0</v>
      </c>
      <c r="O99" s="75">
        <f>'Population 2016'!O99*'Prevalence Rates'!O99</f>
        <v>0</v>
      </c>
      <c r="P99" s="75">
        <f>'Population 2016'!P99*'Prevalence Rates'!P99</f>
        <v>0</v>
      </c>
      <c r="Q99" s="75">
        <f>'Population 2016'!Q99*'Prevalence Rates'!Q99</f>
        <v>0</v>
      </c>
      <c r="R99" s="75">
        <f>'Population 2016'!R99*'Prevalence Rates'!R99</f>
        <v>0</v>
      </c>
      <c r="S99" s="75">
        <f>'Population 2016'!S99*'Prevalence Rates'!S99</f>
        <v>0</v>
      </c>
      <c r="T99" s="75">
        <f>'Population 2016'!T99*'Prevalence Rates'!T99</f>
        <v>0</v>
      </c>
      <c r="U99" s="75">
        <f>'Population 2016'!U99*'Prevalence Rates'!U99</f>
        <v>0</v>
      </c>
      <c r="V99" s="75">
        <f>'Population 2016'!V99*'Prevalence Rates'!V99</f>
        <v>0</v>
      </c>
      <c r="W99" s="75">
        <f>'Population 2016'!W99*'Prevalence Rates'!W99</f>
        <v>0</v>
      </c>
      <c r="X99" s="75">
        <f>'Population 2016'!X99*'Prevalence Rates'!X99</f>
        <v>0</v>
      </c>
      <c r="Y99" s="75">
        <f>'Population 2016'!Y99*'Prevalence Rates'!Y99</f>
        <v>0</v>
      </c>
      <c r="Z99" s="75">
        <f>'Population 2016'!Z99*'Prevalence Rates'!Z99</f>
        <v>0</v>
      </c>
      <c r="AA99" s="75">
        <f>'Population 2016'!AA99*'Prevalence Rates'!AA99</f>
        <v>0</v>
      </c>
      <c r="AB99" s="75">
        <f>'Population 2016'!AB99*'Prevalence Rates'!AB99</f>
        <v>0</v>
      </c>
      <c r="AC99" s="75">
        <f>'Population 2016'!AC99*'Prevalence Rates'!AC99</f>
        <v>0</v>
      </c>
      <c r="AD99" s="75">
        <f>'Population 2016'!AD99*'Prevalence Rates'!AD99</f>
        <v>0</v>
      </c>
      <c r="AE99" s="75">
        <f>'Population 2016'!AE99*'Prevalence Rates'!AE99</f>
        <v>0</v>
      </c>
      <c r="AF99" s="75">
        <f>'Population 2016'!AF99*'Prevalence Rates'!AF99</f>
        <v>0</v>
      </c>
      <c r="AG99" s="75">
        <f>'Population 2016'!AG99*'Prevalence Rates'!AG99</f>
        <v>0</v>
      </c>
      <c r="AH99" s="75">
        <f>'Population 2016'!AH99*'Prevalence Rates'!AH99</f>
        <v>0</v>
      </c>
      <c r="AI99" s="75">
        <f>'Population 2016'!AI99*'Prevalence Rates'!AI99</f>
        <v>0</v>
      </c>
      <c r="AJ99" s="75">
        <f>'Population 2016'!AJ99*'Prevalence Rates'!AJ99</f>
        <v>0</v>
      </c>
      <c r="AK99" s="75">
        <f>'Population 2016'!AK99*'Prevalence Rates'!AK99</f>
        <v>0</v>
      </c>
      <c r="AL99" s="75">
        <f>'Population 2016'!AL99*'Prevalence Rates'!AL99</f>
        <v>0</v>
      </c>
      <c r="AM99" s="75">
        <f>'Population 2016'!AM99*'Prevalence Rates'!AM99</f>
        <v>0</v>
      </c>
      <c r="AN99" s="75">
        <f>'Population 2016'!AN99*'Prevalence Rates'!AN99</f>
        <v>0</v>
      </c>
      <c r="AO99" s="75">
        <f>'Population 2016'!AO99*'Prevalence Rates'!AO99</f>
        <v>0</v>
      </c>
      <c r="AP99" s="75">
        <f>'Population 2016'!AP99*'Prevalence Rates'!AP99</f>
        <v>0</v>
      </c>
      <c r="AQ99" s="75">
        <f>'Population 2016'!AQ99*'Prevalence Rates'!AQ99</f>
        <v>0</v>
      </c>
      <c r="AR99" s="75">
        <f>'Population 2016'!AR99*'Prevalence Rates'!AR99</f>
        <v>0</v>
      </c>
      <c r="AS99" s="75">
        <f>'Population 2016'!AS99*'Prevalence Rates'!AS99</f>
        <v>0</v>
      </c>
      <c r="AT99" s="75">
        <f>'Population 2016'!AT99*'Prevalence Rates'!AT99</f>
        <v>0</v>
      </c>
      <c r="AU99" s="75">
        <f>'Population 2016'!AU99*'Prevalence Rates'!AU99</f>
        <v>0</v>
      </c>
      <c r="AV99" s="75">
        <f>'Population 2016'!AV99*'Prevalence Rates'!AV99</f>
        <v>0</v>
      </c>
      <c r="AW99" s="75">
        <f>'Population 2016'!AW99*'Prevalence Rates'!AW99</f>
        <v>0</v>
      </c>
      <c r="AX99" s="75">
        <f>'Population 2016'!AX99*'Prevalence Rates'!AX99</f>
        <v>0</v>
      </c>
      <c r="AY99" s="75">
        <f>'Population 2016'!AY99*'Prevalence Rates'!AY99</f>
        <v>0</v>
      </c>
      <c r="AZ99" s="75">
        <f>'Population 2016'!AZ99*'Prevalence Rates'!AZ99</f>
        <v>0</v>
      </c>
      <c r="BA99" s="75">
        <f>'Population 2016'!BA99*'Prevalence Rates'!BA99</f>
        <v>0</v>
      </c>
      <c r="BB99" s="75">
        <f>'Population 2016'!BB99*'Prevalence Rates'!BB99</f>
        <v>0</v>
      </c>
      <c r="BC99" s="84">
        <f>'Population 2016'!BC99*'Prevalence Rates'!BC99</f>
        <v>0</v>
      </c>
      <c r="BD99" s="118">
        <v>97</v>
      </c>
    </row>
    <row r="100" spans="1:56" s="75" customFormat="1" x14ac:dyDescent="0.35">
      <c r="B100" s="75" t="s">
        <v>78</v>
      </c>
      <c r="C100" s="83">
        <f>'Population 2016'!C100*'Prevalence Rates'!C100</f>
        <v>0</v>
      </c>
      <c r="D100" s="75">
        <f>'Population 2016'!D100*'Prevalence Rates'!D100</f>
        <v>0</v>
      </c>
      <c r="E100" s="75">
        <f>'Population 2016'!E100*'Prevalence Rates'!E100</f>
        <v>0</v>
      </c>
      <c r="F100" s="75">
        <f>'Population 2016'!F100*'Prevalence Rates'!F100</f>
        <v>0</v>
      </c>
      <c r="G100" s="75">
        <f>'Population 2016'!G100*'Prevalence Rates'!G100</f>
        <v>0</v>
      </c>
      <c r="H100" s="75">
        <f>'Population 2016'!H100*'Prevalence Rates'!H100</f>
        <v>0</v>
      </c>
      <c r="I100" s="75">
        <f>'Population 2016'!I100*'Prevalence Rates'!I100</f>
        <v>0</v>
      </c>
      <c r="J100" s="75">
        <f>'Population 2016'!J100*'Prevalence Rates'!J100</f>
        <v>0</v>
      </c>
      <c r="K100" s="75">
        <f>'Population 2016'!K100*'Prevalence Rates'!K100</f>
        <v>0</v>
      </c>
      <c r="L100" s="75">
        <f>'Population 2016'!L100*'Prevalence Rates'!L100</f>
        <v>0</v>
      </c>
      <c r="M100" s="75">
        <f>'Population 2016'!M100*'Prevalence Rates'!M100</f>
        <v>0</v>
      </c>
      <c r="N100" s="75">
        <f>'Population 2016'!N100*'Prevalence Rates'!N100</f>
        <v>0</v>
      </c>
      <c r="O100" s="75">
        <f>'Population 2016'!O100*'Prevalence Rates'!O100</f>
        <v>0</v>
      </c>
      <c r="P100" s="75">
        <f>'Population 2016'!P100*'Prevalence Rates'!P100</f>
        <v>0</v>
      </c>
      <c r="Q100" s="75">
        <f>'Population 2016'!Q100*'Prevalence Rates'!Q100</f>
        <v>0</v>
      </c>
      <c r="R100" s="75">
        <f>'Population 2016'!R100*'Prevalence Rates'!R100</f>
        <v>0</v>
      </c>
      <c r="S100" s="75">
        <f>'Population 2016'!S100*'Prevalence Rates'!S100</f>
        <v>0</v>
      </c>
      <c r="T100" s="75">
        <f>'Population 2016'!T100*'Prevalence Rates'!T100</f>
        <v>0</v>
      </c>
      <c r="U100" s="75">
        <f>'Population 2016'!U100*'Prevalence Rates'!U100</f>
        <v>0</v>
      </c>
      <c r="V100" s="75">
        <f>'Population 2016'!V100*'Prevalence Rates'!V100</f>
        <v>0</v>
      </c>
      <c r="W100" s="75">
        <f>'Population 2016'!W100*'Prevalence Rates'!W100</f>
        <v>0</v>
      </c>
      <c r="X100" s="75">
        <f>'Population 2016'!X100*'Prevalence Rates'!X100</f>
        <v>0</v>
      </c>
      <c r="Y100" s="75">
        <f>'Population 2016'!Y100*'Prevalence Rates'!Y100</f>
        <v>0</v>
      </c>
      <c r="Z100" s="75">
        <f>'Population 2016'!Z100*'Prevalence Rates'!Z100</f>
        <v>0</v>
      </c>
      <c r="AA100" s="75">
        <f>'Population 2016'!AA100*'Prevalence Rates'!AA100</f>
        <v>0</v>
      </c>
      <c r="AB100" s="75">
        <f>'Population 2016'!AB100*'Prevalence Rates'!AB100</f>
        <v>0</v>
      </c>
      <c r="AC100" s="75">
        <f>'Population 2016'!AC100*'Prevalence Rates'!AC100</f>
        <v>0</v>
      </c>
      <c r="AD100" s="75">
        <f>'Population 2016'!AD100*'Prevalence Rates'!AD100</f>
        <v>0</v>
      </c>
      <c r="AE100" s="75">
        <f>'Population 2016'!AE100*'Prevalence Rates'!AE100</f>
        <v>0</v>
      </c>
      <c r="AF100" s="75">
        <f>'Population 2016'!AF100*'Prevalence Rates'!AF100</f>
        <v>0</v>
      </c>
      <c r="AG100" s="75">
        <f>'Population 2016'!AG100*'Prevalence Rates'!AG100</f>
        <v>0</v>
      </c>
      <c r="AH100" s="75">
        <f>'Population 2016'!AH100*'Prevalence Rates'!AH100</f>
        <v>0</v>
      </c>
      <c r="AI100" s="75">
        <f>'Population 2016'!AI100*'Prevalence Rates'!AI100</f>
        <v>0</v>
      </c>
      <c r="AJ100" s="75">
        <f>'Population 2016'!AJ100*'Prevalence Rates'!AJ100</f>
        <v>0</v>
      </c>
      <c r="AK100" s="75">
        <f>'Population 2016'!AK100*'Prevalence Rates'!AK100</f>
        <v>0</v>
      </c>
      <c r="AL100" s="75">
        <f>'Population 2016'!AL100*'Prevalence Rates'!AL100</f>
        <v>0</v>
      </c>
      <c r="AM100" s="75">
        <f>'Population 2016'!AM100*'Prevalence Rates'!AM100</f>
        <v>0</v>
      </c>
      <c r="AN100" s="75">
        <f>'Population 2016'!AN100*'Prevalence Rates'!AN100</f>
        <v>0</v>
      </c>
      <c r="AO100" s="75">
        <f>'Population 2016'!AO100*'Prevalence Rates'!AO100</f>
        <v>0</v>
      </c>
      <c r="AP100" s="75">
        <f>'Population 2016'!AP100*'Prevalence Rates'!AP100</f>
        <v>0</v>
      </c>
      <c r="AQ100" s="75">
        <f>'Population 2016'!AQ100*'Prevalence Rates'!AQ100</f>
        <v>0</v>
      </c>
      <c r="AR100" s="75">
        <f>'Population 2016'!AR100*'Prevalence Rates'!AR100</f>
        <v>0</v>
      </c>
      <c r="AS100" s="75">
        <f>'Population 2016'!AS100*'Prevalence Rates'!AS100</f>
        <v>0</v>
      </c>
      <c r="AT100" s="75">
        <f>'Population 2016'!AT100*'Prevalence Rates'!AT100</f>
        <v>0</v>
      </c>
      <c r="AU100" s="75">
        <f>'Population 2016'!AU100*'Prevalence Rates'!AU100</f>
        <v>0</v>
      </c>
      <c r="AV100" s="75">
        <f>'Population 2016'!AV100*'Prevalence Rates'!AV100</f>
        <v>0</v>
      </c>
      <c r="AW100" s="75">
        <f>'Population 2016'!AW100*'Prevalence Rates'!AW100</f>
        <v>0</v>
      </c>
      <c r="AX100" s="75">
        <f>'Population 2016'!AX100*'Prevalence Rates'!AX100</f>
        <v>0</v>
      </c>
      <c r="AY100" s="75">
        <f>'Population 2016'!AY100*'Prevalence Rates'!AY100</f>
        <v>0</v>
      </c>
      <c r="AZ100" s="75">
        <f>'Population 2016'!AZ100*'Prevalence Rates'!AZ100</f>
        <v>0</v>
      </c>
      <c r="BA100" s="75">
        <f>'Population 2016'!BA100*'Prevalence Rates'!BA100</f>
        <v>0</v>
      </c>
      <c r="BB100" s="75">
        <f>'Population 2016'!BB100*'Prevalence Rates'!BB100</f>
        <v>0</v>
      </c>
      <c r="BC100" s="84">
        <f>'Population 2016'!BC100*'Prevalence Rates'!BC100</f>
        <v>0</v>
      </c>
      <c r="BD100" s="118">
        <v>98</v>
      </c>
    </row>
    <row r="101" spans="1:56" s="75" customFormat="1" x14ac:dyDescent="0.35">
      <c r="B101" s="75" t="s">
        <v>62</v>
      </c>
      <c r="C101" s="83">
        <f>'Population 2016'!C101*'Prevalence Rates'!C101</f>
        <v>224.10207861702128</v>
      </c>
      <c r="D101" s="75">
        <f>'Population 2016'!D101*'Prevalence Rates'!D101</f>
        <v>169.72329397995202</v>
      </c>
      <c r="E101" s="75">
        <f>'Population 2016'!E101*'Prevalence Rates'!E101</f>
        <v>76.01643430851064</v>
      </c>
      <c r="F101" s="75">
        <f>'Population 2016'!F101*'Prevalence Rates'!F101</f>
        <v>53.360115797872339</v>
      </c>
      <c r="G101" s="75">
        <f>'Population 2016'!G101*'Prevalence Rates'!G101</f>
        <v>74.099699999999999</v>
      </c>
      <c r="H101" s="75">
        <f>'Population 2016'!H101*'Prevalence Rates'!H101</f>
        <v>492.49439569148944</v>
      </c>
      <c r="I101" s="75">
        <f>'Population 2016'!I101*'Prevalence Rates'!I101</f>
        <v>97.541227340425536</v>
      </c>
      <c r="J101" s="75">
        <f>'Population 2016'!J101*'Prevalence Rates'!J101</f>
        <v>170.3502</v>
      </c>
      <c r="K101" s="75">
        <f>'Population 2016'!K101*'Prevalence Rates'!K101</f>
        <v>86.757300000000001</v>
      </c>
      <c r="L101" s="75">
        <f>'Population 2016'!L101*'Prevalence Rates'!L101</f>
        <v>277.25305787234038</v>
      </c>
      <c r="M101" s="75">
        <f>'Population 2016'!M101*'Prevalence Rates'!M101</f>
        <v>277.25305787234038</v>
      </c>
      <c r="N101" s="75">
        <f>'Population 2016'!N101*'Prevalence Rates'!N101</f>
        <v>228.90338234042548</v>
      </c>
      <c r="O101" s="75">
        <f>'Population 2016'!O101*'Prevalence Rates'!O101</f>
        <v>185.7275569148936</v>
      </c>
      <c r="P101" s="75">
        <f>'Population 2016'!P101*'Prevalence Rates'!P101</f>
        <v>71.756557180851047</v>
      </c>
      <c r="Q101" s="75">
        <f>'Population 2016'!Q101*'Prevalence Rates'!Q101</f>
        <v>163.9125536170213</v>
      </c>
      <c r="R101" s="75">
        <f>'Population 2016'!R101*'Prevalence Rates'!R101</f>
        <v>24.578102393617023</v>
      </c>
      <c r="S101" s="75">
        <f>'Population 2016'!S101*'Prevalence Rates'!S101</f>
        <v>1109.7743008104389</v>
      </c>
      <c r="T101" s="75">
        <f>'Population 2016'!T101*'Prevalence Rates'!T101</f>
        <v>321.68145829787227</v>
      </c>
      <c r="U101" s="75">
        <f>'Population 2016'!U101*'Prevalence Rates'!U101</f>
        <v>31.116599999999998</v>
      </c>
      <c r="V101" s="75">
        <f>'Population 2016'!V101*'Prevalence Rates'!V101</f>
        <v>162.62322893617022</v>
      </c>
      <c r="W101" s="75">
        <f>'Population 2016'!W101*'Prevalence Rates'!W101</f>
        <v>423.24775755319143</v>
      </c>
      <c r="X101" s="75">
        <f>'Population 2016'!X101*'Prevalence Rates'!X101</f>
        <v>423.24775755319143</v>
      </c>
      <c r="Y101" s="75">
        <f>'Population 2016'!Y101*'Prevalence Rates'!Y101</f>
        <v>305.97265292553192</v>
      </c>
      <c r="Z101" s="75">
        <f>'Population 2016'!Z101*'Prevalence Rates'!Z101</f>
        <v>768.19190409574469</v>
      </c>
      <c r="AA101" s="75">
        <f>'Population 2016'!AA101*'Prevalence Rates'!AA101</f>
        <v>938.188945617066</v>
      </c>
      <c r="AB101" s="75">
        <f>'Population 2016'!AB101*'Prevalence Rates'!AB101</f>
        <v>376.27184680851065</v>
      </c>
      <c r="AC101" s="75">
        <f>'Population 2016'!AC101*'Prevalence Rates'!AC101</f>
        <v>1336.7065212765956</v>
      </c>
      <c r="AD101" s="75">
        <f>'Population 2016'!AD101*'Prevalence Rates'!AD101</f>
        <v>310.31121925531914</v>
      </c>
      <c r="AE101" s="75">
        <f>'Population 2016'!AE101*'Prevalence Rates'!AE101</f>
        <v>237.05816457446807</v>
      </c>
      <c r="AF101" s="75">
        <f>'Population 2016'!AF101*'Prevalence Rates'!AF101</f>
        <v>60.914699999999996</v>
      </c>
      <c r="AG101" s="75">
        <f>'Population 2016'!AG101*'Prevalence Rates'!AG101</f>
        <v>126.64735268270121</v>
      </c>
      <c r="AH101" s="75">
        <f>'Population 2016'!AH101*'Prevalence Rates'!AH101</f>
        <v>1202.7951727659574</v>
      </c>
      <c r="AI101" s="75">
        <f>'Population 2016'!AI101*'Prevalence Rates'!AI101</f>
        <v>957.41979797872341</v>
      </c>
      <c r="AJ101" s="75">
        <f>'Population 2016'!AJ101*'Prevalence Rates'!AJ101</f>
        <v>200.41200000000001</v>
      </c>
      <c r="AK101" s="75">
        <f>'Population 2016'!AK101*'Prevalence Rates'!AK101</f>
        <v>88.510904999999994</v>
      </c>
      <c r="AL101" s="75">
        <f>'Population 2016'!AL101*'Prevalence Rates'!AL101</f>
        <v>144.55206430851064</v>
      </c>
      <c r="AM101" s="75">
        <f>'Population 2016'!AM101*'Prevalence Rates'!AM101</f>
        <v>796.55017404255307</v>
      </c>
      <c r="AN101" s="75">
        <f>'Population 2016'!AN101*'Prevalence Rates'!AN101</f>
        <v>12.921299999999999</v>
      </c>
      <c r="AO101" s="75">
        <f>'Population 2016'!AO101*'Prevalence Rates'!AO101</f>
        <v>12.921299999999999</v>
      </c>
      <c r="AP101" s="75">
        <f>'Population 2016'!AP101*'Prevalence Rates'!AP101</f>
        <v>74.691902872340421</v>
      </c>
      <c r="AQ101" s="75">
        <f>'Population 2016'!AQ101*'Prevalence Rates'!AQ101</f>
        <v>230.22833457446802</v>
      </c>
      <c r="AR101" s="75">
        <f>'Population 2016'!AR101*'Prevalence Rates'!AR101</f>
        <v>6097.0077000000001</v>
      </c>
      <c r="AS101" s="75">
        <f>'Population 2016'!AS101*'Prevalence Rates'!AS101</f>
        <v>97.541227340425536</v>
      </c>
      <c r="AT101" s="75">
        <f>'Population 2016'!AT101*'Prevalence Rates'!AT101</f>
        <v>3.6917999999999997</v>
      </c>
      <c r="AU101" s="75">
        <f>'Population 2016'!AU101*'Prevalence Rates'!AU101</f>
        <v>3.6917999999999997</v>
      </c>
      <c r="AV101" s="75">
        <f>'Population 2016'!AV101*'Prevalence Rates'!AV101</f>
        <v>163.68588382978717</v>
      </c>
      <c r="AW101" s="75">
        <f>'Population 2016'!AW101*'Prevalence Rates'!AW101</f>
        <v>427.95816893617024</v>
      </c>
      <c r="AX101" s="75">
        <f>'Population 2016'!AX101*'Prevalence Rates'!AX101</f>
        <v>83.5929</v>
      </c>
      <c r="AY101" s="75">
        <f>'Population 2016'!AY101*'Prevalence Rates'!AY101</f>
        <v>447.14011565782528</v>
      </c>
      <c r="AZ101" s="75">
        <f>'Population 2016'!AZ101*'Prevalence Rates'!AZ101</f>
        <v>335.1040688297872</v>
      </c>
      <c r="BA101" s="75">
        <f>'Population 2016'!BA101*'Prevalence Rates'!BA101</f>
        <v>202.90017781914892</v>
      </c>
      <c r="BB101" s="75">
        <f>'Population 2016'!BB101*'Prevalence Rates'!BB101</f>
        <v>305.47456851063828</v>
      </c>
      <c r="BC101" s="84">
        <f>'Population 2016'!BC101*'Prevalence Rates'!BC101</f>
        <v>31.116599999999998</v>
      </c>
      <c r="BD101" s="118">
        <v>99</v>
      </c>
    </row>
    <row r="102" spans="1:56" s="75" customFormat="1" x14ac:dyDescent="0.35">
      <c r="B102" s="75" t="s">
        <v>63</v>
      </c>
      <c r="C102" s="83">
        <f>'Population 2016'!C102*'Prevalence Rates'!C102</f>
        <v>512.46700563829791</v>
      </c>
      <c r="D102" s="75">
        <f>'Population 2016'!D102*'Prevalence Rates'!D102</f>
        <v>352.59951089128629</v>
      </c>
      <c r="E102" s="75">
        <f>'Population 2016'!E102*'Prevalence Rates'!E102</f>
        <v>118.09341622340426</v>
      </c>
      <c r="F102" s="75">
        <f>'Population 2016'!F102*'Prevalence Rates'!F102</f>
        <v>103.82472143617021</v>
      </c>
      <c r="G102" s="75">
        <f>'Population 2016'!G102*'Prevalence Rates'!G102</f>
        <v>96.250500000000002</v>
      </c>
      <c r="H102" s="75">
        <f>'Population 2016'!H102*'Prevalence Rates'!H102</f>
        <v>667.14725393617039</v>
      </c>
      <c r="I102" s="75">
        <f>'Population 2016'!I102*'Prevalence Rates'!I102</f>
        <v>149.00635005319148</v>
      </c>
      <c r="J102" s="75">
        <f>'Population 2016'!J102*'Prevalence Rates'!J102</f>
        <v>272.13839999999999</v>
      </c>
      <c r="K102" s="75">
        <f>'Population 2016'!K102*'Prevalence Rates'!K102</f>
        <v>99.151200000000003</v>
      </c>
      <c r="L102" s="75">
        <f>'Population 2016'!L102*'Prevalence Rates'!L102</f>
        <v>346.56632234042547</v>
      </c>
      <c r="M102" s="75">
        <f>'Population 2016'!M102*'Prevalence Rates'!M102</f>
        <v>346.56632234042547</v>
      </c>
      <c r="N102" s="75">
        <f>'Population 2016'!N102*'Prevalence Rates'!N102</f>
        <v>555.46763888297858</v>
      </c>
      <c r="O102" s="75">
        <f>'Population 2016'!O102*'Prevalence Rates'!O102</f>
        <v>240.63831287234041</v>
      </c>
      <c r="P102" s="75">
        <f>'Population 2016'!P102*'Prevalence Rates'!P102</f>
        <v>102.73780053191487</v>
      </c>
      <c r="Q102" s="75">
        <f>'Population 2016'!Q102*'Prevalence Rates'!Q102</f>
        <v>275.86007664893623</v>
      </c>
      <c r="R102" s="75">
        <f>'Population 2016'!R102*'Prevalence Rates'!R102</f>
        <v>31.208474202127661</v>
      </c>
      <c r="S102" s="75">
        <f>'Population 2016'!S102*'Prevalence Rates'!S102</f>
        <v>1891.8526893572171</v>
      </c>
      <c r="T102" s="75">
        <f>'Population 2016'!T102*'Prevalence Rates'!T102</f>
        <v>822.03032680851049</v>
      </c>
      <c r="U102" s="75">
        <f>'Population 2016'!U102*'Prevalence Rates'!U102</f>
        <v>37.972799999999999</v>
      </c>
      <c r="V102" s="75">
        <f>'Population 2016'!V102*'Prevalence Rates'!V102</f>
        <v>228.092645106383</v>
      </c>
      <c r="W102" s="75">
        <f>'Population 2016'!W102*'Prevalence Rates'!W102</f>
        <v>572.48540617021274</v>
      </c>
      <c r="X102" s="75">
        <f>'Population 2016'!X102*'Prevalence Rates'!X102</f>
        <v>572.48540617021274</v>
      </c>
      <c r="Y102" s="75">
        <f>'Population 2016'!Y102*'Prevalence Rates'!Y102</f>
        <v>453.61659973404255</v>
      </c>
      <c r="Z102" s="75">
        <f>'Population 2016'!Z102*'Prevalence Rates'!Z102</f>
        <v>1461.5162923404255</v>
      </c>
      <c r="AA102" s="75">
        <f>'Population 2016'!AA102*'Prevalence Rates'!AA102</f>
        <v>1413.6120302481045</v>
      </c>
      <c r="AB102" s="75">
        <f>'Population 2016'!AB102*'Prevalence Rates'!AB102</f>
        <v>778.62194042553188</v>
      </c>
      <c r="AC102" s="75">
        <f>'Population 2016'!AC102*'Prevalence Rates'!AC102</f>
        <v>2175.6091595744679</v>
      </c>
      <c r="AD102" s="75">
        <f>'Population 2016'!AD102*'Prevalence Rates'!AD102</f>
        <v>399.29383867021278</v>
      </c>
      <c r="AE102" s="75">
        <f>'Population 2016'!AE102*'Prevalence Rates'!AE102</f>
        <v>304.18748808510639</v>
      </c>
      <c r="AF102" s="75">
        <f>'Population 2016'!AF102*'Prevalence Rates'!AF102</f>
        <v>76.209299999999999</v>
      </c>
      <c r="AG102" s="75">
        <f>'Population 2016'!AG102*'Prevalence Rates'!AG102</f>
        <v>162.51091859389456</v>
      </c>
      <c r="AH102" s="75">
        <f>'Population 2016'!AH102*'Prevalence Rates'!AH102</f>
        <v>1643.6970842553192</v>
      </c>
      <c r="AI102" s="75">
        <f>'Population 2016'!AI102*'Prevalence Rates'!AI102</f>
        <v>1778.9214623936168</v>
      </c>
      <c r="AJ102" s="75">
        <f>'Population 2016'!AJ102*'Prevalence Rates'!AJ102</f>
        <v>251.30609999999999</v>
      </c>
      <c r="AK102" s="75">
        <f>'Population 2016'!AK102*'Prevalence Rates'!AK102</f>
        <v>179.60606999999999</v>
      </c>
      <c r="AL102" s="75">
        <f>'Population 2016'!AL102*'Prevalence Rates'!AL102</f>
        <v>196.34344563829788</v>
      </c>
      <c r="AM102" s="75">
        <f>'Population 2016'!AM102*'Prevalence Rates'!AM102</f>
        <v>1016.0004724468084</v>
      </c>
      <c r="AN102" s="75">
        <f>'Population 2016'!AN102*'Prevalence Rates'!AN102</f>
        <v>23.2056</v>
      </c>
      <c r="AO102" s="75">
        <f>'Population 2016'!AO102*'Prevalence Rates'!AO102</f>
        <v>23.2056</v>
      </c>
      <c r="AP102" s="75">
        <f>'Population 2016'!AP102*'Prevalence Rates'!AP102</f>
        <v>118.84678468085106</v>
      </c>
      <c r="AQ102" s="75">
        <f>'Population 2016'!AQ102*'Prevalence Rates'!AQ102</f>
        <v>292.7406638297872</v>
      </c>
      <c r="AR102" s="75">
        <f>'Population 2016'!AR102*'Prevalence Rates'!AR102</f>
        <v>9730.2662999999993</v>
      </c>
      <c r="AS102" s="75">
        <f>'Population 2016'!AS102*'Prevalence Rates'!AS102</f>
        <v>149.00635005319148</v>
      </c>
      <c r="AT102" s="75">
        <f>'Population 2016'!AT102*'Prevalence Rates'!AT102</f>
        <v>6.8561999999999994</v>
      </c>
      <c r="AU102" s="75">
        <f>'Population 2016'!AU102*'Prevalence Rates'!AU102</f>
        <v>6.8561999999999994</v>
      </c>
      <c r="AV102" s="75">
        <f>'Population 2016'!AV102*'Prevalence Rates'!AV102</f>
        <v>232.34606999999994</v>
      </c>
      <c r="AW102" s="75">
        <f>'Population 2016'!AW102*'Prevalence Rates'!AW102</f>
        <v>634.70486010638297</v>
      </c>
      <c r="AX102" s="75">
        <f>'Population 2016'!AX102*'Prevalence Rates'!AX102</f>
        <v>172.9872</v>
      </c>
      <c r="AY102" s="75">
        <f>'Population 2016'!AY102*'Prevalence Rates'!AY102</f>
        <v>760.16826656555634</v>
      </c>
      <c r="AZ102" s="75">
        <f>'Population 2016'!AZ102*'Prevalence Rates'!AZ102</f>
        <v>697.64079255319143</v>
      </c>
      <c r="BA102" s="75">
        <f>'Population 2016'!BA102*'Prevalence Rates'!BA102</f>
        <v>274.98776265957446</v>
      </c>
      <c r="BB102" s="75">
        <f>'Population 2016'!BB102*'Prevalence Rates'!BB102</f>
        <v>407.39405744680846</v>
      </c>
      <c r="BC102" s="84">
        <f>'Population 2016'!BC102*'Prevalence Rates'!BC102</f>
        <v>37.972799999999999</v>
      </c>
      <c r="BD102" s="118">
        <v>100</v>
      </c>
    </row>
    <row r="103" spans="1:56" s="75" customFormat="1" x14ac:dyDescent="0.35">
      <c r="B103" s="75" t="s">
        <v>64</v>
      </c>
      <c r="C103" s="83">
        <f>'Population 2016'!C103*'Prevalence Rates'!C103</f>
        <v>619.79604265957448</v>
      </c>
      <c r="D103" s="75">
        <f>'Population 2016'!D103*'Prevalence Rates'!D103</f>
        <v>424.76994547852718</v>
      </c>
      <c r="E103" s="75">
        <f>'Population 2016'!E103*'Prevalence Rates'!E103</f>
        <v>140.19526462765961</v>
      </c>
      <c r="F103" s="75">
        <f>'Population 2016'!F103*'Prevalence Rates'!F103</f>
        <v>113.65027702127659</v>
      </c>
      <c r="G103" s="75">
        <f>'Population 2016'!G103*'Prevalence Rates'!G103</f>
        <v>119.8828</v>
      </c>
      <c r="H103" s="75">
        <f>'Population 2016'!H103*'Prevalence Rates'!H103</f>
        <v>761.6021802659576</v>
      </c>
      <c r="I103" s="75">
        <f>'Population 2016'!I103*'Prevalence Rates'!I103</f>
        <v>160.27679574468087</v>
      </c>
      <c r="J103" s="75">
        <f>'Population 2016'!J103*'Prevalence Rates'!J103</f>
        <v>285.42189999999999</v>
      </c>
      <c r="K103" s="75">
        <f>'Population 2016'!K103*'Prevalence Rates'!K103</f>
        <v>121.5634</v>
      </c>
      <c r="L103" s="75">
        <f>'Population 2016'!L103*'Prevalence Rates'!L103</f>
        <v>357.12630808510642</v>
      </c>
      <c r="M103" s="75">
        <f>'Population 2016'!M103*'Prevalence Rates'!M103</f>
        <v>357.12630808510642</v>
      </c>
      <c r="N103" s="75">
        <f>'Population 2016'!N103*'Prevalence Rates'!N103</f>
        <v>544.87957292553187</v>
      </c>
      <c r="O103" s="75">
        <f>'Population 2016'!O103*'Prevalence Rates'!O103</f>
        <v>290.48515446808511</v>
      </c>
      <c r="P103" s="75">
        <f>'Population 2016'!P103*'Prevalence Rates'!P103</f>
        <v>123.98894680851062</v>
      </c>
      <c r="Q103" s="75">
        <f>'Population 2016'!Q103*'Prevalence Rates'!Q103</f>
        <v>292.38551377659581</v>
      </c>
      <c r="R103" s="75">
        <f>'Population 2016'!R103*'Prevalence Rates'!R103</f>
        <v>30.842287765957451</v>
      </c>
      <c r="S103" s="75">
        <f>'Population 2016'!S103*'Prevalence Rates'!S103</f>
        <v>2224.4165656274931</v>
      </c>
      <c r="T103" s="75">
        <f>'Population 2016'!T103*'Prevalence Rates'!T103</f>
        <v>987.82986191489363</v>
      </c>
      <c r="U103" s="75">
        <f>'Population 2016'!U103*'Prevalence Rates'!U103</f>
        <v>43.975700000000003</v>
      </c>
      <c r="V103" s="75">
        <f>'Population 2016'!V103*'Prevalence Rates'!V103</f>
        <v>262.91735489361707</v>
      </c>
      <c r="W103" s="75">
        <f>'Population 2016'!W103*'Prevalence Rates'!W103</f>
        <v>690.95812946808519</v>
      </c>
      <c r="X103" s="75">
        <f>'Population 2016'!X103*'Prevalence Rates'!X103</f>
        <v>690.95812946808519</v>
      </c>
      <c r="Y103" s="75">
        <f>'Population 2016'!Y103*'Prevalence Rates'!Y103</f>
        <v>502.05019707446814</v>
      </c>
      <c r="Z103" s="75">
        <f>'Population 2016'!Z103*'Prevalence Rates'!Z103</f>
        <v>2020.0370991489362</v>
      </c>
      <c r="AA103" s="75">
        <f>'Population 2016'!AA103*'Prevalence Rates'!AA103</f>
        <v>1731.1434307467412</v>
      </c>
      <c r="AB103" s="75">
        <f>'Population 2016'!AB103*'Prevalence Rates'!AB103</f>
        <v>904.45779893617021</v>
      </c>
      <c r="AC103" s="75">
        <f>'Population 2016'!AC103*'Prevalence Rates'!AC103</f>
        <v>2836.5488617021274</v>
      </c>
      <c r="AD103" s="75">
        <f>'Population 2016'!AD103*'Prevalence Rates'!AD103</f>
        <v>459.80336962765955</v>
      </c>
      <c r="AE103" s="75">
        <f>'Population 2016'!AE103*'Prevalence Rates'!AE103</f>
        <v>341.78666138297871</v>
      </c>
      <c r="AF103" s="75">
        <f>'Population 2016'!AF103*'Prevalence Rates'!AF103</f>
        <v>99.995699999999999</v>
      </c>
      <c r="AG103" s="75">
        <f>'Population 2016'!AG103*'Prevalence Rates'!AG103</f>
        <v>182.59812280296023</v>
      </c>
      <c r="AH103" s="75">
        <f>'Population 2016'!AH103*'Prevalence Rates'!AH103</f>
        <v>1833.1198136170217</v>
      </c>
      <c r="AI103" s="75">
        <f>'Population 2016'!AI103*'Prevalence Rates'!AI103</f>
        <v>2089.1802311170209</v>
      </c>
      <c r="AJ103" s="75">
        <f>'Population 2016'!AJ103*'Prevalence Rates'!AJ103</f>
        <v>280.38010000000003</v>
      </c>
      <c r="AK103" s="75">
        <f>'Population 2016'!AK103*'Prevalence Rates'!AK103</f>
        <v>169.84563750000004</v>
      </c>
      <c r="AL103" s="75">
        <f>'Population 2016'!AL103*'Prevalence Rates'!AL103</f>
        <v>208.82810803191492</v>
      </c>
      <c r="AM103" s="75">
        <f>'Population 2016'!AM103*'Prevalence Rates'!AM103</f>
        <v>1168.5739222340426</v>
      </c>
      <c r="AN103" s="75">
        <f>'Population 2016'!AN103*'Prevalence Rates'!AN103</f>
        <v>28.01</v>
      </c>
      <c r="AO103" s="75">
        <f>'Population 2016'!AO103*'Prevalence Rates'!AO103</f>
        <v>28.01</v>
      </c>
      <c r="AP103" s="75">
        <f>'Population 2016'!AP103*'Prevalence Rates'!AP103</f>
        <v>140.70287138297874</v>
      </c>
      <c r="AQ103" s="75">
        <f>'Population 2016'!AQ103*'Prevalence Rates'!AQ103</f>
        <v>347.87168489361704</v>
      </c>
      <c r="AR103" s="75">
        <f>'Population 2016'!AR103*'Prevalence Rates'!AR103</f>
        <v>11374.861000000001</v>
      </c>
      <c r="AS103" s="75">
        <f>'Population 2016'!AS103*'Prevalence Rates'!AS103</f>
        <v>160.27679574468087</v>
      </c>
      <c r="AT103" s="75">
        <f>'Population 2016'!AT103*'Prevalence Rates'!AT103</f>
        <v>6.4423000000000004</v>
      </c>
      <c r="AU103" s="75">
        <f>'Population 2016'!AU103*'Prevalence Rates'!AU103</f>
        <v>6.4423000000000004</v>
      </c>
      <c r="AV103" s="75">
        <f>'Population 2016'!AV103*'Prevalence Rates'!AV103</f>
        <v>265.46626489361699</v>
      </c>
      <c r="AW103" s="75">
        <f>'Population 2016'!AW103*'Prevalence Rates'!AW103</f>
        <v>683.44995957446815</v>
      </c>
      <c r="AX103" s="75">
        <f>'Population 2016'!AX103*'Prevalence Rates'!AX103</f>
        <v>163.85850000000002</v>
      </c>
      <c r="AY103" s="75">
        <f>'Population 2016'!AY103*'Prevalence Rates'!AY103</f>
        <v>847.68903173818853</v>
      </c>
      <c r="AZ103" s="75">
        <f>'Population 2016'!AZ103*'Prevalence Rates'!AZ103</f>
        <v>732.23652606382984</v>
      </c>
      <c r="BA103" s="75">
        <f>'Population 2016'!BA103*'Prevalence Rates'!BA103</f>
        <v>318.60942930851064</v>
      </c>
      <c r="BB103" s="75">
        <f>'Population 2016'!BB103*'Prevalence Rates'!BB103</f>
        <v>492.74000085106383</v>
      </c>
      <c r="BC103" s="84">
        <f>'Population 2016'!BC103*'Prevalence Rates'!BC103</f>
        <v>43.975700000000003</v>
      </c>
      <c r="BD103" s="118">
        <v>101</v>
      </c>
    </row>
    <row r="104" spans="1:56" s="75" customFormat="1" x14ac:dyDescent="0.35">
      <c r="B104" s="75" t="s">
        <v>65</v>
      </c>
      <c r="C104" s="83">
        <f>'Population 2016'!C104*'Prevalence Rates'!C104</f>
        <v>527.95602031914893</v>
      </c>
      <c r="D104" s="75">
        <f>'Population 2016'!D104*'Prevalence Rates'!D104</f>
        <v>368.75189764027738</v>
      </c>
      <c r="E104" s="75">
        <f>'Population 2016'!E104*'Prevalence Rates'!E104</f>
        <v>130.28672712765959</v>
      </c>
      <c r="F104" s="75">
        <f>'Population 2016'!F104*'Prevalence Rates'!F104</f>
        <v>103.3983190425532</v>
      </c>
      <c r="G104" s="75">
        <f>'Population 2016'!G104*'Prevalence Rates'!G104</f>
        <v>99.715600000000009</v>
      </c>
      <c r="H104" s="75">
        <f>'Population 2016'!H104*'Prevalence Rates'!H104</f>
        <v>723.93275297872356</v>
      </c>
      <c r="I104" s="75">
        <f>'Population 2016'!I104*'Prevalence Rates'!I104</f>
        <v>135.66285925531918</v>
      </c>
      <c r="J104" s="75">
        <f>'Population 2016'!J104*'Prevalence Rates'!J104</f>
        <v>236.96460000000002</v>
      </c>
      <c r="K104" s="75">
        <f>'Population 2016'!K104*'Prevalence Rates'!K104</f>
        <v>112.88030000000001</v>
      </c>
      <c r="L104" s="75">
        <f>'Population 2016'!L104*'Prevalence Rates'!L104</f>
        <v>363.45597212765961</v>
      </c>
      <c r="M104" s="75">
        <f>'Population 2016'!M104*'Prevalence Rates'!M104</f>
        <v>363.45597212765961</v>
      </c>
      <c r="N104" s="75">
        <f>'Population 2016'!N104*'Prevalence Rates'!N104</f>
        <v>402.56299776595745</v>
      </c>
      <c r="O104" s="75">
        <f>'Population 2016'!O104*'Prevalence Rates'!O104</f>
        <v>276.18962521276597</v>
      </c>
      <c r="P104" s="75">
        <f>'Population 2016'!P104*'Prevalence Rates'!P104</f>
        <v>109.55187765957446</v>
      </c>
      <c r="Q104" s="75">
        <f>'Population 2016'!Q104*'Prevalence Rates'!Q104</f>
        <v>300.58618622340435</v>
      </c>
      <c r="R104" s="75">
        <f>'Population 2016'!R104*'Prevalence Rates'!R104</f>
        <v>29.870877127659579</v>
      </c>
      <c r="S104" s="75">
        <f>'Population 2016'!S104*'Prevalence Rates'!S104</f>
        <v>2083.4717267765668</v>
      </c>
      <c r="T104" s="75">
        <f>'Population 2016'!T104*'Prevalence Rates'!T104</f>
        <v>828.9005259574468</v>
      </c>
      <c r="U104" s="75">
        <f>'Population 2016'!U104*'Prevalence Rates'!U104</f>
        <v>42.015000000000001</v>
      </c>
      <c r="V104" s="75">
        <f>'Population 2016'!V104*'Prevalence Rates'!V104</f>
        <v>279.83777872340431</v>
      </c>
      <c r="W104" s="75">
        <f>'Population 2016'!W104*'Prevalence Rates'!W104</f>
        <v>684.60581904255321</v>
      </c>
      <c r="X104" s="75">
        <f>'Population 2016'!X104*'Prevalence Rates'!X104</f>
        <v>684.60581904255321</v>
      </c>
      <c r="Y104" s="75">
        <f>'Population 2016'!Y104*'Prevalence Rates'!Y104</f>
        <v>485.12947526595747</v>
      </c>
      <c r="Z104" s="75">
        <f>'Population 2016'!Z104*'Prevalence Rates'!Z104</f>
        <v>1678.1532967021278</v>
      </c>
      <c r="AA104" s="75">
        <f>'Population 2016'!AA104*'Prevalence Rates'!AA104</f>
        <v>1642.2216958340739</v>
      </c>
      <c r="AB104" s="75">
        <f>'Population 2016'!AB104*'Prevalence Rates'!AB104</f>
        <v>810.22798723404253</v>
      </c>
      <c r="AC104" s="75">
        <f>'Population 2016'!AC104*'Prevalence Rates'!AC104</f>
        <v>2501.1440106382975</v>
      </c>
      <c r="AD104" s="75">
        <f>'Population 2016'!AD104*'Prevalence Rates'!AD104</f>
        <v>457.40717372340424</v>
      </c>
      <c r="AE104" s="75">
        <f>'Population 2016'!AE104*'Prevalence Rates'!AE104</f>
        <v>358.36291978723403</v>
      </c>
      <c r="AF104" s="75">
        <f>'Population 2016'!AF104*'Prevalence Rates'!AF104</f>
        <v>106.15790000000001</v>
      </c>
      <c r="AG104" s="75">
        <f>'Population 2016'!AG104*'Prevalence Rates'!AG104</f>
        <v>191.45392090656802</v>
      </c>
      <c r="AH104" s="75">
        <f>'Population 2016'!AH104*'Prevalence Rates'!AH104</f>
        <v>1936.97374212766</v>
      </c>
      <c r="AI104" s="75">
        <f>'Population 2016'!AI104*'Prevalence Rates'!AI104</f>
        <v>1936.6611624468082</v>
      </c>
      <c r="AJ104" s="75">
        <f>'Population 2016'!AJ104*'Prevalence Rates'!AJ104</f>
        <v>296.90600000000001</v>
      </c>
      <c r="AK104" s="75">
        <f>'Population 2016'!AK104*'Prevalence Rates'!AK104</f>
        <v>182.19804750000003</v>
      </c>
      <c r="AL104" s="75">
        <f>'Population 2016'!AL104*'Prevalence Rates'!AL104</f>
        <v>215.12305755319153</v>
      </c>
      <c r="AM104" s="75">
        <f>'Population 2016'!AM104*'Prevalence Rates'!AM104</f>
        <v>1233.6873389361701</v>
      </c>
      <c r="AN104" s="75">
        <f>'Population 2016'!AN104*'Prevalence Rates'!AN104</f>
        <v>17.366199999999999</v>
      </c>
      <c r="AO104" s="75">
        <f>'Population 2016'!AO104*'Prevalence Rates'!AO104</f>
        <v>17.366199999999999</v>
      </c>
      <c r="AP104" s="75">
        <f>'Population 2016'!AP104*'Prevalence Rates'!AP104</f>
        <v>152.09936563829788</v>
      </c>
      <c r="AQ104" s="75">
        <f>'Population 2016'!AQ104*'Prevalence Rates'!AQ104</f>
        <v>333.9438613829787</v>
      </c>
      <c r="AR104" s="75">
        <f>'Population 2016'!AR104*'Prevalence Rates'!AR104</f>
        <v>10672.370200000001</v>
      </c>
      <c r="AS104" s="75">
        <f>'Population 2016'!AS104*'Prevalence Rates'!AS104</f>
        <v>135.66285925531918</v>
      </c>
      <c r="AT104" s="75">
        <f>'Population 2016'!AT104*'Prevalence Rates'!AT104</f>
        <v>4.4816000000000003</v>
      </c>
      <c r="AU104" s="75">
        <f>'Population 2016'!AU104*'Prevalence Rates'!AU104</f>
        <v>4.4816000000000003</v>
      </c>
      <c r="AV104" s="75">
        <f>'Population 2016'!AV104*'Prevalence Rates'!AV104</f>
        <v>234.54382085106383</v>
      </c>
      <c r="AW104" s="75">
        <f>'Population 2016'!AW104*'Prevalence Rates'!AW104</f>
        <v>722.92051925531916</v>
      </c>
      <c r="AX104" s="75">
        <f>'Population 2016'!AX104*'Prevalence Rates'!AX104</f>
        <v>124.08430000000001</v>
      </c>
      <c r="AY104" s="75">
        <f>'Population 2016'!AY104*'Prevalence Rates'!AY104</f>
        <v>778.85821548363697</v>
      </c>
      <c r="AZ104" s="75">
        <f>'Population 2016'!AZ104*'Prevalence Rates'!AZ104</f>
        <v>629.49733595744692</v>
      </c>
      <c r="BA104" s="75">
        <f>'Population 2016'!BA104*'Prevalence Rates'!BA104</f>
        <v>330.18843553191488</v>
      </c>
      <c r="BB104" s="75">
        <f>'Population 2016'!BB104*'Prevalence Rates'!BB104</f>
        <v>511.73793234042552</v>
      </c>
      <c r="BC104" s="84">
        <f>'Population 2016'!BC104*'Prevalence Rates'!BC104</f>
        <v>42.015000000000001</v>
      </c>
      <c r="BD104" s="118">
        <v>102</v>
      </c>
    </row>
    <row r="105" spans="1:56" s="75" customFormat="1" x14ac:dyDescent="0.35">
      <c r="B105" s="75" t="s">
        <v>66</v>
      </c>
      <c r="C105" s="83">
        <f>'Population 2016'!C105*'Prevalence Rates'!C105</f>
        <v>426.93022340425529</v>
      </c>
      <c r="D105" s="75">
        <f>'Population 2016'!D105*'Prevalence Rates'!D105</f>
        <v>320.71831975426926</v>
      </c>
      <c r="E105" s="75">
        <f>'Population 2016'!E105*'Prevalence Rates'!E105</f>
        <v>140.71046010638298</v>
      </c>
      <c r="F105" s="75">
        <f>'Population 2016'!F105*'Prevalence Rates'!F105</f>
        <v>89.671560638297862</v>
      </c>
      <c r="G105" s="75">
        <f>'Population 2016'!G105*'Prevalence Rates'!G105</f>
        <v>113.01899999999999</v>
      </c>
      <c r="H105" s="75">
        <f>'Population 2016'!H105*'Prevalence Rates'!H105</f>
        <v>788.6338946808512</v>
      </c>
      <c r="I105" s="75">
        <f>'Population 2016'!I105*'Prevalence Rates'!I105</f>
        <v>140.87163031914895</v>
      </c>
      <c r="J105" s="75">
        <f>'Population 2016'!J105*'Prevalence Rates'!J105</f>
        <v>256.94400000000002</v>
      </c>
      <c r="K105" s="75">
        <f>'Population 2016'!K105*'Prevalence Rates'!K105</f>
        <v>123.321</v>
      </c>
      <c r="L105" s="75">
        <f>'Population 2016'!L105*'Prevalence Rates'!L105</f>
        <v>383.80107446808506</v>
      </c>
      <c r="M105" s="75">
        <f>'Population 2016'!M105*'Prevalence Rates'!M105</f>
        <v>383.80107446808506</v>
      </c>
      <c r="N105" s="75">
        <f>'Population 2016'!N105*'Prevalence Rates'!N105</f>
        <v>339.4028712765957</v>
      </c>
      <c r="O105" s="75">
        <f>'Population 2016'!O105*'Prevalence Rates'!O105</f>
        <v>296.91421276595742</v>
      </c>
      <c r="P105" s="75">
        <f>'Population 2016'!P105*'Prevalence Rates'!P105</f>
        <v>132.74784574468083</v>
      </c>
      <c r="Q105" s="75">
        <f>'Population 2016'!Q105*'Prevalence Rates'!Q105</f>
        <v>306.73640904255325</v>
      </c>
      <c r="R105" s="75">
        <f>'Population 2016'!R105*'Prevalence Rates'!R105</f>
        <v>35.334151595744686</v>
      </c>
      <c r="S105" s="75">
        <f>'Population 2016'!S105*'Prevalence Rates'!S105</f>
        <v>1877.0600459404254</v>
      </c>
      <c r="T105" s="75">
        <f>'Population 2016'!T105*'Prevalence Rates'!T105</f>
        <v>605.75759999999991</v>
      </c>
      <c r="U105" s="75">
        <f>'Population 2016'!U105*'Prevalence Rates'!U105</f>
        <v>46.359000000000002</v>
      </c>
      <c r="V105" s="75">
        <f>'Population 2016'!V105*'Prevalence Rates'!V105</f>
        <v>295.07300425531918</v>
      </c>
      <c r="W105" s="75">
        <f>'Population 2016'!W105*'Prevalence Rates'!W105</f>
        <v>698.09749468085101</v>
      </c>
      <c r="X105" s="75">
        <f>'Population 2016'!X105*'Prevalence Rates'!X105</f>
        <v>698.09749468085101</v>
      </c>
      <c r="Y105" s="75">
        <f>'Population 2016'!Y105*'Prevalence Rates'!Y105</f>
        <v>516.75602393617021</v>
      </c>
      <c r="Z105" s="75">
        <f>'Population 2016'!Z105*'Prevalence Rates'!Z105</f>
        <v>1355.4490643617021</v>
      </c>
      <c r="AA105" s="75">
        <f>'Population 2016'!AA105*'Prevalence Rates'!AA105</f>
        <v>1514.4446531028927</v>
      </c>
      <c r="AB105" s="75">
        <f>'Population 2016'!AB105*'Prevalence Rates'!AB105</f>
        <v>707.91759574468074</v>
      </c>
      <c r="AC105" s="75">
        <f>'Population 2016'!AC105*'Prevalence Rates'!AC105</f>
        <v>2215.2039893617016</v>
      </c>
      <c r="AD105" s="75">
        <f>'Population 2016'!AD105*'Prevalence Rates'!AD105</f>
        <v>468.01815159574465</v>
      </c>
      <c r="AE105" s="75">
        <f>'Population 2016'!AE105*'Prevalence Rates'!AE105</f>
        <v>356.35249787234045</v>
      </c>
      <c r="AF105" s="75">
        <f>'Population 2016'!AF105*'Prevalence Rates'!AF105</f>
        <v>75.143999999999991</v>
      </c>
      <c r="AG105" s="75">
        <f>'Population 2016'!AG105*'Prevalence Rates'!AG105</f>
        <v>190.37986123959297</v>
      </c>
      <c r="AH105" s="75">
        <f>'Population 2016'!AH105*'Prevalence Rates'!AH105</f>
        <v>1881.5964765957449</v>
      </c>
      <c r="AI105" s="75">
        <f>'Population 2016'!AI105*'Prevalence Rates'!AI105</f>
        <v>1656.4955202127658</v>
      </c>
      <c r="AJ105" s="75">
        <f>'Population 2016'!AJ105*'Prevalence Rates'!AJ105</f>
        <v>310.57499999999999</v>
      </c>
      <c r="AK105" s="75">
        <f>'Population 2016'!AK105*'Prevalence Rates'!AK105</f>
        <v>162.94582500000001</v>
      </c>
      <c r="AL105" s="75">
        <f>'Population 2016'!AL105*'Prevalence Rates'!AL105</f>
        <v>227.97365425531916</v>
      </c>
      <c r="AM105" s="75">
        <f>'Population 2016'!AM105*'Prevalence Rates'!AM105</f>
        <v>1227.4352712765956</v>
      </c>
      <c r="AN105" s="75">
        <f>'Population 2016'!AN105*'Prevalence Rates'!AN105</f>
        <v>21.512999999999998</v>
      </c>
      <c r="AO105" s="75">
        <f>'Population 2016'!AO105*'Prevalence Rates'!AO105</f>
        <v>21.512999999999998</v>
      </c>
      <c r="AP105" s="75">
        <f>'Population 2016'!AP105*'Prevalence Rates'!AP105</f>
        <v>125.17897021276595</v>
      </c>
      <c r="AQ105" s="75">
        <f>'Population 2016'!AQ105*'Prevalence Rates'!AQ105</f>
        <v>334.96714468085099</v>
      </c>
      <c r="AR105" s="75">
        <f>'Population 2016'!AR105*'Prevalence Rates'!AR105</f>
        <v>10003.242</v>
      </c>
      <c r="AS105" s="75">
        <f>'Population 2016'!AS105*'Prevalence Rates'!AS105</f>
        <v>140.87163031914895</v>
      </c>
      <c r="AT105" s="75">
        <f>'Population 2016'!AT105*'Prevalence Rates'!AT105</f>
        <v>10.302</v>
      </c>
      <c r="AU105" s="75">
        <f>'Population 2016'!AU105*'Prevalence Rates'!AU105</f>
        <v>10.302</v>
      </c>
      <c r="AV105" s="75">
        <f>'Population 2016'!AV105*'Prevalence Rates'!AV105</f>
        <v>266.34215744680847</v>
      </c>
      <c r="AW105" s="75">
        <f>'Population 2016'!AW105*'Prevalence Rates'!AW105</f>
        <v>682.30087978723407</v>
      </c>
      <c r="AX105" s="75">
        <f>'Population 2016'!AX105*'Prevalence Rates'!AX105</f>
        <v>133.62299999999999</v>
      </c>
      <c r="AY105" s="75">
        <f>'Population 2016'!AY105*'Prevalence Rates'!AY105</f>
        <v>724.02377945576313</v>
      </c>
      <c r="AZ105" s="75">
        <f>'Population 2016'!AZ105*'Prevalence Rates'!AZ105</f>
        <v>531.50970638297872</v>
      </c>
      <c r="BA105" s="75">
        <f>'Population 2016'!BA105*'Prevalence Rates'!BA105</f>
        <v>326.07135478723399</v>
      </c>
      <c r="BB105" s="75">
        <f>'Population 2016'!BB105*'Prevalence Rates'!BB105</f>
        <v>475.61200851063819</v>
      </c>
      <c r="BC105" s="84">
        <f>'Population 2016'!BC105*'Prevalence Rates'!BC105</f>
        <v>46.359000000000002</v>
      </c>
      <c r="BD105" s="118">
        <v>103</v>
      </c>
    </row>
    <row r="106" spans="1:56" s="75" customFormat="1" x14ac:dyDescent="0.35">
      <c r="B106" s="75" t="s">
        <v>67</v>
      </c>
      <c r="C106" s="83">
        <f>'Population 2016'!C106*'Prevalence Rates'!C106</f>
        <v>384.77422021276595</v>
      </c>
      <c r="D106" s="75">
        <f>'Population 2016'!D106*'Prevalence Rates'!D106</f>
        <v>297.0313754316839</v>
      </c>
      <c r="E106" s="75">
        <f>'Population 2016'!E106*'Prevalence Rates'!E106</f>
        <v>139.34212500000001</v>
      </c>
      <c r="F106" s="75">
        <f>'Population 2016'!F106*'Prevalence Rates'!F106</f>
        <v>99.177379787234031</v>
      </c>
      <c r="G106" s="75">
        <f>'Population 2016'!G106*'Prevalence Rates'!G106</f>
        <v>133.017</v>
      </c>
      <c r="H106" s="75">
        <f>'Population 2016'!H106*'Prevalence Rates'!H106</f>
        <v>862.77896170212773</v>
      </c>
      <c r="I106" s="75">
        <f>'Population 2016'!I106*'Prevalence Rates'!I106</f>
        <v>152.94634148936171</v>
      </c>
      <c r="J106" s="75">
        <f>'Population 2016'!J106*'Prevalence Rates'!J106</f>
        <v>274.21499999999997</v>
      </c>
      <c r="K106" s="75">
        <f>'Population 2016'!K106*'Prevalence Rates'!K106</f>
        <v>139.98599999999999</v>
      </c>
      <c r="L106" s="75">
        <f>'Population 2016'!L106*'Prevalence Rates'!L106</f>
        <v>431.37078510638293</v>
      </c>
      <c r="M106" s="75">
        <f>'Population 2016'!M106*'Prevalence Rates'!M106</f>
        <v>431.37078510638293</v>
      </c>
      <c r="N106" s="75">
        <f>'Population 2016'!N106*'Prevalence Rates'!N106</f>
        <v>301.99768244680848</v>
      </c>
      <c r="O106" s="75">
        <f>'Population 2016'!O106*'Prevalence Rates'!O106</f>
        <v>317.01777925531911</v>
      </c>
      <c r="P106" s="75">
        <f>'Population 2016'!P106*'Prevalence Rates'!P106</f>
        <v>126.31715425531912</v>
      </c>
      <c r="Q106" s="75">
        <f>'Population 2016'!Q106*'Prevalence Rates'!Q106</f>
        <v>297.86527819148938</v>
      </c>
      <c r="R106" s="75">
        <f>'Population 2016'!R106*'Prevalence Rates'!R106</f>
        <v>34.94009042553192</v>
      </c>
      <c r="S106" s="75">
        <f>'Population 2016'!S106*'Prevalence Rates'!S106</f>
        <v>1866.9242667401495</v>
      </c>
      <c r="T106" s="75">
        <f>'Population 2016'!T106*'Prevalence Rates'!T106</f>
        <v>533.95046808510631</v>
      </c>
      <c r="U106" s="75">
        <f>'Population 2016'!U106*'Prevalence Rates'!U106</f>
        <v>60.6</v>
      </c>
      <c r="V106" s="75">
        <f>'Population 2016'!V106*'Prevalence Rates'!V106</f>
        <v>308.75055319148942</v>
      </c>
      <c r="W106" s="75">
        <f>'Population 2016'!W106*'Prevalence Rates'!W106</f>
        <v>746.51141489361692</v>
      </c>
      <c r="X106" s="75">
        <f>'Population 2016'!X106*'Prevalence Rates'!X106</f>
        <v>746.51141489361692</v>
      </c>
      <c r="Y106" s="75">
        <f>'Population 2016'!Y106*'Prevalence Rates'!Y106</f>
        <v>544.65861702127654</v>
      </c>
      <c r="Z106" s="75">
        <f>'Population 2016'!Z106*'Prevalence Rates'!Z106</f>
        <v>1188.9130117021275</v>
      </c>
      <c r="AA106" s="75">
        <f>'Population 2016'!AA106*'Prevalence Rates'!AA106</f>
        <v>1512.1483003309399</v>
      </c>
      <c r="AB106" s="75">
        <f>'Population 2016'!AB106*'Prevalence Rates'!AB106</f>
        <v>669.12392553191489</v>
      </c>
      <c r="AC106" s="75">
        <f>'Population 2016'!AC106*'Prevalence Rates'!AC106</f>
        <v>2128.558882978723</v>
      </c>
      <c r="AD106" s="75">
        <f>'Population 2016'!AD106*'Prevalence Rates'!AD106</f>
        <v>520.14817340425532</v>
      </c>
      <c r="AE106" s="75">
        <f>'Population 2016'!AE106*'Prevalence Rates'!AE106</f>
        <v>389.08455638297875</v>
      </c>
      <c r="AF106" s="75">
        <f>'Population 2016'!AF106*'Prevalence Rates'!AF106</f>
        <v>88.173000000000002</v>
      </c>
      <c r="AG106" s="75">
        <f>'Population 2016'!AG106*'Prevalence Rates'!AG106</f>
        <v>207.86682932469935</v>
      </c>
      <c r="AH106" s="75">
        <f>'Population 2016'!AH106*'Prevalence Rates'!AH106</f>
        <v>1965.678331914894</v>
      </c>
      <c r="AI106" s="75">
        <f>'Population 2016'!AI106*'Prevalence Rates'!AI106</f>
        <v>1590.1145058510638</v>
      </c>
      <c r="AJ106" s="75">
        <f>'Population 2016'!AJ106*'Prevalence Rates'!AJ106</f>
        <v>294.21299999999997</v>
      </c>
      <c r="AK106" s="75">
        <f>'Population 2016'!AK106*'Prevalence Rates'!AK106</f>
        <v>169.62697500000002</v>
      </c>
      <c r="AL106" s="75">
        <f>'Population 2016'!AL106*'Prevalence Rates'!AL106</f>
        <v>271.19982765957445</v>
      </c>
      <c r="AM106" s="75">
        <f>'Population 2016'!AM106*'Prevalence Rates'!AM106</f>
        <v>1277.8663978723403</v>
      </c>
      <c r="AN106" s="75">
        <f>'Population 2016'!AN106*'Prevalence Rates'!AN106</f>
        <v>31.814999999999998</v>
      </c>
      <c r="AO106" s="75">
        <f>'Population 2016'!AO106*'Prevalence Rates'!AO106</f>
        <v>31.814999999999998</v>
      </c>
      <c r="AP106" s="75">
        <f>'Population 2016'!AP106*'Prevalence Rates'!AP106</f>
        <v>109.05743617021275</v>
      </c>
      <c r="AQ106" s="75">
        <f>'Population 2016'!AQ106*'Prevalence Rates'!AQ106</f>
        <v>389.62705531914889</v>
      </c>
      <c r="AR106" s="75">
        <f>'Population 2016'!AR106*'Prevalence Rates'!AR106</f>
        <v>10132.925999999999</v>
      </c>
      <c r="AS106" s="75">
        <f>'Population 2016'!AS106*'Prevalence Rates'!AS106</f>
        <v>152.94634148936171</v>
      </c>
      <c r="AT106" s="75">
        <f>'Population 2016'!AT106*'Prevalence Rates'!AT106</f>
        <v>4.242</v>
      </c>
      <c r="AU106" s="75">
        <f>'Population 2016'!AU106*'Prevalence Rates'!AU106</f>
        <v>4.242</v>
      </c>
      <c r="AV106" s="75">
        <f>'Population 2016'!AV106*'Prevalence Rates'!AV106</f>
        <v>276.12486702127654</v>
      </c>
      <c r="AW106" s="75">
        <f>'Population 2016'!AW106*'Prevalence Rates'!AW106</f>
        <v>715.82847446808523</v>
      </c>
      <c r="AX106" s="75">
        <f>'Population 2016'!AX106*'Prevalence Rates'!AX106</f>
        <v>134.22899999999998</v>
      </c>
      <c r="AY106" s="75">
        <f>'Population 2016'!AY106*'Prevalence Rates'!AY106</f>
        <v>733.00713343612574</v>
      </c>
      <c r="AZ106" s="75">
        <f>'Population 2016'!AZ106*'Prevalence Rates'!AZ106</f>
        <v>503.52120957446806</v>
      </c>
      <c r="BA106" s="75">
        <f>'Population 2016'!BA106*'Prevalence Rates'!BA106</f>
        <v>337.78891276595743</v>
      </c>
      <c r="BB106" s="75">
        <f>'Population 2016'!BB106*'Prevalence Rates'!BB106</f>
        <v>524.86949361702113</v>
      </c>
      <c r="BC106" s="84">
        <f>'Population 2016'!BC106*'Prevalence Rates'!BC106</f>
        <v>60.6</v>
      </c>
      <c r="BD106" s="118">
        <v>104</v>
      </c>
    </row>
    <row r="107" spans="1:56" s="75" customFormat="1" x14ac:dyDescent="0.35">
      <c r="B107" s="75" t="s">
        <v>68</v>
      </c>
      <c r="C107" s="83">
        <f>'Population 2016'!C107*'Prevalence Rates'!C107</f>
        <v>415.23667574468089</v>
      </c>
      <c r="D107" s="75">
        <f>'Population 2016'!D107*'Prevalence Rates'!D107</f>
        <v>327.64095620653728</v>
      </c>
      <c r="E107" s="75">
        <f>'Population 2016'!E107*'Prevalence Rates'!E107</f>
        <v>161.5062936170213</v>
      </c>
      <c r="F107" s="75">
        <f>'Population 2016'!F107*'Prevalence Rates'!F107</f>
        <v>108.76372127659575</v>
      </c>
      <c r="G107" s="75">
        <f>'Population 2016'!G107*'Prevalence Rates'!G107</f>
        <v>162.65600000000001</v>
      </c>
      <c r="H107" s="75">
        <f>'Population 2016'!H107*'Prevalence Rates'!H107</f>
        <v>1134.5467306382982</v>
      </c>
      <c r="I107" s="75">
        <f>'Population 2016'!I107*'Prevalence Rates'!I107</f>
        <v>212.22881021276598</v>
      </c>
      <c r="J107" s="75">
        <f>'Population 2016'!J107*'Prevalence Rates'!J107</f>
        <v>325.31200000000001</v>
      </c>
      <c r="K107" s="75">
        <f>'Population 2016'!K107*'Prevalence Rates'!K107</f>
        <v>170.476</v>
      </c>
      <c r="L107" s="75">
        <f>'Population 2016'!L107*'Prevalence Rates'!L107</f>
        <v>582.60264510638297</v>
      </c>
      <c r="M107" s="75">
        <f>'Population 2016'!M107*'Prevalence Rates'!M107</f>
        <v>582.60264510638297</v>
      </c>
      <c r="N107" s="75">
        <f>'Population 2016'!N107*'Prevalence Rates'!N107</f>
        <v>324.77242000000001</v>
      </c>
      <c r="O107" s="75">
        <f>'Population 2016'!O107*'Prevalence Rates'!O107</f>
        <v>424.01570723404262</v>
      </c>
      <c r="P107" s="75">
        <f>'Population 2016'!P107*'Prevalence Rates'!P107</f>
        <v>178.77019148936168</v>
      </c>
      <c r="Q107" s="75">
        <f>'Population 2016'!Q107*'Prevalence Rates'!Q107</f>
        <v>385.3426459574469</v>
      </c>
      <c r="R107" s="75">
        <f>'Population 2016'!R107*'Prevalence Rates'!R107</f>
        <v>52.206819148936169</v>
      </c>
      <c r="S107" s="75">
        <f>'Population 2016'!S107*'Prevalence Rates'!S107</f>
        <v>2163.516909593277</v>
      </c>
      <c r="T107" s="75">
        <f>'Population 2016'!T107*'Prevalence Rates'!T107</f>
        <v>515.58091914893612</v>
      </c>
      <c r="U107" s="75">
        <f>'Population 2016'!U107*'Prevalence Rates'!U107</f>
        <v>72.882400000000004</v>
      </c>
      <c r="V107" s="75">
        <f>'Population 2016'!V107*'Prevalence Rates'!V107</f>
        <v>365.04159319148943</v>
      </c>
      <c r="W107" s="75">
        <f>'Population 2016'!W107*'Prevalence Rates'!W107</f>
        <v>881.90133191489372</v>
      </c>
      <c r="X107" s="75">
        <f>'Population 2016'!X107*'Prevalence Rates'!X107</f>
        <v>881.90133191489372</v>
      </c>
      <c r="Y107" s="75">
        <f>'Population 2016'!Y107*'Prevalence Rates'!Y107</f>
        <v>644.77231063829788</v>
      </c>
      <c r="Z107" s="75">
        <f>'Population 2016'!Z107*'Prevalence Rates'!Z107</f>
        <v>1383.3488489361703</v>
      </c>
      <c r="AA107" s="75">
        <f>'Population 2016'!AA107*'Prevalence Rates'!AA107</f>
        <v>1877.666105561427</v>
      </c>
      <c r="AB107" s="75">
        <f>'Population 2016'!AB107*'Prevalence Rates'!AB107</f>
        <v>749.04285957446814</v>
      </c>
      <c r="AC107" s="75">
        <f>'Population 2016'!AC107*'Prevalence Rates'!AC107</f>
        <v>2614.5920425531913</v>
      </c>
      <c r="AD107" s="75">
        <f>'Population 2016'!AD107*'Prevalence Rates'!AD107</f>
        <v>634.49450127659577</v>
      </c>
      <c r="AE107" s="75">
        <f>'Population 2016'!AE107*'Prevalence Rates'!AE107</f>
        <v>474.24539744680851</v>
      </c>
      <c r="AF107" s="75">
        <f>'Population 2016'!AF107*'Prevalence Rates'!AF107</f>
        <v>125.12</v>
      </c>
      <c r="AG107" s="75">
        <f>'Population 2016'!AG107*'Prevalence Rates'!AG107</f>
        <v>253.3636595744681</v>
      </c>
      <c r="AH107" s="75">
        <f>'Population 2016'!AH107*'Prevalence Rates'!AH107</f>
        <v>2470.5556289361707</v>
      </c>
      <c r="AI107" s="75">
        <f>'Population 2016'!AI107*'Prevalence Rates'!AI107</f>
        <v>1796.7982387234042</v>
      </c>
      <c r="AJ107" s="75">
        <f>'Population 2016'!AJ107*'Prevalence Rates'!AJ107</f>
        <v>380.3648</v>
      </c>
      <c r="AK107" s="75">
        <f>'Population 2016'!AK107*'Prevalence Rates'!AK107</f>
        <v>202.31904000000003</v>
      </c>
      <c r="AL107" s="75">
        <f>'Population 2016'!AL107*'Prevalence Rates'!AL107</f>
        <v>348.43590638297871</v>
      </c>
      <c r="AM107" s="75">
        <f>'Population 2016'!AM107*'Prevalence Rates'!AM107</f>
        <v>1552.401109787234</v>
      </c>
      <c r="AN107" s="75">
        <f>'Population 2016'!AN107*'Prevalence Rates'!AN107</f>
        <v>29.716000000000001</v>
      </c>
      <c r="AO107" s="75">
        <f>'Population 2016'!AO107*'Prevalence Rates'!AO107</f>
        <v>29.716000000000001</v>
      </c>
      <c r="AP107" s="75">
        <f>'Population 2016'!AP107*'Prevalence Rates'!AP107</f>
        <v>142.68887787234044</v>
      </c>
      <c r="AQ107" s="75">
        <f>'Population 2016'!AQ107*'Prevalence Rates'!AQ107</f>
        <v>458.29492680851064</v>
      </c>
      <c r="AR107" s="75">
        <f>'Population 2016'!AR107*'Prevalence Rates'!AR107</f>
        <v>12252.376</v>
      </c>
      <c r="AS107" s="75">
        <f>'Population 2016'!AS107*'Prevalence Rates'!AS107</f>
        <v>212.22881021276598</v>
      </c>
      <c r="AT107" s="75">
        <f>'Population 2016'!AT107*'Prevalence Rates'!AT107</f>
        <v>7.1944000000000008</v>
      </c>
      <c r="AU107" s="75">
        <f>'Population 2016'!AU107*'Prevalence Rates'!AU107</f>
        <v>7.1944000000000008</v>
      </c>
      <c r="AV107" s="75">
        <f>'Population 2016'!AV107*'Prevalence Rates'!AV107</f>
        <v>364.54543914893611</v>
      </c>
      <c r="AW107" s="75">
        <f>'Population 2016'!AW107*'Prevalence Rates'!AW107</f>
        <v>936.59441191489384</v>
      </c>
      <c r="AX107" s="75">
        <f>'Population 2016'!AX107*'Prevalence Rates'!AX107</f>
        <v>154.83600000000001</v>
      </c>
      <c r="AY107" s="75">
        <f>'Population 2016'!AY107*'Prevalence Rates'!AY107</f>
        <v>852.84254404827368</v>
      </c>
      <c r="AZ107" s="75">
        <f>'Population 2016'!AZ107*'Prevalence Rates'!AZ107</f>
        <v>574.22792425531918</v>
      </c>
      <c r="BA107" s="75">
        <f>'Population 2016'!BA107*'Prevalence Rates'!BA107</f>
        <v>430.4700357446809</v>
      </c>
      <c r="BB107" s="75">
        <f>'Population 2016'!BB107*'Prevalence Rates'!BB107</f>
        <v>619.30007489361697</v>
      </c>
      <c r="BC107" s="84">
        <f>'Population 2016'!BC107*'Prevalence Rates'!BC107</f>
        <v>72.882400000000004</v>
      </c>
      <c r="BD107" s="118">
        <v>105</v>
      </c>
    </row>
    <row r="108" spans="1:56" s="75" customFormat="1" x14ac:dyDescent="0.35">
      <c r="B108" s="75" t="s">
        <v>69</v>
      </c>
      <c r="C108" s="83">
        <f>'Population 2016'!C108*'Prevalence Rates'!C108</f>
        <v>432.97709446808517</v>
      </c>
      <c r="D108" s="75">
        <f>'Population 2016'!D108*'Prevalence Rates'!D108</f>
        <v>344.29303777197941</v>
      </c>
      <c r="E108" s="75">
        <f>'Population 2016'!E108*'Prevalence Rates'!E108</f>
        <v>172.57159361702131</v>
      </c>
      <c r="F108" s="75">
        <f>'Population 2016'!F108*'Prevalence Rates'!F108</f>
        <v>101.40377021276595</v>
      </c>
      <c r="G108" s="75">
        <f>'Population 2016'!G108*'Prevalence Rates'!G108</f>
        <v>180.48560000000001</v>
      </c>
      <c r="H108" s="75">
        <f>'Population 2016'!H108*'Prevalence Rates'!H108</f>
        <v>1172.1857217021281</v>
      </c>
      <c r="I108" s="75">
        <f>'Population 2016'!I108*'Prevalence Rates'!I108</f>
        <v>227.89027361702131</v>
      </c>
      <c r="J108" s="75">
        <f>'Population 2016'!J108*'Prevalence Rates'!J108</f>
        <v>340.952</v>
      </c>
      <c r="K108" s="75">
        <f>'Population 2016'!K108*'Prevalence Rates'!K108</f>
        <v>175.79360000000003</v>
      </c>
      <c r="L108" s="75">
        <f>'Population 2016'!L108*'Prevalence Rates'!L108</f>
        <v>630.59481702127653</v>
      </c>
      <c r="M108" s="75">
        <f>'Population 2016'!M108*'Prevalence Rates'!M108</f>
        <v>630.59481702127653</v>
      </c>
      <c r="N108" s="75">
        <f>'Population 2016'!N108*'Prevalence Rates'!N108</f>
        <v>387.36935702127658</v>
      </c>
      <c r="O108" s="75">
        <f>'Population 2016'!O108*'Prevalence Rates'!O108</f>
        <v>400.38832595744685</v>
      </c>
      <c r="P108" s="75">
        <f>'Population 2016'!P108*'Prevalence Rates'!P108</f>
        <v>175.45085106382976</v>
      </c>
      <c r="Q108" s="75">
        <f>'Population 2016'!Q108*'Prevalence Rates'!Q108</f>
        <v>391.68283574468097</v>
      </c>
      <c r="R108" s="75">
        <f>'Population 2016'!R108*'Prevalence Rates'!R108</f>
        <v>49.223572340425534</v>
      </c>
      <c r="S108" s="75">
        <f>'Population 2016'!S108*'Prevalence Rates'!S108</f>
        <v>2181.9951873763848</v>
      </c>
      <c r="T108" s="75">
        <f>'Population 2016'!T108*'Prevalence Rates'!T108</f>
        <v>489.44548085106379</v>
      </c>
      <c r="U108" s="75">
        <f>'Population 2016'!U108*'Prevalence Rates'!U108</f>
        <v>84.456000000000003</v>
      </c>
      <c r="V108" s="75">
        <f>'Population 2016'!V108*'Prevalence Rates'!V108</f>
        <v>363.79571744680857</v>
      </c>
      <c r="W108" s="75">
        <f>'Population 2016'!W108*'Prevalence Rates'!W108</f>
        <v>950.26077702127668</v>
      </c>
      <c r="X108" s="75">
        <f>'Population 2016'!X108*'Prevalence Rates'!X108</f>
        <v>950.26077702127668</v>
      </c>
      <c r="Y108" s="75">
        <f>'Population 2016'!Y108*'Prevalence Rates'!Y108</f>
        <v>654.9116893617022</v>
      </c>
      <c r="Z108" s="75">
        <f>'Population 2016'!Z108*'Prevalence Rates'!Z108</f>
        <v>1417.5056106382981</v>
      </c>
      <c r="AA108" s="75">
        <f>'Population 2016'!AA108*'Prevalence Rates'!AA108</f>
        <v>1947.5995208699153</v>
      </c>
      <c r="AB108" s="75">
        <f>'Population 2016'!AB108*'Prevalence Rates'!AB108</f>
        <v>775.55765106382978</v>
      </c>
      <c r="AC108" s="75">
        <f>'Population 2016'!AC108*'Prevalence Rates'!AC108</f>
        <v>2699.4972765957446</v>
      </c>
      <c r="AD108" s="75">
        <f>'Population 2016'!AD108*'Prevalence Rates'!AD108</f>
        <v>693.06779872340428</v>
      </c>
      <c r="AE108" s="75">
        <f>'Population 2016'!AE108*'Prevalence Rates'!AE108</f>
        <v>515.38192510638294</v>
      </c>
      <c r="AF108" s="75">
        <f>'Population 2016'!AF108*'Prevalence Rates'!AF108</f>
        <v>150.14400000000001</v>
      </c>
      <c r="AG108" s="75">
        <f>'Population 2016'!AG108*'Prevalence Rates'!AG108</f>
        <v>275.34068085106384</v>
      </c>
      <c r="AH108" s="75">
        <f>'Population 2016'!AH108*'Prevalence Rates'!AH108</f>
        <v>2575.5925378723409</v>
      </c>
      <c r="AI108" s="75">
        <f>'Population 2016'!AI108*'Prevalence Rates'!AI108</f>
        <v>1746.1842038297871</v>
      </c>
      <c r="AJ108" s="75">
        <f>'Population 2016'!AJ108*'Prevalence Rates'!AJ108</f>
        <v>377.54960000000005</v>
      </c>
      <c r="AK108" s="75">
        <f>'Population 2016'!AK108*'Prevalence Rates'!AK108</f>
        <v>196.57134000000005</v>
      </c>
      <c r="AL108" s="75">
        <f>'Population 2016'!AL108*'Prevalence Rates'!AL108</f>
        <v>363.41253744680853</v>
      </c>
      <c r="AM108" s="75">
        <f>'Population 2016'!AM108*'Prevalence Rates'!AM108</f>
        <v>1601.8817438297872</v>
      </c>
      <c r="AN108" s="75">
        <f>'Population 2016'!AN108*'Prevalence Rates'!AN108</f>
        <v>38.1616</v>
      </c>
      <c r="AO108" s="75">
        <f>'Population 2016'!AO108*'Prevalence Rates'!AO108</f>
        <v>38.1616</v>
      </c>
      <c r="AP108" s="75">
        <f>'Population 2016'!AP108*'Prevalence Rates'!AP108</f>
        <v>137.54914127659575</v>
      </c>
      <c r="AQ108" s="75">
        <f>'Population 2016'!AQ108*'Prevalence Rates'!AQ108</f>
        <v>475.65732340425529</v>
      </c>
      <c r="AR108" s="75">
        <f>'Population 2016'!AR108*'Prevalence Rates'!AR108</f>
        <v>12674.030400000001</v>
      </c>
      <c r="AS108" s="75">
        <f>'Population 2016'!AS108*'Prevalence Rates'!AS108</f>
        <v>227.89027361702131</v>
      </c>
      <c r="AT108" s="75">
        <f>'Population 2016'!AT108*'Prevalence Rates'!AT108</f>
        <v>6.2560000000000002</v>
      </c>
      <c r="AU108" s="75">
        <f>'Population 2016'!AU108*'Prevalence Rates'!AU108</f>
        <v>6.2560000000000002</v>
      </c>
      <c r="AV108" s="75">
        <f>'Population 2016'!AV108*'Prevalence Rates'!AV108</f>
        <v>411.45745276595738</v>
      </c>
      <c r="AW108" s="75">
        <f>'Population 2016'!AW108*'Prevalence Rates'!AW108</f>
        <v>987.77281787234062</v>
      </c>
      <c r="AX108" s="75">
        <f>'Population 2016'!AX108*'Prevalence Rates'!AX108</f>
        <v>165.1584</v>
      </c>
      <c r="AY108" s="75">
        <f>'Population 2016'!AY108*'Prevalence Rates'!AY108</f>
        <v>906.34584041265714</v>
      </c>
      <c r="AZ108" s="75">
        <f>'Population 2016'!AZ108*'Prevalence Rates'!AZ108</f>
        <v>598.91383404255328</v>
      </c>
      <c r="BA108" s="75">
        <f>'Population 2016'!BA108*'Prevalence Rates'!BA108</f>
        <v>455.91448553191492</v>
      </c>
      <c r="BB108" s="75">
        <f>'Population 2016'!BB108*'Prevalence Rates'!BB108</f>
        <v>593.36962042553193</v>
      </c>
      <c r="BC108" s="84">
        <f>'Population 2016'!BC108*'Prevalence Rates'!BC108</f>
        <v>84.456000000000003</v>
      </c>
      <c r="BD108" s="118">
        <v>106</v>
      </c>
    </row>
    <row r="109" spans="1:56" s="75" customFormat="1" x14ac:dyDescent="0.35">
      <c r="B109" s="75" t="s">
        <v>70</v>
      </c>
      <c r="C109" s="83">
        <f>'Population 2016'!C109*'Prevalence Rates'!C109</f>
        <v>360.91054255319153</v>
      </c>
      <c r="D109" s="75">
        <f>'Population 2016'!D109*'Prevalence Rates'!D109</f>
        <v>287.22835974086934</v>
      </c>
      <c r="E109" s="75">
        <f>'Population 2016'!E109*'Prevalence Rates'!E109</f>
        <v>144.22613297872343</v>
      </c>
      <c r="F109" s="75">
        <f>'Population 2016'!F109*'Prevalence Rates'!F109</f>
        <v>102.79827074468086</v>
      </c>
      <c r="G109" s="75">
        <f>'Population 2016'!G109*'Prevalence Rates'!G109</f>
        <v>171.99100000000001</v>
      </c>
      <c r="H109" s="75">
        <f>'Population 2016'!H109*'Prevalence Rates'!H109</f>
        <v>1032.2146872340429</v>
      </c>
      <c r="I109" s="75">
        <f>'Population 2016'!I109*'Prevalence Rates'!I109</f>
        <v>207.47719627659578</v>
      </c>
      <c r="J109" s="75">
        <f>'Population 2016'!J109*'Prevalence Rates'!J109</f>
        <v>274.24800000000005</v>
      </c>
      <c r="K109" s="75">
        <f>'Population 2016'!K109*'Prevalence Rates'!K109</f>
        <v>138.00300000000001</v>
      </c>
      <c r="L109" s="75">
        <f>'Population 2016'!L109*'Prevalence Rates'!L109</f>
        <v>551.30007234042557</v>
      </c>
      <c r="M109" s="75">
        <f>'Population 2016'!M109*'Prevalence Rates'!M109</f>
        <v>551.30007234042557</v>
      </c>
      <c r="N109" s="75">
        <f>'Population 2016'!N109*'Prevalence Rates'!N109</f>
        <v>342.66973404255322</v>
      </c>
      <c r="O109" s="75">
        <f>'Population 2016'!O109*'Prevalence Rates'!O109</f>
        <v>355.30489148936175</v>
      </c>
      <c r="P109" s="75">
        <f>'Population 2016'!P109*'Prevalence Rates'!P109</f>
        <v>155.46143617021278</v>
      </c>
      <c r="Q109" s="75">
        <f>'Population 2016'!Q109*'Prevalence Rates'!Q109</f>
        <v>347.42334734042566</v>
      </c>
      <c r="R109" s="75">
        <f>'Population 2016'!R109*'Prevalence Rates'!R109</f>
        <v>36.581361702127666</v>
      </c>
      <c r="S109" s="75">
        <f>'Population 2016'!S109*'Prevalence Rates'!S109</f>
        <v>1893.1039146808664</v>
      </c>
      <c r="T109" s="75">
        <f>'Population 2016'!T109*'Prevalence Rates'!T109</f>
        <v>416.40100212765958</v>
      </c>
      <c r="U109" s="75">
        <f>'Population 2016'!U109*'Prevalence Rates'!U109</f>
        <v>67.683000000000007</v>
      </c>
      <c r="V109" s="75">
        <f>'Population 2016'!V109*'Prevalence Rates'!V109</f>
        <v>297.58825531914897</v>
      </c>
      <c r="W109" s="75">
        <f>'Population 2016'!W109*'Prevalence Rates'!W109</f>
        <v>803.42470212765966</v>
      </c>
      <c r="X109" s="75">
        <f>'Population 2016'!X109*'Prevalence Rates'!X109</f>
        <v>803.42470212765966</v>
      </c>
      <c r="Y109" s="75">
        <f>'Population 2016'!Y109*'Prevalence Rates'!Y109</f>
        <v>532.29528191489374</v>
      </c>
      <c r="Z109" s="75">
        <f>'Population 2016'!Z109*'Prevalence Rates'!Z109</f>
        <v>1188.4240526595747</v>
      </c>
      <c r="AA109" s="75">
        <f>'Population 2016'!AA109*'Prevalence Rates'!AA109</f>
        <v>1655.4316188343735</v>
      </c>
      <c r="AB109" s="75">
        <f>'Population 2016'!AB109*'Prevalence Rates'!AB109</f>
        <v>660.49369148936182</v>
      </c>
      <c r="AC109" s="75">
        <f>'Population 2016'!AC109*'Prevalence Rates'!AC109</f>
        <v>2270.7188297872344</v>
      </c>
      <c r="AD109" s="75">
        <f>'Population 2016'!AD109*'Prevalence Rates'!AD109</f>
        <v>629.14471755319153</v>
      </c>
      <c r="AE109" s="75">
        <f>'Population 2016'!AE109*'Prevalence Rates'!AE109</f>
        <v>460.18954042553196</v>
      </c>
      <c r="AF109" s="75">
        <f>'Population 2016'!AF109*'Prevalence Rates'!AF109</f>
        <v>128.334</v>
      </c>
      <c r="AG109" s="75">
        <f>'Population 2016'!AG109*'Prevalence Rates'!AG109</f>
        <v>245.85437557816843</v>
      </c>
      <c r="AH109" s="75">
        <f>'Population 2016'!AH109*'Prevalence Rates'!AH109</f>
        <v>2214.0750723404262</v>
      </c>
      <c r="AI109" s="75">
        <f>'Population 2016'!AI109*'Prevalence Rates'!AI109</f>
        <v>1524.8507047872342</v>
      </c>
      <c r="AJ109" s="75">
        <f>'Population 2016'!AJ109*'Prevalence Rates'!AJ109</f>
        <v>346.61900000000003</v>
      </c>
      <c r="AK109" s="75">
        <f>'Population 2016'!AK109*'Prevalence Rates'!AK109</f>
        <v>182.69282500000003</v>
      </c>
      <c r="AL109" s="75">
        <f>'Population 2016'!AL109*'Prevalence Rates'!AL109</f>
        <v>303.47630851063838</v>
      </c>
      <c r="AM109" s="75">
        <f>'Population 2016'!AM109*'Prevalence Rates'!AM109</f>
        <v>1357.8109372340425</v>
      </c>
      <c r="AN109" s="75">
        <f>'Population 2016'!AN109*'Prevalence Rates'!AN109</f>
        <v>31.937000000000005</v>
      </c>
      <c r="AO109" s="75">
        <f>'Population 2016'!AO109*'Prevalence Rates'!AO109</f>
        <v>31.937000000000005</v>
      </c>
      <c r="AP109" s="75">
        <f>'Population 2016'!AP109*'Prevalence Rates'!AP109</f>
        <v>116.69176968085108</v>
      </c>
      <c r="AQ109" s="75">
        <f>'Population 2016'!AQ109*'Prevalence Rates'!AQ109</f>
        <v>392.69262659574468</v>
      </c>
      <c r="AR109" s="75">
        <f>'Population 2016'!AR109*'Prevalence Rates'!AR109</f>
        <v>10921.575000000001</v>
      </c>
      <c r="AS109" s="75">
        <f>'Population 2016'!AS109*'Prevalence Rates'!AS109</f>
        <v>207.47719627659578</v>
      </c>
      <c r="AT109" s="75">
        <f>'Population 2016'!AT109*'Prevalence Rates'!AT109</f>
        <v>4.1020000000000003</v>
      </c>
      <c r="AU109" s="75">
        <f>'Population 2016'!AU109*'Prevalence Rates'!AU109</f>
        <v>4.1020000000000003</v>
      </c>
      <c r="AV109" s="75">
        <f>'Population 2016'!AV109*'Prevalence Rates'!AV109</f>
        <v>377.17328936170207</v>
      </c>
      <c r="AW109" s="75">
        <f>'Population 2016'!AW109*'Prevalence Rates'!AW109</f>
        <v>862.34513191489373</v>
      </c>
      <c r="AX109" s="75">
        <f>'Population 2016'!AX109*'Prevalence Rates'!AX109</f>
        <v>136.245</v>
      </c>
      <c r="AY109" s="75">
        <f>'Population 2016'!AY109*'Prevalence Rates'!AY109</f>
        <v>791.84194433912137</v>
      </c>
      <c r="AZ109" s="75">
        <f>'Population 2016'!AZ109*'Prevalence Rates'!AZ109</f>
        <v>546.55097872340434</v>
      </c>
      <c r="BA109" s="75">
        <f>'Population 2016'!BA109*'Prevalence Rates'!BA109</f>
        <v>394.62580319148941</v>
      </c>
      <c r="BB109" s="75">
        <f>'Population 2016'!BB109*'Prevalence Rates'!BB109</f>
        <v>510.38605106382983</v>
      </c>
      <c r="BC109" s="84">
        <f>'Population 2016'!BC109*'Prevalence Rates'!BC109</f>
        <v>67.683000000000007</v>
      </c>
      <c r="BD109" s="118">
        <v>107</v>
      </c>
    </row>
    <row r="110" spans="1:56" s="75" customFormat="1" x14ac:dyDescent="0.35">
      <c r="B110" s="75" t="s">
        <v>71</v>
      </c>
      <c r="C110" s="83">
        <f>'Population 2016'!C110*'Prevalence Rates'!C110</f>
        <v>322.48265744680856</v>
      </c>
      <c r="D110" s="75">
        <f>'Population 2016'!D110*'Prevalence Rates'!D110</f>
        <v>260.24800500982877</v>
      </c>
      <c r="E110" s="75">
        <f>'Population 2016'!E110*'Prevalence Rates'!E110</f>
        <v>134.52284574468089</v>
      </c>
      <c r="F110" s="75">
        <f>'Population 2016'!F110*'Prevalence Rates'!F110</f>
        <v>86.252498404255334</v>
      </c>
      <c r="G110" s="75">
        <f>'Population 2016'!G110*'Prevalence Rates'!G110</f>
        <v>154.11800000000002</v>
      </c>
      <c r="H110" s="75">
        <f>'Population 2016'!H110*'Prevalence Rates'!H110</f>
        <v>908.37262659574503</v>
      </c>
      <c r="I110" s="75">
        <f>'Population 2016'!I110*'Prevalence Rates'!I110</f>
        <v>188.31624308510644</v>
      </c>
      <c r="J110" s="75">
        <f>'Population 2016'!J110*'Prevalence Rates'!J110</f>
        <v>233.22800000000004</v>
      </c>
      <c r="K110" s="75">
        <f>'Population 2016'!K110*'Prevalence Rates'!K110</f>
        <v>122.47400000000002</v>
      </c>
      <c r="L110" s="75">
        <f>'Population 2016'!L110*'Prevalence Rates'!L110</f>
        <v>542.23951489361707</v>
      </c>
      <c r="M110" s="75">
        <f>'Population 2016'!M110*'Prevalence Rates'!M110</f>
        <v>542.23951489361707</v>
      </c>
      <c r="N110" s="75">
        <f>'Population 2016'!N110*'Prevalence Rates'!N110</f>
        <v>295.07671542553197</v>
      </c>
      <c r="O110" s="75">
        <f>'Population 2016'!O110*'Prevalence Rates'!O110</f>
        <v>311.04131914893622</v>
      </c>
      <c r="P110" s="75">
        <f>'Population 2016'!P110*'Prevalence Rates'!P110</f>
        <v>117.26234042553192</v>
      </c>
      <c r="Q110" s="75">
        <f>'Population 2016'!Q110*'Prevalence Rates'!Q110</f>
        <v>291.00417127659586</v>
      </c>
      <c r="R110" s="75">
        <f>'Population 2016'!R110*'Prevalence Rates'!R110</f>
        <v>31.881672872340431</v>
      </c>
      <c r="S110" s="75">
        <f>'Population 2016'!S110*'Prevalence Rates'!S110</f>
        <v>1627.0099958515225</v>
      </c>
      <c r="T110" s="75">
        <f>'Population 2016'!T110*'Prevalence Rates'!T110</f>
        <v>341.84497021276593</v>
      </c>
      <c r="U110" s="75">
        <f>'Population 2016'!U110*'Prevalence Rates'!U110</f>
        <v>72.664000000000016</v>
      </c>
      <c r="V110" s="75">
        <f>'Population 2016'!V110*'Prevalence Rates'!V110</f>
        <v>277.36003404255325</v>
      </c>
      <c r="W110" s="75">
        <f>'Population 2016'!W110*'Prevalence Rates'!W110</f>
        <v>732.44545212765968</v>
      </c>
      <c r="X110" s="75">
        <f>'Population 2016'!X110*'Prevalence Rates'!X110</f>
        <v>732.44545212765968</v>
      </c>
      <c r="Y110" s="75">
        <f>'Population 2016'!Y110*'Prevalence Rates'!Y110</f>
        <v>479.62697340425541</v>
      </c>
      <c r="Z110" s="75">
        <f>'Population 2016'!Z110*'Prevalence Rates'!Z110</f>
        <v>934.95520744680869</v>
      </c>
      <c r="AA110" s="75">
        <f>'Population 2016'!AA110*'Prevalence Rates'!AA110</f>
        <v>1406.2348180261588</v>
      </c>
      <c r="AB110" s="75">
        <f>'Population 2016'!AB110*'Prevalence Rates'!AB110</f>
        <v>605.38787234042559</v>
      </c>
      <c r="AC110" s="75">
        <f>'Population 2016'!AC110*'Prevalence Rates'!AC110</f>
        <v>1810.8802659574469</v>
      </c>
      <c r="AD110" s="75">
        <f>'Population 2016'!AD110*'Prevalence Rates'!AD110</f>
        <v>568.43044202127658</v>
      </c>
      <c r="AE110" s="75">
        <f>'Population 2016'!AE110*'Prevalence Rates'!AE110</f>
        <v>416.9779627659575</v>
      </c>
      <c r="AF110" s="75">
        <f>'Population 2016'!AF110*'Prevalence Rates'!AF110</f>
        <v>93.174000000000007</v>
      </c>
      <c r="AG110" s="75">
        <f>'Population 2016'!AG110*'Prevalence Rates'!AG110</f>
        <v>222.76876734505095</v>
      </c>
      <c r="AH110" s="75">
        <f>'Population 2016'!AH110*'Prevalence Rates'!AH110</f>
        <v>2003.9753702127664</v>
      </c>
      <c r="AI110" s="75">
        <f>'Population 2016'!AI110*'Prevalence Rates'!AI110</f>
        <v>1264.6272744680853</v>
      </c>
      <c r="AJ110" s="75">
        <f>'Population 2016'!AJ110*'Prevalence Rates'!AJ110</f>
        <v>283.91700000000003</v>
      </c>
      <c r="AK110" s="75">
        <f>'Population 2016'!AK110*'Prevalence Rates'!AK110</f>
        <v>175.15540000000001</v>
      </c>
      <c r="AL110" s="75">
        <f>'Population 2016'!AL110*'Prevalence Rates'!AL110</f>
        <v>264.25342712765962</v>
      </c>
      <c r="AM110" s="75">
        <f>'Population 2016'!AM110*'Prevalence Rates'!AM110</f>
        <v>1232.8713734042553</v>
      </c>
      <c r="AN110" s="75">
        <f>'Population 2016'!AN110*'Prevalence Rates'!AN110</f>
        <v>30.472000000000005</v>
      </c>
      <c r="AO110" s="75">
        <f>'Population 2016'!AO110*'Prevalence Rates'!AO110</f>
        <v>30.472000000000005</v>
      </c>
      <c r="AP110" s="75">
        <f>'Population 2016'!AP110*'Prevalence Rates'!AP110</f>
        <v>114.16994361702129</v>
      </c>
      <c r="AQ110" s="75">
        <f>'Population 2016'!AQ110*'Prevalence Rates'!AQ110</f>
        <v>318.82982021276598</v>
      </c>
      <c r="AR110" s="75">
        <f>'Population 2016'!AR110*'Prevalence Rates'!AR110</f>
        <v>9564.6920000000009</v>
      </c>
      <c r="AS110" s="75">
        <f>'Population 2016'!AS110*'Prevalence Rates'!AS110</f>
        <v>188.31624308510644</v>
      </c>
      <c r="AT110" s="75">
        <f>'Population 2016'!AT110*'Prevalence Rates'!AT110</f>
        <v>8.7900000000000009</v>
      </c>
      <c r="AU110" s="75">
        <f>'Population 2016'!AU110*'Prevalence Rates'!AU110</f>
        <v>8.7900000000000009</v>
      </c>
      <c r="AV110" s="75">
        <f>'Population 2016'!AV110*'Prevalence Rates'!AV110</f>
        <v>336.58749042553188</v>
      </c>
      <c r="AW110" s="75">
        <f>'Population 2016'!AW110*'Prevalence Rates'!AW110</f>
        <v>777.82865851063843</v>
      </c>
      <c r="AX110" s="75">
        <f>'Population 2016'!AX110*'Prevalence Rates'!AX110</f>
        <v>110.75400000000002</v>
      </c>
      <c r="AY110" s="75">
        <f>'Population 2016'!AY110*'Prevalence Rates'!AY110</f>
        <v>711.82247359261521</v>
      </c>
      <c r="AZ110" s="75">
        <f>'Population 2016'!AZ110*'Prevalence Rates'!AZ110</f>
        <v>482.43634468085116</v>
      </c>
      <c r="BA110" s="75">
        <f>'Population 2016'!BA110*'Prevalence Rates'!BA110</f>
        <v>337.97160372340431</v>
      </c>
      <c r="BB110" s="75">
        <f>'Population 2016'!BB110*'Prevalence Rates'!BB110</f>
        <v>429.31731489361704</v>
      </c>
      <c r="BC110" s="84">
        <f>'Population 2016'!BC110*'Prevalence Rates'!BC110</f>
        <v>72.664000000000016</v>
      </c>
      <c r="BD110" s="118">
        <v>108</v>
      </c>
    </row>
    <row r="111" spans="1:56" s="75" customFormat="1" x14ac:dyDescent="0.35">
      <c r="B111" s="75" t="s">
        <v>72</v>
      </c>
      <c r="C111" s="83">
        <f>'Population 2016'!C111*'Prevalence Rates'!C111</f>
        <v>219.70375000000001</v>
      </c>
      <c r="D111" s="75">
        <f>'Population 2016'!D111*'Prevalence Rates'!D111</f>
        <v>186.80691925961116</v>
      </c>
      <c r="E111" s="75">
        <f>'Population 2016'!E111*'Prevalence Rates'!E111</f>
        <v>106.56229521276599</v>
      </c>
      <c r="F111" s="75">
        <f>'Population 2016'!F111*'Prevalence Rates'!F111</f>
        <v>66.305964361702138</v>
      </c>
      <c r="G111" s="75">
        <f>'Population 2016'!G111*'Prevalence Rates'!G111</f>
        <v>121.74700000000001</v>
      </c>
      <c r="H111" s="75">
        <f>'Population 2016'!H111*'Prevalence Rates'!H111</f>
        <v>673.3544234042555</v>
      </c>
      <c r="I111" s="75">
        <f>'Population 2016'!I111*'Prevalence Rates'!I111</f>
        <v>147.47149148936171</v>
      </c>
      <c r="J111" s="75">
        <f>'Population 2016'!J111*'Prevalence Rates'!J111</f>
        <v>174.07500000000002</v>
      </c>
      <c r="K111" s="75">
        <f>'Population 2016'!K111*'Prevalence Rates'!K111</f>
        <v>96.849000000000004</v>
      </c>
      <c r="L111" s="75">
        <f>'Population 2016'!L111*'Prevalence Rates'!L111</f>
        <v>386.22023617021273</v>
      </c>
      <c r="M111" s="75">
        <f>'Population 2016'!M111*'Prevalence Rates'!M111</f>
        <v>386.22023617021273</v>
      </c>
      <c r="N111" s="75">
        <f>'Population 2016'!N111*'Prevalence Rates'!N111</f>
        <v>219.07602500000002</v>
      </c>
      <c r="O111" s="75">
        <f>'Population 2016'!O111*'Prevalence Rates'!O111</f>
        <v>225.49985265957449</v>
      </c>
      <c r="P111" s="75">
        <f>'Population 2016'!P111*'Prevalence Rates'!P111</f>
        <v>83.645226063829782</v>
      </c>
      <c r="Q111" s="75">
        <f>'Population 2016'!Q111*'Prevalence Rates'!Q111</f>
        <v>203.86034361702133</v>
      </c>
      <c r="R111" s="75">
        <f>'Population 2016'!R111*'Prevalence Rates'!R111</f>
        <v>22.593273936170217</v>
      </c>
      <c r="S111" s="75">
        <f>'Population 2016'!S111*'Prevalence Rates'!S111</f>
        <v>1205.4588037475889</v>
      </c>
      <c r="T111" s="75">
        <f>'Population 2016'!T111*'Prevalence Rates'!T111</f>
        <v>241.5272106382979</v>
      </c>
      <c r="U111" s="75">
        <f>'Population 2016'!U111*'Prevalence Rates'!U111</f>
        <v>49.796000000000006</v>
      </c>
      <c r="V111" s="75">
        <f>'Population 2016'!V111*'Prevalence Rates'!V111</f>
        <v>199.03674893617023</v>
      </c>
      <c r="W111" s="75">
        <f>'Population 2016'!W111*'Prevalence Rates'!W111</f>
        <v>543.33891702127664</v>
      </c>
      <c r="X111" s="75">
        <f>'Population 2016'!X111*'Prevalence Rates'!X111</f>
        <v>543.33891702127664</v>
      </c>
      <c r="Y111" s="75">
        <f>'Population 2016'!Y111*'Prevalence Rates'!Y111</f>
        <v>349.12755851063832</v>
      </c>
      <c r="Z111" s="75">
        <f>'Population 2016'!Z111*'Prevalence Rates'!Z111</f>
        <v>585.99739308510652</v>
      </c>
      <c r="AA111" s="75">
        <f>'Population 2016'!AA111*'Prevalence Rates'!AA111</f>
        <v>973.32516402048304</v>
      </c>
      <c r="AB111" s="75">
        <f>'Population 2016'!AB111*'Prevalence Rates'!AB111</f>
        <v>428.32326595744689</v>
      </c>
      <c r="AC111" s="75">
        <f>'Population 2016'!AC111*'Prevalence Rates'!AC111</f>
        <v>1254.5857978723404</v>
      </c>
      <c r="AD111" s="75">
        <f>'Population 2016'!AD111*'Prevalence Rates'!AD111</f>
        <v>424.59024946808518</v>
      </c>
      <c r="AE111" s="75">
        <f>'Population 2016'!AE111*'Prevalence Rates'!AE111</f>
        <v>305.23619148936172</v>
      </c>
      <c r="AF111" s="75">
        <f>'Population 2016'!AF111*'Prevalence Rates'!AF111</f>
        <v>75.960000000000008</v>
      </c>
      <c r="AG111" s="75">
        <f>'Population 2016'!AG111*'Prevalence Rates'!AG111</f>
        <v>163.07118408880669</v>
      </c>
      <c r="AH111" s="75">
        <f>'Population 2016'!AH111*'Prevalence Rates'!AH111</f>
        <v>1385.8138808510641</v>
      </c>
      <c r="AI111" s="75">
        <f>'Population 2016'!AI111*'Prevalence Rates'!AI111</f>
        <v>929.30965691489371</v>
      </c>
      <c r="AJ111" s="75">
        <f>'Population 2016'!AJ111*'Prevalence Rates'!AJ111</f>
        <v>219.65100000000001</v>
      </c>
      <c r="AK111" s="75">
        <f>'Population 2016'!AK111*'Prevalence Rates'!AK111</f>
        <v>117.08917500000003</v>
      </c>
      <c r="AL111" s="75">
        <f>'Population 2016'!AL111*'Prevalence Rates'!AL111</f>
        <v>201.22576170212767</v>
      </c>
      <c r="AM111" s="75">
        <f>'Population 2016'!AM111*'Prevalence Rates'!AM111</f>
        <v>852.13651914893615</v>
      </c>
      <c r="AN111" s="75">
        <f>'Population 2016'!AN111*'Prevalence Rates'!AN111</f>
        <v>25.109000000000002</v>
      </c>
      <c r="AO111" s="75">
        <f>'Population 2016'!AO111*'Prevalence Rates'!AO111</f>
        <v>25.109000000000002</v>
      </c>
      <c r="AP111" s="75">
        <f>'Population 2016'!AP111*'Prevalence Rates'!AP111</f>
        <v>75.944287234042562</v>
      </c>
      <c r="AQ111" s="75">
        <f>'Population 2016'!AQ111*'Prevalence Rates'!AQ111</f>
        <v>257.66062978723403</v>
      </c>
      <c r="AR111" s="75">
        <f>'Population 2016'!AR111*'Prevalence Rates'!AR111</f>
        <v>6874.380000000001</v>
      </c>
      <c r="AS111" s="75">
        <f>'Population 2016'!AS111*'Prevalence Rates'!AS111</f>
        <v>147.47149148936171</v>
      </c>
      <c r="AT111" s="75">
        <f>'Population 2016'!AT111*'Prevalence Rates'!AT111</f>
        <v>5.2750000000000004</v>
      </c>
      <c r="AU111" s="75">
        <f>'Population 2016'!AU111*'Prevalence Rates'!AU111</f>
        <v>5.2750000000000004</v>
      </c>
      <c r="AV111" s="75">
        <f>'Population 2016'!AV111*'Prevalence Rates'!AV111</f>
        <v>248.98157127659573</v>
      </c>
      <c r="AW111" s="75">
        <f>'Population 2016'!AW111*'Prevalence Rates'!AW111</f>
        <v>538.19208829787249</v>
      </c>
      <c r="AX111" s="75">
        <f>'Population 2016'!AX111*'Prevalence Rates'!AX111</f>
        <v>77.226000000000013</v>
      </c>
      <c r="AY111" s="75">
        <f>'Population 2016'!AY111*'Prevalence Rates'!AY111</f>
        <v>524.2787098498776</v>
      </c>
      <c r="AZ111" s="75">
        <f>'Population 2016'!AZ111*'Prevalence Rates'!AZ111</f>
        <v>351.96146808510645</v>
      </c>
      <c r="BA111" s="75">
        <f>'Population 2016'!BA111*'Prevalence Rates'!BA111</f>
        <v>238.60239148936174</v>
      </c>
      <c r="BB111" s="75">
        <f>'Population 2016'!BB111*'Prevalence Rates'!BB111</f>
        <v>326.88568936170213</v>
      </c>
      <c r="BC111" s="84">
        <f>'Population 2016'!BC111*'Prevalence Rates'!BC111</f>
        <v>49.796000000000006</v>
      </c>
      <c r="BD111" s="118">
        <v>109</v>
      </c>
    </row>
    <row r="112" spans="1:56" s="75" customFormat="1" x14ac:dyDescent="0.35">
      <c r="B112" s="75" t="s">
        <v>73</v>
      </c>
      <c r="C112" s="83">
        <f>'Population 2016'!C112*'Prevalence Rates'!C112</f>
        <v>151.4553510638298</v>
      </c>
      <c r="D112" s="75">
        <f>'Population 2016'!D112*'Prevalence Rates'!D112</f>
        <v>134.89362046211357</v>
      </c>
      <c r="E112" s="75">
        <f>'Population 2016'!E112*'Prevalence Rates'!E112</f>
        <v>83.058242021276612</v>
      </c>
      <c r="F112" s="75">
        <f>'Population 2016'!F112*'Prevalence Rates'!F112</f>
        <v>53.508140957446813</v>
      </c>
      <c r="G112" s="75">
        <f>'Population 2016'!G112*'Prevalence Rates'!G112</f>
        <v>100.43600000000001</v>
      </c>
      <c r="H112" s="75">
        <f>'Population 2016'!H112*'Prevalence Rates'!H112</f>
        <v>542.35327765957459</v>
      </c>
      <c r="I112" s="75">
        <f>'Population 2016'!I112*'Prevalence Rates'!I112</f>
        <v>117.93407287234044</v>
      </c>
      <c r="J112" s="75">
        <f>'Population 2016'!J112*'Prevalence Rates'!J112</f>
        <v>141.792</v>
      </c>
      <c r="K112" s="75">
        <f>'Population 2016'!K112*'Prevalence Rates'!K112</f>
        <v>74.483000000000004</v>
      </c>
      <c r="L112" s="75">
        <f>'Population 2016'!L112*'Prevalence Rates'!L112</f>
        <v>314.19605957446805</v>
      </c>
      <c r="M112" s="75">
        <f>'Population 2016'!M112*'Prevalence Rates'!M112</f>
        <v>314.19605957446805</v>
      </c>
      <c r="N112" s="75">
        <f>'Population 2016'!N112*'Prevalence Rates'!N112</f>
        <v>176.02854574468086</v>
      </c>
      <c r="O112" s="75">
        <f>'Population 2016'!O112*'Prevalence Rates'!O112</f>
        <v>183.93206702127659</v>
      </c>
      <c r="P112" s="75">
        <f>'Population 2016'!P112*'Prevalence Rates'!P112</f>
        <v>74.848882978723395</v>
      </c>
      <c r="Q112" s="75">
        <f>'Population 2016'!Q112*'Prevalence Rates'!Q112</f>
        <v>164.89403085106389</v>
      </c>
      <c r="R112" s="75">
        <f>'Population 2016'!R112*'Prevalence Rates'!R112</f>
        <v>13.354728723404257</v>
      </c>
      <c r="S112" s="75">
        <f>'Population 2016'!S112*'Prevalence Rates'!S112</f>
        <v>939.19762783573208</v>
      </c>
      <c r="T112" s="75">
        <f>'Population 2016'!T112*'Prevalence Rates'!T112</f>
        <v>182.06696170212768</v>
      </c>
      <c r="U112" s="75">
        <f>'Population 2016'!U112*'Prevalence Rates'!U112</f>
        <v>36.503</v>
      </c>
      <c r="V112" s="75">
        <f>'Population 2016'!V112*'Prevalence Rates'!V112</f>
        <v>162.47897872340428</v>
      </c>
      <c r="W112" s="75">
        <f>'Population 2016'!W112*'Prevalence Rates'!W112</f>
        <v>418.05340212765958</v>
      </c>
      <c r="X112" s="75">
        <f>'Population 2016'!X112*'Prevalence Rates'!X112</f>
        <v>418.05340212765958</v>
      </c>
      <c r="Y112" s="75">
        <f>'Population 2016'!Y112*'Prevalence Rates'!Y112</f>
        <v>284.77368085106389</v>
      </c>
      <c r="Z112" s="75">
        <f>'Population 2016'!Z112*'Prevalence Rates'!Z112</f>
        <v>447.49822765957458</v>
      </c>
      <c r="AA112" s="75">
        <f>'Population 2016'!AA112*'Prevalence Rates'!AA112</f>
        <v>782.14263819243627</v>
      </c>
      <c r="AB112" s="75">
        <f>'Population 2016'!AB112*'Prevalence Rates'!AB112</f>
        <v>314.30245744680855</v>
      </c>
      <c r="AC112" s="75">
        <f>'Population 2016'!AC112*'Prevalence Rates'!AC112</f>
        <v>972.69877659574468</v>
      </c>
      <c r="AD112" s="75">
        <f>'Population 2016'!AD112*'Prevalence Rates'!AD112</f>
        <v>321.30069893617025</v>
      </c>
      <c r="AE112" s="75">
        <f>'Population 2016'!AE112*'Prevalence Rates'!AE112</f>
        <v>223.17918936170216</v>
      </c>
      <c r="AF112" s="75">
        <f>'Population 2016'!AF112*'Prevalence Rates'!AF112</f>
        <v>57.814000000000007</v>
      </c>
      <c r="AG112" s="75">
        <f>'Population 2016'!AG112*'Prevalence Rates'!AG112</f>
        <v>119.23256706753008</v>
      </c>
      <c r="AH112" s="75">
        <f>'Population 2016'!AH112*'Prevalence Rates'!AH112</f>
        <v>1150.6216085106387</v>
      </c>
      <c r="AI112" s="75">
        <f>'Population 2016'!AI112*'Prevalence Rates'!AI112</f>
        <v>725.99319946808521</v>
      </c>
      <c r="AJ112" s="75">
        <f>'Population 2016'!AJ112*'Prevalence Rates'!AJ112</f>
        <v>159.51600000000002</v>
      </c>
      <c r="AK112" s="75">
        <f>'Population 2016'!AK112*'Prevalence Rates'!AK112</f>
        <v>91.500150000000019</v>
      </c>
      <c r="AL112" s="75">
        <f>'Population 2016'!AL112*'Prevalence Rates'!AL112</f>
        <v>154.01193031914895</v>
      </c>
      <c r="AM112" s="75">
        <f>'Population 2016'!AM112*'Prevalence Rates'!AM112</f>
        <v>721.52976382978727</v>
      </c>
      <c r="AN112" s="75">
        <f>'Population 2016'!AN112*'Prevalence Rates'!AN112</f>
        <v>21.733000000000001</v>
      </c>
      <c r="AO112" s="75">
        <f>'Population 2016'!AO112*'Prevalence Rates'!AO112</f>
        <v>21.733000000000001</v>
      </c>
      <c r="AP112" s="75">
        <f>'Population 2016'!AP112*'Prevalence Rates'!AP112</f>
        <v>60.92052606382979</v>
      </c>
      <c r="AQ112" s="75">
        <f>'Population 2016'!AQ112*'Prevalence Rates'!AQ112</f>
        <v>208.61727127659574</v>
      </c>
      <c r="AR112" s="75">
        <f>'Population 2016'!AR112*'Prevalence Rates'!AR112</f>
        <v>5436.2040000000006</v>
      </c>
      <c r="AS112" s="75">
        <f>'Population 2016'!AS112*'Prevalence Rates'!AS112</f>
        <v>117.93407287234044</v>
      </c>
      <c r="AT112" s="75">
        <f>'Population 2016'!AT112*'Prevalence Rates'!AT112</f>
        <v>4.0090000000000003</v>
      </c>
      <c r="AU112" s="75">
        <f>'Population 2016'!AU112*'Prevalence Rates'!AU112</f>
        <v>4.0090000000000003</v>
      </c>
      <c r="AV112" s="75">
        <f>'Population 2016'!AV112*'Prevalence Rates'!AV112</f>
        <v>206.78875425531913</v>
      </c>
      <c r="AW112" s="75">
        <f>'Population 2016'!AW112*'Prevalence Rates'!AW112</f>
        <v>437.21871170212773</v>
      </c>
      <c r="AX112" s="75">
        <f>'Population 2016'!AX112*'Prevalence Rates'!AX112</f>
        <v>67.309000000000012</v>
      </c>
      <c r="AY112" s="75">
        <f>'Population 2016'!AY112*'Prevalence Rates'!AY112</f>
        <v>411.19427036871997</v>
      </c>
      <c r="AZ112" s="75">
        <f>'Population 2016'!AZ112*'Prevalence Rates'!AZ112</f>
        <v>283.0829872340426</v>
      </c>
      <c r="BA112" s="75">
        <f>'Population 2016'!BA112*'Prevalence Rates'!BA112</f>
        <v>178.95179361702131</v>
      </c>
      <c r="BB112" s="75">
        <f>'Population 2016'!BB112*'Prevalence Rates'!BB112</f>
        <v>272.3668808510638</v>
      </c>
      <c r="BC112" s="84">
        <f>'Population 2016'!BC112*'Prevalence Rates'!BC112</f>
        <v>36.503</v>
      </c>
      <c r="BD112" s="118">
        <v>110</v>
      </c>
    </row>
    <row r="113" spans="2:56" s="75" customFormat="1" x14ac:dyDescent="0.35">
      <c r="B113" s="75" t="s">
        <v>74</v>
      </c>
      <c r="C113" s="83">
        <f>'Population 2016'!C113*'Prevalence Rates'!C113</f>
        <v>68.754402127659574</v>
      </c>
      <c r="D113" s="75">
        <f>'Population 2016'!D113*'Prevalence Rates'!D113</f>
        <v>56.833511027050776</v>
      </c>
      <c r="E113" s="75">
        <f>'Population 2016'!E113*'Prevalence Rates'!E113</f>
        <v>30.795819148936172</v>
      </c>
      <c r="F113" s="75">
        <f>'Population 2016'!F113*'Prevalence Rates'!F113</f>
        <v>21.545216223404253</v>
      </c>
      <c r="G113" s="75">
        <f>'Population 2016'!G113*'Prevalence Rates'!G113</f>
        <v>42.46</v>
      </c>
      <c r="H113" s="75">
        <f>'Population 2016'!H113*'Prevalence Rates'!H113</f>
        <v>201.5959941489362</v>
      </c>
      <c r="I113" s="75">
        <f>'Population 2016'!I113*'Prevalence Rates'!I113</f>
        <v>43.58319840425532</v>
      </c>
      <c r="J113" s="75">
        <f>'Population 2016'!J113*'Prevalence Rates'!J113</f>
        <v>51.530999999999999</v>
      </c>
      <c r="K113" s="75">
        <f>'Population 2016'!K113*'Prevalence Rates'!K113</f>
        <v>23.16</v>
      </c>
      <c r="L113" s="75">
        <f>'Population 2016'!L113*'Prevalence Rates'!L113</f>
        <v>112.59270957446807</v>
      </c>
      <c r="M113" s="75">
        <f>'Population 2016'!M113*'Prevalence Rates'!M113</f>
        <v>112.59270957446807</v>
      </c>
      <c r="N113" s="75">
        <f>'Population 2016'!N113*'Prevalence Rates'!N113</f>
        <v>77.370979521276595</v>
      </c>
      <c r="O113" s="75">
        <f>'Population 2016'!O113*'Prevalence Rates'!O113</f>
        <v>71.906359042553191</v>
      </c>
      <c r="P113" s="75">
        <f>'Population 2016'!P113*'Prevalence Rates'!P113</f>
        <v>27.795079787234041</v>
      </c>
      <c r="Q113" s="75">
        <f>'Population 2016'!Q113*'Prevalence Rates'!Q113</f>
        <v>66.611742819148958</v>
      </c>
      <c r="R113" s="75">
        <f>'Population 2016'!R113*'Prevalence Rates'!R113</f>
        <v>6.609736702127659</v>
      </c>
      <c r="S113" s="75">
        <f>'Population 2016'!S113*'Prevalence Rates'!S113</f>
        <v>359.89453763158684</v>
      </c>
      <c r="T113" s="75">
        <f>'Population 2016'!T113*'Prevalence Rates'!T113</f>
        <v>79.749242553191479</v>
      </c>
      <c r="U113" s="75">
        <f>'Population 2016'!U113*'Prevalence Rates'!U113</f>
        <v>16.019000000000002</v>
      </c>
      <c r="V113" s="75">
        <f>'Population 2016'!V113*'Prevalence Rates'!V113</f>
        <v>61.625310638297883</v>
      </c>
      <c r="W113" s="75">
        <f>'Population 2016'!W113*'Prevalence Rates'!W113</f>
        <v>156.97490744680852</v>
      </c>
      <c r="X113" s="75">
        <f>'Population 2016'!X113*'Prevalence Rates'!X113</f>
        <v>156.97490744680852</v>
      </c>
      <c r="Y113" s="75">
        <f>'Population 2016'!Y113*'Prevalence Rates'!Y113</f>
        <v>106.35326595744681</v>
      </c>
      <c r="Z113" s="75">
        <f>'Population 2016'!Z113*'Prevalence Rates'!Z113</f>
        <v>200.79776462765957</v>
      </c>
      <c r="AA113" s="75">
        <f>'Population 2016'!AA113*'Prevalence Rates'!AA113</f>
        <v>317.36382653397965</v>
      </c>
      <c r="AB113" s="75">
        <f>'Population 2016'!AB113*'Prevalence Rates'!AB113</f>
        <v>130.87863829787233</v>
      </c>
      <c r="AC113" s="75">
        <f>'Population 2016'!AC113*'Prevalence Rates'!AC113</f>
        <v>416.9415957446808</v>
      </c>
      <c r="AD113" s="75">
        <f>'Population 2016'!AD113*'Prevalence Rates'!AD113</f>
        <v>135.0211574468085</v>
      </c>
      <c r="AE113" s="75">
        <f>'Population 2016'!AE113*'Prevalence Rates'!AE113</f>
        <v>93.549153191489367</v>
      </c>
      <c r="AF113" s="75">
        <f>'Population 2016'!AF113*'Prevalence Rates'!AF113</f>
        <v>19.493000000000002</v>
      </c>
      <c r="AG113" s="75">
        <f>'Population 2016'!AG113*'Prevalence Rates'!AG113</f>
        <v>49.978251618871418</v>
      </c>
      <c r="AH113" s="75">
        <f>'Population 2016'!AH113*'Prevalence Rates'!AH113</f>
        <v>443.64622553191492</v>
      </c>
      <c r="AI113" s="75">
        <f>'Population 2016'!AI113*'Prevalence Rates'!AI113</f>
        <v>282.46679255319145</v>
      </c>
      <c r="AJ113" s="75">
        <f>'Population 2016'!AJ113*'Prevalence Rates'!AJ113</f>
        <v>57.996500000000005</v>
      </c>
      <c r="AK113" s="75">
        <f>'Population 2016'!AK113*'Prevalence Rates'!AK113</f>
        <v>36.409450000000007</v>
      </c>
      <c r="AL113" s="75">
        <f>'Population 2016'!AL113*'Prevalence Rates'!AL113</f>
        <v>53.558321276595748</v>
      </c>
      <c r="AM113" s="75">
        <f>'Population 2016'!AM113*'Prevalence Rates'!AM113</f>
        <v>274.76937765957445</v>
      </c>
      <c r="AN113" s="75">
        <f>'Population 2016'!AN113*'Prevalence Rates'!AN113</f>
        <v>6.0795000000000003</v>
      </c>
      <c r="AO113" s="75">
        <f>'Population 2016'!AO113*'Prevalence Rates'!AO113</f>
        <v>6.0795000000000003</v>
      </c>
      <c r="AP113" s="75">
        <f>'Population 2016'!AP113*'Prevalence Rates'!AP113</f>
        <v>21.292725000000001</v>
      </c>
      <c r="AQ113" s="75">
        <f>'Population 2016'!AQ113*'Prevalence Rates'!AQ113</f>
        <v>89.830720744680846</v>
      </c>
      <c r="AR113" s="75">
        <f>'Population 2016'!AR113*'Prevalence Rates'!AR113</f>
        <v>2139.1154999999999</v>
      </c>
      <c r="AS113" s="75">
        <f>'Population 2016'!AS113*'Prevalence Rates'!AS113</f>
        <v>43.58319840425532</v>
      </c>
      <c r="AT113" s="75">
        <f>'Population 2016'!AT113*'Prevalence Rates'!AT113</f>
        <v>0.96500000000000008</v>
      </c>
      <c r="AU113" s="75">
        <f>'Population 2016'!AU113*'Prevalence Rates'!AU113</f>
        <v>0.96500000000000008</v>
      </c>
      <c r="AV113" s="75">
        <f>'Population 2016'!AV113*'Prevalence Rates'!AV113</f>
        <v>77.186859574468073</v>
      </c>
      <c r="AW113" s="75">
        <f>'Population 2016'!AW113*'Prevalence Rates'!AW113</f>
        <v>170.9381494680851</v>
      </c>
      <c r="AX113" s="75">
        <f>'Population 2016'!AX113*'Prevalence Rates'!AX113</f>
        <v>28.371000000000002</v>
      </c>
      <c r="AY113" s="75">
        <f>'Population 2016'!AY113*'Prevalence Rates'!AY113</f>
        <v>159.77781074136172</v>
      </c>
      <c r="AZ113" s="75">
        <f>'Population 2016'!AZ113*'Prevalence Rates'!AZ113</f>
        <v>114.75472021276597</v>
      </c>
      <c r="BA113" s="75">
        <f>'Population 2016'!BA113*'Prevalence Rates'!BA113</f>
        <v>78.239736170212765</v>
      </c>
      <c r="BB113" s="75">
        <f>'Population 2016'!BB113*'Prevalence Rates'!BB113</f>
        <v>95.372387234042549</v>
      </c>
      <c r="BC113" s="84">
        <f>'Population 2016'!BC113*'Prevalence Rates'!BC113</f>
        <v>16.019000000000002</v>
      </c>
      <c r="BD113" s="118">
        <v>111</v>
      </c>
    </row>
    <row r="114" spans="2:56" s="75" customFormat="1" x14ac:dyDescent="0.35">
      <c r="B114" s="75" t="s">
        <v>75</v>
      </c>
      <c r="C114" s="83">
        <f>'Population 2016'!C114*'Prevalence Rates'!C114</f>
        <v>60.972498404255319</v>
      </c>
      <c r="D114" s="75">
        <f>'Population 2016'!D114*'Prevalence Rates'!D114</f>
        <v>48.641710170545899</v>
      </c>
      <c r="E114" s="75">
        <f>'Population 2016'!E114*'Prevalence Rates'!E114</f>
        <v>24.549497340425532</v>
      </c>
      <c r="F114" s="75">
        <f>'Population 2016'!F114*'Prevalence Rates'!F114</f>
        <v>16.650869680851063</v>
      </c>
      <c r="G114" s="75">
        <f>'Population 2016'!G114*'Prevalence Rates'!G114</f>
        <v>32.231000000000002</v>
      </c>
      <c r="H114" s="75">
        <f>'Population 2016'!H114*'Prevalence Rates'!H114</f>
        <v>158.07623936170216</v>
      </c>
      <c r="I114" s="75">
        <f>'Population 2016'!I114*'Prevalence Rates'!I114</f>
        <v>34.511582446808511</v>
      </c>
      <c r="J114" s="75">
        <f>'Population 2016'!J114*'Prevalence Rates'!J114</f>
        <v>34.450499999999998</v>
      </c>
      <c r="K114" s="75">
        <f>'Population 2016'!K114*'Prevalence Rates'!K114</f>
        <v>15.5365</v>
      </c>
      <c r="L114" s="75">
        <f>'Population 2016'!L114*'Prevalence Rates'!L114</f>
        <v>93.769871276595737</v>
      </c>
      <c r="M114" s="75">
        <f>'Population 2016'!M114*'Prevalence Rates'!M114</f>
        <v>93.769871276595737</v>
      </c>
      <c r="N114" s="75">
        <f>'Population 2016'!N114*'Prevalence Rates'!N114</f>
        <v>62.95013244680851</v>
      </c>
      <c r="O114" s="75">
        <f>'Population 2016'!O114*'Prevalence Rates'!O114</f>
        <v>53.289507180851061</v>
      </c>
      <c r="P114" s="75">
        <f>'Population 2016'!P114*'Prevalence Rates'!P114</f>
        <v>25.600731382978722</v>
      </c>
      <c r="Q114" s="75">
        <f>'Population 2016'!Q114*'Prevalence Rates'!Q114</f>
        <v>52.485272074468099</v>
      </c>
      <c r="R114" s="75">
        <f>'Population 2016'!R114*'Prevalence Rates'!R114</f>
        <v>6.3169002659574467</v>
      </c>
      <c r="S114" s="75">
        <f>'Population 2016'!S114*'Prevalence Rates'!S114</f>
        <v>276.85780175437532</v>
      </c>
      <c r="T114" s="75">
        <f>'Population 2016'!T114*'Prevalence Rates'!T114</f>
        <v>59.738632978723395</v>
      </c>
      <c r="U114" s="75">
        <f>'Population 2016'!U114*'Prevalence Rates'!U114</f>
        <v>14.7645</v>
      </c>
      <c r="V114" s="75">
        <f>'Population 2016'!V114*'Prevalence Rates'!V114</f>
        <v>44.39328510638299</v>
      </c>
      <c r="W114" s="75">
        <f>'Population 2016'!W114*'Prevalence Rates'!W114</f>
        <v>125.04274946808511</v>
      </c>
      <c r="X114" s="75">
        <f>'Population 2016'!X114*'Prevalence Rates'!X114</f>
        <v>125.04274946808511</v>
      </c>
      <c r="Y114" s="75">
        <f>'Population 2016'!Y114*'Prevalence Rates'!Y114</f>
        <v>74.64634308510638</v>
      </c>
      <c r="Z114" s="75">
        <f>'Population 2016'!Z114*'Prevalence Rates'!Z114</f>
        <v>180.8936130319149</v>
      </c>
      <c r="AA114" s="75">
        <f>'Population 2016'!AA114*'Prevalence Rates'!AA114</f>
        <v>256.21511843851948</v>
      </c>
      <c r="AB114" s="75">
        <f>'Population 2016'!AB114*'Prevalence Rates'!AB114</f>
        <v>108.38387234042554</v>
      </c>
      <c r="AC114" s="75">
        <f>'Population 2016'!AC114*'Prevalence Rates'!AC114</f>
        <v>356.25438829787231</v>
      </c>
      <c r="AD114" s="75">
        <f>'Population 2016'!AD114*'Prevalence Rates'!AD114</f>
        <v>98.880983510638288</v>
      </c>
      <c r="AE114" s="75">
        <f>'Population 2016'!AE114*'Prevalence Rates'!AE114</f>
        <v>67.442412765957457</v>
      </c>
      <c r="AF114" s="75">
        <f>'Population 2016'!AF114*'Prevalence Rates'!AF114</f>
        <v>15.054</v>
      </c>
      <c r="AG114" s="75">
        <f>'Population 2016'!AG114*'Prevalence Rates'!AG114</f>
        <v>36.030832562442185</v>
      </c>
      <c r="AH114" s="75">
        <f>'Population 2016'!AH114*'Prevalence Rates'!AH114</f>
        <v>337.65719574468091</v>
      </c>
      <c r="AI114" s="75">
        <f>'Population 2016'!AI114*'Prevalence Rates'!AI114</f>
        <v>212.6395978723404</v>
      </c>
      <c r="AJ114" s="75">
        <f>'Population 2016'!AJ114*'Prevalence Rates'!AJ114</f>
        <v>45.644500000000001</v>
      </c>
      <c r="AK114" s="75">
        <f>'Population 2016'!AK114*'Prevalence Rates'!AK114</f>
        <v>26.124962500000002</v>
      </c>
      <c r="AL114" s="75">
        <f>'Population 2016'!AL114*'Prevalence Rates'!AL114</f>
        <v>45.071967553191499</v>
      </c>
      <c r="AM114" s="75">
        <f>'Population 2016'!AM114*'Prevalence Rates'!AM114</f>
        <v>202.95767074468083</v>
      </c>
      <c r="AN114" s="75">
        <f>'Population 2016'!AN114*'Prevalence Rates'!AN114</f>
        <v>5.79</v>
      </c>
      <c r="AO114" s="75">
        <f>'Population 2016'!AO114*'Prevalence Rates'!AO114</f>
        <v>5.79</v>
      </c>
      <c r="AP114" s="75">
        <f>'Population 2016'!AP114*'Prevalence Rates'!AP114</f>
        <v>17.819443617021278</v>
      </c>
      <c r="AQ114" s="75">
        <f>'Population 2016'!AQ114*'Prevalence Rates'!AQ114</f>
        <v>74.877532446808502</v>
      </c>
      <c r="AR114" s="75">
        <f>'Population 2016'!AR114*'Prevalence Rates'!AR114</f>
        <v>1685.855</v>
      </c>
      <c r="AS114" s="75">
        <f>'Population 2016'!AS114*'Prevalence Rates'!AS114</f>
        <v>34.511582446808511</v>
      </c>
      <c r="AT114" s="75">
        <f>'Population 2016'!AT114*'Prevalence Rates'!AT114</f>
        <v>1.4475</v>
      </c>
      <c r="AU114" s="75">
        <f>'Population 2016'!AU114*'Prevalence Rates'!AU114</f>
        <v>1.4475</v>
      </c>
      <c r="AV114" s="75">
        <f>'Population 2016'!AV114*'Prevalence Rates'!AV114</f>
        <v>60.402737765957433</v>
      </c>
      <c r="AW114" s="75">
        <f>'Population 2016'!AW114*'Prevalence Rates'!AW114</f>
        <v>134.34114042553193</v>
      </c>
      <c r="AX114" s="75">
        <f>'Population 2016'!AX114*'Prevalence Rates'!AX114</f>
        <v>18.914000000000001</v>
      </c>
      <c r="AY114" s="75">
        <f>'Population 2016'!AY114*'Prevalence Rates'!AY114</f>
        <v>127.92128442619354</v>
      </c>
      <c r="AZ114" s="75">
        <f>'Population 2016'!AZ114*'Prevalence Rates'!AZ114</f>
        <v>92.426878723404272</v>
      </c>
      <c r="BA114" s="75">
        <f>'Population 2016'!BA114*'Prevalence Rates'!BA114</f>
        <v>55.591391489361698</v>
      </c>
      <c r="BB114" s="75">
        <f>'Population 2016'!BB114*'Prevalence Rates'!BB114</f>
        <v>67.841142553191489</v>
      </c>
      <c r="BC114" s="84">
        <f>'Population 2016'!BC114*'Prevalence Rates'!BC114</f>
        <v>14.7645</v>
      </c>
      <c r="BD114" s="118">
        <v>112</v>
      </c>
    </row>
    <row r="115" spans="2:56" s="75" customFormat="1" x14ac:dyDescent="0.35">
      <c r="B115" s="75" t="s">
        <v>81</v>
      </c>
      <c r="C115" s="83">
        <f>'Population 2016'!C115*'Prevalence Rates'!C115</f>
        <v>34.291685638297871</v>
      </c>
      <c r="D115" s="75">
        <f>'Population 2016'!D115*'Prevalence Rates'!D115</f>
        <v>27.16715877270261</v>
      </c>
      <c r="E115" s="75">
        <f>'Population 2016'!E115*'Prevalence Rates'!E115</f>
        <v>13.50948670212766</v>
      </c>
      <c r="F115" s="75">
        <f>'Population 2016'!F115*'Prevalence Rates'!F115</f>
        <v>12.362009308510638</v>
      </c>
      <c r="G115" s="75">
        <f>'Population 2016'!G115*'Prevalence Rates'!G115</f>
        <v>18.045500000000001</v>
      </c>
      <c r="H115" s="75">
        <f>'Population 2016'!H115*'Prevalence Rates'!H115</f>
        <v>86.844353723404268</v>
      </c>
      <c r="I115" s="75">
        <f>'Population 2016'!I115*'Prevalence Rates'!I115</f>
        <v>21.002763031914895</v>
      </c>
      <c r="J115" s="75">
        <f>'Population 2016'!J115*'Prevalence Rates'!J115</f>
        <v>20.071999999999999</v>
      </c>
      <c r="K115" s="75">
        <f>'Population 2016'!K115*'Prevalence Rates'!K115</f>
        <v>9.843</v>
      </c>
      <c r="L115" s="75">
        <f>'Population 2016'!L115*'Prevalence Rates'!L115</f>
        <v>52.221898936170206</v>
      </c>
      <c r="M115" s="75">
        <f>'Population 2016'!M115*'Prevalence Rates'!M115</f>
        <v>52.221898936170206</v>
      </c>
      <c r="N115" s="75">
        <f>'Population 2016'!N115*'Prevalence Rates'!N115</f>
        <v>34.484634308510643</v>
      </c>
      <c r="O115" s="75">
        <f>'Population 2016'!O115*'Prevalence Rates'!O115</f>
        <v>28.467038031914893</v>
      </c>
      <c r="P115" s="75">
        <f>'Population 2016'!P115*'Prevalence Rates'!P115</f>
        <v>14.848424202127658</v>
      </c>
      <c r="Q115" s="75">
        <f>'Population 2016'!Q115*'Prevalence Rates'!Q115</f>
        <v>29.556923404255325</v>
      </c>
      <c r="R115" s="75">
        <f>'Population 2016'!R115*'Prevalence Rates'!R115</f>
        <v>2.8028630319148933</v>
      </c>
      <c r="S115" s="75">
        <f>'Population 2016'!S115*'Prevalence Rates'!S115</f>
        <v>173.55982759446945</v>
      </c>
      <c r="T115" s="75">
        <f>'Population 2016'!T115*'Prevalence Rates'!T115</f>
        <v>40.754208510638293</v>
      </c>
      <c r="U115" s="75">
        <f>'Population 2016'!U115*'Prevalence Rates'!U115</f>
        <v>6.0795000000000003</v>
      </c>
      <c r="V115" s="75">
        <f>'Population 2016'!V115*'Prevalence Rates'!V115</f>
        <v>27.737795744680856</v>
      </c>
      <c r="W115" s="75">
        <f>'Population 2016'!W115*'Prevalence Rates'!W115</f>
        <v>80.476996276595742</v>
      </c>
      <c r="X115" s="75">
        <f>'Population 2016'!X115*'Prevalence Rates'!X115</f>
        <v>80.476996276595742</v>
      </c>
      <c r="Y115" s="75">
        <f>'Population 2016'!Y115*'Prevalence Rates'!Y115</f>
        <v>45.569815159574468</v>
      </c>
      <c r="Z115" s="75">
        <f>'Population 2016'!Z115*'Prevalence Rates'!Z115</f>
        <v>112.39991489361702</v>
      </c>
      <c r="AA115" s="75">
        <f>'Population 2016'!AA115*'Prevalence Rates'!AA115</f>
        <v>149.23535204958486</v>
      </c>
      <c r="AB115" s="75">
        <f>'Population 2016'!AB115*'Prevalence Rates'!AB115</f>
        <v>62.031021276595744</v>
      </c>
      <c r="AC115" s="75">
        <f>'Population 2016'!AC115*'Prevalence Rates'!AC115</f>
        <v>206.96170212765955</v>
      </c>
      <c r="AD115" s="75">
        <f>'Population 2016'!AD115*'Prevalence Rates'!AD115</f>
        <v>62.006998936170206</v>
      </c>
      <c r="AE115" s="75">
        <f>'Population 2016'!AE115*'Prevalence Rates'!AE115</f>
        <v>44.327069680851068</v>
      </c>
      <c r="AF115" s="75">
        <f>'Population 2016'!AF115*'Prevalence Rates'!AF115</f>
        <v>7.7200000000000006</v>
      </c>
      <c r="AG115" s="75">
        <f>'Population 2016'!AG115*'Prevalence Rates'!AG115</f>
        <v>23.681555272895469</v>
      </c>
      <c r="AH115" s="75">
        <f>'Population 2016'!AH115*'Prevalence Rates'!AH115</f>
        <v>197.2386085106383</v>
      </c>
      <c r="AI115" s="75">
        <f>'Population 2016'!AI115*'Prevalence Rates'!AI115</f>
        <v>132.02252260638295</v>
      </c>
      <c r="AJ115" s="75">
        <f>'Population 2016'!AJ115*'Prevalence Rates'!AJ115</f>
        <v>29.625500000000002</v>
      </c>
      <c r="AK115" s="75">
        <f>'Population 2016'!AK115*'Prevalence Rates'!AK115</f>
        <v>16.667962500000002</v>
      </c>
      <c r="AL115" s="75">
        <f>'Population 2016'!AL115*'Prevalence Rates'!AL115</f>
        <v>23.007447872340428</v>
      </c>
      <c r="AM115" s="75">
        <f>'Population 2016'!AM115*'Prevalence Rates'!AM115</f>
        <v>111.76609468085105</v>
      </c>
      <c r="AN115" s="75">
        <f>'Population 2016'!AN115*'Prevalence Rates'!AN115</f>
        <v>2.7985000000000002</v>
      </c>
      <c r="AO115" s="75">
        <f>'Population 2016'!AO115*'Prevalence Rates'!AO115</f>
        <v>2.7985000000000002</v>
      </c>
      <c r="AP115" s="75">
        <f>'Population 2016'!AP115*'Prevalence Rates'!AP115</f>
        <v>15.403247872340428</v>
      </c>
      <c r="AQ115" s="75">
        <f>'Population 2016'!AQ115*'Prevalence Rates'!AQ115</f>
        <v>39.3916079787234</v>
      </c>
      <c r="AR115" s="75">
        <f>'Population 2016'!AR115*'Prevalence Rates'!AR115</f>
        <v>1004.6615</v>
      </c>
      <c r="AS115" s="75">
        <f>'Population 2016'!AS115*'Prevalence Rates'!AS115</f>
        <v>21.002763031914895</v>
      </c>
      <c r="AT115" s="75">
        <f>'Population 2016'!AT115*'Prevalence Rates'!AT115</f>
        <v>0.48250000000000004</v>
      </c>
      <c r="AU115" s="75">
        <f>'Population 2016'!AU115*'Prevalence Rates'!AU115</f>
        <v>0.48250000000000004</v>
      </c>
      <c r="AV115" s="75">
        <f>'Population 2016'!AV115*'Prevalence Rates'!AV115</f>
        <v>35.879829255319144</v>
      </c>
      <c r="AW115" s="75">
        <f>'Population 2016'!AW115*'Prevalence Rates'!AW115</f>
        <v>83.141833510638307</v>
      </c>
      <c r="AX115" s="75">
        <f>'Population 2016'!AX115*'Prevalence Rates'!AX115</f>
        <v>10.229000000000001</v>
      </c>
      <c r="AY115" s="75">
        <f>'Population 2016'!AY115*'Prevalence Rates'!AY115</f>
        <v>84.345517860367607</v>
      </c>
      <c r="AZ115" s="75">
        <f>'Population 2016'!AZ115*'Prevalence Rates'!AZ115</f>
        <v>62.656423404255328</v>
      </c>
      <c r="BA115" s="75">
        <f>'Population 2016'!BA115*'Prevalence Rates'!BA115</f>
        <v>33.07173058510638</v>
      </c>
      <c r="BB115" s="75">
        <f>'Population 2016'!BB115*'Prevalence Rates'!BB115</f>
        <v>38.439851063829785</v>
      </c>
      <c r="BC115" s="84">
        <f>'Population 2016'!BC115*'Prevalence Rates'!BC115</f>
        <v>6.0795000000000003</v>
      </c>
      <c r="BD115" s="118">
        <v>113</v>
      </c>
    </row>
    <row r="116" spans="2:56" s="75" customFormat="1" x14ac:dyDescent="0.35">
      <c r="B116" s="75" t="s">
        <v>82</v>
      </c>
      <c r="C116" s="83">
        <f>'Population 2016'!C116*'Prevalence Rates'!C116</f>
        <v>16.675507978723402</v>
      </c>
      <c r="D116" s="75">
        <f>'Population 2016'!D116*'Prevalence Rates'!D116</f>
        <v>14.300940478305122</v>
      </c>
      <c r="E116" s="75">
        <f>'Population 2016'!E116*'Prevalence Rates'!E116</f>
        <v>8.280007978723404</v>
      </c>
      <c r="F116" s="75">
        <f>'Population 2016'!F116*'Prevalence Rates'!F116</f>
        <v>8.1236061170212768</v>
      </c>
      <c r="G116" s="75">
        <f>'Population 2016'!G116*'Prevalence Rates'!G116</f>
        <v>10.036</v>
      </c>
      <c r="H116" s="75">
        <f>'Population 2016'!H116*'Prevalence Rates'!H116</f>
        <v>60.498313829787243</v>
      </c>
      <c r="I116" s="75">
        <f>'Population 2016'!I116*'Prevalence Rates'!I116</f>
        <v>14.494864627659576</v>
      </c>
      <c r="J116" s="75">
        <f>'Population 2016'!J116*'Prevalence Rates'!J116</f>
        <v>12.159000000000001</v>
      </c>
      <c r="K116" s="75">
        <f>'Population 2016'!K116*'Prevalence Rates'!K116</f>
        <v>5.8864999999999998</v>
      </c>
      <c r="L116" s="75">
        <f>'Population 2016'!L116*'Prevalence Rates'!L116</f>
        <v>31.677459574468081</v>
      </c>
      <c r="M116" s="75">
        <f>'Population 2016'!M116*'Prevalence Rates'!M116</f>
        <v>31.677459574468081</v>
      </c>
      <c r="N116" s="75">
        <f>'Population 2016'!N116*'Prevalence Rates'!N116</f>
        <v>20.690780585106385</v>
      </c>
      <c r="O116" s="75">
        <f>'Population 2016'!O116*'Prevalence Rates'!O116</f>
        <v>18.124342553191489</v>
      </c>
      <c r="P116" s="75">
        <f>'Population 2016'!P116*'Prevalence Rates'!P116</f>
        <v>10.167147606382978</v>
      </c>
      <c r="Q116" s="75">
        <f>'Population 2016'!Q116*'Prevalence Rates'!Q116</f>
        <v>15.973778457446812</v>
      </c>
      <c r="R116" s="75">
        <f>'Population 2016'!R116*'Prevalence Rates'!R116</f>
        <v>1.4641821808510638</v>
      </c>
      <c r="S116" s="75">
        <f>'Population 2016'!S116*'Prevalence Rates'!S116</f>
        <v>100.00123030373864</v>
      </c>
      <c r="T116" s="75">
        <f>'Population 2016'!T116*'Prevalence Rates'!T116</f>
        <v>24.628442553191487</v>
      </c>
      <c r="U116" s="75">
        <f>'Population 2016'!U116*'Prevalence Rates'!U116</f>
        <v>5.5004999999999997</v>
      </c>
      <c r="V116" s="75">
        <f>'Population 2016'!V116*'Prevalence Rates'!V116</f>
        <v>17.680442553191494</v>
      </c>
      <c r="W116" s="75">
        <f>'Population 2016'!W116*'Prevalence Rates'!W116</f>
        <v>47.947975531914892</v>
      </c>
      <c r="X116" s="75">
        <f>'Population 2016'!X116*'Prevalence Rates'!X116</f>
        <v>47.947975531914892</v>
      </c>
      <c r="Y116" s="75">
        <f>'Population 2016'!Y116*'Prevalence Rates'!Y116</f>
        <v>28.578885638297873</v>
      </c>
      <c r="Z116" s="75">
        <f>'Population 2016'!Z116*'Prevalence Rates'!Z116</f>
        <v>65.917866755319153</v>
      </c>
      <c r="AA116" s="75">
        <f>'Population 2016'!AA116*'Prevalence Rates'!AA116</f>
        <v>77.075813459859091</v>
      </c>
      <c r="AB116" s="75">
        <f>'Population 2016'!AB116*'Prevalence Rates'!AB116</f>
        <v>31.782377659574468</v>
      </c>
      <c r="AC116" s="75">
        <f>'Population 2016'!AC116*'Prevalence Rates'!AC116</f>
        <v>111.34970744680849</v>
      </c>
      <c r="AD116" s="75">
        <f>'Population 2016'!AD116*'Prevalence Rates'!AD116</f>
        <v>34.489100000000001</v>
      </c>
      <c r="AE116" s="75">
        <f>'Population 2016'!AE116*'Prevalence Rates'!AE116</f>
        <v>24.656365957446809</v>
      </c>
      <c r="AF116" s="75">
        <f>'Population 2016'!AF116*'Prevalence Rates'!AF116</f>
        <v>2.5089999999999999</v>
      </c>
      <c r="AG116" s="75">
        <f>'Population 2016'!AG116*'Prevalence Rates'!AG116</f>
        <v>13.172562442183166</v>
      </c>
      <c r="AH116" s="75">
        <f>'Population 2016'!AH116*'Prevalence Rates'!AH116</f>
        <v>97.212868085106393</v>
      </c>
      <c r="AI116" s="75">
        <f>'Population 2016'!AI116*'Prevalence Rates'!AI116</f>
        <v>72.54659547872339</v>
      </c>
      <c r="AJ116" s="75">
        <f>'Population 2016'!AJ116*'Prevalence Rates'!AJ116</f>
        <v>13.413500000000001</v>
      </c>
      <c r="AK116" s="75">
        <f>'Population 2016'!AK116*'Prevalence Rates'!AK116</f>
        <v>7.5656000000000008</v>
      </c>
      <c r="AL116" s="75">
        <f>'Population 2016'!AL116*'Prevalence Rates'!AL116</f>
        <v>14.521094148936172</v>
      </c>
      <c r="AM116" s="75">
        <f>'Population 2016'!AM116*'Prevalence Rates'!AM116</f>
        <v>47.785978723404249</v>
      </c>
      <c r="AN116" s="75">
        <f>'Population 2016'!AN116*'Prevalence Rates'!AN116</f>
        <v>1.1579999999999999</v>
      </c>
      <c r="AO116" s="75">
        <f>'Population 2016'!AO116*'Prevalence Rates'!AO116</f>
        <v>1.1579999999999999</v>
      </c>
      <c r="AP116" s="75">
        <f>'Population 2016'!AP116*'Prevalence Rates'!AP116</f>
        <v>7.2485872340425539</v>
      </c>
      <c r="AQ116" s="75">
        <f>'Population 2016'!AQ116*'Prevalence Rates'!AQ116</f>
        <v>18.747280851063827</v>
      </c>
      <c r="AR116" s="75">
        <f>'Population 2016'!AR116*'Prevalence Rates'!AR116</f>
        <v>568.57799999999997</v>
      </c>
      <c r="AS116" s="75">
        <f>'Population 2016'!AS116*'Prevalence Rates'!AS116</f>
        <v>14.494864627659576</v>
      </c>
      <c r="AT116" s="75">
        <f>'Population 2016'!AT116*'Prevalence Rates'!AT116</f>
        <v>9.6500000000000002E-2</v>
      </c>
      <c r="AU116" s="75">
        <f>'Population 2016'!AU116*'Prevalence Rates'!AU116</f>
        <v>9.6500000000000002E-2</v>
      </c>
      <c r="AV116" s="75">
        <f>'Population 2016'!AV116*'Prevalence Rates'!AV116</f>
        <v>28.342049999999993</v>
      </c>
      <c r="AW116" s="75">
        <f>'Population 2016'!AW116*'Prevalence Rates'!AW116</f>
        <v>45.997238297872343</v>
      </c>
      <c r="AX116" s="75">
        <f>'Population 2016'!AX116*'Prevalence Rates'!AX116</f>
        <v>6.2725</v>
      </c>
      <c r="AY116" s="75">
        <f>'Population 2016'!AY116*'Prevalence Rates'!AY116</f>
        <v>49.73799618119525</v>
      </c>
      <c r="AZ116" s="75">
        <f>'Population 2016'!AZ116*'Prevalence Rates'!AZ116</f>
        <v>36.520732978723409</v>
      </c>
      <c r="BA116" s="75">
        <f>'Population 2016'!BA116*'Prevalence Rates'!BA116</f>
        <v>13.125745212765956</v>
      </c>
      <c r="BB116" s="75">
        <f>'Population 2016'!BB116*'Prevalence Rates'!BB116</f>
        <v>21.297755319148933</v>
      </c>
      <c r="BC116" s="84">
        <f>'Population 2016'!BC116*'Prevalence Rates'!BC116</f>
        <v>5.5004999999999997</v>
      </c>
      <c r="BD116" s="118">
        <v>114</v>
      </c>
    </row>
    <row r="117" spans="2:56" s="75" customFormat="1" x14ac:dyDescent="0.35">
      <c r="B117" s="75" t="s">
        <v>76</v>
      </c>
      <c r="C117" s="83">
        <f>'Population 2016'!C117*'Prevalence Rates'!C117</f>
        <v>0</v>
      </c>
      <c r="D117" s="75">
        <f>'Population 2016'!D117*'Prevalence Rates'!D117</f>
        <v>0</v>
      </c>
      <c r="E117" s="75">
        <f>'Population 2016'!E117*'Prevalence Rates'!E117</f>
        <v>0</v>
      </c>
      <c r="F117" s="75">
        <f>'Population 2016'!F117*'Prevalence Rates'!F117</f>
        <v>0</v>
      </c>
      <c r="G117" s="75">
        <f>'Population 2016'!G117*'Prevalence Rates'!G117</f>
        <v>0</v>
      </c>
      <c r="H117" s="75">
        <f>'Population 2016'!H117*'Prevalence Rates'!H117</f>
        <v>0</v>
      </c>
      <c r="I117" s="75">
        <f>'Population 2016'!I117*'Prevalence Rates'!I117</f>
        <v>0</v>
      </c>
      <c r="J117" s="75">
        <f>'Population 2016'!J117*'Prevalence Rates'!J117</f>
        <v>0</v>
      </c>
      <c r="K117" s="75">
        <f>'Population 2016'!K117*'Prevalence Rates'!K117</f>
        <v>0</v>
      </c>
      <c r="L117" s="75">
        <f>'Population 2016'!L117*'Prevalence Rates'!L117</f>
        <v>0</v>
      </c>
      <c r="M117" s="75">
        <f>'Population 2016'!M117*'Prevalence Rates'!M117</f>
        <v>0</v>
      </c>
      <c r="N117" s="75">
        <f>'Population 2016'!N117*'Prevalence Rates'!N117</f>
        <v>0</v>
      </c>
      <c r="O117" s="75">
        <f>'Population 2016'!O117*'Prevalence Rates'!O117</f>
        <v>0</v>
      </c>
      <c r="P117" s="75">
        <f>'Population 2016'!P117*'Prevalence Rates'!P117</f>
        <v>0</v>
      </c>
      <c r="Q117" s="75">
        <f>'Population 2016'!Q117*'Prevalence Rates'!Q117</f>
        <v>0</v>
      </c>
      <c r="R117" s="75">
        <f>'Population 2016'!R117*'Prevalence Rates'!R117</f>
        <v>0</v>
      </c>
      <c r="S117" s="75">
        <f>'Population 2016'!S117*'Prevalence Rates'!S117</f>
        <v>0</v>
      </c>
      <c r="T117" s="75">
        <f>'Population 2016'!T117*'Prevalence Rates'!T117</f>
        <v>0</v>
      </c>
      <c r="U117" s="75">
        <f>'Population 2016'!U117*'Prevalence Rates'!U117</f>
        <v>0</v>
      </c>
      <c r="V117" s="75">
        <f>'Population 2016'!V117*'Prevalence Rates'!V117</f>
        <v>0</v>
      </c>
      <c r="W117" s="75">
        <f>'Population 2016'!W117*'Prevalence Rates'!W117</f>
        <v>0</v>
      </c>
      <c r="X117" s="75">
        <f>'Population 2016'!X117*'Prevalence Rates'!X117</f>
        <v>0</v>
      </c>
      <c r="Y117" s="75">
        <f>'Population 2016'!Y117*'Prevalence Rates'!Y117</f>
        <v>0</v>
      </c>
      <c r="Z117" s="75">
        <f>'Population 2016'!Z117*'Prevalence Rates'!Z117</f>
        <v>0</v>
      </c>
      <c r="AA117" s="75">
        <f>'Population 2016'!AA117*'Prevalence Rates'!AA117</f>
        <v>0</v>
      </c>
      <c r="AB117" s="75">
        <f>'Population 2016'!AB117*'Prevalence Rates'!AB117</f>
        <v>0</v>
      </c>
      <c r="AC117" s="75">
        <f>'Population 2016'!AC117*'Prevalence Rates'!AC117</f>
        <v>0</v>
      </c>
      <c r="AD117" s="75">
        <f>'Population 2016'!AD117*'Prevalence Rates'!AD117</f>
        <v>0</v>
      </c>
      <c r="AE117" s="75">
        <f>'Population 2016'!AE117*'Prevalence Rates'!AE117</f>
        <v>0</v>
      </c>
      <c r="AF117" s="75">
        <f>'Population 2016'!AF117*'Prevalence Rates'!AF117</f>
        <v>0</v>
      </c>
      <c r="AG117" s="75">
        <f>'Population 2016'!AG117*'Prevalence Rates'!AG117</f>
        <v>0</v>
      </c>
      <c r="AH117" s="75">
        <f>'Population 2016'!AH117*'Prevalence Rates'!AH117</f>
        <v>0</v>
      </c>
      <c r="AI117" s="75">
        <f>'Population 2016'!AI117*'Prevalence Rates'!AI117</f>
        <v>0</v>
      </c>
      <c r="AJ117" s="75">
        <f>'Population 2016'!AJ117*'Prevalence Rates'!AJ117</f>
        <v>0</v>
      </c>
      <c r="AK117" s="75">
        <f>'Population 2016'!AK117*'Prevalence Rates'!AK117</f>
        <v>0</v>
      </c>
      <c r="AL117" s="75">
        <f>'Population 2016'!AL117*'Prevalence Rates'!AL117</f>
        <v>0</v>
      </c>
      <c r="AM117" s="75">
        <f>'Population 2016'!AM117*'Prevalence Rates'!AM117</f>
        <v>0</v>
      </c>
      <c r="AN117" s="75">
        <f>'Population 2016'!AN117*'Prevalence Rates'!AN117</f>
        <v>0</v>
      </c>
      <c r="AO117" s="75">
        <f>'Population 2016'!AO117*'Prevalence Rates'!AO117</f>
        <v>0</v>
      </c>
      <c r="AP117" s="75">
        <f>'Population 2016'!AP117*'Prevalence Rates'!AP117</f>
        <v>0</v>
      </c>
      <c r="AQ117" s="75">
        <f>'Population 2016'!AQ117*'Prevalence Rates'!AQ117</f>
        <v>0</v>
      </c>
      <c r="AR117" s="75">
        <f>'Population 2016'!AR117*'Prevalence Rates'!AR117</f>
        <v>0</v>
      </c>
      <c r="AS117" s="75">
        <f>'Population 2016'!AS117*'Prevalence Rates'!AS117</f>
        <v>0</v>
      </c>
      <c r="AT117" s="75">
        <f>'Population 2016'!AT117*'Prevalence Rates'!AT117</f>
        <v>0</v>
      </c>
      <c r="AU117" s="75">
        <f>'Population 2016'!AU117*'Prevalence Rates'!AU117</f>
        <v>0</v>
      </c>
      <c r="AV117" s="75">
        <f>'Population 2016'!AV117*'Prevalence Rates'!AV117</f>
        <v>0</v>
      </c>
      <c r="AW117" s="75">
        <f>'Population 2016'!AW117*'Prevalence Rates'!AW117</f>
        <v>0</v>
      </c>
      <c r="AX117" s="75">
        <f>'Population 2016'!AX117*'Prevalence Rates'!AX117</f>
        <v>0</v>
      </c>
      <c r="AY117" s="75">
        <f>'Population 2016'!AY117*'Prevalence Rates'!AY117</f>
        <v>0</v>
      </c>
      <c r="AZ117" s="75">
        <f>'Population 2016'!AZ117*'Prevalence Rates'!AZ117</f>
        <v>0</v>
      </c>
      <c r="BA117" s="75">
        <f>'Population 2016'!BA117*'Prevalence Rates'!BA117</f>
        <v>0</v>
      </c>
      <c r="BB117" s="75">
        <f>'Population 2016'!BB117*'Prevalence Rates'!BB117</f>
        <v>0</v>
      </c>
      <c r="BC117" s="84">
        <f>'Population 2016'!BC117*'Prevalence Rates'!BC117</f>
        <v>0</v>
      </c>
      <c r="BD117" s="118">
        <v>115</v>
      </c>
    </row>
    <row r="118" spans="2:56" s="75" customFormat="1" x14ac:dyDescent="0.35">
      <c r="B118" s="75" t="s">
        <v>46</v>
      </c>
      <c r="C118" s="83">
        <f>'Population 2016'!C118*'Prevalence Rates'!C118</f>
        <v>0</v>
      </c>
      <c r="D118" s="75">
        <f>'Population 2016'!D118*'Prevalence Rates'!D118</f>
        <v>0</v>
      </c>
      <c r="E118" s="75">
        <f>'Population 2016'!E118*'Prevalence Rates'!E118</f>
        <v>0</v>
      </c>
      <c r="F118" s="75">
        <f>'Population 2016'!F118*'Prevalence Rates'!F118</f>
        <v>0</v>
      </c>
      <c r="G118" s="75">
        <f>'Population 2016'!G118*'Prevalence Rates'!G118</f>
        <v>0</v>
      </c>
      <c r="H118" s="75">
        <f>'Population 2016'!H118*'Prevalence Rates'!H118</f>
        <v>0</v>
      </c>
      <c r="I118" s="75">
        <f>'Population 2016'!I118*'Prevalence Rates'!I118</f>
        <v>0</v>
      </c>
      <c r="J118" s="75">
        <f>'Population 2016'!J118*'Prevalence Rates'!J118</f>
        <v>0</v>
      </c>
      <c r="K118" s="75">
        <f>'Population 2016'!K118*'Prevalence Rates'!K118</f>
        <v>0</v>
      </c>
      <c r="L118" s="75">
        <f>'Population 2016'!L118*'Prevalence Rates'!L118</f>
        <v>0</v>
      </c>
      <c r="M118" s="75">
        <f>'Population 2016'!M118*'Prevalence Rates'!M118</f>
        <v>0</v>
      </c>
      <c r="N118" s="75">
        <f>'Population 2016'!N118*'Prevalence Rates'!N118</f>
        <v>0</v>
      </c>
      <c r="O118" s="75">
        <f>'Population 2016'!O118*'Prevalence Rates'!O118</f>
        <v>0</v>
      </c>
      <c r="P118" s="75">
        <f>'Population 2016'!P118*'Prevalence Rates'!P118</f>
        <v>0</v>
      </c>
      <c r="Q118" s="75">
        <f>'Population 2016'!Q118*'Prevalence Rates'!Q118</f>
        <v>0</v>
      </c>
      <c r="R118" s="75">
        <f>'Population 2016'!R118*'Prevalence Rates'!R118</f>
        <v>0</v>
      </c>
      <c r="S118" s="75">
        <f>'Population 2016'!S118*'Prevalence Rates'!S118</f>
        <v>0</v>
      </c>
      <c r="T118" s="75">
        <f>'Population 2016'!T118*'Prevalence Rates'!T118</f>
        <v>0</v>
      </c>
      <c r="U118" s="75">
        <f>'Population 2016'!U118*'Prevalence Rates'!U118</f>
        <v>0</v>
      </c>
      <c r="V118" s="75">
        <f>'Population 2016'!V118*'Prevalence Rates'!V118</f>
        <v>0</v>
      </c>
      <c r="W118" s="75">
        <f>'Population 2016'!W118*'Prevalence Rates'!W118</f>
        <v>0</v>
      </c>
      <c r="X118" s="75">
        <f>'Population 2016'!X118*'Prevalence Rates'!X118</f>
        <v>0</v>
      </c>
      <c r="Y118" s="75">
        <f>'Population 2016'!Y118*'Prevalence Rates'!Y118</f>
        <v>0</v>
      </c>
      <c r="Z118" s="75">
        <f>'Population 2016'!Z118*'Prevalence Rates'!Z118</f>
        <v>0</v>
      </c>
      <c r="AA118" s="75">
        <f>'Population 2016'!AA118*'Prevalence Rates'!AA118</f>
        <v>0</v>
      </c>
      <c r="AB118" s="75">
        <f>'Population 2016'!AB118*'Prevalence Rates'!AB118</f>
        <v>0</v>
      </c>
      <c r="AC118" s="75">
        <f>'Population 2016'!AC118*'Prevalence Rates'!AC118</f>
        <v>0</v>
      </c>
      <c r="AD118" s="75">
        <f>'Population 2016'!AD118*'Prevalence Rates'!AD118</f>
        <v>0</v>
      </c>
      <c r="AE118" s="75">
        <f>'Population 2016'!AE118*'Prevalence Rates'!AE118</f>
        <v>0</v>
      </c>
      <c r="AF118" s="75">
        <f>'Population 2016'!AF118*'Prevalence Rates'!AF118</f>
        <v>0</v>
      </c>
      <c r="AG118" s="75">
        <f>'Population 2016'!AG118*'Prevalence Rates'!AG118</f>
        <v>0</v>
      </c>
      <c r="AH118" s="75">
        <f>'Population 2016'!AH118*'Prevalence Rates'!AH118</f>
        <v>0</v>
      </c>
      <c r="AI118" s="75">
        <f>'Population 2016'!AI118*'Prevalence Rates'!AI118</f>
        <v>0</v>
      </c>
      <c r="AJ118" s="75">
        <f>'Population 2016'!AJ118*'Prevalence Rates'!AJ118</f>
        <v>0</v>
      </c>
      <c r="AK118" s="75">
        <f>'Population 2016'!AK118*'Prevalence Rates'!AK118</f>
        <v>0</v>
      </c>
      <c r="AL118" s="75">
        <f>'Population 2016'!AL118*'Prevalence Rates'!AL118</f>
        <v>0</v>
      </c>
      <c r="AM118" s="75">
        <f>'Population 2016'!AM118*'Prevalence Rates'!AM118</f>
        <v>0</v>
      </c>
      <c r="AN118" s="75">
        <f>'Population 2016'!AN118*'Prevalence Rates'!AN118</f>
        <v>0</v>
      </c>
      <c r="AO118" s="75">
        <f>'Population 2016'!AO118*'Prevalence Rates'!AO118</f>
        <v>0</v>
      </c>
      <c r="AP118" s="75">
        <f>'Population 2016'!AP118*'Prevalence Rates'!AP118</f>
        <v>0</v>
      </c>
      <c r="AQ118" s="75">
        <f>'Population 2016'!AQ118*'Prevalence Rates'!AQ118</f>
        <v>0</v>
      </c>
      <c r="AR118" s="75">
        <f>'Population 2016'!AR118*'Prevalence Rates'!AR118</f>
        <v>0</v>
      </c>
      <c r="AS118" s="75">
        <f>'Population 2016'!AS118*'Prevalence Rates'!AS118</f>
        <v>0</v>
      </c>
      <c r="AT118" s="75">
        <f>'Population 2016'!AT118*'Prevalence Rates'!AT118</f>
        <v>0</v>
      </c>
      <c r="AU118" s="75">
        <f>'Population 2016'!AU118*'Prevalence Rates'!AU118</f>
        <v>0</v>
      </c>
      <c r="AV118" s="75">
        <f>'Population 2016'!AV118*'Prevalence Rates'!AV118</f>
        <v>0</v>
      </c>
      <c r="AW118" s="75">
        <f>'Population 2016'!AW118*'Prevalence Rates'!AW118</f>
        <v>0</v>
      </c>
      <c r="AX118" s="75">
        <f>'Population 2016'!AX118*'Prevalence Rates'!AX118</f>
        <v>0</v>
      </c>
      <c r="AY118" s="75">
        <f>'Population 2016'!AY118*'Prevalence Rates'!AY118</f>
        <v>0</v>
      </c>
      <c r="AZ118" s="75">
        <f>'Population 2016'!AZ118*'Prevalence Rates'!AZ118</f>
        <v>0</v>
      </c>
      <c r="BA118" s="75">
        <f>'Population 2016'!BA118*'Prevalence Rates'!BA118</f>
        <v>0</v>
      </c>
      <c r="BB118" s="75">
        <f>'Population 2016'!BB118*'Prevalence Rates'!BB118</f>
        <v>0</v>
      </c>
      <c r="BC118" s="84">
        <f>'Population 2016'!BC118*'Prevalence Rates'!BC118</f>
        <v>0</v>
      </c>
      <c r="BD118" s="118">
        <v>116</v>
      </c>
    </row>
    <row r="119" spans="2:56" s="75" customFormat="1" x14ac:dyDescent="0.35">
      <c r="B119" s="75" t="s">
        <v>77</v>
      </c>
      <c r="C119" s="83">
        <f>'Population 2016'!C119*'Prevalence Rates'!C119</f>
        <v>0</v>
      </c>
      <c r="D119" s="75">
        <f>'Population 2016'!D119*'Prevalence Rates'!D119</f>
        <v>0</v>
      </c>
      <c r="E119" s="75">
        <f>'Population 2016'!E119*'Prevalence Rates'!E119</f>
        <v>0</v>
      </c>
      <c r="F119" s="75">
        <f>'Population 2016'!F119*'Prevalence Rates'!F119</f>
        <v>0</v>
      </c>
      <c r="G119" s="75">
        <f>'Population 2016'!G119*'Prevalence Rates'!G119</f>
        <v>0</v>
      </c>
      <c r="H119" s="75">
        <f>'Population 2016'!H119*'Prevalence Rates'!H119</f>
        <v>0</v>
      </c>
      <c r="I119" s="75">
        <f>'Population 2016'!I119*'Prevalence Rates'!I119</f>
        <v>0</v>
      </c>
      <c r="J119" s="75">
        <f>'Population 2016'!J119*'Prevalence Rates'!J119</f>
        <v>0</v>
      </c>
      <c r="K119" s="75">
        <f>'Population 2016'!K119*'Prevalence Rates'!K119</f>
        <v>0</v>
      </c>
      <c r="L119" s="75">
        <f>'Population 2016'!L119*'Prevalence Rates'!L119</f>
        <v>0</v>
      </c>
      <c r="M119" s="75">
        <f>'Population 2016'!M119*'Prevalence Rates'!M119</f>
        <v>0</v>
      </c>
      <c r="N119" s="75">
        <f>'Population 2016'!N119*'Prevalence Rates'!N119</f>
        <v>0</v>
      </c>
      <c r="O119" s="75">
        <f>'Population 2016'!O119*'Prevalence Rates'!O119</f>
        <v>0</v>
      </c>
      <c r="P119" s="75">
        <f>'Population 2016'!P119*'Prevalence Rates'!P119</f>
        <v>0</v>
      </c>
      <c r="Q119" s="75">
        <f>'Population 2016'!Q119*'Prevalence Rates'!Q119</f>
        <v>0</v>
      </c>
      <c r="R119" s="75">
        <f>'Population 2016'!R119*'Prevalence Rates'!R119</f>
        <v>0</v>
      </c>
      <c r="S119" s="75">
        <f>'Population 2016'!S119*'Prevalence Rates'!S119</f>
        <v>0</v>
      </c>
      <c r="T119" s="75">
        <f>'Population 2016'!T119*'Prevalence Rates'!T119</f>
        <v>0</v>
      </c>
      <c r="U119" s="75">
        <f>'Population 2016'!U119*'Prevalence Rates'!U119</f>
        <v>0</v>
      </c>
      <c r="V119" s="75">
        <f>'Population 2016'!V119*'Prevalence Rates'!V119</f>
        <v>0</v>
      </c>
      <c r="W119" s="75">
        <f>'Population 2016'!W119*'Prevalence Rates'!W119</f>
        <v>0</v>
      </c>
      <c r="X119" s="75">
        <f>'Population 2016'!X119*'Prevalence Rates'!X119</f>
        <v>0</v>
      </c>
      <c r="Y119" s="75">
        <f>'Population 2016'!Y119*'Prevalence Rates'!Y119</f>
        <v>0</v>
      </c>
      <c r="Z119" s="75">
        <f>'Population 2016'!Z119*'Prevalence Rates'!Z119</f>
        <v>0</v>
      </c>
      <c r="AA119" s="75">
        <f>'Population 2016'!AA119*'Prevalence Rates'!AA119</f>
        <v>0</v>
      </c>
      <c r="AB119" s="75">
        <f>'Population 2016'!AB119*'Prevalence Rates'!AB119</f>
        <v>0</v>
      </c>
      <c r="AC119" s="75">
        <f>'Population 2016'!AC119*'Prevalence Rates'!AC119</f>
        <v>0</v>
      </c>
      <c r="AD119" s="75">
        <f>'Population 2016'!AD119*'Prevalence Rates'!AD119</f>
        <v>0</v>
      </c>
      <c r="AE119" s="75">
        <f>'Population 2016'!AE119*'Prevalence Rates'!AE119</f>
        <v>0</v>
      </c>
      <c r="AF119" s="75">
        <f>'Population 2016'!AF119*'Prevalence Rates'!AF119</f>
        <v>0</v>
      </c>
      <c r="AG119" s="75">
        <f>'Population 2016'!AG119*'Prevalence Rates'!AG119</f>
        <v>0</v>
      </c>
      <c r="AH119" s="75">
        <f>'Population 2016'!AH119*'Prevalence Rates'!AH119</f>
        <v>0</v>
      </c>
      <c r="AI119" s="75">
        <f>'Population 2016'!AI119*'Prevalence Rates'!AI119</f>
        <v>0</v>
      </c>
      <c r="AJ119" s="75">
        <f>'Population 2016'!AJ119*'Prevalence Rates'!AJ119</f>
        <v>0</v>
      </c>
      <c r="AK119" s="75">
        <f>'Population 2016'!AK119*'Prevalence Rates'!AK119</f>
        <v>0</v>
      </c>
      <c r="AL119" s="75">
        <f>'Population 2016'!AL119*'Prevalence Rates'!AL119</f>
        <v>0</v>
      </c>
      <c r="AM119" s="75">
        <f>'Population 2016'!AM119*'Prevalence Rates'!AM119</f>
        <v>0</v>
      </c>
      <c r="AN119" s="75">
        <f>'Population 2016'!AN119*'Prevalence Rates'!AN119</f>
        <v>0</v>
      </c>
      <c r="AO119" s="75">
        <f>'Population 2016'!AO119*'Prevalence Rates'!AO119</f>
        <v>0</v>
      </c>
      <c r="AP119" s="75">
        <f>'Population 2016'!AP119*'Prevalence Rates'!AP119</f>
        <v>0</v>
      </c>
      <c r="AQ119" s="75">
        <f>'Population 2016'!AQ119*'Prevalence Rates'!AQ119</f>
        <v>0</v>
      </c>
      <c r="AR119" s="75">
        <f>'Population 2016'!AR119*'Prevalence Rates'!AR119</f>
        <v>0</v>
      </c>
      <c r="AS119" s="75">
        <f>'Population 2016'!AS119*'Prevalence Rates'!AS119</f>
        <v>0</v>
      </c>
      <c r="AT119" s="75">
        <f>'Population 2016'!AT119*'Prevalence Rates'!AT119</f>
        <v>0</v>
      </c>
      <c r="AU119" s="75">
        <f>'Population 2016'!AU119*'Prevalence Rates'!AU119</f>
        <v>0</v>
      </c>
      <c r="AV119" s="75">
        <f>'Population 2016'!AV119*'Prevalence Rates'!AV119</f>
        <v>0</v>
      </c>
      <c r="AW119" s="75">
        <f>'Population 2016'!AW119*'Prevalence Rates'!AW119</f>
        <v>0</v>
      </c>
      <c r="AX119" s="75">
        <f>'Population 2016'!AX119*'Prevalence Rates'!AX119</f>
        <v>0</v>
      </c>
      <c r="AY119" s="75">
        <f>'Population 2016'!AY119*'Prevalence Rates'!AY119</f>
        <v>0</v>
      </c>
      <c r="AZ119" s="75">
        <f>'Population 2016'!AZ119*'Prevalence Rates'!AZ119</f>
        <v>0</v>
      </c>
      <c r="BA119" s="75">
        <f>'Population 2016'!BA119*'Prevalence Rates'!BA119</f>
        <v>0</v>
      </c>
      <c r="BB119" s="75">
        <f>'Population 2016'!BB119*'Prevalence Rates'!BB119</f>
        <v>0</v>
      </c>
      <c r="BC119" s="84">
        <f>'Population 2016'!BC119*'Prevalence Rates'!BC119</f>
        <v>0</v>
      </c>
      <c r="BD119" s="118">
        <v>117</v>
      </c>
    </row>
    <row r="120" spans="2:56" s="75" customFormat="1" x14ac:dyDescent="0.35">
      <c r="B120" s="75" t="s">
        <v>47</v>
      </c>
      <c r="C120" s="83">
        <f>'Population 2016'!C120*'Prevalence Rates'!C120</f>
        <v>299.01478155339805</v>
      </c>
      <c r="D120" s="75">
        <f>'Population 2016'!D120*'Prevalence Rates'!D120</f>
        <v>153.52275064847822</v>
      </c>
      <c r="E120" s="75">
        <f>'Population 2016'!E120*'Prevalence Rates'!E120</f>
        <v>116.69430935569287</v>
      </c>
      <c r="F120" s="75">
        <f>'Population 2016'!F120*'Prevalence Rates'!F120</f>
        <v>128.72729655781114</v>
      </c>
      <c r="G120" s="75">
        <f>'Population 2016'!G120*'Prevalence Rates'!G120</f>
        <v>86.883200000000002</v>
      </c>
      <c r="H120" s="75">
        <f>'Population 2016'!H120*'Prevalence Rates'!H120</f>
        <v>604.06768720211824</v>
      </c>
      <c r="I120" s="75">
        <f>'Population 2016'!I120*'Prevalence Rates'!I120</f>
        <v>76.833659752868499</v>
      </c>
      <c r="J120" s="75">
        <f>'Population 2016'!J120*'Prevalence Rates'!J120</f>
        <v>177.48179999999999</v>
      </c>
      <c r="K120" s="75">
        <f>'Population 2016'!K120*'Prevalence Rates'!K120</f>
        <v>87.454800000000006</v>
      </c>
      <c r="L120" s="75">
        <f>'Population 2016'!L120*'Prevalence Rates'!L120</f>
        <v>266.9144974404237</v>
      </c>
      <c r="M120" s="75">
        <f>'Population 2016'!M120*'Prevalence Rates'!M120</f>
        <v>266.9144974404237</v>
      </c>
      <c r="N120" s="75">
        <f>'Population 2016'!N120*'Prevalence Rates'!N120</f>
        <v>183.31408755516327</v>
      </c>
      <c r="O120" s="75">
        <f>'Population 2016'!O120*'Prevalence Rates'!O120</f>
        <v>211.44432462488967</v>
      </c>
      <c r="P120" s="75">
        <f>'Population 2016'!P120*'Prevalence Rates'!P120</f>
        <v>103.1563947043248</v>
      </c>
      <c r="Q120" s="75">
        <f>'Population 2016'!Q120*'Prevalence Rates'!Q120</f>
        <v>166.32803248014122</v>
      </c>
      <c r="R120" s="75">
        <f>'Population 2016'!R120*'Prevalence Rates'!R120</f>
        <v>35.908890732568409</v>
      </c>
      <c r="S120" s="75">
        <f>'Population 2016'!S120*'Prevalence Rates'!S120</f>
        <v>1001.101161689547</v>
      </c>
      <c r="T120" s="75">
        <f>'Population 2016'!T120*'Prevalence Rates'!T120</f>
        <v>370.2276659311562</v>
      </c>
      <c r="U120" s="75">
        <f>'Population 2016'!U120*'Prevalence Rates'!U120</f>
        <v>40.012</v>
      </c>
      <c r="V120" s="75">
        <f>'Population 2016'!V120*'Prevalence Rates'!V120</f>
        <v>291.2781276257723</v>
      </c>
      <c r="W120" s="75">
        <f>'Population 2016'!W120*'Prevalence Rates'!W120</f>
        <v>511.61920697263901</v>
      </c>
      <c r="X120" s="75">
        <f>'Population 2016'!X120*'Prevalence Rates'!X120</f>
        <v>511.61920697263901</v>
      </c>
      <c r="Y120" s="75">
        <f>'Population 2016'!Y120*'Prevalence Rates'!Y120</f>
        <v>418.55006398940861</v>
      </c>
      <c r="Z120" s="75">
        <f>'Population 2016'!Z120*'Prevalence Rates'!Z120</f>
        <v>780.77659117387464</v>
      </c>
      <c r="AA120" s="75">
        <f>'Population 2016'!AA120*'Prevalence Rates'!AA120</f>
        <v>853.2913534914295</v>
      </c>
      <c r="AB120" s="75">
        <f>'Population 2016'!AB120*'Prevalence Rates'!AB120</f>
        <v>508.2467417475728</v>
      </c>
      <c r="AC120" s="75">
        <f>'Population 2016'!AC120*'Prevalence Rates'!AC120</f>
        <v>1376.3280437775816</v>
      </c>
      <c r="AD120" s="75">
        <f>'Population 2016'!AD120*'Prevalence Rates'!AD120</f>
        <v>399.29211332744921</v>
      </c>
      <c r="AE120" s="75">
        <f>'Population 2016'!AE120*'Prevalence Rates'!AE120</f>
        <v>313.33315975286848</v>
      </c>
      <c r="AF120" s="75">
        <f>'Population 2016'!AF120*'Prevalence Rates'!AF120</f>
        <v>60.875399999999999</v>
      </c>
      <c r="AG120" s="75">
        <f>'Population 2016'!AG120*'Prevalence Rates'!AG120</f>
        <v>120.66245903526614</v>
      </c>
      <c r="AH120" s="75">
        <f>'Population 2016'!AH120*'Prevalence Rates'!AH120</f>
        <v>1108.1169779346867</v>
      </c>
      <c r="AI120" s="75">
        <f>'Population 2016'!AI120*'Prevalence Rates'!AI120</f>
        <v>997.30477563989416</v>
      </c>
      <c r="AJ120" s="75">
        <f>'Population 2016'!AJ120*'Prevalence Rates'!AJ120</f>
        <v>204.9186</v>
      </c>
      <c r="AK120" s="75">
        <f>'Population 2016'!AK120*'Prevalence Rates'!AK120</f>
        <v>106.74188561341573</v>
      </c>
      <c r="AL120" s="75">
        <f>'Population 2016'!AL120*'Prevalence Rates'!AL120</f>
        <v>240.9959941747573</v>
      </c>
      <c r="AM120" s="75">
        <f>'Population 2016'!AM120*'Prevalence Rates'!AM120</f>
        <v>610.43134077669902</v>
      </c>
      <c r="AN120" s="75">
        <f>'Population 2016'!AN120*'Prevalence Rates'!AN120</f>
        <v>19.148599999999998</v>
      </c>
      <c r="AO120" s="75">
        <f>'Population 2016'!AO120*'Prevalence Rates'!AO120</f>
        <v>19.148599999999998</v>
      </c>
      <c r="AP120" s="75">
        <f>'Population 2016'!AP120*'Prevalence Rates'!AP120</f>
        <v>96.190744924977921</v>
      </c>
      <c r="AQ120" s="75">
        <f>'Population 2016'!AQ120*'Prevalence Rates'!AQ120</f>
        <v>217.44637687555166</v>
      </c>
      <c r="AR120" s="75">
        <f>'Population 2016'!AR120*'Prevalence Rates'!AR120</f>
        <v>6771.4593999999997</v>
      </c>
      <c r="AS120" s="75">
        <f>'Population 2016'!AS120*'Prevalence Rates'!AS120</f>
        <v>76.833659752868499</v>
      </c>
      <c r="AT120" s="75">
        <f>'Population 2016'!AT120*'Prevalence Rates'!AT120</f>
        <v>2.2864</v>
      </c>
      <c r="AU120" s="75">
        <f>'Population 2016'!AU120*'Prevalence Rates'!AU120</f>
        <v>2.2864</v>
      </c>
      <c r="AV120" s="75">
        <f>'Population 2016'!AV120*'Prevalence Rates'!AV120</f>
        <v>144.94070785525153</v>
      </c>
      <c r="AW120" s="75">
        <f>'Population 2016'!AW120*'Prevalence Rates'!AW120</f>
        <v>498.59386566637249</v>
      </c>
      <c r="AX120" s="75">
        <f>'Population 2016'!AX120*'Prevalence Rates'!AX120</f>
        <v>90.027000000000001</v>
      </c>
      <c r="AY120" s="75">
        <f>'Population 2016'!AY120*'Prevalence Rates'!AY120</f>
        <v>401.38663404303202</v>
      </c>
      <c r="AZ120" s="75">
        <f>'Population 2016'!AZ120*'Prevalence Rates'!AZ120</f>
        <v>400.60608702559574</v>
      </c>
      <c r="BA120" s="75">
        <f>'Population 2016'!BA120*'Prevalence Rates'!BA120</f>
        <v>191.91608737864078</v>
      </c>
      <c r="BB120" s="75">
        <f>'Population 2016'!BB120*'Prevalence Rates'!BB120</f>
        <v>251.99462753751104</v>
      </c>
      <c r="BC120" s="84">
        <f>'Population 2016'!BC120*'Prevalence Rates'!BC120</f>
        <v>40.012</v>
      </c>
      <c r="BD120" s="118">
        <v>118</v>
      </c>
    </row>
    <row r="121" spans="2:56" s="75" customFormat="1" x14ac:dyDescent="0.35">
      <c r="B121" s="75" t="s">
        <v>48</v>
      </c>
      <c r="C121" s="83">
        <f>'Population 2016'!C121*'Prevalence Rates'!C121</f>
        <v>719.89829029126201</v>
      </c>
      <c r="D121" s="75">
        <f>'Population 2016'!D121*'Prevalence Rates'!D121</f>
        <v>322.85265858594795</v>
      </c>
      <c r="E121" s="75">
        <f>'Population 2016'!E121*'Prevalence Rates'!E121</f>
        <v>168.03980547219774</v>
      </c>
      <c r="F121" s="75">
        <f>'Population 2016'!F121*'Prevalence Rates'!F121</f>
        <v>200.68255463371585</v>
      </c>
      <c r="G121" s="75">
        <f>'Population 2016'!G121*'Prevalence Rates'!G121</f>
        <v>113.7484</v>
      </c>
      <c r="H121" s="75">
        <f>'Population 2016'!H121*'Prevalence Rates'!H121</f>
        <v>775.59674995586931</v>
      </c>
      <c r="I121" s="75">
        <f>'Population 2016'!I121*'Prevalence Rates'!I121</f>
        <v>113.67171579876435</v>
      </c>
      <c r="J121" s="75">
        <f>'Population 2016'!J121*'Prevalence Rates'!J121</f>
        <v>294.94560000000001</v>
      </c>
      <c r="K121" s="75">
        <f>'Population 2016'!K121*'Prevalence Rates'!K121</f>
        <v>116.0348</v>
      </c>
      <c r="L121" s="75">
        <f>'Population 2016'!L121*'Prevalence Rates'!L121</f>
        <v>360.21646778464259</v>
      </c>
      <c r="M121" s="75">
        <f>'Population 2016'!M121*'Prevalence Rates'!M121</f>
        <v>360.21646778464259</v>
      </c>
      <c r="N121" s="75">
        <f>'Population 2016'!N121*'Prevalence Rates'!N121</f>
        <v>545.71693795233887</v>
      </c>
      <c r="O121" s="75">
        <f>'Population 2016'!O121*'Prevalence Rates'!O121</f>
        <v>284.44642294792584</v>
      </c>
      <c r="P121" s="75">
        <f>'Population 2016'!P121*'Prevalence Rates'!P121</f>
        <v>151.6571339805825</v>
      </c>
      <c r="Q121" s="75">
        <f>'Population 2016'!Q121*'Prevalence Rates'!Q121</f>
        <v>233.35166398940865</v>
      </c>
      <c r="R121" s="75">
        <f>'Population 2016'!R121*'Prevalence Rates'!R121</f>
        <v>48.592306266548988</v>
      </c>
      <c r="S121" s="75">
        <f>'Population 2016'!S121*'Prevalence Rates'!S121</f>
        <v>1480.2188619654444</v>
      </c>
      <c r="T121" s="75">
        <f>'Population 2016'!T121*'Prevalence Rates'!T121</f>
        <v>714.82981774051188</v>
      </c>
      <c r="U121" s="75">
        <f>'Population 2016'!U121*'Prevalence Rates'!U121</f>
        <v>44.584800000000001</v>
      </c>
      <c r="V121" s="75">
        <f>'Population 2016'!V121*'Prevalence Rates'!V121</f>
        <v>350.11950441306271</v>
      </c>
      <c r="W121" s="75">
        <f>'Population 2016'!W121*'Prevalence Rates'!W121</f>
        <v>635.22140070608998</v>
      </c>
      <c r="X121" s="75">
        <f>'Population 2016'!X121*'Prevalence Rates'!X121</f>
        <v>635.22140070608998</v>
      </c>
      <c r="Y121" s="75">
        <f>'Population 2016'!Y121*'Prevalence Rates'!Y121</f>
        <v>572.79125375110323</v>
      </c>
      <c r="Z121" s="75">
        <f>'Population 2016'!Z121*'Prevalence Rates'!Z121</f>
        <v>1472.04380070609</v>
      </c>
      <c r="AA121" s="75">
        <f>'Population 2016'!AA121*'Prevalence Rates'!AA121</f>
        <v>1272.0001327757464</v>
      </c>
      <c r="AB121" s="75">
        <f>'Population 2016'!AB121*'Prevalence Rates'!AB121</f>
        <v>996.41533980582517</v>
      </c>
      <c r="AC121" s="75">
        <f>'Population 2016'!AC121*'Prevalence Rates'!AC121</f>
        <v>2280.5881447484553</v>
      </c>
      <c r="AD121" s="75">
        <f>'Population 2016'!AD121*'Prevalence Rates'!AD121</f>
        <v>516.83789479258598</v>
      </c>
      <c r="AE121" s="75">
        <f>'Population 2016'!AE121*'Prevalence Rates'!AE121</f>
        <v>404.18123565754627</v>
      </c>
      <c r="AF121" s="75">
        <f>'Population 2016'!AF121*'Prevalence Rates'!AF121</f>
        <v>92.027599999999993</v>
      </c>
      <c r="AG121" s="75">
        <f>'Population 2016'!AG121*'Prevalence Rates'!AG121</f>
        <v>155.64743236501786</v>
      </c>
      <c r="AH121" s="75">
        <f>'Population 2016'!AH121*'Prevalence Rates'!AH121</f>
        <v>1448.1942573698147</v>
      </c>
      <c r="AI121" s="75">
        <f>'Population 2016'!AI121*'Prevalence Rates'!AI121</f>
        <v>1572.8094897616947</v>
      </c>
      <c r="AJ121" s="75">
        <f>'Population 2016'!AJ121*'Prevalence Rates'!AJ121</f>
        <v>253.21879999999999</v>
      </c>
      <c r="AK121" s="75">
        <f>'Population 2016'!AK121*'Prevalence Rates'!AK121</f>
        <v>149.93224395410417</v>
      </c>
      <c r="AL121" s="75">
        <f>'Population 2016'!AL121*'Prevalence Rates'!AL121</f>
        <v>302.42634563106799</v>
      </c>
      <c r="AM121" s="75">
        <f>'Population 2016'!AM121*'Prevalence Rates'!AM121</f>
        <v>781.88220582524275</v>
      </c>
      <c r="AN121" s="75">
        <f>'Population 2016'!AN121*'Prevalence Rates'!AN121</f>
        <v>26.0078</v>
      </c>
      <c r="AO121" s="75">
        <f>'Population 2016'!AO121*'Prevalence Rates'!AO121</f>
        <v>26.0078</v>
      </c>
      <c r="AP121" s="75">
        <f>'Population 2016'!AP121*'Prevalence Rates'!AP121</f>
        <v>169.34633777581641</v>
      </c>
      <c r="AQ121" s="75">
        <f>'Population 2016'!AQ121*'Prevalence Rates'!AQ121</f>
        <v>292.72781218005298</v>
      </c>
      <c r="AR121" s="75">
        <f>'Population 2016'!AR121*'Prevalence Rates'!AR121</f>
        <v>10278.511200000001</v>
      </c>
      <c r="AS121" s="75">
        <f>'Population 2016'!AS121*'Prevalence Rates'!AS121</f>
        <v>113.67171579876435</v>
      </c>
      <c r="AT121" s="75">
        <f>'Population 2016'!AT121*'Prevalence Rates'!AT121</f>
        <v>12.0036</v>
      </c>
      <c r="AU121" s="75">
        <f>'Population 2016'!AU121*'Prevalence Rates'!AU121</f>
        <v>12.0036</v>
      </c>
      <c r="AV121" s="75">
        <f>'Population 2016'!AV121*'Prevalence Rates'!AV121</f>
        <v>180.3857096204766</v>
      </c>
      <c r="AW121" s="75">
        <f>'Population 2016'!AW121*'Prevalence Rates'!AW121</f>
        <v>667.1288391879965</v>
      </c>
      <c r="AX121" s="75">
        <f>'Population 2016'!AX121*'Prevalence Rates'!AX121</f>
        <v>178.91079999999999</v>
      </c>
      <c r="AY121" s="75">
        <f>'Population 2016'!AY121*'Prevalence Rates'!AY121</f>
        <v>674.06997552662767</v>
      </c>
      <c r="AZ121" s="75">
        <f>'Population 2016'!AZ121*'Prevalence Rates'!AZ121</f>
        <v>887.69984501323916</v>
      </c>
      <c r="BA121" s="75">
        <f>'Population 2016'!BA121*'Prevalence Rates'!BA121</f>
        <v>274.87124007060902</v>
      </c>
      <c r="BB121" s="75">
        <f>'Population 2016'!BB121*'Prevalence Rates'!BB121</f>
        <v>354.41079267431599</v>
      </c>
      <c r="BC121" s="84">
        <f>'Population 2016'!BC121*'Prevalence Rates'!BC121</f>
        <v>44.584800000000001</v>
      </c>
      <c r="BD121" s="118">
        <v>119</v>
      </c>
    </row>
    <row r="122" spans="2:56" s="75" customFormat="1" x14ac:dyDescent="0.35">
      <c r="B122" s="75" t="s">
        <v>49</v>
      </c>
      <c r="C122" s="83">
        <f>'Population 2016'!C122*'Prevalence Rates'!C122</f>
        <v>961.80160485436897</v>
      </c>
      <c r="D122" s="75">
        <f>'Population 2016'!D122*'Prevalence Rates'!D122</f>
        <v>429.84794487375513</v>
      </c>
      <c r="E122" s="75">
        <f>'Population 2016'!E122*'Prevalence Rates'!E122</f>
        <v>220.90516654898502</v>
      </c>
      <c r="F122" s="75">
        <f>'Population 2016'!F122*'Prevalence Rates'!F122</f>
        <v>262.5982800529568</v>
      </c>
      <c r="G122" s="75">
        <f>'Population 2016'!G122*'Prevalence Rates'!G122</f>
        <v>116.40720000000002</v>
      </c>
      <c r="H122" s="75">
        <f>'Population 2016'!H122*'Prevalence Rates'!H122</f>
        <v>848.57179991173882</v>
      </c>
      <c r="I122" s="75">
        <f>'Population 2016'!I122*'Prevalence Rates'!I122</f>
        <v>133.78986831421008</v>
      </c>
      <c r="J122" s="75">
        <f>'Population 2016'!J122*'Prevalence Rates'!J122</f>
        <v>332.91180000000003</v>
      </c>
      <c r="K122" s="75">
        <f>'Population 2016'!K122*'Prevalence Rates'!K122</f>
        <v>123.76260000000001</v>
      </c>
      <c r="L122" s="75">
        <f>'Population 2016'!L122*'Prevalence Rates'!L122</f>
        <v>328.07203768755522</v>
      </c>
      <c r="M122" s="75">
        <f>'Population 2016'!M122*'Prevalence Rates'!M122</f>
        <v>328.07203768755522</v>
      </c>
      <c r="N122" s="75">
        <f>'Population 2016'!N122*'Prevalence Rates'!N122</f>
        <v>565.5400498676081</v>
      </c>
      <c r="O122" s="75">
        <f>'Population 2016'!O122*'Prevalence Rates'!O122</f>
        <v>305.918478375993</v>
      </c>
      <c r="P122" s="75">
        <f>'Population 2016'!P122*'Prevalence Rates'!P122</f>
        <v>159.78145101500442</v>
      </c>
      <c r="Q122" s="75">
        <f>'Population 2016'!Q122*'Prevalence Rates'!Q122</f>
        <v>260.193852603707</v>
      </c>
      <c r="R122" s="75">
        <f>'Population 2016'!R122*'Prevalence Rates'!R122</f>
        <v>47.553384995586939</v>
      </c>
      <c r="S122" s="75">
        <f>'Population 2016'!S122*'Prevalence Rates'!S122</f>
        <v>1947.8804116399976</v>
      </c>
      <c r="T122" s="75">
        <f>'Population 2016'!T122*'Prevalence Rates'!T122</f>
        <v>1175.6354655781113</v>
      </c>
      <c r="U122" s="75">
        <f>'Population 2016'!U122*'Prevalence Rates'!U122</f>
        <v>56.604600000000005</v>
      </c>
      <c r="V122" s="75">
        <f>'Population 2016'!V122*'Prevalence Rates'!V122</f>
        <v>397.13387793468672</v>
      </c>
      <c r="W122" s="75">
        <f>'Population 2016'!W122*'Prevalence Rates'!W122</f>
        <v>755.25822444836729</v>
      </c>
      <c r="X122" s="75">
        <f>'Population 2016'!X122*'Prevalence Rates'!X122</f>
        <v>755.25822444836729</v>
      </c>
      <c r="Y122" s="75">
        <f>'Population 2016'!Y122*'Prevalence Rates'!Y122</f>
        <v>648.30629390997353</v>
      </c>
      <c r="Z122" s="75">
        <f>'Population 2016'!Z122*'Prevalence Rates'!Z122</f>
        <v>2265.3669495145632</v>
      </c>
      <c r="AA122" s="75">
        <f>'Population 2016'!AA122*'Prevalence Rates'!AA122</f>
        <v>1615.9142614117807</v>
      </c>
      <c r="AB122" s="75">
        <f>'Population 2016'!AB122*'Prevalence Rates'!AB122</f>
        <v>1311.1179029126215</v>
      </c>
      <c r="AC122" s="75">
        <f>'Population 2016'!AC122*'Prevalence Rates'!AC122</f>
        <v>3108.6118072374225</v>
      </c>
      <c r="AD122" s="75">
        <f>'Population 2016'!AD122*'Prevalence Rates'!AD122</f>
        <v>561.03448278905569</v>
      </c>
      <c r="AE122" s="75">
        <f>'Population 2016'!AE122*'Prevalence Rates'!AE122</f>
        <v>446.38632391879963</v>
      </c>
      <c r="AF122" s="75">
        <f>'Population 2016'!AF122*'Prevalence Rates'!AF122</f>
        <v>102.33600000000001</v>
      </c>
      <c r="AG122" s="75">
        <f>'Population 2016'!AG122*'Prevalence Rates'!AG122</f>
        <v>171.90032349668061</v>
      </c>
      <c r="AH122" s="75">
        <f>'Population 2016'!AH122*'Prevalence Rates'!AH122</f>
        <v>1651.628975110327</v>
      </c>
      <c r="AI122" s="75">
        <f>'Population 2016'!AI122*'Prevalence Rates'!AI122</f>
        <v>2154.1324368932042</v>
      </c>
      <c r="AJ122" s="75">
        <f>'Population 2016'!AJ122*'Prevalence Rates'!AJ122</f>
        <v>298.05360000000002</v>
      </c>
      <c r="AK122" s="75">
        <f>'Population 2016'!AK122*'Prevalence Rates'!AK122</f>
        <v>183.64818428949695</v>
      </c>
      <c r="AL122" s="75">
        <f>'Population 2016'!AL122*'Prevalence Rates'!AL122</f>
        <v>315.62707572815538</v>
      </c>
      <c r="AM122" s="75">
        <f>'Population 2016'!AM122*'Prevalence Rates'!AM122</f>
        <v>894.66999611650488</v>
      </c>
      <c r="AN122" s="75">
        <f>'Population 2016'!AN122*'Prevalence Rates'!AN122</f>
        <v>33.2592</v>
      </c>
      <c r="AO122" s="75">
        <f>'Population 2016'!AO122*'Prevalence Rates'!AO122</f>
        <v>33.2592</v>
      </c>
      <c r="AP122" s="75">
        <f>'Population 2016'!AP122*'Prevalence Rates'!AP122</f>
        <v>213.85178420123566</v>
      </c>
      <c r="AQ122" s="75">
        <f>'Population 2016'!AQ122*'Prevalence Rates'!AQ122</f>
        <v>340.97623583406892</v>
      </c>
      <c r="AR122" s="75">
        <f>'Population 2016'!AR122*'Prevalence Rates'!AR122</f>
        <v>12667.597800000001</v>
      </c>
      <c r="AS122" s="75">
        <f>'Population 2016'!AS122*'Prevalence Rates'!AS122</f>
        <v>133.78986831421008</v>
      </c>
      <c r="AT122" s="75">
        <f>'Population 2016'!AT122*'Prevalence Rates'!AT122</f>
        <v>14.710800000000001</v>
      </c>
      <c r="AU122" s="75">
        <f>'Population 2016'!AU122*'Prevalence Rates'!AU122</f>
        <v>14.710800000000001</v>
      </c>
      <c r="AV122" s="75">
        <f>'Population 2016'!AV122*'Prevalence Rates'!AV122</f>
        <v>210.93957193292147</v>
      </c>
      <c r="AW122" s="75">
        <f>'Population 2016'!AW122*'Prevalence Rates'!AW122</f>
        <v>757.95930661959414</v>
      </c>
      <c r="AX122" s="75">
        <f>'Population 2016'!AX122*'Prevalence Rates'!AX122</f>
        <v>209.14920000000001</v>
      </c>
      <c r="AY122" s="75">
        <f>'Population 2016'!AY122*'Prevalence Rates'!AY122</f>
        <v>783.30516473553928</v>
      </c>
      <c r="AZ122" s="75">
        <f>'Population 2016'!AZ122*'Prevalence Rates'!AZ122</f>
        <v>1015.1463900264783</v>
      </c>
      <c r="BA122" s="75">
        <f>'Population 2016'!BA122*'Prevalence Rates'!BA122</f>
        <v>310.88624536628419</v>
      </c>
      <c r="BB122" s="75">
        <f>'Population 2016'!BB122*'Prevalence Rates'!BB122</f>
        <v>388.81230370697261</v>
      </c>
      <c r="BC122" s="84">
        <f>'Population 2016'!BC122*'Prevalence Rates'!BC122</f>
        <v>56.604600000000005</v>
      </c>
      <c r="BD122" s="118">
        <v>120</v>
      </c>
    </row>
    <row r="123" spans="2:56" s="75" customFormat="1" x14ac:dyDescent="0.35">
      <c r="B123" s="75" t="s">
        <v>50</v>
      </c>
      <c r="C123" s="83">
        <f>'Population 2016'!C123*'Prevalence Rates'!C123</f>
        <v>764.30492330097093</v>
      </c>
      <c r="D123" s="75">
        <f>'Population 2016'!D123*'Prevalence Rates'!D123</f>
        <v>350.31716762505857</v>
      </c>
      <c r="E123" s="75">
        <f>'Population 2016'!E123*'Prevalence Rates'!E123</f>
        <v>196.6332497793469</v>
      </c>
      <c r="F123" s="75">
        <f>'Population 2016'!F123*'Prevalence Rates'!F123</f>
        <v>265.55297237422781</v>
      </c>
      <c r="G123" s="75">
        <f>'Population 2016'!G123*'Prevalence Rates'!G123</f>
        <v>123.76260000000001</v>
      </c>
      <c r="H123" s="75">
        <f>'Population 2016'!H123*'Prevalence Rates'!H123</f>
        <v>807.98937749338052</v>
      </c>
      <c r="I123" s="75">
        <f>'Population 2016'!I123*'Prevalence Rates'!I123</f>
        <v>113.76849717563991</v>
      </c>
      <c r="J123" s="75">
        <f>'Population 2016'!J123*'Prevalence Rates'!J123</f>
        <v>263.83500000000004</v>
      </c>
      <c r="K123" s="75">
        <f>'Population 2016'!K123*'Prevalence Rates'!K123</f>
        <v>117.36660000000001</v>
      </c>
      <c r="L123" s="75">
        <f>'Population 2016'!L123*'Prevalence Rates'!L123</f>
        <v>329.39357661076798</v>
      </c>
      <c r="M123" s="75">
        <f>'Population 2016'!M123*'Prevalence Rates'!M123</f>
        <v>329.39357661076798</v>
      </c>
      <c r="N123" s="75">
        <f>'Population 2016'!N123*'Prevalence Rates'!N123</f>
        <v>434.97485507502211</v>
      </c>
      <c r="O123" s="75">
        <f>'Population 2016'!O123*'Prevalence Rates'!O123</f>
        <v>312.75282736098859</v>
      </c>
      <c r="P123" s="75">
        <f>'Population 2016'!P123*'Prevalence Rates'!P123</f>
        <v>139.94651226831419</v>
      </c>
      <c r="Q123" s="75">
        <f>'Population 2016'!Q123*'Prevalence Rates'!Q123</f>
        <v>254.37775472197708</v>
      </c>
      <c r="R123" s="75">
        <f>'Population 2016'!R123*'Prevalence Rates'!R123</f>
        <v>40.549398058252429</v>
      </c>
      <c r="S123" s="75">
        <f>'Population 2016'!S123*'Prevalence Rates'!S123</f>
        <v>1855.7266897902334</v>
      </c>
      <c r="T123" s="75">
        <f>'Population 2016'!T123*'Prevalence Rates'!T123</f>
        <v>1062.0316668137689</v>
      </c>
      <c r="U123" s="75">
        <f>'Population 2016'!U123*'Prevalence Rates'!U123</f>
        <v>46.690800000000003</v>
      </c>
      <c r="V123" s="75">
        <f>'Population 2016'!V123*'Prevalence Rates'!V123</f>
        <v>397.72972771403357</v>
      </c>
      <c r="W123" s="75">
        <f>'Population 2016'!W123*'Prevalence Rates'!W123</f>
        <v>737.75107969991188</v>
      </c>
      <c r="X123" s="75">
        <f>'Population 2016'!X123*'Prevalence Rates'!X123</f>
        <v>737.75107969991188</v>
      </c>
      <c r="Y123" s="75">
        <f>'Population 2016'!Y123*'Prevalence Rates'!Y123</f>
        <v>589.86587819947044</v>
      </c>
      <c r="Z123" s="75">
        <f>'Population 2016'!Z123*'Prevalence Rates'!Z123</f>
        <v>2101.8133827007941</v>
      </c>
      <c r="AA123" s="75">
        <f>'Population 2016'!AA123*'Prevalence Rates'!AA123</f>
        <v>1557.26545482753</v>
      </c>
      <c r="AB123" s="75">
        <f>'Population 2016'!AB123*'Prevalence Rates'!AB123</f>
        <v>1089.1332349514564</v>
      </c>
      <c r="AC123" s="75">
        <f>'Population 2016'!AC123*'Prevalence Rates'!AC123</f>
        <v>2938.3709486319503</v>
      </c>
      <c r="AD123" s="75">
        <f>'Population 2016'!AD123*'Prevalence Rates'!AD123</f>
        <v>554.9325971756399</v>
      </c>
      <c r="AE123" s="75">
        <f>'Population 2016'!AE123*'Prevalence Rates'!AE123</f>
        <v>432.20984112974406</v>
      </c>
      <c r="AF123" s="75">
        <f>'Population 2016'!AF123*'Prevalence Rates'!AF123</f>
        <v>102.01620000000001</v>
      </c>
      <c r="AG123" s="75">
        <f>'Population 2016'!AG123*'Prevalence Rates'!AG123</f>
        <v>166.44105683257226</v>
      </c>
      <c r="AH123" s="75">
        <f>'Population 2016'!AH123*'Prevalence Rates'!AH123</f>
        <v>1642.7722368932043</v>
      </c>
      <c r="AI123" s="75">
        <f>'Population 2016'!AI123*'Prevalence Rates'!AI123</f>
        <v>2053.9468308031778</v>
      </c>
      <c r="AJ123" s="75">
        <f>'Population 2016'!AJ123*'Prevalence Rates'!AJ123</f>
        <v>288.45960000000002</v>
      </c>
      <c r="AK123" s="75">
        <f>'Population 2016'!AK123*'Prevalence Rates'!AK123</f>
        <v>170.8756601941748</v>
      </c>
      <c r="AL123" s="75">
        <f>'Population 2016'!AL123*'Prevalence Rates'!AL123</f>
        <v>286.34208932038837</v>
      </c>
      <c r="AM123" s="75">
        <f>'Population 2016'!AM123*'Prevalence Rates'!AM123</f>
        <v>915.36850776699032</v>
      </c>
      <c r="AN123" s="75">
        <f>'Population 2016'!AN123*'Prevalence Rates'!AN123</f>
        <v>22.705800000000004</v>
      </c>
      <c r="AO123" s="75">
        <f>'Population 2016'!AO123*'Prevalence Rates'!AO123</f>
        <v>22.705800000000004</v>
      </c>
      <c r="AP123" s="75">
        <f>'Population 2016'!AP123*'Prevalence Rates'!AP123</f>
        <v>213.00204201235658</v>
      </c>
      <c r="AQ123" s="75">
        <f>'Population 2016'!AQ123*'Prevalence Rates'!AQ123</f>
        <v>366.48233221535753</v>
      </c>
      <c r="AR123" s="75">
        <f>'Population 2016'!AR123*'Prevalence Rates'!AR123</f>
        <v>11879.290800000001</v>
      </c>
      <c r="AS123" s="75">
        <f>'Population 2016'!AS123*'Prevalence Rates'!AS123</f>
        <v>113.76849717563991</v>
      </c>
      <c r="AT123" s="75">
        <f>'Population 2016'!AT123*'Prevalence Rates'!AT123</f>
        <v>7.6752000000000002</v>
      </c>
      <c r="AU123" s="75">
        <f>'Population 2016'!AU123*'Prevalence Rates'!AU123</f>
        <v>7.6752000000000002</v>
      </c>
      <c r="AV123" s="75">
        <f>'Population 2016'!AV123*'Prevalence Rates'!AV123</f>
        <v>193.00339276257725</v>
      </c>
      <c r="AW123" s="75">
        <f>'Population 2016'!AW123*'Prevalence Rates'!AW123</f>
        <v>728.99270891438664</v>
      </c>
      <c r="AX123" s="75">
        <f>'Population 2016'!AX123*'Prevalence Rates'!AX123</f>
        <v>146.4684</v>
      </c>
      <c r="AY123" s="75">
        <f>'Population 2016'!AY123*'Prevalence Rates'!AY123</f>
        <v>722.18981391414923</v>
      </c>
      <c r="AZ123" s="75">
        <f>'Population 2016'!AZ123*'Prevalence Rates'!AZ123</f>
        <v>896.19179814651363</v>
      </c>
      <c r="BA123" s="75">
        <f>'Population 2016'!BA123*'Prevalence Rates'!BA123</f>
        <v>301.67752956751985</v>
      </c>
      <c r="BB123" s="75">
        <f>'Population 2016'!BB123*'Prevalence Rates'!BB123</f>
        <v>417.78567563989407</v>
      </c>
      <c r="BC123" s="84">
        <f>'Population 2016'!BC123*'Prevalence Rates'!BC123</f>
        <v>46.690800000000003</v>
      </c>
      <c r="BD123" s="118">
        <v>121</v>
      </c>
    </row>
    <row r="124" spans="2:56" s="75" customFormat="1" x14ac:dyDescent="0.35">
      <c r="B124" s="75" t="s">
        <v>51</v>
      </c>
      <c r="C124" s="83">
        <f>'Population 2016'!C124*'Prevalence Rates'!C124</f>
        <v>633.12411359223313</v>
      </c>
      <c r="D124" s="75">
        <f>'Population 2016'!D124*'Prevalence Rates'!D124</f>
        <v>307.23589767926296</v>
      </c>
      <c r="E124" s="75">
        <f>'Population 2016'!E124*'Prevalence Rates'!E124</f>
        <v>204.03918089143869</v>
      </c>
      <c r="F124" s="75">
        <f>'Population 2016'!F124*'Prevalence Rates'!F124</f>
        <v>241.73480767872911</v>
      </c>
      <c r="G124" s="75">
        <f>'Population 2016'!G124*'Prevalence Rates'!G124</f>
        <v>128.51930000000002</v>
      </c>
      <c r="H124" s="75">
        <f>'Population 2016'!H124*'Prevalence Rates'!H124</f>
        <v>762.72343172992066</v>
      </c>
      <c r="I124" s="75">
        <f>'Population 2016'!I124*'Prevalence Rates'!I124</f>
        <v>118.5128469549868</v>
      </c>
      <c r="J124" s="75">
        <f>'Population 2016'!J124*'Prevalence Rates'!J124</f>
        <v>248.51610000000002</v>
      </c>
      <c r="K124" s="75">
        <f>'Population 2016'!K124*'Prevalence Rates'!K124</f>
        <v>130.90560000000002</v>
      </c>
      <c r="L124" s="75">
        <f>'Population 2016'!L124*'Prevalence Rates'!L124</f>
        <v>331.0521120917918</v>
      </c>
      <c r="M124" s="75">
        <f>'Population 2016'!M124*'Prevalence Rates'!M124</f>
        <v>331.0521120917918</v>
      </c>
      <c r="N124" s="75">
        <f>'Population 2016'!N124*'Prevalence Rates'!N124</f>
        <v>316.74048018534864</v>
      </c>
      <c r="O124" s="75">
        <f>'Population 2016'!O124*'Prevalence Rates'!O124</f>
        <v>294.18616910856139</v>
      </c>
      <c r="P124" s="75">
        <f>'Population 2016'!P124*'Prevalence Rates'!P124</f>
        <v>129.79835198587821</v>
      </c>
      <c r="Q124" s="75">
        <f>'Population 2016'!Q124*'Prevalence Rates'!Q124</f>
        <v>260.39314024713156</v>
      </c>
      <c r="R124" s="75">
        <f>'Population 2016'!R124*'Prevalence Rates'!R124</f>
        <v>39.098792850838493</v>
      </c>
      <c r="S124" s="75">
        <f>'Population 2016'!S124*'Prevalence Rates'!S124</f>
        <v>1734.1908143954392</v>
      </c>
      <c r="T124" s="75">
        <f>'Population 2016'!T124*'Prevalence Rates'!T124</f>
        <v>867.78080825242728</v>
      </c>
      <c r="U124" s="75">
        <f>'Population 2016'!U124*'Prevalence Rates'!U124</f>
        <v>48.407800000000002</v>
      </c>
      <c r="V124" s="75">
        <f>'Population 2016'!V124*'Prevalence Rates'!V124</f>
        <v>423.97143270079437</v>
      </c>
      <c r="W124" s="75">
        <f>'Population 2016'!W124*'Prevalence Rates'!W124</f>
        <v>770.75067894969118</v>
      </c>
      <c r="X124" s="75">
        <f>'Population 2016'!X124*'Prevalence Rates'!X124</f>
        <v>770.75067894969118</v>
      </c>
      <c r="Y124" s="75">
        <f>'Population 2016'!Y124*'Prevalence Rates'!Y124</f>
        <v>600.838506619594</v>
      </c>
      <c r="Z124" s="75">
        <f>'Population 2016'!Z124*'Prevalence Rates'!Z124</f>
        <v>1751.443705207414</v>
      </c>
      <c r="AA124" s="75">
        <f>'Population 2016'!AA124*'Prevalence Rates'!AA124</f>
        <v>1420.2985280612206</v>
      </c>
      <c r="AB124" s="75">
        <f>'Population 2016'!AB124*'Prevalence Rates'!AB124</f>
        <v>976.19197281553409</v>
      </c>
      <c r="AC124" s="75">
        <f>'Population 2016'!AC124*'Prevalence Rates'!AC124</f>
        <v>2560.7469246248897</v>
      </c>
      <c r="AD124" s="75">
        <f>'Population 2016'!AD124*'Prevalence Rates'!AD124</f>
        <v>562.63754748455426</v>
      </c>
      <c r="AE124" s="75">
        <f>'Population 2016'!AE124*'Prevalence Rates'!AE124</f>
        <v>434.92581641659314</v>
      </c>
      <c r="AF124" s="75">
        <f>'Population 2016'!AF124*'Prevalence Rates'!AF124</f>
        <v>104.65630000000002</v>
      </c>
      <c r="AG124" s="75">
        <f>'Population 2016'!AG124*'Prevalence Rates'!AG124</f>
        <v>167.48696035918496</v>
      </c>
      <c r="AH124" s="75">
        <f>'Population 2016'!AH124*'Prevalence Rates'!AH124</f>
        <v>1604.334974757282</v>
      </c>
      <c r="AI124" s="75">
        <f>'Population 2016'!AI124*'Prevalence Rates'!AI124</f>
        <v>1838.8227238305385</v>
      </c>
      <c r="AJ124" s="75">
        <f>'Population 2016'!AJ124*'Prevalence Rates'!AJ124</f>
        <v>302.03740000000005</v>
      </c>
      <c r="AK124" s="75">
        <f>'Population 2016'!AK124*'Prevalence Rates'!AK124</f>
        <v>171.47841676963819</v>
      </c>
      <c r="AL124" s="75">
        <f>'Population 2016'!AL124*'Prevalence Rates'!AL124</f>
        <v>261.44382233009713</v>
      </c>
      <c r="AM124" s="75">
        <f>'Population 2016'!AM124*'Prevalence Rates'!AM124</f>
        <v>873.01676747572833</v>
      </c>
      <c r="AN124" s="75">
        <f>'Population 2016'!AN124*'Prevalence Rates'!AN124</f>
        <v>24.544800000000002</v>
      </c>
      <c r="AO124" s="75">
        <f>'Population 2016'!AO124*'Prevalence Rates'!AO124</f>
        <v>24.544800000000002</v>
      </c>
      <c r="AP124" s="75">
        <f>'Population 2016'!AP124*'Prevalence Rates'!AP124</f>
        <v>204.71240573698148</v>
      </c>
      <c r="AQ124" s="75">
        <f>'Population 2016'!AQ124*'Prevalence Rates'!AQ124</f>
        <v>309.81100317740515</v>
      </c>
      <c r="AR124" s="75">
        <f>'Population 2016'!AR124*'Prevalence Rates'!AR124</f>
        <v>11025.046900000001</v>
      </c>
      <c r="AS124" s="75">
        <f>'Population 2016'!AS124*'Prevalence Rates'!AS124</f>
        <v>118.5128469549868</v>
      </c>
      <c r="AT124" s="75">
        <f>'Population 2016'!AT124*'Prevalence Rates'!AT124</f>
        <v>11.249700000000001</v>
      </c>
      <c r="AU124" s="75">
        <f>'Population 2016'!AU124*'Prevalence Rates'!AU124</f>
        <v>11.249700000000001</v>
      </c>
      <c r="AV124" s="75">
        <f>'Population 2016'!AV124*'Prevalence Rates'!AV124</f>
        <v>188.50295675198589</v>
      </c>
      <c r="AW124" s="75">
        <f>'Population 2016'!AW124*'Prevalence Rates'!AW124</f>
        <v>732.3822786407768</v>
      </c>
      <c r="AX124" s="75">
        <f>'Population 2016'!AX124*'Prevalence Rates'!AX124</f>
        <v>117.61050000000002</v>
      </c>
      <c r="AY124" s="75">
        <f>'Population 2016'!AY124*'Prevalence Rates'!AY124</f>
        <v>673.08502837927472</v>
      </c>
      <c r="AZ124" s="75">
        <f>'Population 2016'!AZ124*'Prevalence Rates'!AZ124</f>
        <v>755.44538221535743</v>
      </c>
      <c r="BA124" s="75">
        <f>'Population 2016'!BA124*'Prevalence Rates'!BA124</f>
        <v>316.08470653133276</v>
      </c>
      <c r="BB124" s="75">
        <f>'Population 2016'!BB124*'Prevalence Rates'!BB124</f>
        <v>389.6473460282437</v>
      </c>
      <c r="BC124" s="84">
        <f>'Population 2016'!BC124*'Prevalence Rates'!BC124</f>
        <v>48.407800000000002</v>
      </c>
      <c r="BD124" s="118">
        <v>122</v>
      </c>
    </row>
    <row r="125" spans="2:56" s="75" customFormat="1" x14ac:dyDescent="0.35">
      <c r="B125" s="75" t="s">
        <v>52</v>
      </c>
      <c r="C125" s="83">
        <f>'Population 2016'!C125*'Prevalence Rates'!C125</f>
        <v>550.99534611650495</v>
      </c>
      <c r="D125" s="75">
        <f>'Population 2016'!D125*'Prevalence Rates'!D125</f>
        <v>273.18900570685901</v>
      </c>
      <c r="E125" s="75">
        <f>'Population 2016'!E125*'Prevalence Rates'!E125</f>
        <v>191.59377338923215</v>
      </c>
      <c r="F125" s="75">
        <f>'Population 2016'!F125*'Prevalence Rates'!F125</f>
        <v>228.3488411297441</v>
      </c>
      <c r="G125" s="75">
        <f>'Population 2016'!G125*'Prevalence Rates'!G125</f>
        <v>122.72400000000002</v>
      </c>
      <c r="H125" s="75">
        <f>'Population 2016'!H125*'Prevalence Rates'!H125</f>
        <v>889.66670860547231</v>
      </c>
      <c r="I125" s="75">
        <f>'Population 2016'!I125*'Prevalence Rates'!I125</f>
        <v>129.05848164165934</v>
      </c>
      <c r="J125" s="75">
        <f>'Population 2016'!J125*'Prevalence Rates'!J125</f>
        <v>267.60650000000004</v>
      </c>
      <c r="K125" s="75">
        <f>'Population 2016'!K125*'Prevalence Rates'!K125</f>
        <v>142.15530000000001</v>
      </c>
      <c r="L125" s="75">
        <f>'Population 2016'!L125*'Prevalence Rates'!L125</f>
        <v>395.14943592233021</v>
      </c>
      <c r="M125" s="75">
        <f>'Population 2016'!M125*'Prevalence Rates'!M125</f>
        <v>395.14943592233021</v>
      </c>
      <c r="N125" s="75">
        <f>'Population 2016'!N125*'Prevalence Rates'!N125</f>
        <v>297.35611787290384</v>
      </c>
      <c r="O125" s="75">
        <f>'Population 2016'!O125*'Prevalence Rates'!O125</f>
        <v>327.49026372462492</v>
      </c>
      <c r="P125" s="75">
        <f>'Population 2016'!P125*'Prevalence Rates'!P125</f>
        <v>145.65606919682261</v>
      </c>
      <c r="Q125" s="75">
        <f>'Population 2016'!Q125*'Prevalence Rates'!Q125</f>
        <v>268.22451288614303</v>
      </c>
      <c r="R125" s="75">
        <f>'Population 2016'!R125*'Prevalence Rates'!R125</f>
        <v>52.066231685789944</v>
      </c>
      <c r="S125" s="75">
        <f>'Population 2016'!S125*'Prevalence Rates'!S125</f>
        <v>1723.7232668216072</v>
      </c>
      <c r="T125" s="75">
        <f>'Population 2016'!T125*'Prevalence Rates'!T125</f>
        <v>742.89722330097095</v>
      </c>
      <c r="U125" s="75">
        <f>'Population 2016'!U125*'Prevalence Rates'!U125</f>
        <v>67.839100000000002</v>
      </c>
      <c r="V125" s="75">
        <f>'Population 2016'!V125*'Prevalence Rates'!V125</f>
        <v>459.22299002647839</v>
      </c>
      <c r="W125" s="75">
        <f>'Population 2016'!W125*'Prevalence Rates'!W125</f>
        <v>845.39965511915273</v>
      </c>
      <c r="X125" s="75">
        <f>'Population 2016'!X125*'Prevalence Rates'!X125</f>
        <v>845.39965511915273</v>
      </c>
      <c r="Y125" s="75">
        <f>'Population 2016'!Y125*'Prevalence Rates'!Y125</f>
        <v>649.45286253309803</v>
      </c>
      <c r="Z125" s="75">
        <f>'Population 2016'!Z125*'Prevalence Rates'!Z125</f>
        <v>1351.1708401588703</v>
      </c>
      <c r="AA125" s="75">
        <f>'Population 2016'!AA125*'Prevalence Rates'!AA125</f>
        <v>1364.6869398492152</v>
      </c>
      <c r="AB125" s="75">
        <f>'Population 2016'!AB125*'Prevalence Rates'!AB125</f>
        <v>863.95313009708752</v>
      </c>
      <c r="AC125" s="75">
        <f>'Population 2016'!AC125*'Prevalence Rates'!AC125</f>
        <v>2221.5824155339806</v>
      </c>
      <c r="AD125" s="75">
        <f>'Population 2016'!AD125*'Prevalence Rates'!AD125</f>
        <v>552.88082700794348</v>
      </c>
      <c r="AE125" s="75">
        <f>'Population 2016'!AE125*'Prevalence Rates'!AE125</f>
        <v>431.24000441306271</v>
      </c>
      <c r="AF125" s="75">
        <f>'Population 2016'!AF125*'Prevalence Rates'!AF125</f>
        <v>88.974900000000005</v>
      </c>
      <c r="AG125" s="75">
        <f>'Population 2016'!AG125*'Prevalence Rates'!AG125</f>
        <v>166.06757933919187</v>
      </c>
      <c r="AH125" s="75">
        <f>'Population 2016'!AH125*'Prevalence Rates'!AH125</f>
        <v>1754.0902686672555</v>
      </c>
      <c r="AI125" s="75">
        <f>'Population 2016'!AI125*'Prevalence Rates'!AI125</f>
        <v>1749.8767085613417</v>
      </c>
      <c r="AJ125" s="75">
        <f>'Population 2016'!AJ125*'Prevalence Rates'!AJ125</f>
        <v>301.0147</v>
      </c>
      <c r="AK125" s="75">
        <f>'Population 2016'!AK125*'Prevalence Rates'!AK125</f>
        <v>148.29571235657551</v>
      </c>
      <c r="AL125" s="75">
        <f>'Population 2016'!AL125*'Prevalence Rates'!AL125</f>
        <v>322.14388058252433</v>
      </c>
      <c r="AM125" s="75">
        <f>'Population 2016'!AM125*'Prevalence Rates'!AM125</f>
        <v>965.55456893203905</v>
      </c>
      <c r="AN125" s="75">
        <f>'Population 2016'!AN125*'Prevalence Rates'!AN125</f>
        <v>34.771800000000006</v>
      </c>
      <c r="AO125" s="75">
        <f>'Population 2016'!AO125*'Prevalence Rates'!AO125</f>
        <v>34.771800000000006</v>
      </c>
      <c r="AP125" s="75">
        <f>'Population 2016'!AP125*'Prevalence Rates'!AP125</f>
        <v>152.47752934686673</v>
      </c>
      <c r="AQ125" s="75">
        <f>'Population 2016'!AQ125*'Prevalence Rates'!AQ125</f>
        <v>328.41397334510151</v>
      </c>
      <c r="AR125" s="75">
        <f>'Population 2016'!AR125*'Prevalence Rates'!AR125</f>
        <v>10913.572600000001</v>
      </c>
      <c r="AS125" s="75">
        <f>'Population 2016'!AS125*'Prevalence Rates'!AS125</f>
        <v>129.05848164165934</v>
      </c>
      <c r="AT125" s="75">
        <f>'Population 2016'!AT125*'Prevalence Rates'!AT125</f>
        <v>9.8861000000000008</v>
      </c>
      <c r="AU125" s="75">
        <f>'Population 2016'!AU125*'Prevalence Rates'!AU125</f>
        <v>9.8861000000000008</v>
      </c>
      <c r="AV125" s="75">
        <f>'Population 2016'!AV125*'Prevalence Rates'!AV125</f>
        <v>221.35632921447487</v>
      </c>
      <c r="AW125" s="75">
        <f>'Population 2016'!AW125*'Prevalence Rates'!AW125</f>
        <v>789.95646743159762</v>
      </c>
      <c r="AX125" s="75">
        <f>'Population 2016'!AX125*'Prevalence Rates'!AX125</f>
        <v>125.45120000000001</v>
      </c>
      <c r="AY125" s="75">
        <f>'Population 2016'!AY125*'Prevalence Rates'!AY125</f>
        <v>663.89340245267704</v>
      </c>
      <c r="AZ125" s="75">
        <f>'Population 2016'!AZ125*'Prevalence Rates'!AZ125</f>
        <v>663.38778940864961</v>
      </c>
      <c r="BA125" s="75">
        <f>'Population 2016'!BA125*'Prevalence Rates'!BA125</f>
        <v>295.66681244483675</v>
      </c>
      <c r="BB125" s="75">
        <f>'Population 2016'!BB125*'Prevalence Rates'!BB125</f>
        <v>421.08386226831431</v>
      </c>
      <c r="BC125" s="84">
        <f>'Population 2016'!BC125*'Prevalence Rates'!BC125</f>
        <v>67.839100000000002</v>
      </c>
      <c r="BD125" s="118">
        <v>123</v>
      </c>
    </row>
    <row r="126" spans="2:56" s="75" customFormat="1" x14ac:dyDescent="0.35">
      <c r="B126" s="75" t="s">
        <v>53</v>
      </c>
      <c r="C126" s="83">
        <f>'Population 2016'!C126*'Prevalence Rates'!C126</f>
        <v>629.70964563106793</v>
      </c>
      <c r="D126" s="75">
        <f>'Population 2016'!D126*'Prevalence Rates'!D126</f>
        <v>312.50472463080069</v>
      </c>
      <c r="E126" s="75">
        <f>'Population 2016'!E126*'Prevalence Rates'!E126</f>
        <v>219.66083715798766</v>
      </c>
      <c r="F126" s="75">
        <f>'Population 2016'!F126*'Prevalence Rates'!F126</f>
        <v>282.28260105913506</v>
      </c>
      <c r="G126" s="75">
        <f>'Population 2016'!G126*'Prevalence Rates'!G126</f>
        <v>182.76599999999999</v>
      </c>
      <c r="H126" s="75">
        <f>'Population 2016'!H126*'Prevalence Rates'!H126</f>
        <v>1229.5790816416593</v>
      </c>
      <c r="I126" s="75">
        <f>'Population 2016'!I126*'Prevalence Rates'!I126</f>
        <v>165.429865842895</v>
      </c>
      <c r="J126" s="75">
        <f>'Population 2016'!J126*'Prevalence Rates'!J126</f>
        <v>354.88900000000001</v>
      </c>
      <c r="K126" s="75">
        <f>'Population 2016'!K126*'Prevalence Rates'!K126</f>
        <v>195.61099999999999</v>
      </c>
      <c r="L126" s="75">
        <f>'Population 2016'!L126*'Prevalence Rates'!L126</f>
        <v>512.22753618711386</v>
      </c>
      <c r="M126" s="75">
        <f>'Population 2016'!M126*'Prevalence Rates'!M126</f>
        <v>512.22753618711386</v>
      </c>
      <c r="N126" s="75">
        <f>'Population 2016'!N126*'Prevalence Rates'!N126</f>
        <v>380.64086849073254</v>
      </c>
      <c r="O126" s="75">
        <f>'Population 2016'!O126*'Prevalence Rates'!O126</f>
        <v>440.3310052956752</v>
      </c>
      <c r="P126" s="75">
        <f>'Population 2016'!P126*'Prevalence Rates'!P126</f>
        <v>178.93792762577229</v>
      </c>
      <c r="Q126" s="75">
        <f>'Population 2016'!Q126*'Prevalence Rates'!Q126</f>
        <v>328.80738217122683</v>
      </c>
      <c r="R126" s="75">
        <f>'Population 2016'!R126*'Prevalence Rates'!R126</f>
        <v>60.071389232127096</v>
      </c>
      <c r="S126" s="75">
        <f>'Population 2016'!S126*'Prevalence Rates'!S126</f>
        <v>1990.0557686087327</v>
      </c>
      <c r="T126" s="75">
        <f>'Population 2016'!T126*'Prevalence Rates'!T126</f>
        <v>733.64935789938215</v>
      </c>
      <c r="U126" s="75">
        <f>'Population 2016'!U126*'Prevalence Rates'!U126</f>
        <v>86.245000000000005</v>
      </c>
      <c r="V126" s="75">
        <f>'Population 2016'!V126*'Prevalence Rates'!V126</f>
        <v>584.64266107678725</v>
      </c>
      <c r="W126" s="75">
        <f>'Population 2016'!W126*'Prevalence Rates'!W126</f>
        <v>1042.7261981465138</v>
      </c>
      <c r="X126" s="75">
        <f>'Population 2016'!X126*'Prevalence Rates'!X126</f>
        <v>1042.7261981465138</v>
      </c>
      <c r="Y126" s="75">
        <f>'Population 2016'!Y126*'Prevalence Rates'!Y126</f>
        <v>838.9488812886143</v>
      </c>
      <c r="Z126" s="75">
        <f>'Population 2016'!Z126*'Prevalence Rates'!Z126</f>
        <v>1536.8424624889672</v>
      </c>
      <c r="AA126" s="75">
        <f>'Population 2016'!AA126*'Prevalence Rates'!AA126</f>
        <v>1682.4946907501451</v>
      </c>
      <c r="AB126" s="75">
        <f>'Population 2016'!AB126*'Prevalence Rates'!AB126</f>
        <v>1024.3789514563107</v>
      </c>
      <c r="AC126" s="75">
        <f>'Population 2016'!AC126*'Prevalence Rates'!AC126</f>
        <v>2649.6661465136799</v>
      </c>
      <c r="AD126" s="75">
        <f>'Population 2016'!AD126*'Prevalence Rates'!AD126</f>
        <v>750.0430503089143</v>
      </c>
      <c r="AE126" s="75">
        <f>'Population 2016'!AE126*'Prevalence Rates'!AE126</f>
        <v>567.4247572815533</v>
      </c>
      <c r="AF126" s="75">
        <f>'Population 2016'!AF126*'Prevalence Rates'!AF126</f>
        <v>117.07299999999999</v>
      </c>
      <c r="AG126" s="75">
        <f>'Population 2016'!AG126*'Prevalence Rates'!AG126</f>
        <v>218.51139721401438</v>
      </c>
      <c r="AH126" s="75">
        <f>'Population 2016'!AH126*'Prevalence Rates'!AH126</f>
        <v>2242.02146337158</v>
      </c>
      <c r="AI126" s="75">
        <f>'Population 2016'!AI126*'Prevalence Rates'!AI126</f>
        <v>1946.3853097969993</v>
      </c>
      <c r="AJ126" s="75">
        <f>'Population 2016'!AJ126*'Prevalence Rates'!AJ126</f>
        <v>376.17500000000001</v>
      </c>
      <c r="AK126" s="75">
        <f>'Population 2016'!AK126*'Prevalence Rates'!AK126</f>
        <v>206.79170520741397</v>
      </c>
      <c r="AL126" s="75">
        <f>'Population 2016'!AL126*'Prevalence Rates'!AL126</f>
        <v>463.03285436893208</v>
      </c>
      <c r="AM126" s="75">
        <f>'Population 2016'!AM126*'Prevalence Rates'!AM126</f>
        <v>1175.6185825242719</v>
      </c>
      <c r="AN126" s="75">
        <f>'Population 2016'!AN126*'Prevalence Rates'!AN126</f>
        <v>38.534999999999997</v>
      </c>
      <c r="AO126" s="75">
        <f>'Population 2016'!AO126*'Prevalence Rates'!AO126</f>
        <v>38.534999999999997</v>
      </c>
      <c r="AP126" s="75">
        <f>'Population 2016'!AP126*'Prevalence Rates'!AP126</f>
        <v>198.60708693733451</v>
      </c>
      <c r="AQ126" s="75">
        <f>'Population 2016'!AQ126*'Prevalence Rates'!AQ126</f>
        <v>408.63295939982351</v>
      </c>
      <c r="AR126" s="75">
        <f>'Population 2016'!AR126*'Prevalence Rates'!AR126</f>
        <v>13464.495999999999</v>
      </c>
      <c r="AS126" s="75">
        <f>'Population 2016'!AS126*'Prevalence Rates'!AS126</f>
        <v>165.429865842895</v>
      </c>
      <c r="AT126" s="75">
        <f>'Population 2016'!AT126*'Prevalence Rates'!AT126</f>
        <v>4.7709999999999999</v>
      </c>
      <c r="AU126" s="75">
        <f>'Population 2016'!AU126*'Prevalence Rates'!AU126</f>
        <v>4.7709999999999999</v>
      </c>
      <c r="AV126" s="75">
        <f>'Population 2016'!AV126*'Prevalence Rates'!AV126</f>
        <v>304.40269196822589</v>
      </c>
      <c r="AW126" s="75">
        <f>'Population 2016'!AW126*'Prevalence Rates'!AW126</f>
        <v>1066.8553954104148</v>
      </c>
      <c r="AX126" s="75">
        <f>'Population 2016'!AX126*'Prevalence Rates'!AX126</f>
        <v>159.27799999999999</v>
      </c>
      <c r="AY126" s="75">
        <f>'Population 2016'!AY126*'Prevalence Rates'!AY126</f>
        <v>830.51545727015002</v>
      </c>
      <c r="AZ126" s="75">
        <f>'Population 2016'!AZ126*'Prevalence Rates'!AZ126</f>
        <v>844.13384951456305</v>
      </c>
      <c r="BA126" s="75">
        <f>'Population 2016'!BA126*'Prevalence Rates'!BA126</f>
        <v>391.85590909090905</v>
      </c>
      <c r="BB126" s="75">
        <f>'Population 2016'!BB126*'Prevalence Rates'!BB126</f>
        <v>496.96302471315096</v>
      </c>
      <c r="BC126" s="84">
        <f>'Population 2016'!BC126*'Prevalence Rates'!BC126</f>
        <v>86.245000000000005</v>
      </c>
      <c r="BD126" s="118">
        <v>124</v>
      </c>
    </row>
    <row r="127" spans="2:56" s="75" customFormat="1" x14ac:dyDescent="0.35">
      <c r="B127" s="75" t="s">
        <v>54</v>
      </c>
      <c r="C127" s="83">
        <f>'Population 2016'!C127*'Prevalence Rates'!C127</f>
        <v>584.4635339805825</v>
      </c>
      <c r="D127" s="75">
        <f>'Population 2016'!D127*'Prevalence Rates'!D127</f>
        <v>301.55245624420724</v>
      </c>
      <c r="E127" s="75">
        <f>'Population 2016'!E127*'Prevalence Rates'!E127</f>
        <v>231.64874801412182</v>
      </c>
      <c r="F127" s="75">
        <f>'Population 2016'!F127*'Prevalence Rates'!F127</f>
        <v>282.70644880847311</v>
      </c>
      <c r="G127" s="75">
        <f>'Population 2016'!G127*'Prevalence Rates'!G127</f>
        <v>187.904</v>
      </c>
      <c r="H127" s="75">
        <f>'Population 2016'!H127*'Prevalence Rates'!H127</f>
        <v>1300.2006681376874</v>
      </c>
      <c r="I127" s="75">
        <f>'Population 2016'!I127*'Prevalence Rates'!I127</f>
        <v>187.32499514563111</v>
      </c>
      <c r="J127" s="75">
        <f>'Population 2016'!J127*'Prevalence Rates'!J127</f>
        <v>358.55899999999997</v>
      </c>
      <c r="K127" s="75">
        <f>'Population 2016'!K127*'Prevalence Rates'!K127</f>
        <v>182.76599999999999</v>
      </c>
      <c r="L127" s="75">
        <f>'Population 2016'!L127*'Prevalence Rates'!L127</f>
        <v>599.81048278905564</v>
      </c>
      <c r="M127" s="75">
        <f>'Population 2016'!M127*'Prevalence Rates'!M127</f>
        <v>599.81048278905564</v>
      </c>
      <c r="N127" s="75">
        <f>'Population 2016'!N127*'Prevalence Rates'!N127</f>
        <v>353.92922859664606</v>
      </c>
      <c r="O127" s="75">
        <f>'Population 2016'!O127*'Prevalence Rates'!O127</f>
        <v>460.87231597528682</v>
      </c>
      <c r="P127" s="75">
        <f>'Population 2016'!P127*'Prevalence Rates'!P127</f>
        <v>229.52108737864077</v>
      </c>
      <c r="Q127" s="75">
        <f>'Population 2016'!Q127*'Prevalence Rates'!Q127</f>
        <v>355.50541747572817</v>
      </c>
      <c r="R127" s="75">
        <f>'Population 2016'!R127*'Prevalence Rates'!R127</f>
        <v>72.339489849955868</v>
      </c>
      <c r="S127" s="75">
        <f>'Population 2016'!S127*'Prevalence Rates'!S127</f>
        <v>2045.317036276731</v>
      </c>
      <c r="T127" s="75">
        <f>'Population 2016'!T127*'Prevalence Rates'!T127</f>
        <v>706.38430273609879</v>
      </c>
      <c r="U127" s="75">
        <f>'Population 2016'!U127*'Prevalence Rates'!U127</f>
        <v>95.052999999999997</v>
      </c>
      <c r="V127" s="75">
        <f>'Population 2016'!V127*'Prevalence Rates'!V127</f>
        <v>568.23163901147393</v>
      </c>
      <c r="W127" s="75">
        <f>'Population 2016'!W127*'Prevalence Rates'!W127</f>
        <v>1087.328359223301</v>
      </c>
      <c r="X127" s="75">
        <f>'Population 2016'!X127*'Prevalence Rates'!X127</f>
        <v>1087.328359223301</v>
      </c>
      <c r="Y127" s="75">
        <f>'Population 2016'!Y127*'Prevalence Rates'!Y127</f>
        <v>827.04000661959401</v>
      </c>
      <c r="Z127" s="75">
        <f>'Population 2016'!Z127*'Prevalence Rates'!Z127</f>
        <v>1485.6143804060016</v>
      </c>
      <c r="AA127" s="75">
        <f>'Population 2016'!AA127*'Prevalence Rates'!AA127</f>
        <v>1734.2874258204788</v>
      </c>
      <c r="AB127" s="75">
        <f>'Population 2016'!AB127*'Prevalence Rates'!AB127</f>
        <v>988.97592233009698</v>
      </c>
      <c r="AC127" s="75">
        <f>'Population 2016'!AC127*'Prevalence Rates'!AC127</f>
        <v>2770.5889214474842</v>
      </c>
      <c r="AD127" s="75">
        <f>'Population 2016'!AD127*'Prevalence Rates'!AD127</f>
        <v>826.68126654898492</v>
      </c>
      <c r="AE127" s="75">
        <f>'Population 2016'!AE127*'Prevalence Rates'!AE127</f>
        <v>640.03925419240943</v>
      </c>
      <c r="AF127" s="75">
        <f>'Population 2016'!AF127*'Prevalence Rates'!AF127</f>
        <v>153.773</v>
      </c>
      <c r="AG127" s="75">
        <f>'Population 2016'!AG127*'Prevalence Rates'!AG127</f>
        <v>246.47474385049313</v>
      </c>
      <c r="AH127" s="75">
        <f>'Population 2016'!AH127*'Prevalence Rates'!AH127</f>
        <v>2276.0180370697262</v>
      </c>
      <c r="AI127" s="75">
        <f>'Population 2016'!AI127*'Prevalence Rates'!AI127</f>
        <v>1966.9044320388352</v>
      </c>
      <c r="AJ127" s="75">
        <f>'Population 2016'!AJ127*'Prevalence Rates'!AJ127</f>
        <v>408.10399999999998</v>
      </c>
      <c r="AK127" s="75">
        <f>'Population 2016'!AK127*'Prevalence Rates'!AK127</f>
        <v>200.05710944395412</v>
      </c>
      <c r="AL127" s="75">
        <f>'Population 2016'!AL127*'Prevalence Rates'!AL127</f>
        <v>469.56759223300975</v>
      </c>
      <c r="AM127" s="75">
        <f>'Population 2016'!AM127*'Prevalence Rates'!AM127</f>
        <v>1197.5993883495146</v>
      </c>
      <c r="AN127" s="75">
        <f>'Population 2016'!AN127*'Prevalence Rates'!AN127</f>
        <v>43.673000000000002</v>
      </c>
      <c r="AO127" s="75">
        <f>'Population 2016'!AO127*'Prevalence Rates'!AO127</f>
        <v>43.673000000000002</v>
      </c>
      <c r="AP127" s="75">
        <f>'Population 2016'!AP127*'Prevalence Rates'!AP127</f>
        <v>195.68161429832304</v>
      </c>
      <c r="AQ127" s="75">
        <f>'Population 2016'!AQ127*'Prevalence Rates'!AQ127</f>
        <v>431.356187113857</v>
      </c>
      <c r="AR127" s="75">
        <f>'Population 2016'!AR127*'Prevalence Rates'!AR127</f>
        <v>13879.573</v>
      </c>
      <c r="AS127" s="75">
        <f>'Population 2016'!AS127*'Prevalence Rates'!AS127</f>
        <v>187.32499514563111</v>
      </c>
      <c r="AT127" s="75">
        <f>'Population 2016'!AT127*'Prevalence Rates'!AT127</f>
        <v>13.212</v>
      </c>
      <c r="AU127" s="75">
        <f>'Population 2016'!AU127*'Prevalence Rates'!AU127</f>
        <v>13.212</v>
      </c>
      <c r="AV127" s="75">
        <f>'Population 2016'!AV127*'Prevalence Rates'!AV127</f>
        <v>338.03194174757277</v>
      </c>
      <c r="AW127" s="75">
        <f>'Population 2016'!AW127*'Prevalence Rates'!AW127</f>
        <v>1078.9748172992056</v>
      </c>
      <c r="AX127" s="75">
        <f>'Population 2016'!AX127*'Prevalence Rates'!AX127</f>
        <v>175.79300000000001</v>
      </c>
      <c r="AY127" s="75">
        <f>'Population 2016'!AY127*'Prevalence Rates'!AY127</f>
        <v>837.28596371528715</v>
      </c>
      <c r="AZ127" s="75">
        <f>'Population 2016'!AZ127*'Prevalence Rates'!AZ127</f>
        <v>816.36882568402461</v>
      </c>
      <c r="BA127" s="75">
        <f>'Population 2016'!BA127*'Prevalence Rates'!BA127</f>
        <v>412.56889673433358</v>
      </c>
      <c r="BB127" s="75">
        <f>'Population 2016'!BB127*'Prevalence Rates'!BB127</f>
        <v>493.10369417475732</v>
      </c>
      <c r="BC127" s="84">
        <f>'Population 2016'!BC127*'Prevalence Rates'!BC127</f>
        <v>95.052999999999997</v>
      </c>
      <c r="BD127" s="118">
        <v>125</v>
      </c>
    </row>
    <row r="128" spans="2:56" s="75" customFormat="1" x14ac:dyDescent="0.35">
      <c r="B128" s="75" t="s">
        <v>55</v>
      </c>
      <c r="C128" s="83">
        <f>'Population 2016'!C128*'Prevalence Rates'!C128</f>
        <v>444.58096601941742</v>
      </c>
      <c r="D128" s="75">
        <f>'Population 2016'!D128*'Prevalence Rates'!D128</f>
        <v>229.46309379873378</v>
      </c>
      <c r="E128" s="75">
        <f>'Population 2016'!E128*'Prevalence Rates'!E128</f>
        <v>176.40674854368933</v>
      </c>
      <c r="F128" s="75">
        <f>'Population 2016'!F128*'Prevalence Rates'!F128</f>
        <v>184.52898932038838</v>
      </c>
      <c r="G128" s="75">
        <f>'Population 2016'!G128*'Prevalence Rates'!G128</f>
        <v>153.81960000000001</v>
      </c>
      <c r="H128" s="75">
        <f>'Population 2016'!H128*'Prevalence Rates'!H128</f>
        <v>929.87082524271841</v>
      </c>
      <c r="I128" s="75">
        <f>'Population 2016'!I128*'Prevalence Rates'!I128</f>
        <v>140.25919514563108</v>
      </c>
      <c r="J128" s="75">
        <f>'Population 2016'!J128*'Prevalence Rates'!J128</f>
        <v>258.54180000000002</v>
      </c>
      <c r="K128" s="75">
        <f>'Population 2016'!K128*'Prevalence Rates'!K128</f>
        <v>127.14239999999999</v>
      </c>
      <c r="L128" s="75">
        <f>'Population 2016'!L128*'Prevalence Rates'!L128</f>
        <v>448.5856019417476</v>
      </c>
      <c r="M128" s="75">
        <f>'Population 2016'!M128*'Prevalence Rates'!M128</f>
        <v>448.5856019417476</v>
      </c>
      <c r="N128" s="75">
        <f>'Population 2016'!N128*'Prevalence Rates'!N128</f>
        <v>254.32738252427185</v>
      </c>
      <c r="O128" s="75">
        <f>'Population 2016'!O128*'Prevalence Rates'!O128</f>
        <v>328.08782912621359</v>
      </c>
      <c r="P128" s="75">
        <f>'Population 2016'!P128*'Prevalence Rates'!P128</f>
        <v>152.06269514563107</v>
      </c>
      <c r="Q128" s="75">
        <f>'Population 2016'!Q128*'Prevalence Rates'!Q128</f>
        <v>258.0688834951456</v>
      </c>
      <c r="R128" s="75">
        <f>'Population 2016'!R128*'Prevalence Rates'!R128</f>
        <v>46.125891262135923</v>
      </c>
      <c r="S128" s="75">
        <f>'Population 2016'!S128*'Prevalence Rates'!S128</f>
        <v>1444.2204138663769</v>
      </c>
      <c r="T128" s="75">
        <f>'Population 2016'!T128*'Prevalence Rates'!T128</f>
        <v>469.42160679611646</v>
      </c>
      <c r="U128" s="75">
        <f>'Population 2016'!U128*'Prevalence Rates'!U128</f>
        <v>72.936599999999999</v>
      </c>
      <c r="V128" s="75">
        <f>'Population 2016'!V128*'Prevalence Rates'!V128</f>
        <v>401.07565339805825</v>
      </c>
      <c r="W128" s="75">
        <f>'Population 2016'!W128*'Prevalence Rates'!W128</f>
        <v>783.65395922330106</v>
      </c>
      <c r="X128" s="75">
        <f>'Population 2016'!X128*'Prevalence Rates'!X128</f>
        <v>783.65395922330106</v>
      </c>
      <c r="Y128" s="75">
        <f>'Population 2016'!Y128*'Prevalence Rates'!Y128</f>
        <v>588.41283495145626</v>
      </c>
      <c r="Z128" s="75">
        <f>'Population 2016'!Z128*'Prevalence Rates'!Z128</f>
        <v>1031.6420563106794</v>
      </c>
      <c r="AA128" s="75">
        <f>'Population 2016'!AA128*'Prevalence Rates'!AA128</f>
        <v>1235.3405678346178</v>
      </c>
      <c r="AB128" s="75">
        <f>'Population 2016'!AB128*'Prevalence Rates'!AB128</f>
        <v>743.64417087378638</v>
      </c>
      <c r="AC128" s="75">
        <f>'Population 2016'!AC128*'Prevalence Rates'!AC128</f>
        <v>1946.6365514563104</v>
      </c>
      <c r="AD128" s="75">
        <f>'Population 2016'!AD128*'Prevalence Rates'!AD128</f>
        <v>629.0418233009708</v>
      </c>
      <c r="AE128" s="75">
        <f>'Population 2016'!AE128*'Prevalence Rates'!AE128</f>
        <v>475.30237864077662</v>
      </c>
      <c r="AF128" s="75">
        <f>'Population 2016'!AF128*'Prevalence Rates'!AF128</f>
        <v>108.12779999999999</v>
      </c>
      <c r="AG128" s="75">
        <f>'Population 2016'!AG128*'Prevalence Rates'!AG128</f>
        <v>183.03569860700716</v>
      </c>
      <c r="AH128" s="75">
        <f>'Population 2016'!AH128*'Prevalence Rates'!AH128</f>
        <v>1645.1232233009712</v>
      </c>
      <c r="AI128" s="75">
        <f>'Population 2016'!AI128*'Prevalence Rates'!AI128</f>
        <v>1366.357354368932</v>
      </c>
      <c r="AJ128" s="75">
        <f>'Population 2016'!AJ128*'Prevalence Rates'!AJ128</f>
        <v>297.70620000000002</v>
      </c>
      <c r="AK128" s="75">
        <f>'Population 2016'!AK128*'Prevalence Rates'!AK128</f>
        <v>143.0625029126214</v>
      </c>
      <c r="AL128" s="75">
        <f>'Population 2016'!AL128*'Prevalence Rates'!AL128</f>
        <v>329.90785631067962</v>
      </c>
      <c r="AM128" s="75">
        <f>'Population 2016'!AM128*'Prevalence Rates'!AM128</f>
        <v>833.98349708737862</v>
      </c>
      <c r="AN128" s="75">
        <f>'Population 2016'!AN128*'Prevalence Rates'!AN128</f>
        <v>31.218</v>
      </c>
      <c r="AO128" s="75">
        <f>'Population 2016'!AO128*'Prevalence Rates'!AO128</f>
        <v>31.218</v>
      </c>
      <c r="AP128" s="75">
        <f>'Population 2016'!AP128*'Prevalence Rates'!AP128</f>
        <v>129.45149999999998</v>
      </c>
      <c r="AQ128" s="75">
        <f>'Population 2016'!AQ128*'Prevalence Rates'!AQ128</f>
        <v>314.20767961165046</v>
      </c>
      <c r="AR128" s="75">
        <f>'Population 2016'!AR128*'Prevalence Rates'!AR128</f>
        <v>9943.2168000000001</v>
      </c>
      <c r="AS128" s="75">
        <f>'Population 2016'!AS128*'Prevalence Rates'!AS128</f>
        <v>140.25919514563108</v>
      </c>
      <c r="AT128" s="75">
        <f>'Population 2016'!AT128*'Prevalence Rates'!AT128</f>
        <v>7.3788</v>
      </c>
      <c r="AU128" s="75">
        <f>'Population 2016'!AU128*'Prevalence Rates'!AU128</f>
        <v>7.3788</v>
      </c>
      <c r="AV128" s="75">
        <f>'Population 2016'!AV128*'Prevalence Rates'!AV128</f>
        <v>246.60291262135922</v>
      </c>
      <c r="AW128" s="75">
        <f>'Population 2016'!AW128*'Prevalence Rates'!AW128</f>
        <v>810.80432621359228</v>
      </c>
      <c r="AX128" s="75">
        <f>'Population 2016'!AX128*'Prevalence Rates'!AX128</f>
        <v>131.39939999999999</v>
      </c>
      <c r="AY128" s="75">
        <f>'Population 2016'!AY128*'Prevalence Rates'!AY128</f>
        <v>589.07351159240068</v>
      </c>
      <c r="AZ128" s="75">
        <f>'Population 2016'!AZ128*'Prevalence Rates'!AZ128</f>
        <v>556.44663495145619</v>
      </c>
      <c r="BA128" s="75">
        <f>'Population 2016'!BA128*'Prevalence Rates'!BA128</f>
        <v>311.19308737864077</v>
      </c>
      <c r="BB128" s="75">
        <f>'Population 2016'!BB128*'Prevalence Rates'!BB128</f>
        <v>341.82958543689318</v>
      </c>
      <c r="BC128" s="84">
        <f>'Population 2016'!BC128*'Prevalence Rates'!BC128</f>
        <v>72.936599999999999</v>
      </c>
      <c r="BD128" s="118">
        <v>126</v>
      </c>
    </row>
    <row r="129" spans="1:56" s="75" customFormat="1" x14ac:dyDescent="0.35">
      <c r="B129" s="75" t="s">
        <v>56</v>
      </c>
      <c r="C129" s="83">
        <f>'Population 2016'!C129*'Prevalence Rates'!C129</f>
        <v>363.68969999999996</v>
      </c>
      <c r="D129" s="75">
        <f>'Population 2016'!D129*'Prevalence Rates'!D129</f>
        <v>189.3748072344865</v>
      </c>
      <c r="E129" s="75">
        <f>'Population 2016'!E129*'Prevalence Rates'!E129</f>
        <v>148.32344854368932</v>
      </c>
      <c r="F129" s="75">
        <f>'Population 2016'!F129*'Prevalence Rates'!F129</f>
        <v>183.54570873786409</v>
      </c>
      <c r="G129" s="75">
        <f>'Population 2016'!G129*'Prevalence Rates'!G129</f>
        <v>143.31899999999999</v>
      </c>
      <c r="H129" s="75">
        <f>'Population 2016'!H129*'Prevalence Rates'!H129</f>
        <v>816.51514368932033</v>
      </c>
      <c r="I129" s="75">
        <f>'Population 2016'!I129*'Prevalence Rates'!I129</f>
        <v>134.19732233009711</v>
      </c>
      <c r="J129" s="75">
        <f>'Population 2016'!J129*'Prevalence Rates'!J129</f>
        <v>217.39079999999998</v>
      </c>
      <c r="K129" s="75">
        <f>'Population 2016'!K129*'Prevalence Rates'!K129</f>
        <v>116.9256</v>
      </c>
      <c r="L129" s="75">
        <f>'Population 2016'!L129*'Prevalence Rates'!L129</f>
        <v>405.77939417475733</v>
      </c>
      <c r="M129" s="75">
        <f>'Population 2016'!M129*'Prevalence Rates'!M129</f>
        <v>405.77939417475733</v>
      </c>
      <c r="N129" s="75">
        <f>'Population 2016'!N129*'Prevalence Rates'!N129</f>
        <v>211.40156796116506</v>
      </c>
      <c r="O129" s="75">
        <f>'Population 2016'!O129*'Prevalence Rates'!O129</f>
        <v>275.2356524271845</v>
      </c>
      <c r="P129" s="75">
        <f>'Population 2016'!P129*'Prevalence Rates'!P129</f>
        <v>120.28110291262135</v>
      </c>
      <c r="Q129" s="75">
        <f>'Population 2016'!Q129*'Prevalence Rates'!Q129</f>
        <v>203.46694077669903</v>
      </c>
      <c r="R129" s="75">
        <f>'Population 2016'!R129*'Prevalence Rates'!R129</f>
        <v>42.036716504854375</v>
      </c>
      <c r="S129" s="75">
        <f>'Population 2016'!S129*'Prevalence Rates'!S129</f>
        <v>1229.3804776193713</v>
      </c>
      <c r="T129" s="75">
        <f>'Population 2016'!T129*'Prevalence Rates'!T129</f>
        <v>371.75670873786407</v>
      </c>
      <c r="U129" s="75">
        <f>'Population 2016'!U129*'Prevalence Rates'!U129</f>
        <v>73.504199999999997</v>
      </c>
      <c r="V129" s="75">
        <f>'Population 2016'!V129*'Prevalence Rates'!V129</f>
        <v>330.21983592233011</v>
      </c>
      <c r="W129" s="75">
        <f>'Population 2016'!W129*'Prevalence Rates'!W129</f>
        <v>705.35070873786412</v>
      </c>
      <c r="X129" s="75">
        <f>'Population 2016'!X129*'Prevalence Rates'!X129</f>
        <v>705.35070873786412</v>
      </c>
      <c r="Y129" s="75">
        <f>'Population 2016'!Y129*'Prevalence Rates'!Y129</f>
        <v>488.32449029126212</v>
      </c>
      <c r="Z129" s="75">
        <f>'Population 2016'!Z129*'Prevalence Rates'!Z129</f>
        <v>821.2523242718446</v>
      </c>
      <c r="AA129" s="75">
        <f>'Population 2016'!AA129*'Prevalence Rates'!AA129</f>
        <v>1038.2571035175308</v>
      </c>
      <c r="AB129" s="75">
        <f>'Population 2016'!AB129*'Prevalence Rates'!AB129</f>
        <v>610.3298097087378</v>
      </c>
      <c r="AC129" s="75">
        <f>'Population 2016'!AC129*'Prevalence Rates'!AC129</f>
        <v>1585.087875728155</v>
      </c>
      <c r="AD129" s="75">
        <f>'Population 2016'!AD129*'Prevalence Rates'!AD129</f>
        <v>565.26522524271843</v>
      </c>
      <c r="AE129" s="75">
        <f>'Population 2016'!AE129*'Prevalence Rates'!AE129</f>
        <v>421.60456310679609</v>
      </c>
      <c r="AF129" s="75">
        <f>'Population 2016'!AF129*'Prevalence Rates'!AF129</f>
        <v>81.450599999999994</v>
      </c>
      <c r="AG129" s="75">
        <f>'Population 2016'!AG129*'Prevalence Rates'!AG129</f>
        <v>162.35703672435625</v>
      </c>
      <c r="AH129" s="75">
        <f>'Population 2016'!AH129*'Prevalence Rates'!AH129</f>
        <v>1428.0320038834952</v>
      </c>
      <c r="AI129" s="75">
        <f>'Population 2016'!AI129*'Prevalence Rates'!AI129</f>
        <v>1114.2423844660195</v>
      </c>
      <c r="AJ129" s="75">
        <f>'Population 2016'!AJ129*'Prevalence Rates'!AJ129</f>
        <v>261.37979999999999</v>
      </c>
      <c r="AK129" s="75">
        <f>'Population 2016'!AK129*'Prevalence Rates'!AK129</f>
        <v>114.57253980582527</v>
      </c>
      <c r="AL129" s="75">
        <f>'Population 2016'!AL129*'Prevalence Rates'!AL129</f>
        <v>305.72423883495145</v>
      </c>
      <c r="AM129" s="75">
        <f>'Population 2016'!AM129*'Prevalence Rates'!AM129</f>
        <v>747.8984155339806</v>
      </c>
      <c r="AN129" s="75">
        <f>'Population 2016'!AN129*'Prevalence Rates'!AN129</f>
        <v>30.934200000000001</v>
      </c>
      <c r="AO129" s="75">
        <f>'Population 2016'!AO129*'Prevalence Rates'!AO129</f>
        <v>30.934200000000001</v>
      </c>
      <c r="AP129" s="75">
        <f>'Population 2016'!AP129*'Prevalence Rates'!AP129</f>
        <v>118.6429281553398</v>
      </c>
      <c r="AQ129" s="75">
        <f>'Population 2016'!AQ129*'Prevalence Rates'!AQ129</f>
        <v>274.89449126213594</v>
      </c>
      <c r="AR129" s="75">
        <f>'Population 2016'!AR129*'Prevalence Rates'!AR129</f>
        <v>8508.3240000000005</v>
      </c>
      <c r="AS129" s="75">
        <f>'Population 2016'!AS129*'Prevalence Rates'!AS129</f>
        <v>134.19732233009711</v>
      </c>
      <c r="AT129" s="75">
        <f>'Population 2016'!AT129*'Prevalence Rates'!AT129</f>
        <v>5.9597999999999995</v>
      </c>
      <c r="AU129" s="75">
        <f>'Population 2016'!AU129*'Prevalence Rates'!AU129</f>
        <v>5.9597999999999995</v>
      </c>
      <c r="AV129" s="75">
        <f>'Population 2016'!AV129*'Prevalence Rates'!AV129</f>
        <v>216.56219417475728</v>
      </c>
      <c r="AW129" s="75">
        <f>'Population 2016'!AW129*'Prevalence Rates'!AW129</f>
        <v>680.40085631067961</v>
      </c>
      <c r="AX129" s="75">
        <f>'Population 2016'!AX129*'Prevalence Rates'!AX129</f>
        <v>100.4652</v>
      </c>
      <c r="AY129" s="75">
        <f>'Population 2016'!AY129*'Prevalence Rates'!AY129</f>
        <v>531.21328290135125</v>
      </c>
      <c r="AZ129" s="75">
        <f>'Population 2016'!AZ129*'Prevalence Rates'!AZ129</f>
        <v>503.06831359223293</v>
      </c>
      <c r="BA129" s="75">
        <f>'Population 2016'!BA129*'Prevalence Rates'!BA129</f>
        <v>254.31535922330093</v>
      </c>
      <c r="BB129" s="75">
        <f>'Population 2016'!BB129*'Prevalence Rates'!BB129</f>
        <v>280.07528155339804</v>
      </c>
      <c r="BC129" s="84">
        <f>'Population 2016'!BC129*'Prevalence Rates'!BC129</f>
        <v>73.504199999999997</v>
      </c>
      <c r="BD129" s="118">
        <v>127</v>
      </c>
    </row>
    <row r="130" spans="1:56" s="75" customFormat="1" x14ac:dyDescent="0.35">
      <c r="B130" s="75" t="s">
        <v>57</v>
      </c>
      <c r="C130" s="83">
        <f>'Population 2016'!C130*'Prevalence Rates'!C130</f>
        <v>255.42410097087381</v>
      </c>
      <c r="D130" s="75">
        <f>'Population 2016'!D130*'Prevalence Rates'!D130</f>
        <v>145.12621050337759</v>
      </c>
      <c r="E130" s="75">
        <f>'Population 2016'!E130*'Prevalence Rates'!E130</f>
        <v>133.44683353927627</v>
      </c>
      <c r="F130" s="75">
        <f>'Population 2016'!F130*'Prevalence Rates'!F130</f>
        <v>150.83343971756403</v>
      </c>
      <c r="G130" s="75">
        <f>'Population 2016'!G130*'Prevalence Rates'!G130</f>
        <v>119.46480000000001</v>
      </c>
      <c r="H130" s="75">
        <f>'Population 2016'!H130*'Prevalence Rates'!H130</f>
        <v>670.15355692850846</v>
      </c>
      <c r="I130" s="75">
        <f>'Population 2016'!I130*'Prevalence Rates'!I130</f>
        <v>106.32870503089144</v>
      </c>
      <c r="J130" s="75">
        <f>'Population 2016'!J130*'Prevalence Rates'!J130</f>
        <v>174.72</v>
      </c>
      <c r="K130" s="75">
        <f>'Population 2016'!K130*'Prevalence Rates'!K130</f>
        <v>88.23360000000001</v>
      </c>
      <c r="L130" s="75">
        <f>'Population 2016'!L130*'Prevalence Rates'!L130</f>
        <v>346.79115304501329</v>
      </c>
      <c r="M130" s="75">
        <f>'Population 2016'!M130*'Prevalence Rates'!M130</f>
        <v>346.79115304501329</v>
      </c>
      <c r="N130" s="75">
        <f>'Population 2016'!N130*'Prevalence Rates'!N130</f>
        <v>180.81669479258605</v>
      </c>
      <c r="O130" s="75">
        <f>'Population 2016'!O130*'Prevalence Rates'!O130</f>
        <v>213.14278623124451</v>
      </c>
      <c r="P130" s="75">
        <f>'Population 2016'!P130*'Prevalence Rates'!P130</f>
        <v>83.344369991173878</v>
      </c>
      <c r="Q130" s="75">
        <f>'Population 2016'!Q130*'Prevalence Rates'!Q130</f>
        <v>159.92402647837602</v>
      </c>
      <c r="R130" s="75">
        <f>'Population 2016'!R130*'Prevalence Rates'!R130</f>
        <v>25.42654051191527</v>
      </c>
      <c r="S130" s="75">
        <f>'Population 2016'!S130*'Prevalence Rates'!S130</f>
        <v>948.52746290186224</v>
      </c>
      <c r="T130" s="75">
        <f>'Population 2016'!T130*'Prevalence Rates'!T130</f>
        <v>264.45387113857021</v>
      </c>
      <c r="U130" s="75">
        <f>'Population 2016'!U130*'Prevalence Rates'!U130</f>
        <v>55.692</v>
      </c>
      <c r="V130" s="75">
        <f>'Population 2016'!V130*'Prevalence Rates'!V130</f>
        <v>284.43833857016773</v>
      </c>
      <c r="W130" s="75">
        <f>'Population 2016'!W130*'Prevalence Rates'!W130</f>
        <v>562.17576804942632</v>
      </c>
      <c r="X130" s="75">
        <f>'Population 2016'!X130*'Prevalence Rates'!X130</f>
        <v>562.17576804942632</v>
      </c>
      <c r="Y130" s="75">
        <f>'Population 2016'!Y130*'Prevalence Rates'!Y130</f>
        <v>409.92215004413066</v>
      </c>
      <c r="Z130" s="75">
        <f>'Population 2016'!Z130*'Prevalence Rates'!Z130</f>
        <v>524.65964060017654</v>
      </c>
      <c r="AA130" s="75">
        <f>'Population 2016'!AA130*'Prevalence Rates'!AA130</f>
        <v>722.5532971179673</v>
      </c>
      <c r="AB130" s="75">
        <f>'Population 2016'!AB130*'Prevalence Rates'!AB130</f>
        <v>470.36998834951459</v>
      </c>
      <c r="AC130" s="75">
        <f>'Population 2016'!AC130*'Prevalence Rates'!AC130</f>
        <v>1056.9064162400707</v>
      </c>
      <c r="AD130" s="75">
        <f>'Population 2016'!AD130*'Prevalence Rates'!AD130</f>
        <v>463.71023406884376</v>
      </c>
      <c r="AE130" s="75">
        <f>'Population 2016'!AE130*'Prevalence Rates'!AE130</f>
        <v>343.81133274492498</v>
      </c>
      <c r="AF130" s="75">
        <f>'Population 2016'!AF130*'Prevalence Rates'!AF130</f>
        <v>59.186400000000006</v>
      </c>
      <c r="AG130" s="75">
        <f>'Population 2016'!AG130*'Prevalence Rates'!AG130</f>
        <v>132.39939521854254</v>
      </c>
      <c r="AH130" s="75">
        <f>'Population 2016'!AH130*'Prevalence Rates'!AH130</f>
        <v>1034.9199166813769</v>
      </c>
      <c r="AI130" s="75">
        <f>'Population 2016'!AI130*'Prevalence Rates'!AI130</f>
        <v>841.77229620476612</v>
      </c>
      <c r="AJ130" s="75">
        <f>'Population 2016'!AJ130*'Prevalence Rates'!AJ130</f>
        <v>192.41040000000001</v>
      </c>
      <c r="AK130" s="75">
        <f>'Population 2016'!AK130*'Prevalence Rates'!AK130</f>
        <v>90.527474669020322</v>
      </c>
      <c r="AL130" s="75">
        <f>'Population 2016'!AL130*'Prevalence Rates'!AL130</f>
        <v>245.27168155339808</v>
      </c>
      <c r="AM130" s="75">
        <f>'Population 2016'!AM130*'Prevalence Rates'!AM130</f>
        <v>540.31629902912618</v>
      </c>
      <c r="AN130" s="75">
        <f>'Population 2016'!AN130*'Prevalence Rates'!AN130</f>
        <v>26.426400000000001</v>
      </c>
      <c r="AO130" s="75">
        <f>'Population 2016'!AO130*'Prevalence Rates'!AO130</f>
        <v>26.426400000000001</v>
      </c>
      <c r="AP130" s="75">
        <f>'Population 2016'!AP130*'Prevalence Rates'!AP130</f>
        <v>83.951764872021187</v>
      </c>
      <c r="AQ130" s="75">
        <f>'Population 2016'!AQ130*'Prevalence Rates'!AQ130</f>
        <v>192.9819410414828</v>
      </c>
      <c r="AR130" s="75">
        <f>'Population 2016'!AR130*'Prevalence Rates'!AR130</f>
        <v>6492.3768</v>
      </c>
      <c r="AS130" s="75">
        <f>'Population 2016'!AS130*'Prevalence Rates'!AS130</f>
        <v>106.32870503089144</v>
      </c>
      <c r="AT130" s="75">
        <f>'Population 2016'!AT130*'Prevalence Rates'!AT130</f>
        <v>5.0232000000000001</v>
      </c>
      <c r="AU130" s="75">
        <f>'Population 2016'!AU130*'Prevalence Rates'!AU130</f>
        <v>5.0232000000000001</v>
      </c>
      <c r="AV130" s="75">
        <f>'Population 2016'!AV130*'Prevalence Rates'!AV130</f>
        <v>191.15493733451015</v>
      </c>
      <c r="AW130" s="75">
        <f>'Population 2016'!AW130*'Prevalence Rates'!AW130</f>
        <v>494.75773133274498</v>
      </c>
      <c r="AX130" s="75">
        <f>'Population 2016'!AX130*'Prevalence Rates'!AX130</f>
        <v>86.486400000000003</v>
      </c>
      <c r="AY130" s="75">
        <f>'Population 2016'!AY130*'Prevalence Rates'!AY130</f>
        <v>424.70815034705203</v>
      </c>
      <c r="AZ130" s="75">
        <f>'Population 2016'!AZ130*'Prevalence Rates'!AZ130</f>
        <v>403.89157281553395</v>
      </c>
      <c r="BA130" s="75">
        <f>'Population 2016'!BA130*'Prevalence Rates'!BA130</f>
        <v>176.84327978817299</v>
      </c>
      <c r="BB130" s="75">
        <f>'Population 2016'!BB130*'Prevalence Rates'!BB130</f>
        <v>225.9569676963813</v>
      </c>
      <c r="BC130" s="84">
        <f>'Population 2016'!BC130*'Prevalence Rates'!BC130</f>
        <v>55.692</v>
      </c>
      <c r="BD130" s="118">
        <v>128</v>
      </c>
    </row>
    <row r="131" spans="1:56" s="75" customFormat="1" x14ac:dyDescent="0.35">
      <c r="B131" s="75" t="s">
        <v>58</v>
      </c>
      <c r="C131" s="83">
        <f>'Population 2016'!C131*'Prevalence Rates'!C131</f>
        <v>166.00096310679612</v>
      </c>
      <c r="D131" s="75">
        <f>'Population 2016'!D131*'Prevalence Rates'!D131</f>
        <v>95.852820470194899</v>
      </c>
      <c r="E131" s="75">
        <f>'Population 2016'!E131*'Prevalence Rates'!E131</f>
        <v>90.433310150044136</v>
      </c>
      <c r="F131" s="75">
        <f>'Population 2016'!F131*'Prevalence Rates'!F131</f>
        <v>102.40531191526922</v>
      </c>
      <c r="G131" s="75">
        <f>'Population 2016'!G131*'Prevalence Rates'!G131</f>
        <v>94.5672</v>
      </c>
      <c r="H131" s="75">
        <f>'Population 2016'!H131*'Prevalence Rates'!H131</f>
        <v>495.0049493380406</v>
      </c>
      <c r="I131" s="75">
        <f>'Population 2016'!I131*'Prevalence Rates'!I131</f>
        <v>76.24781571050309</v>
      </c>
      <c r="J131" s="75">
        <f>'Population 2016'!J131*'Prevalence Rates'!J131</f>
        <v>115.97040000000001</v>
      </c>
      <c r="K131" s="75">
        <f>'Population 2016'!K131*'Prevalence Rates'!K131</f>
        <v>62.680800000000005</v>
      </c>
      <c r="L131" s="75">
        <f>'Population 2016'!L131*'Prevalence Rates'!L131</f>
        <v>261.95480070609005</v>
      </c>
      <c r="M131" s="75">
        <f>'Population 2016'!M131*'Prevalence Rates'!M131</f>
        <v>261.95480070609005</v>
      </c>
      <c r="N131" s="75">
        <f>'Population 2016'!N131*'Prevalence Rates'!N131</f>
        <v>123.69054121800529</v>
      </c>
      <c r="O131" s="75">
        <f>'Population 2016'!O131*'Prevalence Rates'!O131</f>
        <v>160.46829161518096</v>
      </c>
      <c r="P131" s="75">
        <f>'Population 2016'!P131*'Prevalence Rates'!P131</f>
        <v>60.01547184466019</v>
      </c>
      <c r="Q131" s="75">
        <f>'Population 2016'!Q131*'Prevalence Rates'!Q131</f>
        <v>114.14185419240954</v>
      </c>
      <c r="R131" s="75">
        <f>'Population 2016'!R131*'Prevalence Rates'!R131</f>
        <v>15.230749514563108</v>
      </c>
      <c r="S131" s="75">
        <f>'Population 2016'!S131*'Prevalence Rates'!S131</f>
        <v>698.85388463156926</v>
      </c>
      <c r="T131" s="75">
        <f>'Population 2016'!T131*'Prevalence Rates'!T131</f>
        <v>192.27922506619595</v>
      </c>
      <c r="U131" s="75">
        <f>'Population 2016'!U131*'Prevalence Rates'!U131</f>
        <v>35.599200000000003</v>
      </c>
      <c r="V131" s="75">
        <f>'Population 2016'!V131*'Prevalence Rates'!V131</f>
        <v>199.39168225948811</v>
      </c>
      <c r="W131" s="75">
        <f>'Population 2016'!W131*'Prevalence Rates'!W131</f>
        <v>404.59438517210947</v>
      </c>
      <c r="X131" s="75">
        <f>'Population 2016'!X131*'Prevalence Rates'!X131</f>
        <v>404.59438517210947</v>
      </c>
      <c r="Y131" s="75">
        <f>'Population 2016'!Y131*'Prevalence Rates'!Y131</f>
        <v>281.79816593115623</v>
      </c>
      <c r="Z131" s="75">
        <f>'Population 2016'!Z131*'Prevalence Rates'!Z131</f>
        <v>388.3711011473963</v>
      </c>
      <c r="AA131" s="75">
        <f>'Population 2016'!AA131*'Prevalence Rates'!AA131</f>
        <v>564.02032790551493</v>
      </c>
      <c r="AB131" s="75">
        <f>'Population 2016'!AB131*'Prevalence Rates'!AB131</f>
        <v>320.83172038834954</v>
      </c>
      <c r="AC131" s="75">
        <f>'Population 2016'!AC131*'Prevalence Rates'!AC131</f>
        <v>812.42795269196824</v>
      </c>
      <c r="AD131" s="75">
        <f>'Population 2016'!AD131*'Prevalence Rates'!AD131</f>
        <v>349.11384571932922</v>
      </c>
      <c r="AE131" s="75">
        <f>'Population 2016'!AE131*'Prevalence Rates'!AE131</f>
        <v>253.8442188879082</v>
      </c>
      <c r="AF131" s="75">
        <f>'Population 2016'!AF131*'Prevalence Rates'!AF131</f>
        <v>47.174400000000006</v>
      </c>
      <c r="AG131" s="75">
        <f>'Population 2016'!AG131*'Prevalence Rates'!AG131</f>
        <v>97.753674354349755</v>
      </c>
      <c r="AH131" s="75">
        <f>'Population 2016'!AH131*'Prevalence Rates'!AH131</f>
        <v>819.05088932038836</v>
      </c>
      <c r="AI131" s="75">
        <f>'Population 2016'!AI131*'Prevalence Rates'!AI131</f>
        <v>630.50547537511034</v>
      </c>
      <c r="AJ131" s="75">
        <f>'Population 2016'!AJ131*'Prevalence Rates'!AJ131</f>
        <v>148.512</v>
      </c>
      <c r="AK131" s="75">
        <f>'Population 2016'!AK131*'Prevalence Rates'!AK131</f>
        <v>70.253092321270969</v>
      </c>
      <c r="AL131" s="75">
        <f>'Population 2016'!AL131*'Prevalence Rates'!AL131</f>
        <v>169.44023300970875</v>
      </c>
      <c r="AM131" s="75">
        <f>'Population 2016'!AM131*'Prevalence Rates'!AM131</f>
        <v>423.01217475728157</v>
      </c>
      <c r="AN131" s="75">
        <f>'Population 2016'!AN131*'Prevalence Rates'!AN131</f>
        <v>21.403200000000002</v>
      </c>
      <c r="AO131" s="75">
        <f>'Population 2016'!AO131*'Prevalence Rates'!AO131</f>
        <v>21.403200000000002</v>
      </c>
      <c r="AP131" s="75">
        <f>'Population 2016'!AP131*'Prevalence Rates'!AP131</f>
        <v>56.290238658428954</v>
      </c>
      <c r="AQ131" s="75">
        <f>'Population 2016'!AQ131*'Prevalence Rates'!AQ131</f>
        <v>161.35307184466021</v>
      </c>
      <c r="AR131" s="75">
        <f>'Population 2016'!AR131*'Prevalence Rates'!AR131</f>
        <v>4816.1568000000007</v>
      </c>
      <c r="AS131" s="75">
        <f>'Population 2016'!AS131*'Prevalence Rates'!AS131</f>
        <v>76.24781571050309</v>
      </c>
      <c r="AT131" s="75">
        <f>'Population 2016'!AT131*'Prevalence Rates'!AT131</f>
        <v>5.2416</v>
      </c>
      <c r="AU131" s="75">
        <f>'Population 2016'!AU131*'Prevalence Rates'!AU131</f>
        <v>5.2416</v>
      </c>
      <c r="AV131" s="75">
        <f>'Population 2016'!AV131*'Prevalence Rates'!AV131</f>
        <v>146.12656310679611</v>
      </c>
      <c r="AW131" s="75">
        <f>'Population 2016'!AW131*'Prevalence Rates'!AW131</f>
        <v>396.05346090026484</v>
      </c>
      <c r="AX131" s="75">
        <f>'Population 2016'!AX131*'Prevalence Rates'!AX131</f>
        <v>53.2896</v>
      </c>
      <c r="AY131" s="75">
        <f>'Population 2016'!AY131*'Prevalence Rates'!AY131</f>
        <v>298.25648991776677</v>
      </c>
      <c r="AZ131" s="75">
        <f>'Population 2016'!AZ131*'Prevalence Rates'!AZ131</f>
        <v>274.23319858781991</v>
      </c>
      <c r="BA131" s="75">
        <f>'Population 2016'!BA131*'Prevalence Rates'!BA131</f>
        <v>148.41754633715797</v>
      </c>
      <c r="BB131" s="75">
        <f>'Population 2016'!BB131*'Prevalence Rates'!BB131</f>
        <v>175.9602344218888</v>
      </c>
      <c r="BC131" s="84">
        <f>'Population 2016'!BC131*'Prevalence Rates'!BC131</f>
        <v>35.599200000000003</v>
      </c>
      <c r="BD131" s="118">
        <v>129</v>
      </c>
    </row>
    <row r="132" spans="1:56" s="75" customFormat="1" x14ac:dyDescent="0.35">
      <c r="B132" s="75" t="s">
        <v>59</v>
      </c>
      <c r="C132" s="83">
        <f>'Population 2016'!C132*'Prevalence Rates'!C132</f>
        <v>63.429160194174756</v>
      </c>
      <c r="D132" s="75">
        <f>'Population 2016'!D132*'Prevalence Rates'!D132</f>
        <v>35.350460599518193</v>
      </c>
      <c r="E132" s="75">
        <f>'Population 2016'!E132*'Prevalence Rates'!E132</f>
        <v>31.476191968225955</v>
      </c>
      <c r="F132" s="75">
        <f>'Population 2016'!F132*'Prevalence Rates'!F132</f>
        <v>35.168391659311567</v>
      </c>
      <c r="G132" s="75">
        <f>'Population 2016'!G132*'Prevalence Rates'!G132</f>
        <v>32.2605</v>
      </c>
      <c r="H132" s="75">
        <f>'Population 2016'!H132*'Prevalence Rates'!H132</f>
        <v>174.88867188879084</v>
      </c>
      <c r="I132" s="75">
        <f>'Population 2016'!I132*'Prevalence Rates'!I132</f>
        <v>25.907800088261258</v>
      </c>
      <c r="J132" s="75">
        <f>'Population 2016'!J132*'Prevalence Rates'!J132</f>
        <v>42.511500000000005</v>
      </c>
      <c r="K132" s="75">
        <f>'Population 2016'!K132*'Prevalence Rates'!K132</f>
        <v>21.507000000000001</v>
      </c>
      <c r="L132" s="75">
        <f>'Population 2016'!L132*'Prevalence Rates'!L132</f>
        <v>95.416411959399838</v>
      </c>
      <c r="M132" s="75">
        <f>'Population 2016'!M132*'Prevalence Rates'!M132</f>
        <v>95.416411959399838</v>
      </c>
      <c r="N132" s="75">
        <f>'Population 2016'!N132*'Prevalence Rates'!N132</f>
        <v>50.974788614298326</v>
      </c>
      <c r="O132" s="75">
        <f>'Population 2016'!O132*'Prevalence Rates'!O132</f>
        <v>58.807579435127984</v>
      </c>
      <c r="P132" s="75">
        <f>'Population 2016'!P132*'Prevalence Rates'!P132</f>
        <v>24.413782877316859</v>
      </c>
      <c r="Q132" s="75">
        <f>'Population 2016'!Q132*'Prevalence Rates'!Q132</f>
        <v>44.539639673433363</v>
      </c>
      <c r="R132" s="75">
        <f>'Population 2016'!R132*'Prevalence Rates'!R132</f>
        <v>5.6764315975286852</v>
      </c>
      <c r="S132" s="75">
        <f>'Population 2016'!S132*'Prevalence Rates'!S132</f>
        <v>239.15843697765951</v>
      </c>
      <c r="T132" s="75">
        <f>'Population 2016'!T132*'Prevalence Rates'!T132</f>
        <v>64.364794792586054</v>
      </c>
      <c r="U132" s="75">
        <f>'Population 2016'!U132*'Prevalence Rates'!U132</f>
        <v>14.572500000000002</v>
      </c>
      <c r="V132" s="75">
        <f>'Population 2016'!V132*'Prevalence Rates'!V132</f>
        <v>67.878524933804059</v>
      </c>
      <c r="W132" s="75">
        <f>'Population 2016'!W132*'Prevalence Rates'!W132</f>
        <v>140.40533009708739</v>
      </c>
      <c r="X132" s="75">
        <f>'Population 2016'!X132*'Prevalence Rates'!X132</f>
        <v>140.40533009708739</v>
      </c>
      <c r="Y132" s="75">
        <f>'Population 2016'!Y132*'Prevalence Rates'!Y132</f>
        <v>98.521045895851728</v>
      </c>
      <c r="Z132" s="75">
        <f>'Population 2016'!Z132*'Prevalence Rates'!Z132</f>
        <v>133.32872859664607</v>
      </c>
      <c r="AA132" s="75">
        <f>'Population 2016'!AA132*'Prevalence Rates'!AA132</f>
        <v>194.98147599855412</v>
      </c>
      <c r="AB132" s="75">
        <f>'Population 2016'!AB132*'Prevalence Rates'!AB132</f>
        <v>114.96809708737865</v>
      </c>
      <c r="AC132" s="75">
        <f>'Population 2016'!AC132*'Prevalence Rates'!AC132</f>
        <v>289.17885966460722</v>
      </c>
      <c r="AD132" s="75">
        <f>'Population 2016'!AD132*'Prevalence Rates'!AD132</f>
        <v>113.56287113857017</v>
      </c>
      <c r="AE132" s="75">
        <f>'Population 2016'!AE132*'Prevalence Rates'!AE132</f>
        <v>80.952173433362745</v>
      </c>
      <c r="AF132" s="75">
        <f>'Population 2016'!AF132*'Prevalence Rates'!AF132</f>
        <v>15.276000000000002</v>
      </c>
      <c r="AG132" s="75">
        <f>'Population 2016'!AG132*'Prevalence Rates'!AG132</f>
        <v>31.174128899804295</v>
      </c>
      <c r="AH132" s="75">
        <f>'Population 2016'!AH132*'Prevalence Rates'!AH132</f>
        <v>275.7395348631951</v>
      </c>
      <c r="AI132" s="75">
        <f>'Population 2016'!AI132*'Prevalence Rates'!AI132</f>
        <v>214.41377846425422</v>
      </c>
      <c r="AJ132" s="75">
        <f>'Population 2016'!AJ132*'Prevalence Rates'!AJ132</f>
        <v>47.436</v>
      </c>
      <c r="AK132" s="75">
        <f>'Population 2016'!AK132*'Prevalence Rates'!AK132</f>
        <v>22.456028684907331</v>
      </c>
      <c r="AL132" s="75">
        <f>'Population 2016'!AL132*'Prevalence Rates'!AL132</f>
        <v>59.819941747572827</v>
      </c>
      <c r="AM132" s="75">
        <f>'Population 2016'!AM132*'Prevalence Rates'!AM132</f>
        <v>144.55949271844662</v>
      </c>
      <c r="AN132" s="75">
        <f>'Population 2016'!AN132*'Prevalence Rates'!AN132</f>
        <v>8.1405000000000012</v>
      </c>
      <c r="AO132" s="75">
        <f>'Population 2016'!AO132*'Prevalence Rates'!AO132</f>
        <v>8.1405000000000012</v>
      </c>
      <c r="AP132" s="75">
        <f>'Population 2016'!AP132*'Prevalence Rates'!AP132</f>
        <v>20.562007281553399</v>
      </c>
      <c r="AQ132" s="75">
        <f>'Population 2016'!AQ132*'Prevalence Rates'!AQ132</f>
        <v>62.120265225066206</v>
      </c>
      <c r="AR132" s="75">
        <f>'Population 2016'!AR132*'Prevalence Rates'!AR132</f>
        <v>1677.8475000000001</v>
      </c>
      <c r="AS132" s="75">
        <f>'Population 2016'!AS132*'Prevalence Rates'!AS132</f>
        <v>25.907800088261258</v>
      </c>
      <c r="AT132" s="75">
        <f>'Population 2016'!AT132*'Prevalence Rates'!AT132</f>
        <v>0.80400000000000005</v>
      </c>
      <c r="AU132" s="75">
        <f>'Population 2016'!AU132*'Prevalence Rates'!AU132</f>
        <v>0.80400000000000005</v>
      </c>
      <c r="AV132" s="75">
        <f>'Population 2016'!AV132*'Prevalence Rates'!AV132</f>
        <v>50.014938217122683</v>
      </c>
      <c r="AW132" s="75">
        <f>'Population 2016'!AW132*'Prevalence Rates'!AW132</f>
        <v>131.23508208296559</v>
      </c>
      <c r="AX132" s="75">
        <f>'Population 2016'!AX132*'Prevalence Rates'!AX132</f>
        <v>21.0045</v>
      </c>
      <c r="AY132" s="75">
        <f>'Population 2016'!AY132*'Prevalence Rates'!AY132</f>
        <v>107.24959025312953</v>
      </c>
      <c r="AZ132" s="75">
        <f>'Population 2016'!AZ132*'Prevalence Rates'!AZ132</f>
        <v>103.48838923212709</v>
      </c>
      <c r="BA132" s="75">
        <f>'Population 2016'!BA132*'Prevalence Rates'!BA132</f>
        <v>49.659684466019421</v>
      </c>
      <c r="BB132" s="75">
        <f>'Population 2016'!BB132*'Prevalence Rates'!BB132</f>
        <v>58.451749117387472</v>
      </c>
      <c r="BC132" s="84">
        <f>'Population 2016'!BC132*'Prevalence Rates'!BC132</f>
        <v>14.572500000000002</v>
      </c>
      <c r="BD132" s="118">
        <v>130</v>
      </c>
    </row>
    <row r="133" spans="1:56" s="75" customFormat="1" x14ac:dyDescent="0.35">
      <c r="B133" s="75" t="s">
        <v>60</v>
      </c>
      <c r="C133" s="83">
        <f>'Population 2016'!C133*'Prevalence Rates'!C133</f>
        <v>51.266220873786409</v>
      </c>
      <c r="D133" s="75">
        <f>'Population 2016'!D133*'Prevalence Rates'!D133</f>
        <v>28.752241143725769</v>
      </c>
      <c r="E133" s="75">
        <f>'Population 2016'!E133*'Prevalence Rates'!E133</f>
        <v>25.876133274492503</v>
      </c>
      <c r="F133" s="75">
        <f>'Population 2016'!F133*'Prevalence Rates'!F133</f>
        <v>26.347276919682265</v>
      </c>
      <c r="G133" s="75">
        <f>'Population 2016'!G133*'Prevalence Rates'!G133</f>
        <v>21.205500000000001</v>
      </c>
      <c r="H133" s="75">
        <f>'Population 2016'!H133*'Prevalence Rates'!H133</f>
        <v>108.61286915269197</v>
      </c>
      <c r="I133" s="75">
        <f>'Population 2016'!I133*'Prevalence Rates'!I133</f>
        <v>16.358925198587823</v>
      </c>
      <c r="J133" s="75">
        <f>'Population 2016'!J133*'Prevalence Rates'!J133</f>
        <v>27.235500000000002</v>
      </c>
      <c r="K133" s="75">
        <f>'Population 2016'!K133*'Prevalence Rates'!K133</f>
        <v>12.763500000000001</v>
      </c>
      <c r="L133" s="75">
        <f>'Population 2016'!L133*'Prevalence Rates'!L133</f>
        <v>60.530759708737868</v>
      </c>
      <c r="M133" s="75">
        <f>'Population 2016'!M133*'Prevalence Rates'!M133</f>
        <v>60.530759708737868</v>
      </c>
      <c r="N133" s="75">
        <f>'Population 2016'!N133*'Prevalence Rates'!N133</f>
        <v>33.945094660194172</v>
      </c>
      <c r="O133" s="75">
        <f>'Population 2016'!O133*'Prevalence Rates'!O133</f>
        <v>36.51183627537511</v>
      </c>
      <c r="P133" s="75">
        <f>'Population 2016'!P133*'Prevalence Rates'!P133</f>
        <v>17.487887025595764</v>
      </c>
      <c r="Q133" s="75">
        <f>'Population 2016'!Q133*'Prevalence Rates'!Q133</f>
        <v>31.168127978817299</v>
      </c>
      <c r="R133" s="75">
        <f>'Population 2016'!R133*'Prevalence Rates'!R133</f>
        <v>4.7496672550750221</v>
      </c>
      <c r="S133" s="75">
        <f>'Population 2016'!S133*'Prevalence Rates'!S133</f>
        <v>162.60399933468662</v>
      </c>
      <c r="T133" s="75">
        <f>'Population 2016'!T133*'Prevalence Rates'!T133</f>
        <v>46.85757060900265</v>
      </c>
      <c r="U133" s="75">
        <f>'Population 2016'!U133*'Prevalence Rates'!U133</f>
        <v>8.9444999999999997</v>
      </c>
      <c r="V133" s="75">
        <f>'Population 2016'!V133*'Prevalence Rates'!V133</f>
        <v>49.153414607237423</v>
      </c>
      <c r="W133" s="75">
        <f>'Population 2016'!W133*'Prevalence Rates'!W133</f>
        <v>96.611191085613427</v>
      </c>
      <c r="X133" s="75">
        <f>'Population 2016'!X133*'Prevalence Rates'!X133</f>
        <v>96.611191085613427</v>
      </c>
      <c r="Y133" s="75">
        <f>'Population 2016'!Y133*'Prevalence Rates'!Y133</f>
        <v>68.312502206531335</v>
      </c>
      <c r="Z133" s="75">
        <f>'Population 2016'!Z133*'Prevalence Rates'!Z133</f>
        <v>94.30856134157105</v>
      </c>
      <c r="AA133" s="75">
        <f>'Population 2016'!AA133*'Prevalence Rates'!AA133</f>
        <v>133.65042836271076</v>
      </c>
      <c r="AB133" s="75">
        <f>'Population 2016'!AB133*'Prevalence Rates'!AB133</f>
        <v>91.363281553398068</v>
      </c>
      <c r="AC133" s="75">
        <f>'Population 2016'!AC133*'Prevalence Rates'!AC133</f>
        <v>201.59466195939982</v>
      </c>
      <c r="AD133" s="75">
        <f>'Population 2016'!AD133*'Prevalence Rates'!AD133</f>
        <v>74.252646513680503</v>
      </c>
      <c r="AE133" s="75">
        <f>'Population 2016'!AE133*'Prevalence Rates'!AE133</f>
        <v>52.809068843777581</v>
      </c>
      <c r="AF133" s="75">
        <f>'Population 2016'!AF133*'Prevalence Rates'!AF133</f>
        <v>10.753500000000001</v>
      </c>
      <c r="AG133" s="75">
        <f>'Population 2016'!AG133*'Prevalence Rates'!AG133</f>
        <v>20.336411604436091</v>
      </c>
      <c r="AH133" s="75">
        <f>'Population 2016'!AH133*'Prevalence Rates'!AH133</f>
        <v>186.00181641659313</v>
      </c>
      <c r="AI133" s="75">
        <f>'Population 2016'!AI133*'Prevalence Rates'!AI133</f>
        <v>146.36148521624008</v>
      </c>
      <c r="AJ133" s="75">
        <f>'Population 2016'!AJ133*'Prevalence Rates'!AJ133</f>
        <v>29.547000000000001</v>
      </c>
      <c r="AK133" s="75">
        <f>'Population 2016'!AK133*'Prevalence Rates'!AK133</f>
        <v>16.05551809355693</v>
      </c>
      <c r="AL133" s="75">
        <f>'Population 2016'!AL133*'Prevalence Rates'!AL133</f>
        <v>37.323553398058259</v>
      </c>
      <c r="AM133" s="75">
        <f>'Population 2016'!AM133*'Prevalence Rates'!AM133</f>
        <v>97.279121359223311</v>
      </c>
      <c r="AN133" s="75">
        <f>'Population 2016'!AN133*'Prevalence Rates'!AN133</f>
        <v>3.5175000000000001</v>
      </c>
      <c r="AO133" s="75">
        <f>'Population 2016'!AO133*'Prevalence Rates'!AO133</f>
        <v>3.5175000000000001</v>
      </c>
      <c r="AP133" s="75">
        <f>'Population 2016'!AP133*'Prevalence Rates'!AP133</f>
        <v>13.35195278022948</v>
      </c>
      <c r="AQ133" s="75">
        <f>'Population 2016'!AQ133*'Prevalence Rates'!AQ133</f>
        <v>43.558012797881737</v>
      </c>
      <c r="AR133" s="75">
        <f>'Population 2016'!AR133*'Prevalence Rates'!AR133</f>
        <v>1138.9665</v>
      </c>
      <c r="AS133" s="75">
        <f>'Population 2016'!AS133*'Prevalence Rates'!AS133</f>
        <v>16.358925198587823</v>
      </c>
      <c r="AT133" s="75">
        <f>'Population 2016'!AT133*'Prevalence Rates'!AT133</f>
        <v>0.60299999999999998</v>
      </c>
      <c r="AU133" s="75">
        <f>'Population 2016'!AU133*'Prevalence Rates'!AU133</f>
        <v>0.60299999999999998</v>
      </c>
      <c r="AV133" s="75">
        <f>'Population 2016'!AV133*'Prevalence Rates'!AV133</f>
        <v>30.961628420123567</v>
      </c>
      <c r="AW133" s="75">
        <f>'Population 2016'!AW133*'Prevalence Rates'!AW133</f>
        <v>88.754361871138585</v>
      </c>
      <c r="AX133" s="75">
        <f>'Population 2016'!AX133*'Prevalence Rates'!AX133</f>
        <v>14.472000000000001</v>
      </c>
      <c r="AY133" s="75">
        <f>'Population 2016'!AY133*'Prevalence Rates'!AY133</f>
        <v>73.781633011018187</v>
      </c>
      <c r="AZ133" s="75">
        <f>'Population 2016'!AZ133*'Prevalence Rates'!AZ133</f>
        <v>71.174667696381292</v>
      </c>
      <c r="BA133" s="75">
        <f>'Population 2016'!BA133*'Prevalence Rates'!BA133</f>
        <v>30.675562665489849</v>
      </c>
      <c r="BB133" s="75">
        <f>'Population 2016'!BB133*'Prevalence Rates'!BB133</f>
        <v>38.77814232127097</v>
      </c>
      <c r="BC133" s="84">
        <f>'Population 2016'!BC133*'Prevalence Rates'!BC133</f>
        <v>8.9444999999999997</v>
      </c>
      <c r="BD133" s="118">
        <v>131</v>
      </c>
    </row>
    <row r="134" spans="1:56" s="75" customFormat="1" x14ac:dyDescent="0.35">
      <c r="B134" s="75" t="s">
        <v>80</v>
      </c>
      <c r="C134" s="83">
        <f>'Population 2016'!C134*'Prevalence Rates'!C134</f>
        <v>26.258308252427184</v>
      </c>
      <c r="D134" s="75">
        <f>'Population 2016'!D134*'Prevalence Rates'!D134</f>
        <v>13.356395746876784</v>
      </c>
      <c r="E134" s="75">
        <f>'Population 2016'!E134*'Prevalence Rates'!E134</f>
        <v>9.9449318181818196</v>
      </c>
      <c r="F134" s="75">
        <f>'Population 2016'!F134*'Prevalence Rates'!F134</f>
        <v>14.160210503089147</v>
      </c>
      <c r="G134" s="75">
        <f>'Population 2016'!G134*'Prevalence Rates'!G134</f>
        <v>10.452</v>
      </c>
      <c r="H134" s="75">
        <f>'Population 2016'!H134*'Prevalence Rates'!H134</f>
        <v>57.494781553398063</v>
      </c>
      <c r="I134" s="75">
        <f>'Population 2016'!I134*'Prevalence Rates'!I134</f>
        <v>11.177365180935572</v>
      </c>
      <c r="J134" s="75">
        <f>'Population 2016'!J134*'Prevalence Rates'!J134</f>
        <v>12.763500000000001</v>
      </c>
      <c r="K134" s="75">
        <f>'Population 2016'!K134*'Prevalence Rates'!K134</f>
        <v>6.2310000000000008</v>
      </c>
      <c r="L134" s="75">
        <f>'Population 2016'!L134*'Prevalence Rates'!L134</f>
        <v>29.486682259488088</v>
      </c>
      <c r="M134" s="75">
        <f>'Population 2016'!M134*'Prevalence Rates'!M134</f>
        <v>29.486682259488088</v>
      </c>
      <c r="N134" s="75">
        <f>'Population 2016'!N134*'Prevalence Rates'!N134</f>
        <v>16.572520962047662</v>
      </c>
      <c r="O134" s="75">
        <f>'Population 2016'!O134*'Prevalence Rates'!O134</f>
        <v>19.534343777581643</v>
      </c>
      <c r="P134" s="75">
        <f>'Population 2016'!P134*'Prevalence Rates'!P134</f>
        <v>9.955975286849073</v>
      </c>
      <c r="Q134" s="75">
        <f>'Population 2016'!Q134*'Prevalence Rates'!Q134</f>
        <v>14.429688879082082</v>
      </c>
      <c r="R134" s="75">
        <f>'Population 2016'!R134*'Prevalence Rates'!R134</f>
        <v>1.8535286849073258</v>
      </c>
      <c r="S134" s="75">
        <f>'Population 2016'!S134*'Prevalence Rates'!S134</f>
        <v>81.242655142038672</v>
      </c>
      <c r="T134" s="75">
        <f>'Population 2016'!T134*'Prevalence Rates'!T134</f>
        <v>23.342965578111212</v>
      </c>
      <c r="U134" s="75">
        <f>'Population 2016'!U134*'Prevalence Rates'!U134</f>
        <v>4.9245000000000001</v>
      </c>
      <c r="V134" s="75">
        <f>'Population 2016'!V134*'Prevalence Rates'!V134</f>
        <v>23.687264563106798</v>
      </c>
      <c r="W134" s="75">
        <f>'Population 2016'!W134*'Prevalence Rates'!W134</f>
        <v>47.315275816416602</v>
      </c>
      <c r="X134" s="75">
        <f>'Population 2016'!X134*'Prevalence Rates'!X134</f>
        <v>47.315275816416602</v>
      </c>
      <c r="Y134" s="75">
        <f>'Population 2016'!Y134*'Prevalence Rates'!Y134</f>
        <v>32.6114960282436</v>
      </c>
      <c r="Z134" s="75">
        <f>'Population 2016'!Z134*'Prevalence Rates'!Z134</f>
        <v>46.682737864077673</v>
      </c>
      <c r="AA134" s="75">
        <f>'Population 2016'!AA134*'Prevalence Rates'!AA134</f>
        <v>63.226798392761246</v>
      </c>
      <c r="AB134" s="75">
        <f>'Population 2016'!AB134*'Prevalence Rates'!AB134</f>
        <v>42.783728155339809</v>
      </c>
      <c r="AC134" s="75">
        <f>'Population 2016'!AC134*'Prevalence Rates'!AC134</f>
        <v>96.428907325684023</v>
      </c>
      <c r="AD134" s="75">
        <f>'Population 2016'!AD134*'Prevalence Rates'!AD134</f>
        <v>38.77756575463372</v>
      </c>
      <c r="AE134" s="75">
        <f>'Population 2016'!AE134*'Prevalence Rates'!AE134</f>
        <v>28.251765225066194</v>
      </c>
      <c r="AF134" s="75">
        <f>'Population 2016'!AF134*'Prevalence Rates'!AF134</f>
        <v>4.9245000000000001</v>
      </c>
      <c r="AG134" s="75">
        <f>'Population 2016'!AG134*'Prevalence Rates'!AG134</f>
        <v>10.87956176369009</v>
      </c>
      <c r="AH134" s="75">
        <f>'Population 2016'!AH134*'Prevalence Rates'!AH134</f>
        <v>87.050385701676973</v>
      </c>
      <c r="AI134" s="75">
        <f>'Population 2016'!AI134*'Prevalence Rates'!AI134</f>
        <v>70.282053839364536</v>
      </c>
      <c r="AJ134" s="75">
        <f>'Population 2016'!AJ134*'Prevalence Rates'!AJ134</f>
        <v>15.778500000000001</v>
      </c>
      <c r="AK134" s="75">
        <f>'Population 2016'!AK134*'Prevalence Rates'!AK134</f>
        <v>7.8107925860547232</v>
      </c>
      <c r="AL134" s="75">
        <f>'Population 2016'!AL134*'Prevalence Rates'!AL134</f>
        <v>17.383572815533984</v>
      </c>
      <c r="AM134" s="75">
        <f>'Population 2016'!AM134*'Prevalence Rates'!AM134</f>
        <v>43.396973300970878</v>
      </c>
      <c r="AN134" s="75">
        <f>'Population 2016'!AN134*'Prevalence Rates'!AN134</f>
        <v>1.6080000000000001</v>
      </c>
      <c r="AO134" s="75">
        <f>'Population 2016'!AO134*'Prevalence Rates'!AO134</f>
        <v>1.6080000000000001</v>
      </c>
      <c r="AP134" s="75">
        <f>'Population 2016'!AP134*'Prevalence Rates'!AP134</f>
        <v>7.2100545013239188</v>
      </c>
      <c r="AQ134" s="75">
        <f>'Population 2016'!AQ134*'Prevalence Rates'!AQ134</f>
        <v>18.351317740511917</v>
      </c>
      <c r="AR134" s="75">
        <f>'Population 2016'!AR134*'Prevalence Rates'!AR134</f>
        <v>559.58400000000006</v>
      </c>
      <c r="AS134" s="75">
        <f>'Population 2016'!AS134*'Prevalence Rates'!AS134</f>
        <v>11.177365180935572</v>
      </c>
      <c r="AT134" s="75">
        <f>'Population 2016'!AT134*'Prevalence Rates'!AT134</f>
        <v>0.10050000000000001</v>
      </c>
      <c r="AU134" s="75">
        <f>'Population 2016'!AU134*'Prevalence Rates'!AU134</f>
        <v>0.10050000000000001</v>
      </c>
      <c r="AV134" s="75">
        <f>'Population 2016'!AV134*'Prevalence Rates'!AV134</f>
        <v>17.703700353045011</v>
      </c>
      <c r="AW134" s="75">
        <f>'Population 2016'!AW134*'Prevalence Rates'!AW134</f>
        <v>43.618596646072376</v>
      </c>
      <c r="AX134" s="75">
        <f>'Population 2016'!AX134*'Prevalence Rates'!AX134</f>
        <v>6.5325000000000006</v>
      </c>
      <c r="AY134" s="75">
        <f>'Population 2016'!AY134*'Prevalence Rates'!AY134</f>
        <v>36.985895929492358</v>
      </c>
      <c r="AZ134" s="75">
        <f>'Population 2016'!AZ134*'Prevalence Rates'!AZ134</f>
        <v>36.748938217122685</v>
      </c>
      <c r="BA134" s="75">
        <f>'Population 2016'!BA134*'Prevalence Rates'!BA134</f>
        <v>14.816875551632833</v>
      </c>
      <c r="BB134" s="75">
        <f>'Population 2016'!BB134*'Prevalence Rates'!BB134</f>
        <v>16.990842233009712</v>
      </c>
      <c r="BC134" s="84">
        <f>'Population 2016'!BC134*'Prevalence Rates'!BC134</f>
        <v>4.9245000000000001</v>
      </c>
      <c r="BD134" s="118">
        <v>132</v>
      </c>
    </row>
    <row r="135" spans="1:56" s="80" customFormat="1" x14ac:dyDescent="0.35">
      <c r="B135" s="80" t="s">
        <v>79</v>
      </c>
      <c r="C135" s="83">
        <f>'Population 2016'!C135*'Prevalence Rates'!C135</f>
        <v>10.571526699029127</v>
      </c>
      <c r="D135" s="75">
        <f>'Population 2016'!D135*'Prevalence Rates'!D135</f>
        <v>5.9583921146246723</v>
      </c>
      <c r="E135" s="75">
        <f>'Population 2016'!E135*'Prevalence Rates'!E135</f>
        <v>5.4069532215357468</v>
      </c>
      <c r="F135" s="75">
        <f>'Population 2016'!F135*'Prevalence Rates'!F135</f>
        <v>7.8925763459841152</v>
      </c>
      <c r="G135" s="75">
        <f>'Population 2016'!G135*'Prevalence Rates'!G135</f>
        <v>3.5175000000000001</v>
      </c>
      <c r="H135" s="75">
        <f>'Population 2016'!H135*'Prevalence Rates'!H135</f>
        <v>22.37069682259488</v>
      </c>
      <c r="I135" s="75">
        <f>'Population 2016'!I135*'Prevalence Rates'!I135</f>
        <v>4.1452480141218011</v>
      </c>
      <c r="J135" s="75">
        <f>'Population 2016'!J135*'Prevalence Rates'!J135</f>
        <v>3.7185000000000001</v>
      </c>
      <c r="K135" s="75">
        <f>'Population 2016'!K135*'Prevalence Rates'!K135</f>
        <v>2.0100000000000002</v>
      </c>
      <c r="L135" s="75">
        <f>'Population 2016'!L135*'Prevalence Rates'!L135</f>
        <v>12.87446690203001</v>
      </c>
      <c r="M135" s="75">
        <f>'Population 2016'!M135*'Prevalence Rates'!M135</f>
        <v>12.87446690203001</v>
      </c>
      <c r="N135" s="75">
        <f>'Population 2016'!N135*'Prevalence Rates'!N135</f>
        <v>7.6576476169461607</v>
      </c>
      <c r="O135" s="75">
        <f>'Population 2016'!O135*'Prevalence Rates'!O135</f>
        <v>7.1591835834068851</v>
      </c>
      <c r="P135" s="75">
        <f>'Population 2016'!P135*'Prevalence Rates'!P135</f>
        <v>5.5407166813768756</v>
      </c>
      <c r="Q135" s="75">
        <f>'Population 2016'!Q135*'Prevalence Rates'!Q135</f>
        <v>6.4452610326566635</v>
      </c>
      <c r="R135" s="75">
        <f>'Population 2016'!R135*'Prevalence Rates'!R135</f>
        <v>0.98468711385701679</v>
      </c>
      <c r="S135" s="75">
        <f>'Population 2016'!S135*'Prevalence Rates'!S135</f>
        <v>35.488026132168827</v>
      </c>
      <c r="T135" s="75">
        <f>'Population 2016'!T135*'Prevalence Rates'!T135</f>
        <v>12.443860326566638</v>
      </c>
      <c r="U135" s="75">
        <f>'Population 2016'!U135*'Prevalence Rates'!U135</f>
        <v>0.90450000000000008</v>
      </c>
      <c r="V135" s="75">
        <f>'Population 2016'!V135*'Prevalence Rates'!V135</f>
        <v>8.7071763018534867</v>
      </c>
      <c r="W135" s="75">
        <f>'Population 2016'!W135*'Prevalence Rates'!W135</f>
        <v>21.126820829655784</v>
      </c>
      <c r="X135" s="75">
        <f>'Population 2016'!X135*'Prevalence Rates'!X135</f>
        <v>21.126820829655784</v>
      </c>
      <c r="Y135" s="75">
        <f>'Population 2016'!Y135*'Prevalence Rates'!Y135</f>
        <v>11.156564430714917</v>
      </c>
      <c r="Z135" s="75">
        <f>'Population 2016'!Z135*'Prevalence Rates'!Z135</f>
        <v>19.333255075022066</v>
      </c>
      <c r="AA135" s="75">
        <f>'Population 2016'!AA135*'Prevalence Rates'!AA135</f>
        <v>24.083055911956809</v>
      </c>
      <c r="AB135" s="75">
        <f>'Population 2016'!AB135*'Prevalence Rates'!AB135</f>
        <v>18.968155339805826</v>
      </c>
      <c r="AC135" s="75">
        <f>'Population 2016'!AC135*'Prevalence Rates'!AC135</f>
        <v>40.34050485436893</v>
      </c>
      <c r="AD135" s="75">
        <f>'Population 2016'!AD135*'Prevalence Rates'!AD135</f>
        <v>18.216933362753753</v>
      </c>
      <c r="AE135" s="75">
        <f>'Population 2016'!AE135*'Prevalence Rates'!AE135</f>
        <v>14.77784642541924</v>
      </c>
      <c r="AF135" s="75">
        <f>'Population 2016'!AF135*'Prevalence Rates'!AF135</f>
        <v>1.8090000000000002</v>
      </c>
      <c r="AG135" s="75">
        <f>'Population 2016'!AG135*'Prevalence Rates'!AG135</f>
        <v>5.6908476917763542</v>
      </c>
      <c r="AH135" s="75">
        <f>'Population 2016'!AH135*'Prevalence Rates'!AH135</f>
        <v>29.944564872021186</v>
      </c>
      <c r="AI135" s="75">
        <f>'Population 2016'!AI135*'Prevalence Rates'!AI135</f>
        <v>31.216648278905566</v>
      </c>
      <c r="AJ135" s="75">
        <f>'Population 2016'!AJ135*'Prevalence Rates'!AJ135</f>
        <v>6.4320000000000004</v>
      </c>
      <c r="AK135" s="75">
        <f>'Population 2016'!AK135*'Prevalence Rates'!AK135</f>
        <v>3.362980141218006</v>
      </c>
      <c r="AL135" s="75">
        <f>'Population 2016'!AL135*'Prevalence Rates'!AL135</f>
        <v>7.1579417475728171</v>
      </c>
      <c r="AM135" s="75">
        <f>'Population 2016'!AM135*'Prevalence Rates'!AM135</f>
        <v>14.368572815533982</v>
      </c>
      <c r="AN135" s="75">
        <f>'Population 2016'!AN135*'Prevalence Rates'!AN135</f>
        <v>0.90450000000000008</v>
      </c>
      <c r="AO135" s="75">
        <f>'Population 2016'!AO135*'Prevalence Rates'!AO135</f>
        <v>0.90450000000000008</v>
      </c>
      <c r="AP135" s="75">
        <f>'Population 2016'!AP135*'Prevalence Rates'!AP135</f>
        <v>2.6703905560458958</v>
      </c>
      <c r="AQ135" s="75">
        <f>'Population 2016'!AQ135*'Prevalence Rates'!AQ135</f>
        <v>7.6991160635481037</v>
      </c>
      <c r="AR135" s="75">
        <f>'Population 2016'!AR135*'Prevalence Rates'!AR135</f>
        <v>229.74300000000002</v>
      </c>
      <c r="AS135" s="75">
        <f>'Population 2016'!AS135*'Prevalence Rates'!AS135</f>
        <v>4.1452480141218011</v>
      </c>
      <c r="AT135" s="75">
        <f>'Population 2016'!AT135*'Prevalence Rates'!AT135</f>
        <v>0</v>
      </c>
      <c r="AU135" s="75">
        <f>'Population 2016'!AU135*'Prevalence Rates'!AU135</f>
        <v>0</v>
      </c>
      <c r="AV135" s="75">
        <f>'Population 2016'!AV135*'Prevalence Rates'!AV135</f>
        <v>6.9862135922330095</v>
      </c>
      <c r="AW135" s="75">
        <f>'Population 2016'!AW135*'Prevalence Rates'!AW135</f>
        <v>15.550977934686674</v>
      </c>
      <c r="AX135" s="75">
        <f>'Population 2016'!AX135*'Prevalence Rates'!AX135</f>
        <v>1.7085000000000001</v>
      </c>
      <c r="AY135" s="75">
        <f>'Population 2016'!AY135*'Prevalence Rates'!AY135</f>
        <v>16.971677181013845</v>
      </c>
      <c r="AZ135" s="75">
        <f>'Population 2016'!AZ135*'Prevalence Rates'!AZ135</f>
        <v>17.424065533980581</v>
      </c>
      <c r="BA135" s="75">
        <f>'Population 2016'!BA135*'Prevalence Rates'!BA135</f>
        <v>4.3987599293909971</v>
      </c>
      <c r="BB135" s="75">
        <f>'Population 2016'!BB135*'Prevalence Rates'!BB135</f>
        <v>6.0158962930273621</v>
      </c>
      <c r="BC135" s="84">
        <f>'Population 2016'!BC135*'Prevalence Rates'!BC135</f>
        <v>0.90450000000000008</v>
      </c>
      <c r="BD135" s="118">
        <v>133</v>
      </c>
    </row>
    <row r="136" spans="1:56" s="72" customFormat="1" x14ac:dyDescent="0.35">
      <c r="A136" s="72" t="s">
        <v>135</v>
      </c>
      <c r="B136" s="75" t="s">
        <v>83</v>
      </c>
      <c r="C136" s="83">
        <f>'Population 2016'!C136*'Prevalence Rates'!C136</f>
        <v>0</v>
      </c>
      <c r="D136" s="75">
        <f>'Population 2016'!D136*'Prevalence Rates'!D136</f>
        <v>0</v>
      </c>
      <c r="E136" s="75">
        <f>'Population 2016'!E136*'Prevalence Rates'!E136</f>
        <v>0</v>
      </c>
      <c r="F136" s="75">
        <f>'Population 2016'!F136*'Prevalence Rates'!F136</f>
        <v>0</v>
      </c>
      <c r="G136" s="75">
        <f>'Population 2016'!G136*'Prevalence Rates'!G136</f>
        <v>0</v>
      </c>
      <c r="H136" s="75">
        <f>'Population 2016'!H136*'Prevalence Rates'!H136</f>
        <v>0</v>
      </c>
      <c r="I136" s="75">
        <f>'Population 2016'!I136*'Prevalence Rates'!I136</f>
        <v>0</v>
      </c>
      <c r="J136" s="75">
        <f>'Population 2016'!J136*'Prevalence Rates'!J136</f>
        <v>0</v>
      </c>
      <c r="K136" s="75">
        <f>'Population 2016'!K136*'Prevalence Rates'!K136</f>
        <v>0</v>
      </c>
      <c r="L136" s="75">
        <f>'Population 2016'!L136*'Prevalence Rates'!L136</f>
        <v>0</v>
      </c>
      <c r="M136" s="75">
        <f>'Population 2016'!M136*'Prevalence Rates'!M136</f>
        <v>0</v>
      </c>
      <c r="N136" s="75">
        <f>'Population 2016'!N136*'Prevalence Rates'!N136</f>
        <v>0</v>
      </c>
      <c r="O136" s="75">
        <f>'Population 2016'!O136*'Prevalence Rates'!O136</f>
        <v>0</v>
      </c>
      <c r="P136" s="75">
        <f>'Population 2016'!P136*'Prevalence Rates'!P136</f>
        <v>0</v>
      </c>
      <c r="Q136" s="75">
        <f>'Population 2016'!Q136*'Prevalence Rates'!Q136</f>
        <v>0</v>
      </c>
      <c r="R136" s="75">
        <f>'Population 2016'!R136*'Prevalence Rates'!R136</f>
        <v>0</v>
      </c>
      <c r="S136" s="75">
        <f>'Population 2016'!S136*'Prevalence Rates'!S136</f>
        <v>0</v>
      </c>
      <c r="T136" s="75">
        <f>'Population 2016'!T136*'Prevalence Rates'!T136</f>
        <v>0</v>
      </c>
      <c r="U136" s="75">
        <f>'Population 2016'!U136*'Prevalence Rates'!U136</f>
        <v>0</v>
      </c>
      <c r="V136" s="75">
        <f>'Population 2016'!V136*'Prevalence Rates'!V136</f>
        <v>0</v>
      </c>
      <c r="W136" s="75">
        <f>'Population 2016'!W136*'Prevalence Rates'!W136</f>
        <v>0</v>
      </c>
      <c r="X136" s="75">
        <f>'Population 2016'!X136*'Prevalence Rates'!X136</f>
        <v>0</v>
      </c>
      <c r="Y136" s="75">
        <f>'Population 2016'!Y136*'Prevalence Rates'!Y136</f>
        <v>0</v>
      </c>
      <c r="Z136" s="75">
        <f>'Population 2016'!Z136*'Prevalence Rates'!Z136</f>
        <v>0</v>
      </c>
      <c r="AA136" s="75">
        <f>'Population 2016'!AA136*'Prevalence Rates'!AA136</f>
        <v>0</v>
      </c>
      <c r="AB136" s="75">
        <f>'Population 2016'!AB136*'Prevalence Rates'!AB136</f>
        <v>0</v>
      </c>
      <c r="AC136" s="75">
        <f>'Population 2016'!AC136*'Prevalence Rates'!AC136</f>
        <v>0</v>
      </c>
      <c r="AD136" s="75">
        <f>'Population 2016'!AD136*'Prevalence Rates'!AD136</f>
        <v>0</v>
      </c>
      <c r="AE136" s="75">
        <f>'Population 2016'!AE136*'Prevalence Rates'!AE136</f>
        <v>0</v>
      </c>
      <c r="AF136" s="75">
        <f>'Population 2016'!AF136*'Prevalence Rates'!AF136</f>
        <v>0</v>
      </c>
      <c r="AG136" s="75">
        <f>'Population 2016'!AG136*'Prevalence Rates'!AG136</f>
        <v>0</v>
      </c>
      <c r="AH136" s="75">
        <f>'Population 2016'!AH136*'Prevalence Rates'!AH136</f>
        <v>0</v>
      </c>
      <c r="AI136" s="75">
        <f>'Population 2016'!AI136*'Prevalence Rates'!AI136</f>
        <v>0</v>
      </c>
      <c r="AJ136" s="75">
        <f>'Population 2016'!AJ136*'Prevalence Rates'!AJ136</f>
        <v>0</v>
      </c>
      <c r="AK136" s="75">
        <f>'Population 2016'!AK136*'Prevalence Rates'!AK136</f>
        <v>0</v>
      </c>
      <c r="AL136" s="75">
        <f>'Population 2016'!AL136*'Prevalence Rates'!AL136</f>
        <v>0</v>
      </c>
      <c r="AM136" s="75">
        <f>'Population 2016'!AM136*'Prevalence Rates'!AM136</f>
        <v>0</v>
      </c>
      <c r="AN136" s="75">
        <f>'Population 2016'!AN136*'Prevalence Rates'!AN136</f>
        <v>0</v>
      </c>
      <c r="AO136" s="75">
        <f>'Population 2016'!AO136*'Prevalence Rates'!AO136</f>
        <v>0</v>
      </c>
      <c r="AP136" s="75">
        <f>'Population 2016'!AP136*'Prevalence Rates'!AP136</f>
        <v>0</v>
      </c>
      <c r="AQ136" s="75">
        <f>'Population 2016'!AQ136*'Prevalence Rates'!AQ136</f>
        <v>0</v>
      </c>
      <c r="AR136" s="75">
        <f>'Population 2016'!AR136*'Prevalence Rates'!AR136</f>
        <v>0</v>
      </c>
      <c r="AS136" s="75">
        <f>'Population 2016'!AS136*'Prevalence Rates'!AS136</f>
        <v>0</v>
      </c>
      <c r="AT136" s="75">
        <f>'Population 2016'!AT136*'Prevalence Rates'!AT136</f>
        <v>0</v>
      </c>
      <c r="AU136" s="75">
        <f>'Population 2016'!AU136*'Prevalence Rates'!AU136</f>
        <v>0</v>
      </c>
      <c r="AV136" s="75">
        <f>'Population 2016'!AV136*'Prevalence Rates'!AV136</f>
        <v>0</v>
      </c>
      <c r="AW136" s="75">
        <f>'Population 2016'!AW136*'Prevalence Rates'!AW136</f>
        <v>0</v>
      </c>
      <c r="AX136" s="75">
        <f>'Population 2016'!AX136*'Prevalence Rates'!AX136</f>
        <v>0</v>
      </c>
      <c r="AY136" s="75">
        <f>'Population 2016'!AY136*'Prevalence Rates'!AY136</f>
        <v>0</v>
      </c>
      <c r="AZ136" s="75">
        <f>'Population 2016'!AZ136*'Prevalence Rates'!AZ136</f>
        <v>0</v>
      </c>
      <c r="BA136" s="75">
        <f>'Population 2016'!BA136*'Prevalence Rates'!BA136</f>
        <v>0</v>
      </c>
      <c r="BB136" s="75">
        <f>'Population 2016'!BB136*'Prevalence Rates'!BB136</f>
        <v>0</v>
      </c>
      <c r="BC136" s="84">
        <f>'Population 2016'!BC136*'Prevalence Rates'!BC136</f>
        <v>0</v>
      </c>
      <c r="BD136" s="118">
        <v>134</v>
      </c>
    </row>
    <row r="137" spans="1:56" s="72" customFormat="1" x14ac:dyDescent="0.35">
      <c r="B137" s="75" t="s">
        <v>61</v>
      </c>
      <c r="C137" s="83">
        <f>'Population 2016'!C137*'Prevalence Rates'!C137</f>
        <v>0</v>
      </c>
      <c r="D137" s="75">
        <f>'Population 2016'!D137*'Prevalence Rates'!D137</f>
        <v>0</v>
      </c>
      <c r="E137" s="75">
        <f>'Population 2016'!E137*'Prevalence Rates'!E137</f>
        <v>0</v>
      </c>
      <c r="F137" s="75">
        <f>'Population 2016'!F137*'Prevalence Rates'!F137</f>
        <v>0</v>
      </c>
      <c r="G137" s="75">
        <f>'Population 2016'!G137*'Prevalence Rates'!G137</f>
        <v>0</v>
      </c>
      <c r="H137" s="75">
        <f>'Population 2016'!H137*'Prevalence Rates'!H137</f>
        <v>0</v>
      </c>
      <c r="I137" s="75">
        <f>'Population 2016'!I137*'Prevalence Rates'!I137</f>
        <v>0</v>
      </c>
      <c r="J137" s="75">
        <f>'Population 2016'!J137*'Prevalence Rates'!J137</f>
        <v>0</v>
      </c>
      <c r="K137" s="75">
        <f>'Population 2016'!K137*'Prevalence Rates'!K137</f>
        <v>0</v>
      </c>
      <c r="L137" s="75">
        <f>'Population 2016'!L137*'Prevalence Rates'!L137</f>
        <v>0</v>
      </c>
      <c r="M137" s="75">
        <f>'Population 2016'!M137*'Prevalence Rates'!M137</f>
        <v>0</v>
      </c>
      <c r="N137" s="75">
        <f>'Population 2016'!N137*'Prevalence Rates'!N137</f>
        <v>0</v>
      </c>
      <c r="O137" s="75">
        <f>'Population 2016'!O137*'Prevalence Rates'!O137</f>
        <v>0</v>
      </c>
      <c r="P137" s="75">
        <f>'Population 2016'!P137*'Prevalence Rates'!P137</f>
        <v>0</v>
      </c>
      <c r="Q137" s="75">
        <f>'Population 2016'!Q137*'Prevalence Rates'!Q137</f>
        <v>0</v>
      </c>
      <c r="R137" s="75">
        <f>'Population 2016'!R137*'Prevalence Rates'!R137</f>
        <v>0</v>
      </c>
      <c r="S137" s="75">
        <f>'Population 2016'!S137*'Prevalence Rates'!S137</f>
        <v>0</v>
      </c>
      <c r="T137" s="75">
        <f>'Population 2016'!T137*'Prevalence Rates'!T137</f>
        <v>0</v>
      </c>
      <c r="U137" s="75">
        <f>'Population 2016'!U137*'Prevalence Rates'!U137</f>
        <v>0</v>
      </c>
      <c r="V137" s="75">
        <f>'Population 2016'!V137*'Prevalence Rates'!V137</f>
        <v>0</v>
      </c>
      <c r="W137" s="75">
        <f>'Population 2016'!W137*'Prevalence Rates'!W137</f>
        <v>0</v>
      </c>
      <c r="X137" s="75">
        <f>'Population 2016'!X137*'Prevalence Rates'!X137</f>
        <v>0</v>
      </c>
      <c r="Y137" s="75">
        <f>'Population 2016'!Y137*'Prevalence Rates'!Y137</f>
        <v>0</v>
      </c>
      <c r="Z137" s="75">
        <f>'Population 2016'!Z137*'Prevalence Rates'!Z137</f>
        <v>0</v>
      </c>
      <c r="AA137" s="75">
        <f>'Population 2016'!AA137*'Prevalence Rates'!AA137</f>
        <v>0</v>
      </c>
      <c r="AB137" s="75">
        <f>'Population 2016'!AB137*'Prevalence Rates'!AB137</f>
        <v>0</v>
      </c>
      <c r="AC137" s="75">
        <f>'Population 2016'!AC137*'Prevalence Rates'!AC137</f>
        <v>0</v>
      </c>
      <c r="AD137" s="75">
        <f>'Population 2016'!AD137*'Prevalence Rates'!AD137</f>
        <v>0</v>
      </c>
      <c r="AE137" s="75">
        <f>'Population 2016'!AE137*'Prevalence Rates'!AE137</f>
        <v>0</v>
      </c>
      <c r="AF137" s="75">
        <f>'Population 2016'!AF137*'Prevalence Rates'!AF137</f>
        <v>0</v>
      </c>
      <c r="AG137" s="75">
        <f>'Population 2016'!AG137*'Prevalence Rates'!AG137</f>
        <v>0</v>
      </c>
      <c r="AH137" s="75">
        <f>'Population 2016'!AH137*'Prevalence Rates'!AH137</f>
        <v>0</v>
      </c>
      <c r="AI137" s="75">
        <f>'Population 2016'!AI137*'Prevalence Rates'!AI137</f>
        <v>0</v>
      </c>
      <c r="AJ137" s="75">
        <f>'Population 2016'!AJ137*'Prevalence Rates'!AJ137</f>
        <v>0</v>
      </c>
      <c r="AK137" s="75">
        <f>'Population 2016'!AK137*'Prevalence Rates'!AK137</f>
        <v>0</v>
      </c>
      <c r="AL137" s="75">
        <f>'Population 2016'!AL137*'Prevalence Rates'!AL137</f>
        <v>0</v>
      </c>
      <c r="AM137" s="75">
        <f>'Population 2016'!AM137*'Prevalence Rates'!AM137</f>
        <v>0</v>
      </c>
      <c r="AN137" s="75">
        <f>'Population 2016'!AN137*'Prevalence Rates'!AN137</f>
        <v>0</v>
      </c>
      <c r="AO137" s="75">
        <f>'Population 2016'!AO137*'Prevalence Rates'!AO137</f>
        <v>0</v>
      </c>
      <c r="AP137" s="75">
        <f>'Population 2016'!AP137*'Prevalence Rates'!AP137</f>
        <v>0</v>
      </c>
      <c r="AQ137" s="75">
        <f>'Population 2016'!AQ137*'Prevalence Rates'!AQ137</f>
        <v>0</v>
      </c>
      <c r="AR137" s="75">
        <f>'Population 2016'!AR137*'Prevalence Rates'!AR137</f>
        <v>0</v>
      </c>
      <c r="AS137" s="75">
        <f>'Population 2016'!AS137*'Prevalence Rates'!AS137</f>
        <v>0</v>
      </c>
      <c r="AT137" s="75">
        <f>'Population 2016'!AT137*'Prevalence Rates'!AT137</f>
        <v>0</v>
      </c>
      <c r="AU137" s="75">
        <f>'Population 2016'!AU137*'Prevalence Rates'!AU137</f>
        <v>0</v>
      </c>
      <c r="AV137" s="75">
        <f>'Population 2016'!AV137*'Prevalence Rates'!AV137</f>
        <v>0</v>
      </c>
      <c r="AW137" s="75">
        <f>'Population 2016'!AW137*'Prevalence Rates'!AW137</f>
        <v>0</v>
      </c>
      <c r="AX137" s="75">
        <f>'Population 2016'!AX137*'Prevalence Rates'!AX137</f>
        <v>0</v>
      </c>
      <c r="AY137" s="75">
        <f>'Population 2016'!AY137*'Prevalence Rates'!AY137</f>
        <v>0</v>
      </c>
      <c r="AZ137" s="75">
        <f>'Population 2016'!AZ137*'Prevalence Rates'!AZ137</f>
        <v>0</v>
      </c>
      <c r="BA137" s="75">
        <f>'Population 2016'!BA137*'Prevalence Rates'!BA137</f>
        <v>0</v>
      </c>
      <c r="BB137" s="75">
        <f>'Population 2016'!BB137*'Prevalence Rates'!BB137</f>
        <v>0</v>
      </c>
      <c r="BC137" s="84">
        <f>'Population 2016'!BC137*'Prevalence Rates'!BC137</f>
        <v>0</v>
      </c>
      <c r="BD137" s="118">
        <v>135</v>
      </c>
    </row>
    <row r="138" spans="1:56" s="72" customFormat="1" x14ac:dyDescent="0.35">
      <c r="B138" s="75" t="s">
        <v>78</v>
      </c>
      <c r="C138" s="83">
        <f>'Population 2016'!C138*'Prevalence Rates'!C138</f>
        <v>0</v>
      </c>
      <c r="D138" s="75">
        <f>'Population 2016'!D138*'Prevalence Rates'!D138</f>
        <v>0</v>
      </c>
      <c r="E138" s="75">
        <f>'Population 2016'!E138*'Prevalence Rates'!E138</f>
        <v>0</v>
      </c>
      <c r="F138" s="75">
        <f>'Population 2016'!F138*'Prevalence Rates'!F138</f>
        <v>0</v>
      </c>
      <c r="G138" s="75">
        <f>'Population 2016'!G138*'Prevalence Rates'!G138</f>
        <v>0</v>
      </c>
      <c r="H138" s="75">
        <f>'Population 2016'!H138*'Prevalence Rates'!H138</f>
        <v>0</v>
      </c>
      <c r="I138" s="75">
        <f>'Population 2016'!I138*'Prevalence Rates'!I138</f>
        <v>0</v>
      </c>
      <c r="J138" s="75">
        <f>'Population 2016'!J138*'Prevalence Rates'!J138</f>
        <v>0</v>
      </c>
      <c r="K138" s="75">
        <f>'Population 2016'!K138*'Prevalence Rates'!K138</f>
        <v>0</v>
      </c>
      <c r="L138" s="75">
        <f>'Population 2016'!L138*'Prevalence Rates'!L138</f>
        <v>0</v>
      </c>
      <c r="M138" s="75">
        <f>'Population 2016'!M138*'Prevalence Rates'!M138</f>
        <v>0</v>
      </c>
      <c r="N138" s="75">
        <f>'Population 2016'!N138*'Prevalence Rates'!N138</f>
        <v>0</v>
      </c>
      <c r="O138" s="75">
        <f>'Population 2016'!O138*'Prevalence Rates'!O138</f>
        <v>0</v>
      </c>
      <c r="P138" s="75">
        <f>'Population 2016'!P138*'Prevalence Rates'!P138</f>
        <v>0</v>
      </c>
      <c r="Q138" s="75">
        <f>'Population 2016'!Q138*'Prevalence Rates'!Q138</f>
        <v>0</v>
      </c>
      <c r="R138" s="75">
        <f>'Population 2016'!R138*'Prevalence Rates'!R138</f>
        <v>0</v>
      </c>
      <c r="S138" s="75">
        <f>'Population 2016'!S138*'Prevalence Rates'!S138</f>
        <v>0</v>
      </c>
      <c r="T138" s="75">
        <f>'Population 2016'!T138*'Prevalence Rates'!T138</f>
        <v>0</v>
      </c>
      <c r="U138" s="75">
        <f>'Population 2016'!U138*'Prevalence Rates'!U138</f>
        <v>0</v>
      </c>
      <c r="V138" s="75">
        <f>'Population 2016'!V138*'Prevalence Rates'!V138</f>
        <v>0</v>
      </c>
      <c r="W138" s="75">
        <f>'Population 2016'!W138*'Prevalence Rates'!W138</f>
        <v>0</v>
      </c>
      <c r="X138" s="75">
        <f>'Population 2016'!X138*'Prevalence Rates'!X138</f>
        <v>0</v>
      </c>
      <c r="Y138" s="75">
        <f>'Population 2016'!Y138*'Prevalence Rates'!Y138</f>
        <v>0</v>
      </c>
      <c r="Z138" s="75">
        <f>'Population 2016'!Z138*'Prevalence Rates'!Z138</f>
        <v>0</v>
      </c>
      <c r="AA138" s="75">
        <f>'Population 2016'!AA138*'Prevalence Rates'!AA138</f>
        <v>0</v>
      </c>
      <c r="AB138" s="75">
        <f>'Population 2016'!AB138*'Prevalence Rates'!AB138</f>
        <v>0</v>
      </c>
      <c r="AC138" s="75">
        <f>'Population 2016'!AC138*'Prevalence Rates'!AC138</f>
        <v>0</v>
      </c>
      <c r="AD138" s="75">
        <f>'Population 2016'!AD138*'Prevalence Rates'!AD138</f>
        <v>0</v>
      </c>
      <c r="AE138" s="75">
        <f>'Population 2016'!AE138*'Prevalence Rates'!AE138</f>
        <v>0</v>
      </c>
      <c r="AF138" s="75">
        <f>'Population 2016'!AF138*'Prevalence Rates'!AF138</f>
        <v>0</v>
      </c>
      <c r="AG138" s="75">
        <f>'Population 2016'!AG138*'Prevalence Rates'!AG138</f>
        <v>0</v>
      </c>
      <c r="AH138" s="75">
        <f>'Population 2016'!AH138*'Prevalence Rates'!AH138</f>
        <v>0</v>
      </c>
      <c r="AI138" s="75">
        <f>'Population 2016'!AI138*'Prevalence Rates'!AI138</f>
        <v>0</v>
      </c>
      <c r="AJ138" s="75">
        <f>'Population 2016'!AJ138*'Prevalence Rates'!AJ138</f>
        <v>0</v>
      </c>
      <c r="AK138" s="75">
        <f>'Population 2016'!AK138*'Prevalence Rates'!AK138</f>
        <v>0</v>
      </c>
      <c r="AL138" s="75">
        <f>'Population 2016'!AL138*'Prevalence Rates'!AL138</f>
        <v>0</v>
      </c>
      <c r="AM138" s="75">
        <f>'Population 2016'!AM138*'Prevalence Rates'!AM138</f>
        <v>0</v>
      </c>
      <c r="AN138" s="75">
        <f>'Population 2016'!AN138*'Prevalence Rates'!AN138</f>
        <v>0</v>
      </c>
      <c r="AO138" s="75">
        <f>'Population 2016'!AO138*'Prevalence Rates'!AO138</f>
        <v>0</v>
      </c>
      <c r="AP138" s="75">
        <f>'Population 2016'!AP138*'Prevalence Rates'!AP138</f>
        <v>0</v>
      </c>
      <c r="AQ138" s="75">
        <f>'Population 2016'!AQ138*'Prevalence Rates'!AQ138</f>
        <v>0</v>
      </c>
      <c r="AR138" s="75">
        <f>'Population 2016'!AR138*'Prevalence Rates'!AR138</f>
        <v>0</v>
      </c>
      <c r="AS138" s="75">
        <f>'Population 2016'!AS138*'Prevalence Rates'!AS138</f>
        <v>0</v>
      </c>
      <c r="AT138" s="75">
        <f>'Population 2016'!AT138*'Prevalence Rates'!AT138</f>
        <v>0</v>
      </c>
      <c r="AU138" s="75">
        <f>'Population 2016'!AU138*'Prevalence Rates'!AU138</f>
        <v>0</v>
      </c>
      <c r="AV138" s="75">
        <f>'Population 2016'!AV138*'Prevalence Rates'!AV138</f>
        <v>0</v>
      </c>
      <c r="AW138" s="75">
        <f>'Population 2016'!AW138*'Prevalence Rates'!AW138</f>
        <v>0</v>
      </c>
      <c r="AX138" s="75">
        <f>'Population 2016'!AX138*'Prevalence Rates'!AX138</f>
        <v>0</v>
      </c>
      <c r="AY138" s="75">
        <f>'Population 2016'!AY138*'Prevalence Rates'!AY138</f>
        <v>0</v>
      </c>
      <c r="AZ138" s="75">
        <f>'Population 2016'!AZ138*'Prevalence Rates'!AZ138</f>
        <v>0</v>
      </c>
      <c r="BA138" s="75">
        <f>'Population 2016'!BA138*'Prevalence Rates'!BA138</f>
        <v>0</v>
      </c>
      <c r="BB138" s="75">
        <f>'Population 2016'!BB138*'Prevalence Rates'!BB138</f>
        <v>0</v>
      </c>
      <c r="BC138" s="84">
        <f>'Population 2016'!BC138*'Prevalence Rates'!BC138</f>
        <v>0</v>
      </c>
      <c r="BD138" s="118">
        <v>136</v>
      </c>
    </row>
    <row r="139" spans="1:56" s="72" customFormat="1" x14ac:dyDescent="0.35">
      <c r="B139" s="75" t="s">
        <v>62</v>
      </c>
      <c r="C139" s="83">
        <f>'Population 2016'!C139*'Prevalence Rates'!C139</f>
        <v>120.73147531914894</v>
      </c>
      <c r="D139" s="75">
        <f>'Population 2016'!D139*'Prevalence Rates'!D139</f>
        <v>165.63710544346765</v>
      </c>
      <c r="E139" s="75">
        <f>'Population 2016'!E139*'Prevalence Rates'!E139</f>
        <v>157.4005356382979</v>
      </c>
      <c r="F139" s="75">
        <f>'Population 2016'!F139*'Prevalence Rates'!F139</f>
        <v>81.308635851063812</v>
      </c>
      <c r="G139" s="75">
        <f>'Population 2016'!G139*'Prevalence Rates'!G139</f>
        <v>151.13460000000001</v>
      </c>
      <c r="H139" s="75">
        <f>'Population 2016'!H139*'Prevalence Rates'!H139</f>
        <v>269.69911691489369</v>
      </c>
      <c r="I139" s="75">
        <f>'Population 2016'!I139*'Prevalence Rates'!I139</f>
        <v>157.88045042553193</v>
      </c>
      <c r="J139" s="75">
        <f>'Population 2016'!J139*'Prevalence Rates'!J139</f>
        <v>103.4706</v>
      </c>
      <c r="K139" s="75">
        <f>'Population 2016'!K139*'Prevalence Rates'!K139</f>
        <v>34.755000000000003</v>
      </c>
      <c r="L139" s="75">
        <f>'Population 2016'!L139*'Prevalence Rates'!L139</f>
        <v>252.2693259574468</v>
      </c>
      <c r="M139" s="75">
        <f>'Population 2016'!M139*'Prevalence Rates'!M139</f>
        <v>252.2693259574468</v>
      </c>
      <c r="N139" s="75">
        <f>'Population 2016'!N139*'Prevalence Rates'!N139</f>
        <v>122.84339617021277</v>
      </c>
      <c r="O139" s="75">
        <f>'Population 2016'!O139*'Prevalence Rates'!O139</f>
        <v>84.534195638297874</v>
      </c>
      <c r="P139" s="75">
        <f>'Population 2016'!P139*'Prevalence Rates'!P139</f>
        <v>24.687670212765951</v>
      </c>
      <c r="Q139" s="75">
        <f>'Population 2016'!Q139*'Prevalence Rates'!Q139</f>
        <v>101.5308695744681</v>
      </c>
      <c r="R139" s="75">
        <f>'Population 2016'!R139*'Prevalence Rates'!R139</f>
        <v>19.887994148936169</v>
      </c>
      <c r="S139" s="75">
        <f>'Population 2016'!S139*'Prevalence Rates'!S139</f>
        <v>793.25635730417525</v>
      </c>
      <c r="T139" s="75">
        <f>'Population 2016'!T139*'Prevalence Rates'!T139</f>
        <v>216.62273872340424</v>
      </c>
      <c r="U139" s="75">
        <f>'Population 2016'!U139*'Prevalence Rates'!U139</f>
        <v>71.297399999999996</v>
      </c>
      <c r="V139" s="75">
        <f>'Population 2016'!V139*'Prevalence Rates'!V139</f>
        <v>78.838284255319167</v>
      </c>
      <c r="W139" s="75">
        <f>'Population 2016'!W139*'Prevalence Rates'!W139</f>
        <v>330.22468531914893</v>
      </c>
      <c r="X139" s="75">
        <f>'Population 2016'!X139*'Prevalence Rates'!X139</f>
        <v>330.22468531914893</v>
      </c>
      <c r="Y139" s="75">
        <f>'Population 2016'!Y139*'Prevalence Rates'!Y139</f>
        <v>163.71981861702128</v>
      </c>
      <c r="Z139" s="75">
        <f>'Population 2016'!Z139*'Prevalence Rates'!Z139</f>
        <v>570.11362531914892</v>
      </c>
      <c r="AA139" s="75">
        <f>'Population 2016'!AA139*'Prevalence Rates'!AA139</f>
        <v>556.73241431508336</v>
      </c>
      <c r="AB139" s="75">
        <f>'Population 2016'!AB139*'Prevalence Rates'!AB139</f>
        <v>404.90525744680855</v>
      </c>
      <c r="AC139" s="75">
        <f>'Population 2016'!AC139*'Prevalence Rates'!AC139</f>
        <v>875.60415957446799</v>
      </c>
      <c r="AD139" s="75">
        <f>'Population 2016'!AD139*'Prevalence Rates'!AD139</f>
        <v>416.06150680851061</v>
      </c>
      <c r="AE139" s="75">
        <f>'Population 2016'!AE139*'Prevalence Rates'!AE139</f>
        <v>269.20208872340424</v>
      </c>
      <c r="AF139" s="75">
        <f>'Population 2016'!AF139*'Prevalence Rates'!AF139</f>
        <v>54.813600000000001</v>
      </c>
      <c r="AG139" s="75">
        <f>'Population 2016'!AG139*'Prevalence Rates'!AG139</f>
        <v>143.8201123959297</v>
      </c>
      <c r="AH139" s="75">
        <f>'Population 2016'!AH139*'Prevalence Rates'!AH139</f>
        <v>627.75685276595755</v>
      </c>
      <c r="AI139" s="75">
        <f>'Population 2016'!AI139*'Prevalence Rates'!AI139</f>
        <v>581.50597627659567</v>
      </c>
      <c r="AJ139" s="75">
        <f>'Population 2016'!AJ139*'Prevalence Rates'!AJ139</f>
        <v>94.930800000000005</v>
      </c>
      <c r="AK139" s="75">
        <f>'Population 2016'!AK139*'Prevalence Rates'!AK139</f>
        <v>138.67245000000003</v>
      </c>
      <c r="AL139" s="75">
        <f>'Population 2016'!AL139*'Prevalence Rates'!AL139</f>
        <v>78.981424148936171</v>
      </c>
      <c r="AM139" s="75">
        <f>'Population 2016'!AM139*'Prevalence Rates'!AM139</f>
        <v>382.72607425531913</v>
      </c>
      <c r="AN139" s="75">
        <f>'Population 2016'!AN139*'Prevalence Rates'!AN139</f>
        <v>24.427800000000001</v>
      </c>
      <c r="AO139" s="75">
        <f>'Population 2016'!AO139*'Prevalence Rates'!AO139</f>
        <v>24.427800000000001</v>
      </c>
      <c r="AP139" s="75">
        <f>'Population 2016'!AP139*'Prevalence Rates'!AP139</f>
        <v>102.71539180851065</v>
      </c>
      <c r="AQ139" s="75">
        <f>'Population 2016'!AQ139*'Prevalence Rates'!AQ139</f>
        <v>152.03337063829787</v>
      </c>
      <c r="AR139" s="75">
        <f>'Population 2016'!AR139*'Prevalence Rates'!AR139</f>
        <v>4540.7903999999999</v>
      </c>
      <c r="AS139" s="75">
        <f>'Population 2016'!AS139*'Prevalence Rates'!AS139</f>
        <v>157.88045042553193</v>
      </c>
      <c r="AT139" s="75">
        <f>'Population 2016'!AT139*'Prevalence Rates'!AT139</f>
        <v>29.5914</v>
      </c>
      <c r="AU139" s="75">
        <f>'Population 2016'!AU139*'Prevalence Rates'!AU139</f>
        <v>29.5914</v>
      </c>
      <c r="AV139" s="75">
        <f>'Population 2016'!AV139*'Prevalence Rates'!AV139</f>
        <v>107.34984957446807</v>
      </c>
      <c r="AW139" s="75">
        <f>'Population 2016'!AW139*'Prevalence Rates'!AW139</f>
        <v>246.05061063829788</v>
      </c>
      <c r="AX139" s="75">
        <f>'Population 2016'!AX139*'Prevalence Rates'!AX139</f>
        <v>68.715599999999995</v>
      </c>
      <c r="AY139" s="75">
        <f>'Population 2016'!AY139*'Prevalence Rates'!AY139</f>
        <v>400.05105718878826</v>
      </c>
      <c r="AZ139" s="75">
        <f>'Population 2016'!AZ139*'Prevalence Rates'!AZ139</f>
        <v>341.96384680851065</v>
      </c>
      <c r="BA139" s="75">
        <f>'Population 2016'!BA139*'Prevalence Rates'!BA139</f>
        <v>65.679132765957448</v>
      </c>
      <c r="BB139" s="75">
        <f>'Population 2016'!BB139*'Prevalence Rates'!BB139</f>
        <v>182.3815634042553</v>
      </c>
      <c r="BC139" s="84">
        <f>'Population 2016'!BC139*'Prevalence Rates'!BC139</f>
        <v>71.297399999999996</v>
      </c>
      <c r="BD139" s="118">
        <v>137</v>
      </c>
    </row>
    <row r="140" spans="1:56" s="72" customFormat="1" x14ac:dyDescent="0.35">
      <c r="B140" s="75" t="s">
        <v>63</v>
      </c>
      <c r="C140" s="83">
        <f>'Population 2016'!C140*'Prevalence Rates'!C140</f>
        <v>360.25849851063828</v>
      </c>
      <c r="D140" s="75">
        <f>'Population 2016'!D140*'Prevalence Rates'!D140</f>
        <v>320.60638120915013</v>
      </c>
      <c r="E140" s="75">
        <f>'Population 2016'!E140*'Prevalence Rates'!E140</f>
        <v>197.16173457446811</v>
      </c>
      <c r="F140" s="75">
        <f>'Population 2016'!F140*'Prevalence Rates'!F140</f>
        <v>92.627462553191478</v>
      </c>
      <c r="G140" s="75">
        <f>'Population 2016'!G140*'Prevalence Rates'!G140</f>
        <v>134.8494</v>
      </c>
      <c r="H140" s="75">
        <f>'Population 2016'!H140*'Prevalence Rates'!H140</f>
        <v>308.45706893617029</v>
      </c>
      <c r="I140" s="75">
        <f>'Population 2016'!I140*'Prevalence Rates'!I140</f>
        <v>191.56702468085106</v>
      </c>
      <c r="J140" s="75">
        <f>'Population 2016'!J140*'Prevalence Rates'!J140</f>
        <v>180.3288</v>
      </c>
      <c r="K140" s="75">
        <f>'Population 2016'!K140*'Prevalence Rates'!K140</f>
        <v>50.8416</v>
      </c>
      <c r="L140" s="75">
        <f>'Population 2016'!L140*'Prevalence Rates'!L140</f>
        <v>297.1487004255319</v>
      </c>
      <c r="M140" s="75">
        <f>'Population 2016'!M140*'Prevalence Rates'!M140</f>
        <v>297.1487004255319</v>
      </c>
      <c r="N140" s="75">
        <f>'Population 2016'!N140*'Prevalence Rates'!N140</f>
        <v>220.91165361702127</v>
      </c>
      <c r="O140" s="75">
        <f>'Population 2016'!O140*'Prevalence Rates'!O140</f>
        <v>100.54906723404255</v>
      </c>
      <c r="P140" s="75">
        <f>'Population 2016'!P140*'Prevalence Rates'!P140</f>
        <v>32.515468085106377</v>
      </c>
      <c r="Q140" s="75">
        <f>'Population 2016'!Q140*'Prevalence Rates'!Q140</f>
        <v>140.21994542553193</v>
      </c>
      <c r="R140" s="75">
        <f>'Population 2016'!R140*'Prevalence Rates'!R140</f>
        <v>22.212564893617021</v>
      </c>
      <c r="S140" s="75">
        <f>'Population 2016'!S140*'Prevalence Rates'!S140</f>
        <v>1410.5319297110414</v>
      </c>
      <c r="T140" s="75">
        <f>'Population 2016'!T140*'Prevalence Rates'!T140</f>
        <v>690.44726680851056</v>
      </c>
      <c r="U140" s="75">
        <f>'Population 2016'!U140*'Prevalence Rates'!U140</f>
        <v>72.489000000000004</v>
      </c>
      <c r="V140" s="75">
        <f>'Population 2016'!V140*'Prevalence Rates'!V140</f>
        <v>102.83254468085109</v>
      </c>
      <c r="W140" s="75">
        <f>'Population 2016'!W140*'Prevalence Rates'!W140</f>
        <v>460.43107085106379</v>
      </c>
      <c r="X140" s="75">
        <f>'Population 2016'!X140*'Prevalence Rates'!X140</f>
        <v>460.43107085106379</v>
      </c>
      <c r="Y140" s="75">
        <f>'Population 2016'!Y140*'Prevalence Rates'!Y140</f>
        <v>246.96966382978724</v>
      </c>
      <c r="Z140" s="75">
        <f>'Population 2016'!Z140*'Prevalence Rates'!Z140</f>
        <v>1272.5148162765956</v>
      </c>
      <c r="AA140" s="75">
        <f>'Population 2016'!AA140*'Prevalence Rates'!AA140</f>
        <v>895.97293772696275</v>
      </c>
      <c r="AB140" s="75">
        <f>'Population 2016'!AB140*'Prevalence Rates'!AB140</f>
        <v>711.25843404255318</v>
      </c>
      <c r="AC140" s="75">
        <f>'Population 2016'!AC140*'Prevalence Rates'!AC140</f>
        <v>1628.3087234042553</v>
      </c>
      <c r="AD140" s="75">
        <f>'Population 2016'!AD140*'Prevalence Rates'!AD140</f>
        <v>439.65846159574465</v>
      </c>
      <c r="AE140" s="75">
        <f>'Population 2016'!AE140*'Prevalence Rates'!AE140</f>
        <v>307.81943617021278</v>
      </c>
      <c r="AF140" s="75">
        <f>'Population 2016'!AF140*'Prevalence Rates'!AF140</f>
        <v>63.353400000000001</v>
      </c>
      <c r="AG140" s="75">
        <f>'Population 2016'!AG140*'Prevalence Rates'!AG140</f>
        <v>164.45127197039778</v>
      </c>
      <c r="AH140" s="75">
        <f>'Population 2016'!AH140*'Prevalence Rates'!AH140</f>
        <v>781.51212765957462</v>
      </c>
      <c r="AI140" s="75">
        <f>'Population 2016'!AI140*'Prevalence Rates'!AI140</f>
        <v>1225.1162853191488</v>
      </c>
      <c r="AJ140" s="75">
        <f>'Population 2016'!AJ140*'Prevalence Rates'!AJ140</f>
        <v>102.4776</v>
      </c>
      <c r="AK140" s="75">
        <f>'Population 2016'!AK140*'Prevalence Rates'!AK140</f>
        <v>167.86665000000002</v>
      </c>
      <c r="AL140" s="75">
        <f>'Population 2016'!AL140*'Prevalence Rates'!AL140</f>
        <v>92.177337765957446</v>
      </c>
      <c r="AM140" s="75">
        <f>'Population 2016'!AM140*'Prevalence Rates'!AM140</f>
        <v>467.41207212765954</v>
      </c>
      <c r="AN140" s="75">
        <f>'Population 2016'!AN140*'Prevalence Rates'!AN140</f>
        <v>33.563400000000001</v>
      </c>
      <c r="AO140" s="75">
        <f>'Population 2016'!AO140*'Prevalence Rates'!AO140</f>
        <v>33.563400000000001</v>
      </c>
      <c r="AP140" s="75">
        <f>'Population 2016'!AP140*'Prevalence Rates'!AP140</f>
        <v>138.92217893617021</v>
      </c>
      <c r="AQ140" s="75">
        <f>'Population 2016'!AQ140*'Prevalence Rates'!AQ140</f>
        <v>200.26147914893616</v>
      </c>
      <c r="AR140" s="75">
        <f>'Population 2016'!AR140*'Prevalence Rates'!AR140</f>
        <v>6933.1260000000002</v>
      </c>
      <c r="AS140" s="75">
        <f>'Population 2016'!AS140*'Prevalence Rates'!AS140</f>
        <v>191.56702468085106</v>
      </c>
      <c r="AT140" s="75">
        <f>'Population 2016'!AT140*'Prevalence Rates'!AT140</f>
        <v>34.357799999999997</v>
      </c>
      <c r="AU140" s="75">
        <f>'Population 2016'!AU140*'Prevalence Rates'!AU140</f>
        <v>34.357799999999997</v>
      </c>
      <c r="AV140" s="75">
        <f>'Population 2016'!AV140*'Prevalence Rates'!AV140</f>
        <v>116.86447978723402</v>
      </c>
      <c r="AW140" s="75">
        <f>'Population 2016'!AW140*'Prevalence Rates'!AW140</f>
        <v>312.54062297872343</v>
      </c>
      <c r="AX140" s="75">
        <f>'Population 2016'!AX140*'Prevalence Rates'!AX140</f>
        <v>129.4872</v>
      </c>
      <c r="AY140" s="75">
        <f>'Population 2016'!AY140*'Prevalence Rates'!AY140</f>
        <v>553.82103614785262</v>
      </c>
      <c r="AZ140" s="75">
        <f>'Population 2016'!AZ140*'Prevalence Rates'!AZ140</f>
        <v>470.55650170212766</v>
      </c>
      <c r="BA140" s="75">
        <f>'Population 2016'!BA140*'Prevalence Rates'!BA140</f>
        <v>104.34507382978724</v>
      </c>
      <c r="BB140" s="75">
        <f>'Population 2016'!BB140*'Prevalence Rates'!BB140</f>
        <v>227.92350127659572</v>
      </c>
      <c r="BC140" s="84">
        <f>'Population 2016'!BC140*'Prevalence Rates'!BC140</f>
        <v>72.489000000000004</v>
      </c>
      <c r="BD140" s="118">
        <v>138</v>
      </c>
    </row>
    <row r="141" spans="1:56" s="72" customFormat="1" x14ac:dyDescent="0.35">
      <c r="B141" s="75" t="s">
        <v>64</v>
      </c>
      <c r="C141" s="83">
        <f>'Population 2016'!C141*'Prevalence Rates'!C141</f>
        <v>409.96998893617024</v>
      </c>
      <c r="D141" s="75">
        <f>'Population 2016'!D141*'Prevalence Rates'!D141</f>
        <v>379.11043354022468</v>
      </c>
      <c r="E141" s="75">
        <f>'Population 2016'!E141*'Prevalence Rates'!E141</f>
        <v>246.75311914893621</v>
      </c>
      <c r="F141" s="75">
        <f>'Population 2016'!F141*'Prevalence Rates'!F141</f>
        <v>98.040237021276596</v>
      </c>
      <c r="G141" s="75">
        <f>'Population 2016'!G141*'Prevalence Rates'!G141</f>
        <v>168.31360000000001</v>
      </c>
      <c r="H141" s="75">
        <f>'Population 2016'!H141*'Prevalence Rates'!H141</f>
        <v>366.80482595744689</v>
      </c>
      <c r="I141" s="75">
        <f>'Population 2016'!I141*'Prevalence Rates'!I141</f>
        <v>181.67019617021279</v>
      </c>
      <c r="J141" s="75">
        <f>'Population 2016'!J141*'Prevalence Rates'!J141</f>
        <v>194.9016</v>
      </c>
      <c r="K141" s="75">
        <f>'Population 2016'!K141*'Prevalence Rates'!K141</f>
        <v>61.268000000000008</v>
      </c>
      <c r="L141" s="75">
        <f>'Population 2016'!L141*'Prevalence Rates'!L141</f>
        <v>359.94937702127658</v>
      </c>
      <c r="M141" s="75">
        <f>'Population 2016'!M141*'Prevalence Rates'!M141</f>
        <v>359.94937702127658</v>
      </c>
      <c r="N141" s="75">
        <f>'Population 2016'!N141*'Prevalence Rates'!N141</f>
        <v>287.51822936170214</v>
      </c>
      <c r="O141" s="75">
        <f>'Population 2016'!O141*'Prevalence Rates'!O141</f>
        <v>126.25795106382979</v>
      </c>
      <c r="P141" s="75">
        <f>'Population 2016'!P141*'Prevalence Rates'!P141</f>
        <v>35.048936170212762</v>
      </c>
      <c r="Q141" s="75">
        <f>'Population 2016'!Q141*'Prevalence Rates'!Q141</f>
        <v>153.86446085106388</v>
      </c>
      <c r="R141" s="75">
        <f>'Population 2016'!R141*'Prevalence Rates'!R141</f>
        <v>26.660557446808514</v>
      </c>
      <c r="S141" s="75">
        <f>'Population 2016'!S141*'Prevalence Rates'!S141</f>
        <v>1837.2286614053344</v>
      </c>
      <c r="T141" s="75">
        <f>'Population 2016'!T141*'Prevalence Rates'!T141</f>
        <v>989.40711829787233</v>
      </c>
      <c r="U141" s="75">
        <f>'Population 2016'!U141*'Prevalence Rates'!U141</f>
        <v>95.485600000000005</v>
      </c>
      <c r="V141" s="75">
        <f>'Population 2016'!V141*'Prevalence Rates'!V141</f>
        <v>121.09370553191492</v>
      </c>
      <c r="W141" s="75">
        <f>'Population 2016'!W141*'Prevalence Rates'!W141</f>
        <v>591.78025787234048</v>
      </c>
      <c r="X141" s="75">
        <f>'Population 2016'!X141*'Prevalence Rates'!X141</f>
        <v>591.78025787234048</v>
      </c>
      <c r="Y141" s="75">
        <f>'Population 2016'!Y141*'Prevalence Rates'!Y141</f>
        <v>277.97126808510643</v>
      </c>
      <c r="Z141" s="75">
        <f>'Population 2016'!Z141*'Prevalence Rates'!Z141</f>
        <v>1396.1205076595745</v>
      </c>
      <c r="AA141" s="75">
        <f>'Population 2016'!AA141*'Prevalence Rates'!AA141</f>
        <v>1031.4620458813245</v>
      </c>
      <c r="AB141" s="75">
        <f>'Population 2016'!AB141*'Prevalence Rates'!AB141</f>
        <v>846.99628085106394</v>
      </c>
      <c r="AC141" s="75">
        <f>'Population 2016'!AC141*'Prevalence Rates'!AC141</f>
        <v>1811.9193191489362</v>
      </c>
      <c r="AD141" s="75">
        <f>'Population 2016'!AD141*'Prevalence Rates'!AD141</f>
        <v>551.38531361702121</v>
      </c>
      <c r="AE141" s="75">
        <f>'Population 2016'!AE141*'Prevalence Rates'!AE141</f>
        <v>386.79833787234048</v>
      </c>
      <c r="AF141" s="75">
        <f>'Population 2016'!AF141*'Prevalence Rates'!AF141</f>
        <v>70.978400000000008</v>
      </c>
      <c r="AG141" s="75">
        <f>'Population 2016'!AG141*'Prevalence Rates'!AG141</f>
        <v>206.64542645698432</v>
      </c>
      <c r="AH141" s="75">
        <f>'Population 2016'!AH141*'Prevalence Rates'!AH141</f>
        <v>965.05831489361719</v>
      </c>
      <c r="AI141" s="75">
        <f>'Population 2016'!AI141*'Prevalence Rates'!AI141</f>
        <v>1663.0802608510637</v>
      </c>
      <c r="AJ141" s="75">
        <f>'Population 2016'!AJ141*'Prevalence Rates'!AJ141</f>
        <v>134.3272</v>
      </c>
      <c r="AK141" s="75">
        <f>'Population 2016'!AK141*'Prevalence Rates'!AK141</f>
        <v>206.75060000000002</v>
      </c>
      <c r="AL141" s="75">
        <f>'Population 2016'!AL141*'Prevalence Rates'!AL141</f>
        <v>97.142123404255329</v>
      </c>
      <c r="AM141" s="75">
        <f>'Population 2016'!AM141*'Prevalence Rates'!AM141</f>
        <v>599.79133787234036</v>
      </c>
      <c r="AN141" s="75">
        <f>'Population 2016'!AN141*'Prevalence Rates'!AN141</f>
        <v>42.540800000000004</v>
      </c>
      <c r="AO141" s="75">
        <f>'Population 2016'!AO141*'Prevalence Rates'!AO141</f>
        <v>42.540800000000004</v>
      </c>
      <c r="AP141" s="75">
        <f>'Population 2016'!AP141*'Prevalence Rates'!AP141</f>
        <v>167.87677957446809</v>
      </c>
      <c r="AQ141" s="75">
        <f>'Population 2016'!AQ141*'Prevalence Rates'!AQ141</f>
        <v>236.07512255319148</v>
      </c>
      <c r="AR141" s="75">
        <f>'Population 2016'!AR141*'Prevalence Rates'!AR141</f>
        <v>8423.0784000000003</v>
      </c>
      <c r="AS141" s="75">
        <f>'Population 2016'!AS141*'Prevalence Rates'!AS141</f>
        <v>181.67019617021279</v>
      </c>
      <c r="AT141" s="75">
        <f>'Population 2016'!AT141*'Prevalence Rates'!AT141</f>
        <v>48.552000000000007</v>
      </c>
      <c r="AU141" s="75">
        <f>'Population 2016'!AU141*'Prevalence Rates'!AU141</f>
        <v>48.552000000000007</v>
      </c>
      <c r="AV141" s="75">
        <f>'Population 2016'!AV141*'Prevalence Rates'!AV141</f>
        <v>145.43857361702126</v>
      </c>
      <c r="AW141" s="75">
        <f>'Population 2016'!AW141*'Prevalence Rates'!AW141</f>
        <v>370.40355234042556</v>
      </c>
      <c r="AX141" s="75">
        <f>'Population 2016'!AX141*'Prevalence Rates'!AX141</f>
        <v>133.6336</v>
      </c>
      <c r="AY141" s="75">
        <f>'Population 2016'!AY141*'Prevalence Rates'!AY141</f>
        <v>682.69430750861159</v>
      </c>
      <c r="AZ141" s="75">
        <f>'Population 2016'!AZ141*'Prevalence Rates'!AZ141</f>
        <v>558.99437617021283</v>
      </c>
      <c r="BA141" s="75">
        <f>'Population 2016'!BA141*'Prevalence Rates'!BA141</f>
        <v>118.08183361702127</v>
      </c>
      <c r="BB141" s="75">
        <f>'Population 2016'!BB141*'Prevalence Rates'!BB141</f>
        <v>275.54219234042552</v>
      </c>
      <c r="BC141" s="84">
        <f>'Population 2016'!BC141*'Prevalence Rates'!BC141</f>
        <v>95.485600000000005</v>
      </c>
      <c r="BD141" s="118">
        <v>139</v>
      </c>
    </row>
    <row r="142" spans="1:56" s="72" customFormat="1" x14ac:dyDescent="0.35">
      <c r="B142" s="75" t="s">
        <v>65</v>
      </c>
      <c r="C142" s="83">
        <f>'Population 2016'!C142*'Prevalence Rates'!C142</f>
        <v>323.71443404255319</v>
      </c>
      <c r="D142" s="75">
        <f>'Population 2016'!D142*'Prevalence Rates'!D142</f>
        <v>346.17805601420923</v>
      </c>
      <c r="E142" s="75">
        <f>'Population 2016'!E142*'Prevalence Rates'!E142</f>
        <v>268.33096595744684</v>
      </c>
      <c r="F142" s="75">
        <f>'Population 2016'!F142*'Prevalence Rates'!F142</f>
        <v>121.00897319148936</v>
      </c>
      <c r="G142" s="75">
        <f>'Population 2016'!G142*'Prevalence Rates'!G142</f>
        <v>190.74</v>
      </c>
      <c r="H142" s="75">
        <f>'Population 2016'!H142*'Prevalence Rates'!H142</f>
        <v>393.68981957446817</v>
      </c>
      <c r="I142" s="75">
        <f>'Population 2016'!I142*'Prevalence Rates'!I142</f>
        <v>223.95753702127664</v>
      </c>
      <c r="J142" s="75">
        <f>'Population 2016'!J142*'Prevalence Rates'!J142</f>
        <v>159.52800000000002</v>
      </c>
      <c r="K142" s="75">
        <f>'Population 2016'!K142*'Prevalence Rates'!K142</f>
        <v>63.348800000000004</v>
      </c>
      <c r="L142" s="75">
        <f>'Population 2016'!L142*'Prevalence Rates'!L142</f>
        <v>344.82545361702125</v>
      </c>
      <c r="M142" s="75">
        <f>'Population 2016'!M142*'Prevalence Rates'!M142</f>
        <v>344.82545361702125</v>
      </c>
      <c r="N142" s="75">
        <f>'Population 2016'!N142*'Prevalence Rates'!N142</f>
        <v>185.06920510638301</v>
      </c>
      <c r="O142" s="75">
        <f>'Population 2016'!O142*'Prevalence Rates'!O142</f>
        <v>130.9778744680851</v>
      </c>
      <c r="P142" s="75">
        <f>'Population 2016'!P142*'Prevalence Rates'!P142</f>
        <v>28.214393617021276</v>
      </c>
      <c r="Q142" s="75">
        <f>'Population 2016'!Q142*'Prevalence Rates'!Q142</f>
        <v>158.02999617021283</v>
      </c>
      <c r="R142" s="75">
        <f>'Population 2016'!R142*'Prevalence Rates'!R142</f>
        <v>28.163972340425534</v>
      </c>
      <c r="S142" s="75">
        <f>'Population 2016'!S142*'Prevalence Rates'!S142</f>
        <v>1660.3347240107321</v>
      </c>
      <c r="T142" s="75">
        <f>'Population 2016'!T142*'Prevalence Rates'!T142</f>
        <v>758.12398468085109</v>
      </c>
      <c r="U142" s="75">
        <f>'Population 2016'!U142*'Prevalence Rates'!U142</f>
        <v>104.73360000000001</v>
      </c>
      <c r="V142" s="75">
        <f>'Population 2016'!V142*'Prevalence Rates'!V142</f>
        <v>140.8922961702128</v>
      </c>
      <c r="W142" s="75">
        <f>'Population 2016'!W142*'Prevalence Rates'!W142</f>
        <v>565.32532085106391</v>
      </c>
      <c r="X142" s="75">
        <f>'Population 2016'!X142*'Prevalence Rates'!X142</f>
        <v>565.32532085106391</v>
      </c>
      <c r="Y142" s="75">
        <f>'Population 2016'!Y142*'Prevalence Rates'!Y142</f>
        <v>273.88345531914899</v>
      </c>
      <c r="Z142" s="75">
        <f>'Population 2016'!Z142*'Prevalence Rates'!Z142</f>
        <v>1108.5931778723404</v>
      </c>
      <c r="AA142" s="75">
        <f>'Population 2016'!AA142*'Prevalence Rates'!AA142</f>
        <v>972.76332809475991</v>
      </c>
      <c r="AB142" s="75">
        <f>'Population 2016'!AB142*'Prevalence Rates'!AB142</f>
        <v>810.04609361702137</v>
      </c>
      <c r="AC142" s="75">
        <f>'Population 2016'!AC142*'Prevalence Rates'!AC142</f>
        <v>1554.6970212765957</v>
      </c>
      <c r="AD142" s="75">
        <f>'Population 2016'!AD142*'Prevalence Rates'!AD142</f>
        <v>603.02961361702125</v>
      </c>
      <c r="AE142" s="75">
        <f>'Population 2016'!AE142*'Prevalence Rates'!AE142</f>
        <v>416.7692365957447</v>
      </c>
      <c r="AF142" s="75">
        <f>'Population 2016'!AF142*'Prevalence Rates'!AF142</f>
        <v>62.192800000000005</v>
      </c>
      <c r="AG142" s="75">
        <f>'Population 2016'!AG142*'Prevalence Rates'!AG142</f>
        <v>222.65725624421836</v>
      </c>
      <c r="AH142" s="75">
        <f>'Population 2016'!AH142*'Prevalence Rates'!AH142</f>
        <v>1070.9990740425533</v>
      </c>
      <c r="AI142" s="75">
        <f>'Population 2016'!AI142*'Prevalence Rates'!AI142</f>
        <v>1422.8552212765958</v>
      </c>
      <c r="AJ142" s="75">
        <f>'Population 2016'!AJ142*'Prevalence Rates'!AJ142</f>
        <v>142.18800000000002</v>
      </c>
      <c r="AK142" s="75">
        <f>'Population 2016'!AK142*'Prevalence Rates'!AK142</f>
        <v>239.60412000000002</v>
      </c>
      <c r="AL142" s="75">
        <f>'Population 2016'!AL142*'Prevalence Rates'!AL142</f>
        <v>105.04904042553191</v>
      </c>
      <c r="AM142" s="75">
        <f>'Population 2016'!AM142*'Prevalence Rates'!AM142</f>
        <v>684.70347319148937</v>
      </c>
      <c r="AN142" s="75">
        <f>'Population 2016'!AN142*'Prevalence Rates'!AN142</f>
        <v>46.933600000000006</v>
      </c>
      <c r="AO142" s="75">
        <f>'Population 2016'!AO142*'Prevalence Rates'!AO142</f>
        <v>46.933600000000006</v>
      </c>
      <c r="AP142" s="75">
        <f>'Population 2016'!AP142*'Prevalence Rates'!AP142</f>
        <v>179.63539021276597</v>
      </c>
      <c r="AQ142" s="75">
        <f>'Population 2016'!AQ142*'Prevalence Rates'!AQ142</f>
        <v>260.13713957446805</v>
      </c>
      <c r="AR142" s="75">
        <f>'Population 2016'!AR142*'Prevalence Rates'!AR142</f>
        <v>8044.6040000000003</v>
      </c>
      <c r="AS142" s="75">
        <f>'Population 2016'!AS142*'Prevalence Rates'!AS142</f>
        <v>223.95753702127664</v>
      </c>
      <c r="AT142" s="75">
        <f>'Population 2016'!AT142*'Prevalence Rates'!AT142</f>
        <v>43.465600000000002</v>
      </c>
      <c r="AU142" s="75">
        <f>'Population 2016'!AU142*'Prevalence Rates'!AU142</f>
        <v>43.465600000000002</v>
      </c>
      <c r="AV142" s="75">
        <f>'Population 2016'!AV142*'Prevalence Rates'!AV142</f>
        <v>159.88611404255317</v>
      </c>
      <c r="AW142" s="75">
        <f>'Population 2016'!AW142*'Prevalence Rates'!AW142</f>
        <v>397.95422978723411</v>
      </c>
      <c r="AX142" s="75">
        <f>'Population 2016'!AX142*'Prevalence Rates'!AX142</f>
        <v>96.179200000000009</v>
      </c>
      <c r="AY142" s="75">
        <f>'Population 2016'!AY142*'Prevalence Rates'!AY142</f>
        <v>656.72582351957965</v>
      </c>
      <c r="AZ142" s="75">
        <f>'Population 2016'!AZ142*'Prevalence Rates'!AZ142</f>
        <v>541.16295319148946</v>
      </c>
      <c r="BA142" s="75">
        <f>'Population 2016'!BA142*'Prevalence Rates'!BA142</f>
        <v>118.39014127659576</v>
      </c>
      <c r="BB142" s="75">
        <f>'Population 2016'!BB142*'Prevalence Rates'!BB142</f>
        <v>306.40690042553189</v>
      </c>
      <c r="BC142" s="84">
        <f>'Population 2016'!BC142*'Prevalence Rates'!BC142</f>
        <v>104.73360000000001</v>
      </c>
      <c r="BD142" s="118">
        <v>140</v>
      </c>
    </row>
    <row r="143" spans="1:56" s="72" customFormat="1" x14ac:dyDescent="0.35">
      <c r="B143" s="75" t="s">
        <v>66</v>
      </c>
      <c r="C143" s="83">
        <f>'Population 2016'!C143*'Prevalence Rates'!C143</f>
        <v>194.15032297872338</v>
      </c>
      <c r="D143" s="75">
        <f>'Population 2016'!D143*'Prevalence Rates'!D143</f>
        <v>265.03220279466984</v>
      </c>
      <c r="E143" s="75">
        <f>'Population 2016'!E143*'Prevalence Rates'!E143</f>
        <v>251.02867712765959</v>
      </c>
      <c r="F143" s="75">
        <f>'Population 2016'!F143*'Prevalence Rates'!F143</f>
        <v>124.77971936170213</v>
      </c>
      <c r="G143" s="75">
        <f>'Population 2016'!G143*'Prevalence Rates'!G143</f>
        <v>187.5368</v>
      </c>
      <c r="H143" s="75">
        <f>'Population 2016'!H143*'Prevalence Rates'!H143</f>
        <v>384.65562042553199</v>
      </c>
      <c r="I143" s="75">
        <f>'Population 2016'!I143*'Prevalence Rates'!I143</f>
        <v>204.56831180851066</v>
      </c>
      <c r="J143" s="75">
        <f>'Population 2016'!J143*'Prevalence Rates'!J143</f>
        <v>155.54</v>
      </c>
      <c r="K143" s="75">
        <f>'Population 2016'!K143*'Prevalence Rates'!K143</f>
        <v>52.6614</v>
      </c>
      <c r="L143" s="75">
        <f>'Population 2016'!L143*'Prevalence Rates'!L143</f>
        <v>325.8525178723404</v>
      </c>
      <c r="M143" s="75">
        <f>'Population 2016'!M143*'Prevalence Rates'!M143</f>
        <v>325.8525178723404</v>
      </c>
      <c r="N143" s="75">
        <f>'Population 2016'!N143*'Prevalence Rates'!N143</f>
        <v>138.88480989361702</v>
      </c>
      <c r="O143" s="75">
        <f>'Population 2016'!O143*'Prevalence Rates'!O143</f>
        <v>123.611160106383</v>
      </c>
      <c r="P143" s="75">
        <f>'Population 2016'!P143*'Prevalence Rates'!P143</f>
        <v>32.84246010638298</v>
      </c>
      <c r="Q143" s="75">
        <f>'Population 2016'!Q143*'Prevalence Rates'!Q143</f>
        <v>154.88084606382984</v>
      </c>
      <c r="R143" s="75">
        <f>'Population 2016'!R143*'Prevalence Rates'!R143</f>
        <v>28.416188829787238</v>
      </c>
      <c r="S143" s="75">
        <f>'Population 2016'!S143*'Prevalence Rates'!S143</f>
        <v>1379.5154916369611</v>
      </c>
      <c r="T143" s="75">
        <f>'Population 2016'!T143*'Prevalence Rates'!T143</f>
        <v>497.55591319148931</v>
      </c>
      <c r="U143" s="75">
        <f>'Population 2016'!U143*'Prevalence Rates'!U143</f>
        <v>121.54340000000001</v>
      </c>
      <c r="V143" s="75">
        <f>'Population 2016'!V143*'Prevalence Rates'!V143</f>
        <v>137.76778212765961</v>
      </c>
      <c r="W143" s="75">
        <f>'Population 2016'!W143*'Prevalence Rates'!W143</f>
        <v>560.26879021276591</v>
      </c>
      <c r="X143" s="75">
        <f>'Population 2016'!X143*'Prevalence Rates'!X143</f>
        <v>560.26879021276591</v>
      </c>
      <c r="Y143" s="75">
        <f>'Population 2016'!Y143*'Prevalence Rates'!Y143</f>
        <v>267.47797765957444</v>
      </c>
      <c r="Z143" s="75">
        <f>'Population 2016'!Z143*'Prevalence Rates'!Z143</f>
        <v>807.70598255319157</v>
      </c>
      <c r="AA143" s="75">
        <f>'Population 2016'!AA143*'Prevalence Rates'!AA143</f>
        <v>861.73614521123307</v>
      </c>
      <c r="AB143" s="75">
        <f>'Population 2016'!AB143*'Prevalence Rates'!AB143</f>
        <v>627.04840000000002</v>
      </c>
      <c r="AC143" s="75">
        <f>'Population 2016'!AC143*'Prevalence Rates'!AC143</f>
        <v>1281.7157872340424</v>
      </c>
      <c r="AD143" s="75">
        <f>'Population 2016'!AD143*'Prevalence Rates'!AD143</f>
        <v>612.29254712765965</v>
      </c>
      <c r="AE143" s="75">
        <f>'Population 2016'!AE143*'Prevalence Rates'!AE143</f>
        <v>428.93227978723405</v>
      </c>
      <c r="AF143" s="75">
        <f>'Population 2016'!AF143*'Prevalence Rates'!AF143</f>
        <v>82.880600000000001</v>
      </c>
      <c r="AG143" s="75">
        <f>'Population 2016'!AG143*'Prevalence Rates'!AG143</f>
        <v>229.15531221091584</v>
      </c>
      <c r="AH143" s="75">
        <f>'Population 2016'!AH143*'Prevalence Rates'!AH143</f>
        <v>1048.4795387234044</v>
      </c>
      <c r="AI143" s="75">
        <f>'Population 2016'!AI143*'Prevalence Rates'!AI143</f>
        <v>1085.8942365957446</v>
      </c>
      <c r="AJ143" s="75">
        <f>'Population 2016'!AJ143*'Prevalence Rates'!AJ143</f>
        <v>137.54179999999999</v>
      </c>
      <c r="AK143" s="75">
        <f>'Population 2016'!AK143*'Prevalence Rates'!AK143</f>
        <v>192.98625500000003</v>
      </c>
      <c r="AL143" s="75">
        <f>'Population 2016'!AL143*'Prevalence Rates'!AL143</f>
        <v>108.34176521276596</v>
      </c>
      <c r="AM143" s="75">
        <f>'Population 2016'!AM143*'Prevalence Rates'!AM143</f>
        <v>677.91659872340426</v>
      </c>
      <c r="AN143" s="75">
        <f>'Population 2016'!AN143*'Prevalence Rates'!AN143</f>
        <v>31.552400000000002</v>
      </c>
      <c r="AO143" s="75">
        <f>'Population 2016'!AO143*'Prevalence Rates'!AO143</f>
        <v>31.552400000000002</v>
      </c>
      <c r="AP143" s="75">
        <f>'Population 2016'!AP143*'Prevalence Rates'!AP143</f>
        <v>159.08160797872341</v>
      </c>
      <c r="AQ143" s="75">
        <f>'Population 2016'!AQ143*'Prevalence Rates'!AQ143</f>
        <v>238.96191702127658</v>
      </c>
      <c r="AR143" s="75">
        <f>'Population 2016'!AR143*'Prevalence Rates'!AR143</f>
        <v>7100.8454000000002</v>
      </c>
      <c r="AS143" s="75">
        <f>'Population 2016'!AS143*'Prevalence Rates'!AS143</f>
        <v>204.56831180851066</v>
      </c>
      <c r="AT143" s="75">
        <f>'Population 2016'!AT143*'Prevalence Rates'!AT143</f>
        <v>42.218000000000004</v>
      </c>
      <c r="AU143" s="75">
        <f>'Population 2016'!AU143*'Prevalence Rates'!AU143</f>
        <v>42.218000000000004</v>
      </c>
      <c r="AV143" s="75">
        <f>'Population 2016'!AV143*'Prevalence Rates'!AV143</f>
        <v>154.5878493617021</v>
      </c>
      <c r="AW143" s="75">
        <f>'Population 2016'!AW143*'Prevalence Rates'!AW143</f>
        <v>384.3542321276596</v>
      </c>
      <c r="AX143" s="75">
        <f>'Population 2016'!AX143*'Prevalence Rates'!AX143</f>
        <v>102.87860000000001</v>
      </c>
      <c r="AY143" s="75">
        <f>'Population 2016'!AY143*'Prevalence Rates'!AY143</f>
        <v>622.79980748985679</v>
      </c>
      <c r="AZ143" s="75">
        <f>'Population 2016'!AZ143*'Prevalence Rates'!AZ143</f>
        <v>492.19900212765958</v>
      </c>
      <c r="BA143" s="75">
        <f>'Population 2016'!BA143*'Prevalence Rates'!BA143</f>
        <v>111.11477393617022</v>
      </c>
      <c r="BB143" s="75">
        <f>'Population 2016'!BB143*'Prevalence Rates'!BB143</f>
        <v>284.67129361702126</v>
      </c>
      <c r="BC143" s="84">
        <f>'Population 2016'!BC143*'Prevalence Rates'!BC143</f>
        <v>121.54340000000001</v>
      </c>
      <c r="BD143" s="118">
        <v>141</v>
      </c>
    </row>
    <row r="144" spans="1:56" s="72" customFormat="1" x14ac:dyDescent="0.35">
      <c r="B144" s="75" t="s">
        <v>67</v>
      </c>
      <c r="C144" s="83">
        <f>'Population 2016'!C144*'Prevalence Rates'!C144</f>
        <v>171.11220148936169</v>
      </c>
      <c r="D144" s="75">
        <f>'Population 2016'!D144*'Prevalence Rates'!D144</f>
        <v>265.35190388368636</v>
      </c>
      <c r="E144" s="75">
        <f>'Population 2016'!E144*'Prevalence Rates'!E144</f>
        <v>271.09759202127663</v>
      </c>
      <c r="F144" s="75">
        <f>'Population 2016'!F144*'Prevalence Rates'!F144</f>
        <v>144.9954280851064</v>
      </c>
      <c r="G144" s="75">
        <f>'Population 2016'!G144*'Prevalence Rates'!G144</f>
        <v>232.8656</v>
      </c>
      <c r="H144" s="75">
        <f>'Population 2016'!H144*'Prevalence Rates'!H144</f>
        <v>447.34190436170218</v>
      </c>
      <c r="I144" s="75">
        <f>'Population 2016'!I144*'Prevalence Rates'!I144</f>
        <v>272.68206712765959</v>
      </c>
      <c r="J144" s="75">
        <f>'Population 2016'!J144*'Prevalence Rates'!J144</f>
        <v>171.76060000000001</v>
      </c>
      <c r="K144" s="75">
        <f>'Population 2016'!K144*'Prevalence Rates'!K144</f>
        <v>65.104600000000005</v>
      </c>
      <c r="L144" s="75">
        <f>'Population 2016'!L144*'Prevalence Rates'!L144</f>
        <v>414.38503489361699</v>
      </c>
      <c r="M144" s="75">
        <f>'Population 2016'!M144*'Prevalence Rates'!M144</f>
        <v>414.38503489361699</v>
      </c>
      <c r="N144" s="75">
        <f>'Population 2016'!N144*'Prevalence Rates'!N144</f>
        <v>121.84904319148936</v>
      </c>
      <c r="O144" s="75">
        <f>'Population 2016'!O144*'Prevalence Rates'!O144</f>
        <v>149.24063000000001</v>
      </c>
      <c r="P144" s="75">
        <f>'Population 2016'!P144*'Prevalence Rates'!P144</f>
        <v>35.874071808510635</v>
      </c>
      <c r="Q144" s="75">
        <f>'Population 2016'!Q144*'Prevalence Rates'!Q144</f>
        <v>170.89437457446815</v>
      </c>
      <c r="R144" s="75">
        <f>'Population 2016'!R144*'Prevalence Rates'!R144</f>
        <v>29.957405851063832</v>
      </c>
      <c r="S144" s="75">
        <f>'Population 2016'!S144*'Prevalence Rates'!S144</f>
        <v>1364.3333883242078</v>
      </c>
      <c r="T144" s="75">
        <f>'Population 2016'!T144*'Prevalence Rates'!T144</f>
        <v>396.12066765957439</v>
      </c>
      <c r="U144" s="75">
        <f>'Population 2016'!U144*'Prevalence Rates'!U144</f>
        <v>127.5428</v>
      </c>
      <c r="V144" s="75">
        <f>'Population 2016'!V144*'Prevalence Rates'!V144</f>
        <v>147.50297872340428</v>
      </c>
      <c r="W144" s="75">
        <f>'Population 2016'!W144*'Prevalence Rates'!W144</f>
        <v>557.52012893617018</v>
      </c>
      <c r="X144" s="75">
        <f>'Population 2016'!X144*'Prevalence Rates'!X144</f>
        <v>557.52012893617018</v>
      </c>
      <c r="Y144" s="75">
        <f>'Population 2016'!Y144*'Prevalence Rates'!Y144</f>
        <v>290.23161223404253</v>
      </c>
      <c r="Z144" s="75">
        <f>'Population 2016'!Z144*'Prevalence Rates'!Z144</f>
        <v>676.1437263829788</v>
      </c>
      <c r="AA144" s="75">
        <f>'Population 2016'!AA144*'Prevalence Rates'!AA144</f>
        <v>848.91909473962971</v>
      </c>
      <c r="AB144" s="75">
        <f>'Population 2016'!AB144*'Prevalence Rates'!AB144</f>
        <v>655.10469574468084</v>
      </c>
      <c r="AC144" s="75">
        <f>'Population 2016'!AC144*'Prevalence Rates'!AC144</f>
        <v>1210.7299787234042</v>
      </c>
      <c r="AD144" s="75">
        <f>'Population 2016'!AD144*'Prevalence Rates'!AD144</f>
        <v>686.42662234042552</v>
      </c>
      <c r="AE144" s="75">
        <f>'Population 2016'!AE144*'Prevalence Rates'!AE144</f>
        <v>459.61502680851066</v>
      </c>
      <c r="AF144" s="75">
        <f>'Population 2016'!AF144*'Prevalence Rates'!AF144</f>
        <v>92.213000000000008</v>
      </c>
      <c r="AG144" s="75">
        <f>'Population 2016'!AG144*'Prevalence Rates'!AG144</f>
        <v>245.54744403330253</v>
      </c>
      <c r="AH144" s="75">
        <f>'Population 2016'!AH144*'Prevalence Rates'!AH144</f>
        <v>1087.0818246808512</v>
      </c>
      <c r="AI144" s="75">
        <f>'Population 2016'!AI144*'Prevalence Rates'!AI144</f>
        <v>1008.3303625531914</v>
      </c>
      <c r="AJ144" s="75">
        <f>'Population 2016'!AJ144*'Prevalence Rates'!AJ144</f>
        <v>146.4298</v>
      </c>
      <c r="AK144" s="75">
        <f>'Population 2016'!AK144*'Prevalence Rates'!AK144</f>
        <v>231.09355500000001</v>
      </c>
      <c r="AL144" s="75">
        <f>'Population 2016'!AL144*'Prevalence Rates'!AL144</f>
        <v>127.23101085106384</v>
      </c>
      <c r="AM144" s="75">
        <f>'Population 2016'!AM144*'Prevalence Rates'!AM144</f>
        <v>700.53419489361704</v>
      </c>
      <c r="AN144" s="75">
        <f>'Population 2016'!AN144*'Prevalence Rates'!AN144</f>
        <v>42.884599999999999</v>
      </c>
      <c r="AO144" s="75">
        <f>'Population 2016'!AO144*'Prevalence Rates'!AO144</f>
        <v>42.884599999999999</v>
      </c>
      <c r="AP144" s="75">
        <f>'Population 2016'!AP144*'Prevalence Rates'!AP144</f>
        <v>179.77091000000001</v>
      </c>
      <c r="AQ144" s="75">
        <f>'Population 2016'!AQ144*'Prevalence Rates'!AQ144</f>
        <v>263.88590191489362</v>
      </c>
      <c r="AR144" s="75">
        <f>'Population 2016'!AR144*'Prevalence Rates'!AR144</f>
        <v>7397.2602000000006</v>
      </c>
      <c r="AS144" s="75">
        <f>'Population 2016'!AS144*'Prevalence Rates'!AS144</f>
        <v>272.68206712765959</v>
      </c>
      <c r="AT144" s="75">
        <f>'Population 2016'!AT144*'Prevalence Rates'!AT144</f>
        <v>43.995600000000003</v>
      </c>
      <c r="AU144" s="75">
        <f>'Population 2016'!AU144*'Prevalence Rates'!AU144</f>
        <v>43.995600000000003</v>
      </c>
      <c r="AV144" s="75">
        <f>'Population 2016'!AV144*'Prevalence Rates'!AV144</f>
        <v>172.86994531914891</v>
      </c>
      <c r="AW144" s="75">
        <f>'Population 2016'!AW144*'Prevalence Rates'!AW144</f>
        <v>400.11506723404256</v>
      </c>
      <c r="AX144" s="75">
        <f>'Population 2016'!AX144*'Prevalence Rates'!AX144</f>
        <v>106.65600000000001</v>
      </c>
      <c r="AY144" s="75">
        <f>'Population 2016'!AY144*'Prevalence Rates'!AY144</f>
        <v>650.9246157206843</v>
      </c>
      <c r="AZ144" s="75">
        <f>'Population 2016'!AZ144*'Prevalence Rates'!AZ144</f>
        <v>538.82838127659579</v>
      </c>
      <c r="BA144" s="75">
        <f>'Population 2016'!BA144*'Prevalence Rates'!BA144</f>
        <v>119.70764978723405</v>
      </c>
      <c r="BB144" s="75">
        <f>'Population 2016'!BB144*'Prevalence Rates'!BB144</f>
        <v>311.70310553191484</v>
      </c>
      <c r="BC144" s="84">
        <f>'Population 2016'!BC144*'Prevalence Rates'!BC144</f>
        <v>127.5428</v>
      </c>
      <c r="BD144" s="118">
        <v>142</v>
      </c>
    </row>
    <row r="145" spans="2:56" s="72" customFormat="1" x14ac:dyDescent="0.35">
      <c r="B145" s="75" t="s">
        <v>68</v>
      </c>
      <c r="C145" s="83">
        <f>'Population 2016'!C145*'Prevalence Rates'!C145</f>
        <v>183.36988510638298</v>
      </c>
      <c r="D145" s="75">
        <f>'Population 2016'!D145*'Prevalence Rates'!D145</f>
        <v>330.21084266826239</v>
      </c>
      <c r="E145" s="75">
        <f>'Population 2016'!E145*'Prevalence Rates'!E145</f>
        <v>362.47302340425534</v>
      </c>
      <c r="F145" s="75">
        <f>'Population 2016'!F145*'Prevalence Rates'!F145</f>
        <v>171.05664042553192</v>
      </c>
      <c r="G145" s="75">
        <f>'Population 2016'!G145*'Prevalence Rates'!G145</f>
        <v>299.1728</v>
      </c>
      <c r="H145" s="75">
        <f>'Population 2016'!H145*'Prevalence Rates'!H145</f>
        <v>594.74281531914903</v>
      </c>
      <c r="I145" s="75">
        <f>'Population 2016'!I145*'Prevalence Rates'!I145</f>
        <v>366.17529787234048</v>
      </c>
      <c r="J145" s="75">
        <f>'Population 2016'!J145*'Prevalence Rates'!J145</f>
        <v>217.328</v>
      </c>
      <c r="K145" s="75">
        <f>'Population 2016'!K145*'Prevalence Rates'!K145</f>
        <v>90.86160000000001</v>
      </c>
      <c r="L145" s="75">
        <f>'Population 2016'!L145*'Prevalence Rates'!L145</f>
        <v>594.50767999999994</v>
      </c>
      <c r="M145" s="75">
        <f>'Population 2016'!M145*'Prevalence Rates'!M145</f>
        <v>594.50767999999994</v>
      </c>
      <c r="N145" s="75">
        <f>'Population 2016'!N145*'Prevalence Rates'!N145</f>
        <v>161.03424340425534</v>
      </c>
      <c r="O145" s="75">
        <f>'Population 2016'!O145*'Prevalence Rates'!O145</f>
        <v>204.84467574468087</v>
      </c>
      <c r="P145" s="75">
        <f>'Population 2016'!P145*'Prevalence Rates'!P145</f>
        <v>54.325851063829781</v>
      </c>
      <c r="Q145" s="75">
        <f>'Population 2016'!Q145*'Prevalence Rates'!Q145</f>
        <v>245.24589191489372</v>
      </c>
      <c r="R145" s="75">
        <f>'Population 2016'!R145*'Prevalence Rates'!R145</f>
        <v>35.781274468085108</v>
      </c>
      <c r="S145" s="75">
        <f>'Population 2016'!S145*'Prevalence Rates'!S145</f>
        <v>1663.4612215088694</v>
      </c>
      <c r="T145" s="75">
        <f>'Population 2016'!T145*'Prevalence Rates'!T145</f>
        <v>367.73491404255316</v>
      </c>
      <c r="U145" s="75">
        <f>'Population 2016'!U145*'Prevalence Rates'!U145</f>
        <v>163.92080000000001</v>
      </c>
      <c r="V145" s="75">
        <f>'Population 2016'!V145*'Prevalence Rates'!V145</f>
        <v>173.27603744680854</v>
      </c>
      <c r="W145" s="75">
        <f>'Population 2016'!W145*'Prevalence Rates'!W145</f>
        <v>721.67161531914894</v>
      </c>
      <c r="X145" s="75">
        <f>'Population 2016'!X145*'Prevalence Rates'!X145</f>
        <v>721.67161531914894</v>
      </c>
      <c r="Y145" s="75">
        <f>'Population 2016'!Y145*'Prevalence Rates'!Y145</f>
        <v>352.40352553191491</v>
      </c>
      <c r="Z145" s="75">
        <f>'Population 2016'!Z145*'Prevalence Rates'!Z145</f>
        <v>766.92655574468085</v>
      </c>
      <c r="AA145" s="75">
        <f>'Population 2016'!AA145*'Prevalence Rates'!AA145</f>
        <v>1058.7184985848703</v>
      </c>
      <c r="AB145" s="75">
        <f>'Population 2016'!AB145*'Prevalence Rates'!AB145</f>
        <v>812.08754042553198</v>
      </c>
      <c r="AC145" s="75">
        <f>'Population 2016'!AC145*'Prevalence Rates'!AC145</f>
        <v>1510.0188510638297</v>
      </c>
      <c r="AD145" s="75">
        <f>'Population 2016'!AD145*'Prevalence Rates'!AD145</f>
        <v>918.82901404255313</v>
      </c>
      <c r="AE145" s="75">
        <f>'Population 2016'!AE145*'Prevalence Rates'!AE145</f>
        <v>626.99988851063836</v>
      </c>
      <c r="AF145" s="75">
        <f>'Population 2016'!AF145*'Prevalence Rates'!AF145</f>
        <v>113.05680000000001</v>
      </c>
      <c r="AG145" s="75">
        <f>'Population 2016'!AG145*'Prevalence Rates'!AG145</f>
        <v>334.9721202590195</v>
      </c>
      <c r="AH145" s="75">
        <f>'Population 2016'!AH145*'Prevalence Rates'!AH145</f>
        <v>1355.6643200000001</v>
      </c>
      <c r="AI145" s="75">
        <f>'Population 2016'!AI145*'Prevalence Rates'!AI145</f>
        <v>1162.4538004255319</v>
      </c>
      <c r="AJ145" s="75">
        <f>'Population 2016'!AJ145*'Prevalence Rates'!AJ145</f>
        <v>200.9128</v>
      </c>
      <c r="AK145" s="75">
        <f>'Population 2016'!AK145*'Prevalence Rates'!AK145</f>
        <v>283.22000000000003</v>
      </c>
      <c r="AL145" s="75">
        <f>'Population 2016'!AL145*'Prevalence Rates'!AL145</f>
        <v>168.07846468085108</v>
      </c>
      <c r="AM145" s="75">
        <f>'Population 2016'!AM145*'Prevalence Rates'!AM145</f>
        <v>795.69349276595744</v>
      </c>
      <c r="AN145" s="75">
        <f>'Population 2016'!AN145*'Prevalence Rates'!AN145</f>
        <v>60.112000000000002</v>
      </c>
      <c r="AO145" s="75">
        <f>'Population 2016'!AO145*'Prevalence Rates'!AO145</f>
        <v>60.112000000000002</v>
      </c>
      <c r="AP145" s="75">
        <f>'Population 2016'!AP145*'Prevalence Rates'!AP145</f>
        <v>247.65443021276596</v>
      </c>
      <c r="AQ145" s="75">
        <f>'Population 2016'!AQ145*'Prevalence Rates'!AQ145</f>
        <v>368.14886042553189</v>
      </c>
      <c r="AR145" s="75">
        <f>'Population 2016'!AR145*'Prevalence Rates'!AR145</f>
        <v>9360.8256000000001</v>
      </c>
      <c r="AS145" s="75">
        <f>'Population 2016'!AS145*'Prevalence Rates'!AS145</f>
        <v>366.17529787234048</v>
      </c>
      <c r="AT145" s="75">
        <f>'Population 2016'!AT145*'Prevalence Rates'!AT145</f>
        <v>64.736000000000004</v>
      </c>
      <c r="AU145" s="75">
        <f>'Population 2016'!AU145*'Prevalence Rates'!AU145</f>
        <v>64.736000000000004</v>
      </c>
      <c r="AV145" s="75">
        <f>'Population 2016'!AV145*'Prevalence Rates'!AV145</f>
        <v>224.41846127659571</v>
      </c>
      <c r="AW145" s="75">
        <f>'Population 2016'!AW145*'Prevalence Rates'!AW145</f>
        <v>552.5441421276596</v>
      </c>
      <c r="AX145" s="75">
        <f>'Population 2016'!AX145*'Prevalence Rates'!AX145</f>
        <v>126.46640000000001</v>
      </c>
      <c r="AY145" s="75">
        <f>'Population 2016'!AY145*'Prevalence Rates'!AY145</f>
        <v>836.79155513895853</v>
      </c>
      <c r="AZ145" s="75">
        <f>'Population 2016'!AZ145*'Prevalence Rates'!AZ145</f>
        <v>688.37586382978736</v>
      </c>
      <c r="BA145" s="75">
        <f>'Population 2016'!BA145*'Prevalence Rates'!BA145</f>
        <v>178.81844255319149</v>
      </c>
      <c r="BB145" s="75">
        <f>'Population 2016'!BB145*'Prevalence Rates'!BB145</f>
        <v>404.72593021276595</v>
      </c>
      <c r="BC145" s="84">
        <f>'Population 2016'!BC145*'Prevalence Rates'!BC145</f>
        <v>163.92080000000001</v>
      </c>
      <c r="BD145" s="118">
        <v>143</v>
      </c>
    </row>
    <row r="146" spans="2:56" s="72" customFormat="1" x14ac:dyDescent="0.35">
      <c r="B146" s="75" t="s">
        <v>69</v>
      </c>
      <c r="C146" s="83">
        <f>'Population 2016'!C146*'Prevalence Rates'!C146</f>
        <v>204.06302297872341</v>
      </c>
      <c r="D146" s="75">
        <f>'Population 2016'!D146*'Prevalence Rates'!D146</f>
        <v>340.85565156556032</v>
      </c>
      <c r="E146" s="75">
        <f>'Population 2016'!E146*'Prevalence Rates'!E146</f>
        <v>361.60294893617026</v>
      </c>
      <c r="F146" s="75">
        <f>'Population 2016'!F146*'Prevalence Rates'!F146</f>
        <v>191.97027914893616</v>
      </c>
      <c r="G146" s="75">
        <f>'Population 2016'!G146*'Prevalence Rates'!G146</f>
        <v>372.69440000000003</v>
      </c>
      <c r="H146" s="75">
        <f>'Population 2016'!H146*'Prevalence Rates'!H146</f>
        <v>660.43571276595753</v>
      </c>
      <c r="I146" s="75">
        <f>'Population 2016'!I146*'Prevalence Rates'!I146</f>
        <v>376.33370936170218</v>
      </c>
      <c r="J146" s="75">
        <f>'Population 2016'!J146*'Prevalence Rates'!J146</f>
        <v>230.50640000000001</v>
      </c>
      <c r="K146" s="75">
        <f>'Population 2016'!K146*'Prevalence Rates'!K146</f>
        <v>93.63600000000001</v>
      </c>
      <c r="L146" s="75">
        <f>'Population 2016'!L146*'Prevalence Rates'!L146</f>
        <v>643.45419574468076</v>
      </c>
      <c r="M146" s="75">
        <f>'Population 2016'!M146*'Prevalence Rates'!M146</f>
        <v>643.45419574468076</v>
      </c>
      <c r="N146" s="75">
        <f>'Population 2016'!N146*'Prevalence Rates'!N146</f>
        <v>198.28843404255321</v>
      </c>
      <c r="O146" s="75">
        <f>'Population 2016'!O146*'Prevalence Rates'!O146</f>
        <v>218.5324536170213</v>
      </c>
      <c r="P146" s="75">
        <f>'Population 2016'!P146*'Prevalence Rates'!P146</f>
        <v>46.615085106382978</v>
      </c>
      <c r="Q146" s="75">
        <f>'Population 2016'!Q146*'Prevalence Rates'!Q146</f>
        <v>221.0337178723405</v>
      </c>
      <c r="R146" s="75">
        <f>'Population 2016'!R146*'Prevalence Rates'!R146</f>
        <v>40.491974468085111</v>
      </c>
      <c r="S146" s="75">
        <f>'Population 2016'!S146*'Prevalence Rates'!S146</f>
        <v>1690.4478314927901</v>
      </c>
      <c r="T146" s="75">
        <f>'Population 2016'!T146*'Prevalence Rates'!T146</f>
        <v>363.52018723404257</v>
      </c>
      <c r="U146" s="75">
        <f>'Population 2016'!U146*'Prevalence Rates'!U146</f>
        <v>166.23280000000003</v>
      </c>
      <c r="V146" s="75">
        <f>'Population 2016'!V146*'Prevalence Rates'!V146</f>
        <v>183.55902638297874</v>
      </c>
      <c r="W146" s="75">
        <f>'Population 2016'!W146*'Prevalence Rates'!W146</f>
        <v>779.58647744680854</v>
      </c>
      <c r="X146" s="75">
        <f>'Population 2016'!X146*'Prevalence Rates'!X146</f>
        <v>779.58647744680854</v>
      </c>
      <c r="Y146" s="75">
        <f>'Population 2016'!Y146*'Prevalence Rates'!Y146</f>
        <v>373.52389148936174</v>
      </c>
      <c r="Z146" s="75">
        <f>'Population 2016'!Z146*'Prevalence Rates'!Z146</f>
        <v>802.5518931914894</v>
      </c>
      <c r="AA146" s="75">
        <f>'Population 2016'!AA146*'Prevalence Rates'!AA146</f>
        <v>1067.7715346614052</v>
      </c>
      <c r="AB146" s="75">
        <f>'Population 2016'!AB146*'Prevalence Rates'!AB146</f>
        <v>850.8750297872341</v>
      </c>
      <c r="AC146" s="75">
        <f>'Population 2016'!AC146*'Prevalence Rates'!AC146</f>
        <v>1543.5920425531915</v>
      </c>
      <c r="AD146" s="75">
        <f>'Population 2016'!AD146*'Prevalence Rates'!AD146</f>
        <v>1041.4567561702127</v>
      </c>
      <c r="AE146" s="75">
        <f>'Population 2016'!AE146*'Prevalence Rates'!AE146</f>
        <v>679.12319063829796</v>
      </c>
      <c r="AF146" s="75">
        <f>'Population 2016'!AF146*'Prevalence Rates'!AF146</f>
        <v>126.23520000000001</v>
      </c>
      <c r="AG146" s="75">
        <f>'Population 2016'!AG146*'Prevalence Rates'!AG146</f>
        <v>362.81878075855695</v>
      </c>
      <c r="AH146" s="75">
        <f>'Population 2016'!AH146*'Prevalence Rates'!AH146</f>
        <v>1345.6902536170214</v>
      </c>
      <c r="AI146" s="75">
        <f>'Population 2016'!AI146*'Prevalence Rates'!AI146</f>
        <v>1136.8129825531914</v>
      </c>
      <c r="AJ146" s="75">
        <f>'Population 2016'!AJ146*'Prevalence Rates'!AJ146</f>
        <v>202.3</v>
      </c>
      <c r="AK146" s="75">
        <f>'Population 2016'!AK146*'Prevalence Rates'!AK146</f>
        <v>309.84268000000003</v>
      </c>
      <c r="AL146" s="75">
        <f>'Population 2016'!AL146*'Prevalence Rates'!AL146</f>
        <v>180.27770808510638</v>
      </c>
      <c r="AM146" s="75">
        <f>'Population 2016'!AM146*'Prevalence Rates'!AM146</f>
        <v>772.1597923404255</v>
      </c>
      <c r="AN146" s="75">
        <f>'Population 2016'!AN146*'Prevalence Rates'!AN146</f>
        <v>65.660800000000009</v>
      </c>
      <c r="AO146" s="75">
        <f>'Population 2016'!AO146*'Prevalence Rates'!AO146</f>
        <v>65.660800000000009</v>
      </c>
      <c r="AP146" s="75">
        <f>'Population 2016'!AP146*'Prevalence Rates'!AP146</f>
        <v>270.80984808510641</v>
      </c>
      <c r="AQ146" s="75">
        <f>'Population 2016'!AQ146*'Prevalence Rates'!AQ146</f>
        <v>355.31578468085104</v>
      </c>
      <c r="AR146" s="75">
        <f>'Population 2016'!AR146*'Prevalence Rates'!AR146</f>
        <v>9834.5544000000009</v>
      </c>
      <c r="AS146" s="75">
        <f>'Population 2016'!AS146*'Prevalence Rates'!AS146</f>
        <v>376.33370936170218</v>
      </c>
      <c r="AT146" s="75">
        <f>'Population 2016'!AT146*'Prevalence Rates'!AT146</f>
        <v>65.198400000000007</v>
      </c>
      <c r="AU146" s="75">
        <f>'Population 2016'!AU146*'Prevalence Rates'!AU146</f>
        <v>65.198400000000007</v>
      </c>
      <c r="AV146" s="75">
        <f>'Population 2016'!AV146*'Prevalence Rates'!AV146</f>
        <v>265.11236680851061</v>
      </c>
      <c r="AW146" s="75">
        <f>'Population 2016'!AW146*'Prevalence Rates'!AW146</f>
        <v>560.63442042553197</v>
      </c>
      <c r="AX146" s="75">
        <f>'Population 2016'!AX146*'Prevalence Rates'!AX146</f>
        <v>136.87040000000002</v>
      </c>
      <c r="AY146" s="75">
        <f>'Population 2016'!AY146*'Prevalence Rates'!AY146</f>
        <v>924.8471252134425</v>
      </c>
      <c r="AZ146" s="75">
        <f>'Population 2016'!AZ146*'Prevalence Rates'!AZ146</f>
        <v>776.49626808510652</v>
      </c>
      <c r="BA146" s="75">
        <f>'Population 2016'!BA146*'Prevalence Rates'!BA146</f>
        <v>176.04367361702128</v>
      </c>
      <c r="BB146" s="75">
        <f>'Population 2016'!BB146*'Prevalence Rates'!BB146</f>
        <v>401.98793191489358</v>
      </c>
      <c r="BC146" s="84">
        <f>'Population 2016'!BC146*'Prevalence Rates'!BC146</f>
        <v>166.23280000000003</v>
      </c>
      <c r="BD146" s="118">
        <v>144</v>
      </c>
    </row>
    <row r="147" spans="2:56" s="72" customFormat="1" x14ac:dyDescent="0.35">
      <c r="B147" s="75" t="s">
        <v>70</v>
      </c>
      <c r="C147" s="83">
        <f>'Population 2016'!C147*'Prevalence Rates'!C147</f>
        <v>147.80840617021278</v>
      </c>
      <c r="D147" s="75">
        <f>'Population 2016'!D147*'Prevalence Rates'!D147</f>
        <v>244.3985813240416</v>
      </c>
      <c r="E147" s="75">
        <f>'Population 2016'!E147*'Prevalence Rates'!E147</f>
        <v>258.0073367021277</v>
      </c>
      <c r="F147" s="75">
        <f>'Population 2016'!F147*'Prevalence Rates'!F147</f>
        <v>148.43415031914896</v>
      </c>
      <c r="G147" s="75">
        <f>'Population 2016'!G147*'Prevalence Rates'!G147</f>
        <v>273.75670000000002</v>
      </c>
      <c r="H147" s="75">
        <f>'Population 2016'!H147*'Prevalence Rates'!H147</f>
        <v>465.39109042553207</v>
      </c>
      <c r="I147" s="75">
        <f>'Population 2016'!I147*'Prevalence Rates'!I147</f>
        <v>295.34046648936175</v>
      </c>
      <c r="J147" s="75">
        <f>'Population 2016'!J147*'Prevalence Rates'!J147</f>
        <v>165.32180000000002</v>
      </c>
      <c r="K147" s="75">
        <f>'Population 2016'!K147*'Prevalence Rates'!K147</f>
        <v>71.062600000000003</v>
      </c>
      <c r="L147" s="75">
        <f>'Population 2016'!L147*'Prevalence Rates'!L147</f>
        <v>475.80331638297872</v>
      </c>
      <c r="M147" s="75">
        <f>'Population 2016'!M147*'Prevalence Rates'!M147</f>
        <v>475.80331638297872</v>
      </c>
      <c r="N147" s="75">
        <f>'Population 2016'!N147*'Prevalence Rates'!N147</f>
        <v>152.63006351063831</v>
      </c>
      <c r="O147" s="75">
        <f>'Population 2016'!O147*'Prevalence Rates'!O147</f>
        <v>151.83862936170215</v>
      </c>
      <c r="P147" s="75">
        <f>'Population 2016'!P147*'Prevalence Rates'!P147</f>
        <v>38.932743351063827</v>
      </c>
      <c r="Q147" s="75">
        <f>'Population 2016'!Q147*'Prevalence Rates'!Q147</f>
        <v>173.30978148936177</v>
      </c>
      <c r="R147" s="75">
        <f>'Population 2016'!R147*'Prevalence Rates'!R147</f>
        <v>31.52467686170213</v>
      </c>
      <c r="S147" s="75">
        <f>'Population 2016'!S147*'Prevalence Rates'!S147</f>
        <v>1225.5227498461447</v>
      </c>
      <c r="T147" s="75">
        <f>'Population 2016'!T147*'Prevalence Rates'!T147</f>
        <v>254.64437808510638</v>
      </c>
      <c r="U147" s="75">
        <f>'Population 2016'!U147*'Prevalence Rates'!U147</f>
        <v>125.7403</v>
      </c>
      <c r="V147" s="75">
        <f>'Population 2016'!V147*'Prevalence Rates'!V147</f>
        <v>130.76583829787236</v>
      </c>
      <c r="W147" s="75">
        <f>'Population 2016'!W147*'Prevalence Rates'!W147</f>
        <v>566.87190670212772</v>
      </c>
      <c r="X147" s="75">
        <f>'Population 2016'!X147*'Prevalence Rates'!X147</f>
        <v>566.87190670212772</v>
      </c>
      <c r="Y147" s="75">
        <f>'Population 2016'!Y147*'Prevalence Rates'!Y147</f>
        <v>266.91366382978725</v>
      </c>
      <c r="Z147" s="75">
        <f>'Population 2016'!Z147*'Prevalence Rates'!Z147</f>
        <v>570.70559335106384</v>
      </c>
      <c r="AA147" s="75">
        <f>'Population 2016'!AA147*'Prevalence Rates'!AA147</f>
        <v>789.62986819570108</v>
      </c>
      <c r="AB147" s="75">
        <f>'Population 2016'!AB147*'Prevalence Rates'!AB147</f>
        <v>605.35997021276592</v>
      </c>
      <c r="AC147" s="75">
        <f>'Population 2016'!AC147*'Prevalence Rates'!AC147</f>
        <v>1134.7414787234043</v>
      </c>
      <c r="AD147" s="75">
        <f>'Population 2016'!AD147*'Prevalence Rates'!AD147</f>
        <v>788.69311537234046</v>
      </c>
      <c r="AE147" s="75">
        <f>'Population 2016'!AE147*'Prevalence Rates'!AE147</f>
        <v>522.26819787234047</v>
      </c>
      <c r="AF147" s="75">
        <f>'Population 2016'!AF147*'Prevalence Rates'!AF147</f>
        <v>105.12110000000001</v>
      </c>
      <c r="AG147" s="75">
        <f>'Population 2016'!AG147*'Prevalence Rates'!AG147</f>
        <v>279.01964384828869</v>
      </c>
      <c r="AH147" s="75">
        <f>'Population 2016'!AH147*'Prevalence Rates'!AH147</f>
        <v>1002.2137642553193</v>
      </c>
      <c r="AI147" s="75">
        <f>'Population 2016'!AI147*'Prevalence Rates'!AI147</f>
        <v>802.63330446808504</v>
      </c>
      <c r="AJ147" s="75">
        <f>'Population 2016'!AJ147*'Prevalence Rates'!AJ147</f>
        <v>140.6524</v>
      </c>
      <c r="AK147" s="75">
        <f>'Population 2016'!AK147*'Prevalence Rates'!AK147</f>
        <v>215.59951000000004</v>
      </c>
      <c r="AL147" s="75">
        <f>'Population 2016'!AL147*'Prevalence Rates'!AL147</f>
        <v>137.43535042553194</v>
      </c>
      <c r="AM147" s="75">
        <f>'Population 2016'!AM147*'Prevalence Rates'!AM147</f>
        <v>542.93675234042553</v>
      </c>
      <c r="AN147" s="75">
        <f>'Population 2016'!AN147*'Prevalence Rates'!AN147</f>
        <v>44.920400000000001</v>
      </c>
      <c r="AO147" s="75">
        <f>'Population 2016'!AO147*'Prevalence Rates'!AO147</f>
        <v>44.920400000000001</v>
      </c>
      <c r="AP147" s="75">
        <f>'Population 2016'!AP147*'Prevalence Rates'!AP147</f>
        <v>197.63448361702129</v>
      </c>
      <c r="AQ147" s="75">
        <f>'Population 2016'!AQ147*'Prevalence Rates'!AQ147</f>
        <v>249.50720468085106</v>
      </c>
      <c r="AR147" s="75">
        <f>'Population 2016'!AR147*'Prevalence Rates'!AR147</f>
        <v>7208.0673000000006</v>
      </c>
      <c r="AS147" s="75">
        <f>'Population 2016'!AS147*'Prevalence Rates'!AS147</f>
        <v>295.34046648936175</v>
      </c>
      <c r="AT147" s="75">
        <f>'Population 2016'!AT147*'Prevalence Rates'!AT147</f>
        <v>48.234200000000001</v>
      </c>
      <c r="AU147" s="75">
        <f>'Population 2016'!AU147*'Prevalence Rates'!AU147</f>
        <v>48.234200000000001</v>
      </c>
      <c r="AV147" s="75">
        <f>'Population 2016'!AV147*'Prevalence Rates'!AV147</f>
        <v>177.93304170212764</v>
      </c>
      <c r="AW147" s="75">
        <f>'Population 2016'!AW147*'Prevalence Rates'!AW147</f>
        <v>439.6317792553192</v>
      </c>
      <c r="AX147" s="75">
        <f>'Population 2016'!AX147*'Prevalence Rates'!AX147</f>
        <v>94.259200000000007</v>
      </c>
      <c r="AY147" s="75">
        <f>'Population 2016'!AY147*'Prevalence Rates'!AY147</f>
        <v>686.36901014499358</v>
      </c>
      <c r="AZ147" s="75">
        <f>'Population 2016'!AZ147*'Prevalence Rates'!AZ147</f>
        <v>586.44389106382982</v>
      </c>
      <c r="BA147" s="75">
        <f>'Population 2016'!BA147*'Prevalence Rates'!BA147</f>
        <v>134.04262244680851</v>
      </c>
      <c r="BB147" s="75">
        <f>'Population 2016'!BB147*'Prevalence Rates'!BB147</f>
        <v>272.52675531914895</v>
      </c>
      <c r="BC147" s="84">
        <f>'Population 2016'!BC147*'Prevalence Rates'!BC147</f>
        <v>125.7403</v>
      </c>
      <c r="BD147" s="118">
        <v>145</v>
      </c>
    </row>
    <row r="148" spans="2:56" s="72" customFormat="1" x14ac:dyDescent="0.35">
      <c r="B148" s="75" t="s">
        <v>71</v>
      </c>
      <c r="C148" s="83">
        <f>'Population 2016'!C148*'Prevalence Rates'!C148</f>
        <v>137.20405031914893</v>
      </c>
      <c r="D148" s="75">
        <f>'Population 2016'!D148*'Prevalence Rates'!D148</f>
        <v>233.27350139382872</v>
      </c>
      <c r="E148" s="75">
        <f>'Population 2016'!E148*'Prevalence Rates'!E148</f>
        <v>249.55489441489368</v>
      </c>
      <c r="F148" s="75">
        <f>'Population 2016'!F148*'Prevalence Rates'!F148</f>
        <v>131.10720670212766</v>
      </c>
      <c r="G148" s="75">
        <f>'Population 2016'!G148*'Prevalence Rates'!G148</f>
        <v>271.17930000000001</v>
      </c>
      <c r="H148" s="75">
        <f>'Population 2016'!H148*'Prevalence Rates'!H148</f>
        <v>427.78749031914907</v>
      </c>
      <c r="I148" s="75">
        <f>'Population 2016'!I148*'Prevalence Rates'!I148</f>
        <v>266.18264973404257</v>
      </c>
      <c r="J148" s="75">
        <f>'Population 2016'!J148*'Prevalence Rates'!J148</f>
        <v>153.3553</v>
      </c>
      <c r="K148" s="75">
        <f>'Population 2016'!K148*'Prevalence Rates'!K148</f>
        <v>60.016600000000004</v>
      </c>
      <c r="L148" s="75">
        <f>'Population 2016'!L148*'Prevalence Rates'!L148</f>
        <v>466.60693382978724</v>
      </c>
      <c r="M148" s="75">
        <f>'Population 2016'!M148*'Prevalence Rates'!M148</f>
        <v>466.60693382978724</v>
      </c>
      <c r="N148" s="75">
        <f>'Population 2016'!N148*'Prevalence Rates'!N148</f>
        <v>125.83607117021278</v>
      </c>
      <c r="O148" s="75">
        <f>'Population 2016'!O148*'Prevalence Rates'!O148</f>
        <v>125.15411776595747</v>
      </c>
      <c r="P148" s="75">
        <f>'Population 2016'!P148*'Prevalence Rates'!P148</f>
        <v>33.490531914893616</v>
      </c>
      <c r="Q148" s="75">
        <f>'Population 2016'!Q148*'Prevalence Rates'!Q148</f>
        <v>151.12778792553198</v>
      </c>
      <c r="R148" s="75">
        <f>'Population 2016'!R148*'Prevalence Rates'!R148</f>
        <v>27.374592819148937</v>
      </c>
      <c r="S148" s="75">
        <f>'Population 2016'!S148*'Prevalence Rates'!S148</f>
        <v>1050.2047300349459</v>
      </c>
      <c r="T148" s="75">
        <f>'Population 2016'!T148*'Prevalence Rates'!T148</f>
        <v>207.79876212765959</v>
      </c>
      <c r="U148" s="75">
        <f>'Population 2016'!U148*'Prevalence Rates'!U148</f>
        <v>127.58130000000001</v>
      </c>
      <c r="V148" s="75">
        <f>'Population 2016'!V148*'Prevalence Rates'!V148</f>
        <v>118.54473191489365</v>
      </c>
      <c r="W148" s="75">
        <f>'Population 2016'!W148*'Prevalence Rates'!W148</f>
        <v>489.82135627659574</v>
      </c>
      <c r="X148" s="75">
        <f>'Population 2016'!X148*'Prevalence Rates'!X148</f>
        <v>489.82135627659574</v>
      </c>
      <c r="Y148" s="75">
        <f>'Population 2016'!Y148*'Prevalence Rates'!Y148</f>
        <v>244.53523164893619</v>
      </c>
      <c r="Z148" s="75">
        <f>'Population 2016'!Z148*'Prevalence Rates'!Z148</f>
        <v>420.37883627659579</v>
      </c>
      <c r="AA148" s="75">
        <f>'Population 2016'!AA148*'Prevalence Rates'!AA148</f>
        <v>643.05186871027149</v>
      </c>
      <c r="AB148" s="75">
        <f>'Population 2016'!AB148*'Prevalence Rates'!AB148</f>
        <v>569.92267872340426</v>
      </c>
      <c r="AC148" s="75">
        <f>'Population 2016'!AC148*'Prevalence Rates'!AC148</f>
        <v>898.86824999999999</v>
      </c>
      <c r="AD148" s="75">
        <f>'Population 2016'!AD148*'Prevalence Rates'!AD148</f>
        <v>741.62001840425535</v>
      </c>
      <c r="AE148" s="75">
        <f>'Population 2016'!AE148*'Prevalence Rates'!AE148</f>
        <v>478.16939308510644</v>
      </c>
      <c r="AF148" s="75">
        <f>'Population 2016'!AF148*'Prevalence Rates'!AF148</f>
        <v>73.087700000000012</v>
      </c>
      <c r="AG148" s="75">
        <f>'Population 2016'!AG148*'Prevalence Rates'!AG148</f>
        <v>255.46003815911197</v>
      </c>
      <c r="AH148" s="75">
        <f>'Population 2016'!AH148*'Prevalence Rates'!AH148</f>
        <v>842.5121063829788</v>
      </c>
      <c r="AI148" s="75">
        <f>'Population 2016'!AI148*'Prevalence Rates'!AI148</f>
        <v>672.59867611702123</v>
      </c>
      <c r="AJ148" s="75">
        <f>'Population 2016'!AJ148*'Prevalence Rates'!AJ148</f>
        <v>119.48090000000001</v>
      </c>
      <c r="AK148" s="75">
        <f>'Population 2016'!AK148*'Prevalence Rates'!AK148</f>
        <v>194.85144000000003</v>
      </c>
      <c r="AL148" s="75">
        <f>'Population 2016'!AL148*'Prevalence Rates'!AL148</f>
        <v>137.07557202127663</v>
      </c>
      <c r="AM148" s="75">
        <f>'Population 2016'!AM148*'Prevalence Rates'!AM148</f>
        <v>459.62229734042558</v>
      </c>
      <c r="AN148" s="75">
        <f>'Population 2016'!AN148*'Prevalence Rates'!AN148</f>
        <v>40.686100000000003</v>
      </c>
      <c r="AO148" s="75">
        <f>'Population 2016'!AO148*'Prevalence Rates'!AO148</f>
        <v>40.686100000000003</v>
      </c>
      <c r="AP148" s="75">
        <f>'Population 2016'!AP148*'Prevalence Rates'!AP148</f>
        <v>177.89984494680854</v>
      </c>
      <c r="AQ148" s="75">
        <f>'Population 2016'!AQ148*'Prevalence Rates'!AQ148</f>
        <v>216.50923819148937</v>
      </c>
      <c r="AR148" s="75">
        <f>'Population 2016'!AR148*'Prevalence Rates'!AR148</f>
        <v>6367.0985000000001</v>
      </c>
      <c r="AS148" s="75">
        <f>'Population 2016'!AS148*'Prevalence Rates'!AS148</f>
        <v>266.18264973404257</v>
      </c>
      <c r="AT148" s="75">
        <f>'Population 2016'!AT148*'Prevalence Rates'!AT148</f>
        <v>48.0501</v>
      </c>
      <c r="AU148" s="75">
        <f>'Population 2016'!AU148*'Prevalence Rates'!AU148</f>
        <v>48.0501</v>
      </c>
      <c r="AV148" s="75">
        <f>'Population 2016'!AV148*'Prevalence Rates'!AV148</f>
        <v>166.81222659574468</v>
      </c>
      <c r="AW148" s="75">
        <f>'Population 2016'!AW148*'Prevalence Rates'!AW148</f>
        <v>367.37546702127668</v>
      </c>
      <c r="AX148" s="75">
        <f>'Population 2016'!AX148*'Prevalence Rates'!AX148</f>
        <v>93.338700000000003</v>
      </c>
      <c r="AY148" s="75">
        <f>'Population 2016'!AY148*'Prevalence Rates'!AY148</f>
        <v>598.72286800230052</v>
      </c>
      <c r="AZ148" s="75">
        <f>'Population 2016'!AZ148*'Prevalence Rates'!AZ148</f>
        <v>515.61494138297883</v>
      </c>
      <c r="BA148" s="75">
        <f>'Population 2016'!BA148*'Prevalence Rates'!BA148</f>
        <v>120.78565978723405</v>
      </c>
      <c r="BB148" s="75">
        <f>'Population 2016'!BB148*'Prevalence Rates'!BB148</f>
        <v>228.92247446808511</v>
      </c>
      <c r="BC148" s="84">
        <f>'Population 2016'!BC148*'Prevalence Rates'!BC148</f>
        <v>127.58130000000001</v>
      </c>
      <c r="BD148" s="118">
        <v>146</v>
      </c>
    </row>
    <row r="149" spans="2:56" s="72" customFormat="1" x14ac:dyDescent="0.35">
      <c r="B149" s="75" t="s">
        <v>72</v>
      </c>
      <c r="C149" s="83">
        <f>'Population 2016'!C149*'Prevalence Rates'!C149</f>
        <v>116.16752148936169</v>
      </c>
      <c r="D149" s="75">
        <f>'Population 2016'!D149*'Prevalence Rates'!D149</f>
        <v>206.18964907051424</v>
      </c>
      <c r="E149" s="75">
        <f>'Population 2016'!E149*'Prevalence Rates'!E149</f>
        <v>224.91801329787236</v>
      </c>
      <c r="F149" s="75">
        <f>'Population 2016'!F149*'Prevalence Rates'!F149</f>
        <v>124.56874037234043</v>
      </c>
      <c r="G149" s="75">
        <f>'Population 2016'!G149*'Prevalence Rates'!G149</f>
        <v>256.8956</v>
      </c>
      <c r="H149" s="75">
        <f>'Population 2016'!H149*'Prevalence Rates'!H149</f>
        <v>413.35384446808513</v>
      </c>
      <c r="I149" s="75">
        <f>'Population 2016'!I149*'Prevalence Rates'!I149</f>
        <v>255.58138643617019</v>
      </c>
      <c r="J149" s="75">
        <f>'Population 2016'!J149*'Prevalence Rates'!J149</f>
        <v>135.87729999999999</v>
      </c>
      <c r="K149" s="75">
        <f>'Population 2016'!K149*'Prevalence Rates'!K149</f>
        <v>59.270899999999997</v>
      </c>
      <c r="L149" s="75">
        <f>'Population 2016'!L149*'Prevalence Rates'!L149</f>
        <v>451.04722829787232</v>
      </c>
      <c r="M149" s="75">
        <f>'Population 2016'!M149*'Prevalence Rates'!M149</f>
        <v>451.04722829787232</v>
      </c>
      <c r="N149" s="75">
        <f>'Population 2016'!N149*'Prevalence Rates'!N149</f>
        <v>117.56911510638297</v>
      </c>
      <c r="O149" s="75">
        <f>'Population 2016'!O149*'Prevalence Rates'!O149</f>
        <v>129.76420904255318</v>
      </c>
      <c r="P149" s="75">
        <f>'Population 2016'!P149*'Prevalence Rates'!P149</f>
        <v>26.405022606382975</v>
      </c>
      <c r="Q149" s="75">
        <f>'Population 2016'!Q149*'Prevalence Rates'!Q149</f>
        <v>137.38980920212768</v>
      </c>
      <c r="R149" s="75">
        <f>'Population 2016'!R149*'Prevalence Rates'!R149</f>
        <v>23.404242287234045</v>
      </c>
      <c r="S149" s="75">
        <f>'Population 2016'!S149*'Prevalence Rates'!S149</f>
        <v>986.58874780749511</v>
      </c>
      <c r="T149" s="75">
        <f>'Population 2016'!T149*'Prevalence Rates'!T149</f>
        <v>178.3269689361702</v>
      </c>
      <c r="U149" s="75">
        <f>'Population 2016'!U149*'Prevalence Rates'!U149</f>
        <v>116.7257</v>
      </c>
      <c r="V149" s="75">
        <f>'Population 2016'!V149*'Prevalence Rates'!V149</f>
        <v>111.35187063829788</v>
      </c>
      <c r="W149" s="75">
        <f>'Population 2016'!W149*'Prevalence Rates'!W149</f>
        <v>480.45628053191484</v>
      </c>
      <c r="X149" s="75">
        <f>'Population 2016'!X149*'Prevalence Rates'!X149</f>
        <v>480.45628053191484</v>
      </c>
      <c r="Y149" s="75">
        <f>'Population 2016'!Y149*'Prevalence Rates'!Y149</f>
        <v>223.67668962765956</v>
      </c>
      <c r="Z149" s="75">
        <f>'Population 2016'!Z149*'Prevalence Rates'!Z149</f>
        <v>320.10413499999999</v>
      </c>
      <c r="AA149" s="75">
        <f>'Population 2016'!AA149*'Prevalence Rates'!AA149</f>
        <v>539.63502795881743</v>
      </c>
      <c r="AB149" s="75">
        <f>'Population 2016'!AB149*'Prevalence Rates'!AB149</f>
        <v>509.6461361702128</v>
      </c>
      <c r="AC149" s="75">
        <f>'Population 2016'!AC149*'Prevalence Rates'!AC149</f>
        <v>748.37722340425523</v>
      </c>
      <c r="AD149" s="75">
        <f>'Population 2016'!AD149*'Prevalence Rates'!AD149</f>
        <v>681.40230074468082</v>
      </c>
      <c r="AE149" s="75">
        <f>'Population 2016'!AE149*'Prevalence Rates'!AE149</f>
        <v>432.0768870212766</v>
      </c>
      <c r="AF149" s="75">
        <f>'Population 2016'!AF149*'Prevalence Rates'!AF149</f>
        <v>65.214500000000001</v>
      </c>
      <c r="AG149" s="75">
        <f>'Population 2016'!AG149*'Prevalence Rates'!AG149</f>
        <v>230.83530573543018</v>
      </c>
      <c r="AH149" s="75">
        <f>'Population 2016'!AH149*'Prevalence Rates'!AH149</f>
        <v>713.21092340425537</v>
      </c>
      <c r="AI149" s="75">
        <f>'Population 2016'!AI149*'Prevalence Rates'!AI149</f>
        <v>609.03651180851057</v>
      </c>
      <c r="AJ149" s="75">
        <f>'Population 2016'!AJ149*'Prevalence Rates'!AJ149</f>
        <v>118.872</v>
      </c>
      <c r="AK149" s="75">
        <f>'Population 2016'!AK149*'Prevalence Rates'!AK149</f>
        <v>180.40477000000001</v>
      </c>
      <c r="AL149" s="75">
        <f>'Population 2016'!AL149*'Prevalence Rates'!AL149</f>
        <v>126.47784085106383</v>
      </c>
      <c r="AM149" s="75">
        <f>'Population 2016'!AM149*'Prevalence Rates'!AM149</f>
        <v>407.41797255319142</v>
      </c>
      <c r="AN149" s="75">
        <f>'Population 2016'!AN149*'Prevalence Rates'!AN149</f>
        <v>37.477699999999999</v>
      </c>
      <c r="AO149" s="75">
        <f>'Population 2016'!AO149*'Prevalence Rates'!AO149</f>
        <v>37.477699999999999</v>
      </c>
      <c r="AP149" s="75">
        <f>'Population 2016'!AP149*'Prevalence Rates'!AP149</f>
        <v>167.03228473404255</v>
      </c>
      <c r="AQ149" s="75">
        <f>'Population 2016'!AQ149*'Prevalence Rates'!AQ149</f>
        <v>198.93742063829785</v>
      </c>
      <c r="AR149" s="75">
        <f>'Population 2016'!AR149*'Prevalence Rates'!AR149</f>
        <v>5788.5711000000001</v>
      </c>
      <c r="AS149" s="75">
        <f>'Population 2016'!AS149*'Prevalence Rates'!AS149</f>
        <v>255.58138643617019</v>
      </c>
      <c r="AT149" s="75">
        <f>'Population 2016'!AT149*'Prevalence Rates'!AT149</f>
        <v>38.633400000000002</v>
      </c>
      <c r="AU149" s="75">
        <f>'Population 2016'!AU149*'Prevalence Rates'!AU149</f>
        <v>38.633400000000002</v>
      </c>
      <c r="AV149" s="75">
        <f>'Population 2016'!AV149*'Prevalence Rates'!AV149</f>
        <v>158.53780191489358</v>
      </c>
      <c r="AW149" s="75">
        <f>'Population 2016'!AW149*'Prevalence Rates'!AW149</f>
        <v>298.38821585106382</v>
      </c>
      <c r="AX149" s="75">
        <f>'Population 2016'!AX149*'Prevalence Rates'!AX149</f>
        <v>76.606399999999994</v>
      </c>
      <c r="AY149" s="75">
        <f>'Population 2016'!AY149*'Prevalence Rates'!AY149</f>
        <v>574.86720546827178</v>
      </c>
      <c r="AZ149" s="75">
        <f>'Population 2016'!AZ149*'Prevalence Rates'!AZ149</f>
        <v>486.23917148936175</v>
      </c>
      <c r="BA149" s="75">
        <f>'Population 2016'!BA149*'Prevalence Rates'!BA149</f>
        <v>106.77886409574468</v>
      </c>
      <c r="BB149" s="75">
        <f>'Population 2016'!BB149*'Prevalence Rates'!BB149</f>
        <v>209.20699191489359</v>
      </c>
      <c r="BC149" s="84">
        <f>'Population 2016'!BC149*'Prevalence Rates'!BC149</f>
        <v>116.7257</v>
      </c>
      <c r="BD149" s="118">
        <v>147</v>
      </c>
    </row>
    <row r="150" spans="2:56" s="72" customFormat="1" x14ac:dyDescent="0.35">
      <c r="B150" s="75" t="s">
        <v>73</v>
      </c>
      <c r="C150" s="83">
        <f>'Population 2016'!C150*'Prevalence Rates'!C150</f>
        <v>87.637714574468077</v>
      </c>
      <c r="D150" s="75">
        <f>'Population 2016'!D150*'Prevalence Rates'!D150</f>
        <v>153.37532651673814</v>
      </c>
      <c r="E150" s="75">
        <f>'Population 2016'!E150*'Prevalence Rates'!E150</f>
        <v>166.26536010638299</v>
      </c>
      <c r="F150" s="75">
        <f>'Population 2016'!F150*'Prevalence Rates'!F150</f>
        <v>93.663952393617024</v>
      </c>
      <c r="G150" s="75">
        <f>'Population 2016'!G150*'Prevalence Rates'!G150</f>
        <v>191.51599999999999</v>
      </c>
      <c r="H150" s="75">
        <f>'Population 2016'!H150*'Prevalence Rates'!H150</f>
        <v>333.38757164893622</v>
      </c>
      <c r="I150" s="75">
        <f>'Population 2016'!I150*'Prevalence Rates'!I150</f>
        <v>192.82476877659573</v>
      </c>
      <c r="J150" s="75">
        <f>'Population 2016'!J150*'Prevalence Rates'!J150</f>
        <v>108.47069999999999</v>
      </c>
      <c r="K150" s="75">
        <f>'Population 2016'!K150*'Prevalence Rates'!K150</f>
        <v>46.062899999999999</v>
      </c>
      <c r="L150" s="75">
        <f>'Population 2016'!L150*'Prevalence Rates'!L150</f>
        <v>367.00360021276595</v>
      </c>
      <c r="M150" s="75">
        <f>'Population 2016'!M150*'Prevalence Rates'!M150</f>
        <v>367.00360021276595</v>
      </c>
      <c r="N150" s="75">
        <f>'Population 2016'!N150*'Prevalence Rates'!N150</f>
        <v>89.035005053191483</v>
      </c>
      <c r="O150" s="75">
        <f>'Population 2016'!O150*'Prevalence Rates'!O150</f>
        <v>102.46316765957447</v>
      </c>
      <c r="P150" s="75">
        <f>'Population 2016'!P150*'Prevalence Rates'!P150</f>
        <v>20.27305053191489</v>
      </c>
      <c r="Q150" s="75">
        <f>'Population 2016'!Q150*'Prevalence Rates'!Q150</f>
        <v>109.50283845744683</v>
      </c>
      <c r="R150" s="75">
        <f>'Population 2016'!R150*'Prevalence Rates'!R150</f>
        <v>18.680450265957447</v>
      </c>
      <c r="S150" s="75">
        <f>'Population 2016'!S150*'Prevalence Rates'!S150</f>
        <v>754.51242849832374</v>
      </c>
      <c r="T150" s="75">
        <f>'Population 2016'!T150*'Prevalence Rates'!T150</f>
        <v>133.68252382978721</v>
      </c>
      <c r="U150" s="75">
        <f>'Population 2016'!U150*'Prevalence Rates'!U150</f>
        <v>94.932500000000005</v>
      </c>
      <c r="V150" s="75">
        <f>'Population 2016'!V150*'Prevalence Rates'!V150</f>
        <v>79.897159148936183</v>
      </c>
      <c r="W150" s="75">
        <f>'Population 2016'!W150*'Prevalence Rates'!W150</f>
        <v>365.74585436170207</v>
      </c>
      <c r="X150" s="75">
        <f>'Population 2016'!X150*'Prevalence Rates'!X150</f>
        <v>365.74585436170207</v>
      </c>
      <c r="Y150" s="75">
        <f>'Population 2016'!Y150*'Prevalence Rates'!Y150</f>
        <v>168.5785164893617</v>
      </c>
      <c r="Z150" s="75">
        <f>'Population 2016'!Z150*'Prevalence Rates'!Z150</f>
        <v>248.79182457446808</v>
      </c>
      <c r="AA150" s="75">
        <f>'Population 2016'!AA150*'Prevalence Rates'!AA150</f>
        <v>428.20453075181189</v>
      </c>
      <c r="AB150" s="75">
        <f>'Population 2016'!AB150*'Prevalence Rates'!AB150</f>
        <v>392.43918723404255</v>
      </c>
      <c r="AC150" s="75">
        <f>'Population 2016'!AC150*'Prevalence Rates'!AC150</f>
        <v>579.26388829787231</v>
      </c>
      <c r="AD150" s="75">
        <f>'Population 2016'!AD150*'Prevalence Rates'!AD150</f>
        <v>532.62998819148936</v>
      </c>
      <c r="AE150" s="75">
        <f>'Population 2016'!AE150*'Prevalence Rates'!AE150</f>
        <v>346.46797042553192</v>
      </c>
      <c r="AF150" s="75">
        <f>'Population 2016'!AF150*'Prevalence Rates'!AF150</f>
        <v>54.317900000000002</v>
      </c>
      <c r="AG150" s="75">
        <f>'Population 2016'!AG150*'Prevalence Rates'!AG150</f>
        <v>185.09909296947271</v>
      </c>
      <c r="AH150" s="75">
        <f>'Population 2016'!AH150*'Prevalence Rates'!AH150</f>
        <v>581.15621531914906</v>
      </c>
      <c r="AI150" s="75">
        <f>'Population 2016'!AI150*'Prevalence Rates'!AI150</f>
        <v>469.60947398936167</v>
      </c>
      <c r="AJ150" s="75">
        <f>'Population 2016'!AJ150*'Prevalence Rates'!AJ150</f>
        <v>89.979500000000002</v>
      </c>
      <c r="AK150" s="75">
        <f>'Population 2016'!AK150*'Prevalence Rates'!AK150</f>
        <v>152.69686250000001</v>
      </c>
      <c r="AL150" s="75">
        <f>'Population 2016'!AL150*'Prevalence Rates'!AL150</f>
        <v>105.34442611702127</v>
      </c>
      <c r="AM150" s="75">
        <f>'Population 2016'!AM150*'Prevalence Rates'!AM150</f>
        <v>319.30304872340423</v>
      </c>
      <c r="AN150" s="75">
        <f>'Population 2016'!AN150*'Prevalence Rates'!AN150</f>
        <v>37.807899999999997</v>
      </c>
      <c r="AO150" s="75">
        <f>'Population 2016'!AO150*'Prevalence Rates'!AO150</f>
        <v>37.807899999999997</v>
      </c>
      <c r="AP150" s="75">
        <f>'Population 2016'!AP150*'Prevalence Rates'!AP150</f>
        <v>144.55462228723403</v>
      </c>
      <c r="AQ150" s="75">
        <f>'Population 2016'!AQ150*'Prevalence Rates'!AQ150</f>
        <v>151.78046968085104</v>
      </c>
      <c r="AR150" s="75">
        <f>'Population 2016'!AR150*'Prevalence Rates'!AR150</f>
        <v>4549.8257999999996</v>
      </c>
      <c r="AS150" s="75">
        <f>'Population 2016'!AS150*'Prevalence Rates'!AS150</f>
        <v>192.82476877659573</v>
      </c>
      <c r="AT150" s="75">
        <f>'Population 2016'!AT150*'Prevalence Rates'!AT150</f>
        <v>35.6616</v>
      </c>
      <c r="AU150" s="75">
        <f>'Population 2016'!AU150*'Prevalence Rates'!AU150</f>
        <v>35.6616</v>
      </c>
      <c r="AV150" s="75">
        <f>'Population 2016'!AV150*'Prevalence Rates'!AV150</f>
        <v>126.55512170212762</v>
      </c>
      <c r="AW150" s="75">
        <f>'Population 2016'!AW150*'Prevalence Rates'!AW150</f>
        <v>251.85776670212766</v>
      </c>
      <c r="AX150" s="75">
        <f>'Population 2016'!AX150*'Prevalence Rates'!AX150</f>
        <v>62.407800000000002</v>
      </c>
      <c r="AY150" s="75">
        <f>'Population 2016'!AY150*'Prevalence Rates'!AY150</f>
        <v>448.82378183604379</v>
      </c>
      <c r="AZ150" s="75">
        <f>'Population 2016'!AZ150*'Prevalence Rates'!AZ150</f>
        <v>387.77721989361709</v>
      </c>
      <c r="BA150" s="75">
        <f>'Population 2016'!BA150*'Prevalence Rates'!BA150</f>
        <v>77.497237446808512</v>
      </c>
      <c r="BB150" s="75">
        <f>'Population 2016'!BB150*'Prevalence Rates'!BB150</f>
        <v>165.12599446808508</v>
      </c>
      <c r="BC150" s="84">
        <f>'Population 2016'!BC150*'Prevalence Rates'!BC150</f>
        <v>94.932500000000005</v>
      </c>
      <c r="BD150" s="118">
        <v>148</v>
      </c>
    </row>
    <row r="151" spans="2:56" s="72" customFormat="1" x14ac:dyDescent="0.35">
      <c r="B151" s="75" t="s">
        <v>74</v>
      </c>
      <c r="C151" s="83">
        <f>'Population 2016'!C151*'Prevalence Rates'!C151</f>
        <v>36.116841808510635</v>
      </c>
      <c r="D151" s="75">
        <f>'Population 2016'!D151*'Prevalence Rates'!D151</f>
        <v>56.483691083563485</v>
      </c>
      <c r="E151" s="75">
        <f>'Population 2016'!E151*'Prevalence Rates'!E151</f>
        <v>57.967206117021284</v>
      </c>
      <c r="F151" s="75">
        <f>'Population 2016'!F151*'Prevalence Rates'!F151</f>
        <v>31.52219563829787</v>
      </c>
      <c r="G151" s="75">
        <f>'Population 2016'!G151*'Prevalence Rates'!G151</f>
        <v>70.309799999999996</v>
      </c>
      <c r="H151" s="75">
        <f>'Population 2016'!H151*'Prevalence Rates'!H151</f>
        <v>110.21987888297876</v>
      </c>
      <c r="I151" s="75">
        <f>'Population 2016'!I151*'Prevalence Rates'!I151</f>
        <v>69.3580115425532</v>
      </c>
      <c r="J151" s="75">
        <f>'Population 2016'!J151*'Prevalence Rates'!J151</f>
        <v>39.576900000000002</v>
      </c>
      <c r="K151" s="75">
        <f>'Population 2016'!K151*'Prevalence Rates'!K151</f>
        <v>15.992900000000001</v>
      </c>
      <c r="L151" s="75">
        <f>'Population 2016'!L151*'Prevalence Rates'!L151</f>
        <v>124.64677148936168</v>
      </c>
      <c r="M151" s="75">
        <f>'Population 2016'!M151*'Prevalence Rates'!M151</f>
        <v>124.64677148936168</v>
      </c>
      <c r="N151" s="75">
        <f>'Population 2016'!N151*'Prevalence Rates'!N151</f>
        <v>38.308319148936171</v>
      </c>
      <c r="O151" s="75">
        <f>'Population 2016'!O151*'Prevalence Rates'!O151</f>
        <v>32.574106329787234</v>
      </c>
      <c r="P151" s="75">
        <f>'Population 2016'!P151*'Prevalence Rates'!P151</f>
        <v>6.6477007978723401</v>
      </c>
      <c r="Q151" s="75">
        <f>'Population 2016'!Q151*'Prevalence Rates'!Q151</f>
        <v>41.578443031914908</v>
      </c>
      <c r="R151" s="75">
        <f>'Population 2016'!R151*'Prevalence Rates'!R151</f>
        <v>8.2110816489361707</v>
      </c>
      <c r="S151" s="75">
        <f>'Population 2016'!S151*'Prevalence Rates'!S151</f>
        <v>268.83017352602684</v>
      </c>
      <c r="T151" s="75">
        <f>'Population 2016'!T151*'Prevalence Rates'!T151</f>
        <v>49.934729361702125</v>
      </c>
      <c r="U151" s="75">
        <f>'Population 2016'!U151*'Prevalence Rates'!U151</f>
        <v>37.513300000000001</v>
      </c>
      <c r="V151" s="75">
        <f>'Population 2016'!V151*'Prevalence Rates'!V151</f>
        <v>29.550250212765963</v>
      </c>
      <c r="W151" s="75">
        <f>'Population 2016'!W151*'Prevalence Rates'!W151</f>
        <v>128.31961882978723</v>
      </c>
      <c r="X151" s="75">
        <f>'Population 2016'!X151*'Prevalence Rates'!X151</f>
        <v>128.31961882978723</v>
      </c>
      <c r="Y151" s="75">
        <f>'Population 2016'!Y151*'Prevalence Rates'!Y151</f>
        <v>61.95053430851064</v>
      </c>
      <c r="Z151" s="75">
        <f>'Population 2016'!Z151*'Prevalence Rates'!Z151</f>
        <v>92.818015212765957</v>
      </c>
      <c r="AA151" s="75">
        <f>'Population 2016'!AA151*'Prevalence Rates'!AA151</f>
        <v>159.31138928673826</v>
      </c>
      <c r="AB151" s="75">
        <f>'Population 2016'!AB151*'Prevalence Rates'!AB151</f>
        <v>143.62169893617022</v>
      </c>
      <c r="AC151" s="75">
        <f>'Population 2016'!AC151*'Prevalence Rates'!AC151</f>
        <v>217.08962234042551</v>
      </c>
      <c r="AD151" s="75">
        <f>'Population 2016'!AD151*'Prevalence Rates'!AD151</f>
        <v>181.37032930851063</v>
      </c>
      <c r="AE151" s="75">
        <f>'Population 2016'!AE151*'Prevalence Rates'!AE151</f>
        <v>113.19261542553193</v>
      </c>
      <c r="AF151" s="75">
        <f>'Population 2016'!AF151*'Prevalence Rates'!AF151</f>
        <v>21.815200000000001</v>
      </c>
      <c r="AG151" s="75">
        <f>'Population 2016'!AG151*'Prevalence Rates'!AG151</f>
        <v>60.472690795559672</v>
      </c>
      <c r="AH151" s="75">
        <f>'Population 2016'!AH151*'Prevalence Rates'!AH151</f>
        <v>214.56986638297874</v>
      </c>
      <c r="AI151" s="75">
        <f>'Population 2016'!AI151*'Prevalence Rates'!AI151</f>
        <v>168.49603696808512</v>
      </c>
      <c r="AJ151" s="75">
        <f>'Population 2016'!AJ151*'Prevalence Rates'!AJ151</f>
        <v>31.690999999999999</v>
      </c>
      <c r="AK151" s="75">
        <f>'Population 2016'!AK151*'Prevalence Rates'!AK151</f>
        <v>54.982042499999999</v>
      </c>
      <c r="AL151" s="75">
        <f>'Population 2016'!AL151*'Prevalence Rates'!AL151</f>
        <v>37.231397500000007</v>
      </c>
      <c r="AM151" s="75">
        <f>'Population 2016'!AM151*'Prevalence Rates'!AM151</f>
        <v>110.19647521276596</v>
      </c>
      <c r="AN151" s="75">
        <f>'Population 2016'!AN151*'Prevalence Rates'!AN151</f>
        <v>13.634500000000001</v>
      </c>
      <c r="AO151" s="75">
        <f>'Population 2016'!AO151*'Prevalence Rates'!AO151</f>
        <v>13.634500000000001</v>
      </c>
      <c r="AP151" s="75">
        <f>'Population 2016'!AP151*'Prevalence Rates'!AP151</f>
        <v>49.074046648936175</v>
      </c>
      <c r="AQ151" s="75">
        <f>'Population 2016'!AQ151*'Prevalence Rates'!AQ151</f>
        <v>54.459046914893612</v>
      </c>
      <c r="AR151" s="75">
        <f>'Population 2016'!AR151*'Prevalence Rates'!AR151</f>
        <v>1623.4636</v>
      </c>
      <c r="AS151" s="75">
        <f>'Population 2016'!AS151*'Prevalence Rates'!AS151</f>
        <v>69.3580115425532</v>
      </c>
      <c r="AT151" s="75">
        <f>'Population 2016'!AT151*'Prevalence Rates'!AT151</f>
        <v>12.381600000000001</v>
      </c>
      <c r="AU151" s="75">
        <f>'Population 2016'!AU151*'Prevalence Rates'!AU151</f>
        <v>12.381600000000001</v>
      </c>
      <c r="AV151" s="75">
        <f>'Population 2016'!AV151*'Prevalence Rates'!AV151</f>
        <v>40.604858191489356</v>
      </c>
      <c r="AW151" s="75">
        <f>'Population 2016'!AW151*'Prevalence Rates'!AW151</f>
        <v>98.278950000000009</v>
      </c>
      <c r="AX151" s="75">
        <f>'Population 2016'!AX151*'Prevalence Rates'!AX151</f>
        <v>23.584</v>
      </c>
      <c r="AY151" s="75">
        <f>'Population 2016'!AY151*'Prevalence Rates'!AY151</f>
        <v>157.91260737684294</v>
      </c>
      <c r="AZ151" s="75">
        <f>'Population 2016'!AZ151*'Prevalence Rates'!AZ151</f>
        <v>136.75011478723403</v>
      </c>
      <c r="BA151" s="75">
        <f>'Population 2016'!BA151*'Prevalence Rates'!BA151</f>
        <v>28.304563404255319</v>
      </c>
      <c r="BB151" s="75">
        <f>'Population 2016'!BB151*'Prevalence Rates'!BB151</f>
        <v>54.906813617021271</v>
      </c>
      <c r="BC151" s="84">
        <f>'Population 2016'!BC151*'Prevalence Rates'!BC151</f>
        <v>37.513300000000001</v>
      </c>
      <c r="BD151" s="118">
        <v>149</v>
      </c>
    </row>
    <row r="152" spans="2:56" s="72" customFormat="1" x14ac:dyDescent="0.35">
      <c r="B152" s="75" t="s">
        <v>75</v>
      </c>
      <c r="C152" s="83">
        <f>'Population 2016'!C152*'Prevalence Rates'!C152</f>
        <v>32.72068308510638</v>
      </c>
      <c r="D152" s="75">
        <f>'Population 2016'!D152*'Prevalence Rates'!D152</f>
        <v>41.673511756896964</v>
      </c>
      <c r="E152" s="75">
        <f>'Population 2016'!E152*'Prevalence Rates'!E152</f>
        <v>37.609345212765966</v>
      </c>
      <c r="F152" s="75">
        <f>'Population 2016'!F152*'Prevalence Rates'!F152</f>
        <v>24.0462714893617</v>
      </c>
      <c r="G152" s="75">
        <f>'Population 2016'!G152*'Prevalence Rates'!G152</f>
        <v>49.821200000000005</v>
      </c>
      <c r="H152" s="75">
        <f>'Population 2016'!H152*'Prevalence Rates'!H152</f>
        <v>80.559627500000019</v>
      </c>
      <c r="I152" s="75">
        <f>'Population 2016'!I152*'Prevalence Rates'!I152</f>
        <v>51.208955319148941</v>
      </c>
      <c r="J152" s="75">
        <f>'Population 2016'!J152*'Prevalence Rates'!J152</f>
        <v>28.4482</v>
      </c>
      <c r="K152" s="75">
        <f>'Population 2016'!K152*'Prevalence Rates'!K152</f>
        <v>10.9076</v>
      </c>
      <c r="L152" s="75">
        <f>'Population 2016'!L152*'Prevalence Rates'!L152</f>
        <v>92.126411276595732</v>
      </c>
      <c r="M152" s="75">
        <f>'Population 2016'!M152*'Prevalence Rates'!M152</f>
        <v>92.126411276595732</v>
      </c>
      <c r="N152" s="75">
        <f>'Population 2016'!N152*'Prevalence Rates'!N152</f>
        <v>38.021006755319149</v>
      </c>
      <c r="O152" s="75">
        <f>'Population 2016'!O152*'Prevalence Rates'!O152</f>
        <v>23.922784787234043</v>
      </c>
      <c r="P152" s="75">
        <f>'Population 2016'!P152*'Prevalence Rates'!P152</f>
        <v>4.3573164893617022</v>
      </c>
      <c r="Q152" s="75">
        <f>'Population 2016'!Q152*'Prevalence Rates'!Q152</f>
        <v>32.366452659574477</v>
      </c>
      <c r="R152" s="75">
        <f>'Population 2016'!R152*'Prevalence Rates'!R152</f>
        <v>7.9874335106382972</v>
      </c>
      <c r="S152" s="75">
        <f>'Population 2016'!S152*'Prevalence Rates'!S152</f>
        <v>197.96391705116594</v>
      </c>
      <c r="T152" s="75">
        <f>'Population 2016'!T152*'Prevalence Rates'!T152</f>
        <v>39.578311276595741</v>
      </c>
      <c r="U152" s="75">
        <f>'Population 2016'!U152*'Prevalence Rates'!U152</f>
        <v>28.079699999999999</v>
      </c>
      <c r="V152" s="75">
        <f>'Population 2016'!V152*'Prevalence Rates'!V152</f>
        <v>20.499262978723408</v>
      </c>
      <c r="W152" s="75">
        <f>'Population 2016'!W152*'Prevalence Rates'!W152</f>
        <v>92.915863723404257</v>
      </c>
      <c r="X152" s="75">
        <f>'Population 2016'!X152*'Prevalence Rates'!X152</f>
        <v>92.915863723404257</v>
      </c>
      <c r="Y152" s="75">
        <f>'Population 2016'!Y152*'Prevalence Rates'!Y152</f>
        <v>43.707432180851065</v>
      </c>
      <c r="Z152" s="75">
        <f>'Population 2016'!Z152*'Prevalence Rates'!Z152</f>
        <v>83.786589840425535</v>
      </c>
      <c r="AA152" s="75">
        <f>'Population 2016'!AA152*'Prevalence Rates'!AA152</f>
        <v>127.75321186083005</v>
      </c>
      <c r="AB152" s="75">
        <f>'Population 2016'!AB152*'Prevalence Rates'!AB152</f>
        <v>109.78242234042554</v>
      </c>
      <c r="AC152" s="75">
        <f>'Population 2016'!AC152*'Prevalence Rates'!AC152</f>
        <v>179.30269148936168</v>
      </c>
      <c r="AD152" s="75">
        <f>'Population 2016'!AD152*'Prevalence Rates'!AD152</f>
        <v>131.63184579787233</v>
      </c>
      <c r="AE152" s="75">
        <f>'Population 2016'!AE152*'Prevalence Rates'!AE152</f>
        <v>83.284841808510649</v>
      </c>
      <c r="AF152" s="75">
        <f>'Population 2016'!AF152*'Prevalence Rates'!AF152</f>
        <v>15.9192</v>
      </c>
      <c r="AG152" s="75">
        <f>'Population 2016'!AG152*'Prevalence Rates'!AG152</f>
        <v>44.494585337650328</v>
      </c>
      <c r="AH152" s="75">
        <f>'Population 2016'!AH152*'Prevalence Rates'!AH152</f>
        <v>166.62033276595747</v>
      </c>
      <c r="AI152" s="75">
        <f>'Population 2016'!AI152*'Prevalence Rates'!AI152</f>
        <v>125.35033207446808</v>
      </c>
      <c r="AJ152" s="75">
        <f>'Population 2016'!AJ152*'Prevalence Rates'!AJ152</f>
        <v>21.8889</v>
      </c>
      <c r="AK152" s="75">
        <f>'Population 2016'!AK152*'Prevalence Rates'!AK152</f>
        <v>45.863509999999998</v>
      </c>
      <c r="AL152" s="75">
        <f>'Population 2016'!AL152*'Prevalence Rates'!AL152</f>
        <v>25.853136755319152</v>
      </c>
      <c r="AM152" s="75">
        <f>'Population 2016'!AM152*'Prevalence Rates'!AM152</f>
        <v>84.548169574468091</v>
      </c>
      <c r="AN152" s="75">
        <f>'Population 2016'!AN152*'Prevalence Rates'!AN152</f>
        <v>7.8121999999999998</v>
      </c>
      <c r="AO152" s="75">
        <f>'Population 2016'!AO152*'Prevalence Rates'!AO152</f>
        <v>7.8121999999999998</v>
      </c>
      <c r="AP152" s="75">
        <f>'Population 2016'!AP152*'Prevalence Rates'!AP152</f>
        <v>38.694107287234047</v>
      </c>
      <c r="AQ152" s="75">
        <f>'Population 2016'!AQ152*'Prevalence Rates'!AQ152</f>
        <v>38.692343191489357</v>
      </c>
      <c r="AR152" s="75">
        <f>'Population 2016'!AR152*'Prevalence Rates'!AR152</f>
        <v>1230.5689</v>
      </c>
      <c r="AS152" s="75">
        <f>'Population 2016'!AS152*'Prevalence Rates'!AS152</f>
        <v>51.208955319148941</v>
      </c>
      <c r="AT152" s="75">
        <f>'Population 2016'!AT152*'Prevalence Rates'!AT152</f>
        <v>9.1387999999999998</v>
      </c>
      <c r="AU152" s="75">
        <f>'Population 2016'!AU152*'Prevalence Rates'!AU152</f>
        <v>9.1387999999999998</v>
      </c>
      <c r="AV152" s="75">
        <f>'Population 2016'!AV152*'Prevalence Rates'!AV152</f>
        <v>31.010137446808503</v>
      </c>
      <c r="AW152" s="75">
        <f>'Population 2016'!AW152*'Prevalence Rates'!AW152</f>
        <v>77.020028191489374</v>
      </c>
      <c r="AX152" s="75">
        <f>'Population 2016'!AX152*'Prevalence Rates'!AX152</f>
        <v>17.540600000000001</v>
      </c>
      <c r="AY152" s="75">
        <f>'Population 2016'!AY152*'Prevalence Rates'!AY152</f>
        <v>122.48942269917433</v>
      </c>
      <c r="AZ152" s="75">
        <f>'Population 2016'!AZ152*'Prevalence Rates'!AZ152</f>
        <v>111.83238</v>
      </c>
      <c r="BA152" s="75">
        <f>'Population 2016'!BA152*'Prevalence Rates'!BA152</f>
        <v>23.881975372340424</v>
      </c>
      <c r="BB152" s="75">
        <f>'Population 2016'!BB152*'Prevalence Rates'!BB152</f>
        <v>37.847615744680851</v>
      </c>
      <c r="BC152" s="84">
        <f>'Population 2016'!BC152*'Prevalence Rates'!BC152</f>
        <v>28.079699999999999</v>
      </c>
      <c r="BD152" s="118">
        <v>150</v>
      </c>
    </row>
    <row r="153" spans="2:56" s="72" customFormat="1" x14ac:dyDescent="0.35">
      <c r="B153" s="75" t="s">
        <v>81</v>
      </c>
      <c r="C153" s="83">
        <f>'Population 2016'!C153*'Prevalence Rates'!C153</f>
        <v>21.617856489361699</v>
      </c>
      <c r="D153" s="75">
        <f>'Population 2016'!D153*'Prevalence Rates'!D153</f>
        <v>28.984121832617056</v>
      </c>
      <c r="E153" s="75">
        <f>'Population 2016'!E153*'Prevalence Rates'!E153</f>
        <v>27.125324202127665</v>
      </c>
      <c r="F153" s="75">
        <f>'Population 2016'!F153*'Prevalence Rates'!F153</f>
        <v>15.722562127659574</v>
      </c>
      <c r="G153" s="75">
        <f>'Population 2016'!G153*'Prevalence Rates'!G153</f>
        <v>29.995899999999999</v>
      </c>
      <c r="H153" s="75">
        <f>'Population 2016'!H153*'Prevalence Rates'!H153</f>
        <v>45.459179255319164</v>
      </c>
      <c r="I153" s="75">
        <f>'Population 2016'!I153*'Prevalence Rates'!I153</f>
        <v>29.896993031914899</v>
      </c>
      <c r="J153" s="75">
        <f>'Population 2016'!J153*'Prevalence Rates'!J153</f>
        <v>17.909099999999999</v>
      </c>
      <c r="K153" s="75">
        <f>'Population 2016'!K153*'Prevalence Rates'!K153</f>
        <v>7.9596</v>
      </c>
      <c r="L153" s="75">
        <f>'Population 2016'!L153*'Prevalence Rates'!L153</f>
        <v>62.849321489361692</v>
      </c>
      <c r="M153" s="75">
        <f>'Population 2016'!M153*'Prevalence Rates'!M153</f>
        <v>62.849321489361692</v>
      </c>
      <c r="N153" s="75">
        <f>'Population 2016'!N153*'Prevalence Rates'!N153</f>
        <v>21.261117127659574</v>
      </c>
      <c r="O153" s="75">
        <f>'Population 2016'!O153*'Prevalence Rates'!O153</f>
        <v>10.832959148936171</v>
      </c>
      <c r="P153" s="75">
        <f>'Population 2016'!P153*'Prevalence Rates'!P153</f>
        <v>2.7931515957446806</v>
      </c>
      <c r="Q153" s="75">
        <f>'Population 2016'!Q153*'Prevalence Rates'!Q153</f>
        <v>25.063253085106389</v>
      </c>
      <c r="R153" s="75">
        <f>'Population 2016'!R153*'Prevalence Rates'!R153</f>
        <v>4.9202590425531909</v>
      </c>
      <c r="S153" s="75">
        <f>'Population 2016'!S153*'Prevalence Rates'!S153</f>
        <v>126.20593122021866</v>
      </c>
      <c r="T153" s="75">
        <f>'Population 2016'!T153*'Prevalence Rates'!T153</f>
        <v>27.486493404255317</v>
      </c>
      <c r="U153" s="75">
        <f>'Population 2016'!U153*'Prevalence Rates'!U153</f>
        <v>18.0565</v>
      </c>
      <c r="V153" s="75">
        <f>'Population 2016'!V153*'Prevalence Rates'!V153</f>
        <v>10.763336170212767</v>
      </c>
      <c r="W153" s="75">
        <f>'Population 2016'!W153*'Prevalence Rates'!W153</f>
        <v>61.918584574468085</v>
      </c>
      <c r="X153" s="75">
        <f>'Population 2016'!X153*'Prevalence Rates'!X153</f>
        <v>61.918584574468085</v>
      </c>
      <c r="Y153" s="75">
        <f>'Population 2016'!Y153*'Prevalence Rates'!Y153</f>
        <v>25.138560372340425</v>
      </c>
      <c r="Z153" s="75">
        <f>'Population 2016'!Z153*'Prevalence Rates'!Z153</f>
        <v>50.522330053191489</v>
      </c>
      <c r="AA153" s="75">
        <f>'Population 2016'!AA153*'Prevalence Rates'!AA153</f>
        <v>76.707782297782828</v>
      </c>
      <c r="AB153" s="75">
        <f>'Population 2016'!AB153*'Prevalence Rates'!AB153</f>
        <v>70.802178723404268</v>
      </c>
      <c r="AC153" s="75">
        <f>'Population 2016'!AC153*'Prevalence Rates'!AC153</f>
        <v>110.06781382978723</v>
      </c>
      <c r="AD153" s="75">
        <f>'Population 2016'!AD153*'Prevalence Rates'!AD153</f>
        <v>85.396072393617018</v>
      </c>
      <c r="AE153" s="75">
        <f>'Population 2016'!AE153*'Prevalence Rates'!AE153</f>
        <v>56.215537446808518</v>
      </c>
      <c r="AF153" s="75">
        <f>'Population 2016'!AF153*'Prevalence Rates'!AF153</f>
        <v>12.897500000000001</v>
      </c>
      <c r="AG153" s="75">
        <f>'Population 2016'!AG153*'Prevalence Rates'!AG153</f>
        <v>30.032920444033305</v>
      </c>
      <c r="AH153" s="75">
        <f>'Population 2016'!AH153*'Prevalence Rates'!AH153</f>
        <v>97.531757446808513</v>
      </c>
      <c r="AI153" s="75">
        <f>'Population 2016'!AI153*'Prevalence Rates'!AI153</f>
        <v>79.99374478723405</v>
      </c>
      <c r="AJ153" s="75">
        <f>'Population 2016'!AJ153*'Prevalence Rates'!AJ153</f>
        <v>11.423500000000001</v>
      </c>
      <c r="AK153" s="75">
        <f>'Population 2016'!AK153*'Prevalence Rates'!AK153</f>
        <v>24.195710000000002</v>
      </c>
      <c r="AL153" s="75">
        <f>'Population 2016'!AL153*'Prevalence Rates'!AL153</f>
        <v>16.347248031914894</v>
      </c>
      <c r="AM153" s="75">
        <f>'Population 2016'!AM153*'Prevalence Rates'!AM153</f>
        <v>44.707125638297875</v>
      </c>
      <c r="AN153" s="75">
        <f>'Population 2016'!AN153*'Prevalence Rates'!AN153</f>
        <v>5.7485999999999997</v>
      </c>
      <c r="AO153" s="75">
        <f>'Population 2016'!AO153*'Prevalence Rates'!AO153</f>
        <v>5.7485999999999997</v>
      </c>
      <c r="AP153" s="75">
        <f>'Population 2016'!AP153*'Prevalence Rates'!AP153</f>
        <v>26.411179042553194</v>
      </c>
      <c r="AQ153" s="75">
        <f>'Population 2016'!AQ153*'Prevalence Rates'!AQ153</f>
        <v>22.073385212765952</v>
      </c>
      <c r="AR153" s="75">
        <f>'Population 2016'!AR153*'Prevalence Rates'!AR153</f>
        <v>770.82830000000001</v>
      </c>
      <c r="AS153" s="75">
        <f>'Population 2016'!AS153*'Prevalence Rates'!AS153</f>
        <v>29.896993031914899</v>
      </c>
      <c r="AT153" s="75">
        <f>'Population 2016'!AT153*'Prevalence Rates'!AT153</f>
        <v>5.3801000000000005</v>
      </c>
      <c r="AU153" s="75">
        <f>'Population 2016'!AU153*'Prevalence Rates'!AU153</f>
        <v>5.3801000000000005</v>
      </c>
      <c r="AV153" s="75">
        <f>'Population 2016'!AV153*'Prevalence Rates'!AV153</f>
        <v>18.345106063829785</v>
      </c>
      <c r="AW153" s="75">
        <f>'Population 2016'!AW153*'Prevalence Rates'!AW153</f>
        <v>48.372759787234052</v>
      </c>
      <c r="AX153" s="75">
        <f>'Population 2016'!AX153*'Prevalence Rates'!AX153</f>
        <v>9.9495000000000005</v>
      </c>
      <c r="AY153" s="75">
        <f>'Population 2016'!AY153*'Prevalence Rates'!AY153</f>
        <v>79.964792931913806</v>
      </c>
      <c r="AZ153" s="75">
        <f>'Population 2016'!AZ153*'Prevalence Rates'!AZ153</f>
        <v>71.911128510638292</v>
      </c>
      <c r="BA153" s="75">
        <f>'Population 2016'!BA153*'Prevalence Rates'!BA153</f>
        <v>13.169484361702128</v>
      </c>
      <c r="BB153" s="75">
        <f>'Population 2016'!BB153*'Prevalence Rates'!BB153</f>
        <v>19.518896170212763</v>
      </c>
      <c r="BC153" s="84">
        <f>'Population 2016'!BC153*'Prevalence Rates'!BC153</f>
        <v>18.0565</v>
      </c>
      <c r="BD153" s="118">
        <v>151</v>
      </c>
    </row>
    <row r="154" spans="2:56" s="72" customFormat="1" x14ac:dyDescent="0.35">
      <c r="B154" s="75" t="s">
        <v>82</v>
      </c>
      <c r="C154" s="83">
        <f>'Population 2016'!C154*'Prevalence Rates'!C154</f>
        <v>12.409041489361702</v>
      </c>
      <c r="D154" s="75">
        <f>'Population 2016'!D154*'Prevalence Rates'!D154</f>
        <v>16.224038928257595</v>
      </c>
      <c r="E154" s="75">
        <f>'Population 2016'!E154*'Prevalence Rates'!E154</f>
        <v>14.921701861702131</v>
      </c>
      <c r="F154" s="75">
        <f>'Population 2016'!F154*'Prevalence Rates'!F154</f>
        <v>10.558779468085106</v>
      </c>
      <c r="G154" s="75">
        <f>'Population 2016'!G154*'Prevalence Rates'!G154</f>
        <v>19.9727</v>
      </c>
      <c r="H154" s="75">
        <f>'Population 2016'!H154*'Prevalence Rates'!H154</f>
        <v>27.051937819148943</v>
      </c>
      <c r="I154" s="75">
        <f>'Population 2016'!I154*'Prevalence Rates'!I154</f>
        <v>17.471290638297873</v>
      </c>
      <c r="J154" s="75">
        <f>'Population 2016'!J154*'Prevalence Rates'!J154</f>
        <v>10.465400000000001</v>
      </c>
      <c r="K154" s="75">
        <f>'Population 2016'!K154*'Prevalence Rates'!K154</f>
        <v>3.3165</v>
      </c>
      <c r="L154" s="75">
        <f>'Population 2016'!L154*'Prevalence Rates'!L154</f>
        <v>36.201910425531914</v>
      </c>
      <c r="M154" s="75">
        <f>'Population 2016'!M154*'Prevalence Rates'!M154</f>
        <v>36.201910425531914</v>
      </c>
      <c r="N154" s="75">
        <f>'Population 2016'!N154*'Prevalence Rates'!N154</f>
        <v>12.641745319148937</v>
      </c>
      <c r="O154" s="75">
        <f>'Population 2016'!O154*'Prevalence Rates'!O154</f>
        <v>7.29720164893617</v>
      </c>
      <c r="P154" s="75">
        <f>'Population 2016'!P154*'Prevalence Rates'!P154</f>
        <v>2.6255625</v>
      </c>
      <c r="Q154" s="75">
        <f>'Population 2016'!Q154*'Prevalence Rates'!Q154</f>
        <v>14.274435531914898</v>
      </c>
      <c r="R154" s="75">
        <f>'Population 2016'!R154*'Prevalence Rates'!R154</f>
        <v>2.6198781914893616</v>
      </c>
      <c r="S154" s="75">
        <f>'Population 2016'!S154*'Prevalence Rates'!S154</f>
        <v>73.751263215140241</v>
      </c>
      <c r="T154" s="75">
        <f>'Population 2016'!T154*'Prevalence Rates'!T154</f>
        <v>16.234385106382977</v>
      </c>
      <c r="U154" s="75">
        <f>'Population 2016'!U154*'Prevalence Rates'!U154</f>
        <v>12.676400000000001</v>
      </c>
      <c r="V154" s="75">
        <f>'Population 2016'!V154*'Prevalence Rates'!V154</f>
        <v>5.0881225531914902</v>
      </c>
      <c r="W154" s="75">
        <f>'Population 2016'!W154*'Prevalence Rates'!W154</f>
        <v>34.264149255319147</v>
      </c>
      <c r="X154" s="75">
        <f>'Population 2016'!X154*'Prevalence Rates'!X154</f>
        <v>34.264149255319147</v>
      </c>
      <c r="Y154" s="75">
        <f>'Population 2016'!Y154*'Prevalence Rates'!Y154</f>
        <v>13.356556914893616</v>
      </c>
      <c r="Z154" s="75">
        <f>'Population 2016'!Z154*'Prevalence Rates'!Z154</f>
        <v>34.247880372340425</v>
      </c>
      <c r="AA154" s="75">
        <f>'Population 2016'!AA154*'Prevalence Rates'!AA154</f>
        <v>48.5009157489622</v>
      </c>
      <c r="AB154" s="75">
        <f>'Population 2016'!AB154*'Prevalence Rates'!AB154</f>
        <v>40.932509574468092</v>
      </c>
      <c r="AC154" s="75">
        <f>'Population 2016'!AC154*'Prevalence Rates'!AC154</f>
        <v>80.760303191489356</v>
      </c>
      <c r="AD154" s="75">
        <f>'Population 2016'!AD154*'Prevalence Rates'!AD154</f>
        <v>46.656098617021279</v>
      </c>
      <c r="AE154" s="75">
        <f>'Population 2016'!AE154*'Prevalence Rates'!AE154</f>
        <v>27.346228191489363</v>
      </c>
      <c r="AF154" s="75">
        <f>'Population 2016'!AF154*'Prevalence Rates'!AF154</f>
        <v>11.2761</v>
      </c>
      <c r="AG154" s="75">
        <f>'Population 2016'!AG154*'Prevalence Rates'!AG154</f>
        <v>14.609610314523591</v>
      </c>
      <c r="AH154" s="75">
        <f>'Population 2016'!AH154*'Prevalence Rates'!AH154</f>
        <v>50.011879148936174</v>
      </c>
      <c r="AI154" s="75">
        <f>'Population 2016'!AI154*'Prevalence Rates'!AI154</f>
        <v>48.438423351063832</v>
      </c>
      <c r="AJ154" s="75">
        <f>'Population 2016'!AJ154*'Prevalence Rates'!AJ154</f>
        <v>8.0333000000000006</v>
      </c>
      <c r="AK154" s="75">
        <f>'Population 2016'!AK154*'Prevalence Rates'!AK154</f>
        <v>15.348025</v>
      </c>
      <c r="AL154" s="75">
        <f>'Population 2016'!AL154*'Prevalence Rates'!AL154</f>
        <v>10.730131968085107</v>
      </c>
      <c r="AM154" s="75">
        <f>'Population 2016'!AM154*'Prevalence Rates'!AM154</f>
        <v>20.173963723404256</v>
      </c>
      <c r="AN154" s="75">
        <f>'Population 2016'!AN154*'Prevalence Rates'!AN154</f>
        <v>4.9379</v>
      </c>
      <c r="AO154" s="75">
        <f>'Population 2016'!AO154*'Prevalence Rates'!AO154</f>
        <v>4.9379</v>
      </c>
      <c r="AP154" s="75">
        <f>'Population 2016'!AP154*'Prevalence Rates'!AP154</f>
        <v>16.607902978723406</v>
      </c>
      <c r="AQ154" s="75">
        <f>'Population 2016'!AQ154*'Prevalence Rates'!AQ154</f>
        <v>20.709778404255317</v>
      </c>
      <c r="AR154" s="75">
        <f>'Population 2016'!AR154*'Prevalence Rates'!AR154</f>
        <v>462.68860000000001</v>
      </c>
      <c r="AS154" s="75">
        <f>'Population 2016'!AS154*'Prevalence Rates'!AS154</f>
        <v>17.471290638297873</v>
      </c>
      <c r="AT154" s="75">
        <f>'Population 2016'!AT154*'Prevalence Rates'!AT154</f>
        <v>4.3483000000000001</v>
      </c>
      <c r="AU154" s="75">
        <f>'Population 2016'!AU154*'Prevalence Rates'!AU154</f>
        <v>4.3483000000000001</v>
      </c>
      <c r="AV154" s="75">
        <f>'Population 2016'!AV154*'Prevalence Rates'!AV154</f>
        <v>8.980658617021275</v>
      </c>
      <c r="AW154" s="75">
        <f>'Population 2016'!AW154*'Prevalence Rates'!AW154</f>
        <v>26.695629680851066</v>
      </c>
      <c r="AX154" s="75">
        <f>'Population 2016'!AX154*'Prevalence Rates'!AX154</f>
        <v>7.1489000000000003</v>
      </c>
      <c r="AY154" s="75">
        <f>'Population 2016'!AY154*'Prevalence Rates'!AY154</f>
        <v>48.113340991613931</v>
      </c>
      <c r="AZ154" s="75">
        <f>'Population 2016'!AZ154*'Prevalence Rates'!AZ154</f>
        <v>45.86978234042553</v>
      </c>
      <c r="BA154" s="75">
        <f>'Population 2016'!BA154*'Prevalence Rates'!BA154</f>
        <v>7.1744205851063825</v>
      </c>
      <c r="BB154" s="75">
        <f>'Population 2016'!BB154*'Prevalence Rates'!BB154</f>
        <v>12.060456170212765</v>
      </c>
      <c r="BC154" s="84">
        <f>'Population 2016'!BC154*'Prevalence Rates'!BC154</f>
        <v>12.676400000000001</v>
      </c>
      <c r="BD154" s="118">
        <v>152</v>
      </c>
    </row>
    <row r="155" spans="2:56" s="72" customFormat="1" x14ac:dyDescent="0.35">
      <c r="B155" s="75" t="s">
        <v>76</v>
      </c>
      <c r="C155" s="83">
        <f>'Population 2016'!C155*'Prevalence Rates'!C155</f>
        <v>0</v>
      </c>
      <c r="D155" s="75">
        <f>'Population 2016'!D155*'Prevalence Rates'!D155</f>
        <v>0</v>
      </c>
      <c r="E155" s="75">
        <f>'Population 2016'!E155*'Prevalence Rates'!E155</f>
        <v>0</v>
      </c>
      <c r="F155" s="75">
        <f>'Population 2016'!F155*'Prevalence Rates'!F155</f>
        <v>0</v>
      </c>
      <c r="G155" s="75">
        <f>'Population 2016'!G155*'Prevalence Rates'!G155</f>
        <v>0</v>
      </c>
      <c r="H155" s="75">
        <f>'Population 2016'!H155*'Prevalence Rates'!H155</f>
        <v>0</v>
      </c>
      <c r="I155" s="75">
        <f>'Population 2016'!I155*'Prevalence Rates'!I155</f>
        <v>0</v>
      </c>
      <c r="J155" s="75">
        <f>'Population 2016'!J155*'Prevalence Rates'!J155</f>
        <v>0</v>
      </c>
      <c r="K155" s="75">
        <f>'Population 2016'!K155*'Prevalence Rates'!K155</f>
        <v>0</v>
      </c>
      <c r="L155" s="75">
        <f>'Population 2016'!L155*'Prevalence Rates'!L155</f>
        <v>0</v>
      </c>
      <c r="M155" s="75">
        <f>'Population 2016'!M155*'Prevalence Rates'!M155</f>
        <v>0</v>
      </c>
      <c r="N155" s="75">
        <f>'Population 2016'!N155*'Prevalence Rates'!N155</f>
        <v>0</v>
      </c>
      <c r="O155" s="75">
        <f>'Population 2016'!O155*'Prevalence Rates'!O155</f>
        <v>0</v>
      </c>
      <c r="P155" s="75">
        <f>'Population 2016'!P155*'Prevalence Rates'!P155</f>
        <v>0</v>
      </c>
      <c r="Q155" s="75">
        <f>'Population 2016'!Q155*'Prevalence Rates'!Q155</f>
        <v>0</v>
      </c>
      <c r="R155" s="75">
        <f>'Population 2016'!R155*'Prevalence Rates'!R155</f>
        <v>0</v>
      </c>
      <c r="S155" s="75">
        <f>'Population 2016'!S155*'Prevalence Rates'!S155</f>
        <v>0</v>
      </c>
      <c r="T155" s="75">
        <f>'Population 2016'!T155*'Prevalence Rates'!T155</f>
        <v>0</v>
      </c>
      <c r="U155" s="75">
        <f>'Population 2016'!U155*'Prevalence Rates'!U155</f>
        <v>0</v>
      </c>
      <c r="V155" s="75">
        <f>'Population 2016'!V155*'Prevalence Rates'!V155</f>
        <v>0</v>
      </c>
      <c r="W155" s="75">
        <f>'Population 2016'!W155*'Prevalence Rates'!W155</f>
        <v>0</v>
      </c>
      <c r="X155" s="75">
        <f>'Population 2016'!X155*'Prevalence Rates'!X155</f>
        <v>0</v>
      </c>
      <c r="Y155" s="75">
        <f>'Population 2016'!Y155*'Prevalence Rates'!Y155</f>
        <v>0</v>
      </c>
      <c r="Z155" s="75">
        <f>'Population 2016'!Z155*'Prevalence Rates'!Z155</f>
        <v>0</v>
      </c>
      <c r="AA155" s="75">
        <f>'Population 2016'!AA155*'Prevalence Rates'!AA155</f>
        <v>0</v>
      </c>
      <c r="AB155" s="75">
        <f>'Population 2016'!AB155*'Prevalence Rates'!AB155</f>
        <v>0</v>
      </c>
      <c r="AC155" s="75">
        <f>'Population 2016'!AC155*'Prevalence Rates'!AC155</f>
        <v>0</v>
      </c>
      <c r="AD155" s="75">
        <f>'Population 2016'!AD155*'Prevalence Rates'!AD155</f>
        <v>0</v>
      </c>
      <c r="AE155" s="75">
        <f>'Population 2016'!AE155*'Prevalence Rates'!AE155</f>
        <v>0</v>
      </c>
      <c r="AF155" s="75">
        <f>'Population 2016'!AF155*'Prevalence Rates'!AF155</f>
        <v>0</v>
      </c>
      <c r="AG155" s="75">
        <f>'Population 2016'!AG155*'Prevalence Rates'!AG155</f>
        <v>0</v>
      </c>
      <c r="AH155" s="75">
        <f>'Population 2016'!AH155*'Prevalence Rates'!AH155</f>
        <v>0</v>
      </c>
      <c r="AI155" s="75">
        <f>'Population 2016'!AI155*'Prevalence Rates'!AI155</f>
        <v>0</v>
      </c>
      <c r="AJ155" s="75">
        <f>'Population 2016'!AJ155*'Prevalence Rates'!AJ155</f>
        <v>0</v>
      </c>
      <c r="AK155" s="75">
        <f>'Population 2016'!AK155*'Prevalence Rates'!AK155</f>
        <v>0</v>
      </c>
      <c r="AL155" s="75">
        <f>'Population 2016'!AL155*'Prevalence Rates'!AL155</f>
        <v>0</v>
      </c>
      <c r="AM155" s="75">
        <f>'Population 2016'!AM155*'Prevalence Rates'!AM155</f>
        <v>0</v>
      </c>
      <c r="AN155" s="75">
        <f>'Population 2016'!AN155*'Prevalence Rates'!AN155</f>
        <v>0</v>
      </c>
      <c r="AO155" s="75">
        <f>'Population 2016'!AO155*'Prevalence Rates'!AO155</f>
        <v>0</v>
      </c>
      <c r="AP155" s="75">
        <f>'Population 2016'!AP155*'Prevalence Rates'!AP155</f>
        <v>0</v>
      </c>
      <c r="AQ155" s="75">
        <f>'Population 2016'!AQ155*'Prevalence Rates'!AQ155</f>
        <v>0</v>
      </c>
      <c r="AR155" s="75">
        <f>'Population 2016'!AR155*'Prevalence Rates'!AR155</f>
        <v>0</v>
      </c>
      <c r="AS155" s="75">
        <f>'Population 2016'!AS155*'Prevalence Rates'!AS155</f>
        <v>0</v>
      </c>
      <c r="AT155" s="75">
        <f>'Population 2016'!AT155*'Prevalence Rates'!AT155</f>
        <v>0</v>
      </c>
      <c r="AU155" s="75">
        <f>'Population 2016'!AU155*'Prevalence Rates'!AU155</f>
        <v>0</v>
      </c>
      <c r="AV155" s="75">
        <f>'Population 2016'!AV155*'Prevalence Rates'!AV155</f>
        <v>0</v>
      </c>
      <c r="AW155" s="75">
        <f>'Population 2016'!AW155*'Prevalence Rates'!AW155</f>
        <v>0</v>
      </c>
      <c r="AX155" s="75">
        <f>'Population 2016'!AX155*'Prevalence Rates'!AX155</f>
        <v>0</v>
      </c>
      <c r="AY155" s="75">
        <f>'Population 2016'!AY155*'Prevalence Rates'!AY155</f>
        <v>0</v>
      </c>
      <c r="AZ155" s="75">
        <f>'Population 2016'!AZ155*'Prevalence Rates'!AZ155</f>
        <v>0</v>
      </c>
      <c r="BA155" s="75">
        <f>'Population 2016'!BA155*'Prevalence Rates'!BA155</f>
        <v>0</v>
      </c>
      <c r="BB155" s="75">
        <f>'Population 2016'!BB155*'Prevalence Rates'!BB155</f>
        <v>0</v>
      </c>
      <c r="BC155" s="84">
        <f>'Population 2016'!BC155*'Prevalence Rates'!BC155</f>
        <v>0</v>
      </c>
      <c r="BD155" s="118">
        <v>153</v>
      </c>
    </row>
    <row r="156" spans="2:56" s="72" customFormat="1" x14ac:dyDescent="0.35">
      <c r="B156" s="75" t="s">
        <v>46</v>
      </c>
      <c r="C156" s="83">
        <f>'Population 2016'!C156*'Prevalence Rates'!C156</f>
        <v>0</v>
      </c>
      <c r="D156" s="75">
        <f>'Population 2016'!D156*'Prevalence Rates'!D156</f>
        <v>0</v>
      </c>
      <c r="E156" s="75">
        <f>'Population 2016'!E156*'Prevalence Rates'!E156</f>
        <v>0</v>
      </c>
      <c r="F156" s="75">
        <f>'Population 2016'!F156*'Prevalence Rates'!F156</f>
        <v>0</v>
      </c>
      <c r="G156" s="75">
        <f>'Population 2016'!G156*'Prevalence Rates'!G156</f>
        <v>0</v>
      </c>
      <c r="H156" s="75">
        <f>'Population 2016'!H156*'Prevalence Rates'!H156</f>
        <v>0</v>
      </c>
      <c r="I156" s="75">
        <f>'Population 2016'!I156*'Prevalence Rates'!I156</f>
        <v>0</v>
      </c>
      <c r="J156" s="75">
        <f>'Population 2016'!J156*'Prevalence Rates'!J156</f>
        <v>0</v>
      </c>
      <c r="K156" s="75">
        <f>'Population 2016'!K156*'Prevalence Rates'!K156</f>
        <v>0</v>
      </c>
      <c r="L156" s="75">
        <f>'Population 2016'!L156*'Prevalence Rates'!L156</f>
        <v>0</v>
      </c>
      <c r="M156" s="75">
        <f>'Population 2016'!M156*'Prevalence Rates'!M156</f>
        <v>0</v>
      </c>
      <c r="N156" s="75">
        <f>'Population 2016'!N156*'Prevalence Rates'!N156</f>
        <v>0</v>
      </c>
      <c r="O156" s="75">
        <f>'Population 2016'!O156*'Prevalence Rates'!O156</f>
        <v>0</v>
      </c>
      <c r="P156" s="75">
        <f>'Population 2016'!P156*'Prevalence Rates'!P156</f>
        <v>0</v>
      </c>
      <c r="Q156" s="75">
        <f>'Population 2016'!Q156*'Prevalence Rates'!Q156</f>
        <v>0</v>
      </c>
      <c r="R156" s="75">
        <f>'Population 2016'!R156*'Prevalence Rates'!R156</f>
        <v>0</v>
      </c>
      <c r="S156" s="75">
        <f>'Population 2016'!S156*'Prevalence Rates'!S156</f>
        <v>0</v>
      </c>
      <c r="T156" s="75">
        <f>'Population 2016'!T156*'Prevalence Rates'!T156</f>
        <v>0</v>
      </c>
      <c r="U156" s="75">
        <f>'Population 2016'!U156*'Prevalence Rates'!U156</f>
        <v>0</v>
      </c>
      <c r="V156" s="75">
        <f>'Population 2016'!V156*'Prevalence Rates'!V156</f>
        <v>0</v>
      </c>
      <c r="W156" s="75">
        <f>'Population 2016'!W156*'Prevalence Rates'!W156</f>
        <v>0</v>
      </c>
      <c r="X156" s="75">
        <f>'Population 2016'!X156*'Prevalence Rates'!X156</f>
        <v>0</v>
      </c>
      <c r="Y156" s="75">
        <f>'Population 2016'!Y156*'Prevalence Rates'!Y156</f>
        <v>0</v>
      </c>
      <c r="Z156" s="75">
        <f>'Population 2016'!Z156*'Prevalence Rates'!Z156</f>
        <v>0</v>
      </c>
      <c r="AA156" s="75">
        <f>'Population 2016'!AA156*'Prevalence Rates'!AA156</f>
        <v>0</v>
      </c>
      <c r="AB156" s="75">
        <f>'Population 2016'!AB156*'Prevalence Rates'!AB156</f>
        <v>0</v>
      </c>
      <c r="AC156" s="75">
        <f>'Population 2016'!AC156*'Prevalence Rates'!AC156</f>
        <v>0</v>
      </c>
      <c r="AD156" s="75">
        <f>'Population 2016'!AD156*'Prevalence Rates'!AD156</f>
        <v>0</v>
      </c>
      <c r="AE156" s="75">
        <f>'Population 2016'!AE156*'Prevalence Rates'!AE156</f>
        <v>0</v>
      </c>
      <c r="AF156" s="75">
        <f>'Population 2016'!AF156*'Prevalence Rates'!AF156</f>
        <v>0</v>
      </c>
      <c r="AG156" s="75">
        <f>'Population 2016'!AG156*'Prevalence Rates'!AG156</f>
        <v>0</v>
      </c>
      <c r="AH156" s="75">
        <f>'Population 2016'!AH156*'Prevalence Rates'!AH156</f>
        <v>0</v>
      </c>
      <c r="AI156" s="75">
        <f>'Population 2016'!AI156*'Prevalence Rates'!AI156</f>
        <v>0</v>
      </c>
      <c r="AJ156" s="75">
        <f>'Population 2016'!AJ156*'Prevalence Rates'!AJ156</f>
        <v>0</v>
      </c>
      <c r="AK156" s="75">
        <f>'Population 2016'!AK156*'Prevalence Rates'!AK156</f>
        <v>0</v>
      </c>
      <c r="AL156" s="75">
        <f>'Population 2016'!AL156*'Prevalence Rates'!AL156</f>
        <v>0</v>
      </c>
      <c r="AM156" s="75">
        <f>'Population 2016'!AM156*'Prevalence Rates'!AM156</f>
        <v>0</v>
      </c>
      <c r="AN156" s="75">
        <f>'Population 2016'!AN156*'Prevalence Rates'!AN156</f>
        <v>0</v>
      </c>
      <c r="AO156" s="75">
        <f>'Population 2016'!AO156*'Prevalence Rates'!AO156</f>
        <v>0</v>
      </c>
      <c r="AP156" s="75">
        <f>'Population 2016'!AP156*'Prevalence Rates'!AP156</f>
        <v>0</v>
      </c>
      <c r="AQ156" s="75">
        <f>'Population 2016'!AQ156*'Prevalence Rates'!AQ156</f>
        <v>0</v>
      </c>
      <c r="AR156" s="75">
        <f>'Population 2016'!AR156*'Prevalence Rates'!AR156</f>
        <v>0</v>
      </c>
      <c r="AS156" s="75">
        <f>'Population 2016'!AS156*'Prevalence Rates'!AS156</f>
        <v>0</v>
      </c>
      <c r="AT156" s="75">
        <f>'Population 2016'!AT156*'Prevalence Rates'!AT156</f>
        <v>0</v>
      </c>
      <c r="AU156" s="75">
        <f>'Population 2016'!AU156*'Prevalence Rates'!AU156</f>
        <v>0</v>
      </c>
      <c r="AV156" s="75">
        <f>'Population 2016'!AV156*'Prevalence Rates'!AV156</f>
        <v>0</v>
      </c>
      <c r="AW156" s="75">
        <f>'Population 2016'!AW156*'Prevalence Rates'!AW156</f>
        <v>0</v>
      </c>
      <c r="AX156" s="75">
        <f>'Population 2016'!AX156*'Prevalence Rates'!AX156</f>
        <v>0</v>
      </c>
      <c r="AY156" s="75">
        <f>'Population 2016'!AY156*'Prevalence Rates'!AY156</f>
        <v>0</v>
      </c>
      <c r="AZ156" s="75">
        <f>'Population 2016'!AZ156*'Prevalence Rates'!AZ156</f>
        <v>0</v>
      </c>
      <c r="BA156" s="75">
        <f>'Population 2016'!BA156*'Prevalence Rates'!BA156</f>
        <v>0</v>
      </c>
      <c r="BB156" s="75">
        <f>'Population 2016'!BB156*'Prevalence Rates'!BB156</f>
        <v>0</v>
      </c>
      <c r="BC156" s="84">
        <f>'Population 2016'!BC156*'Prevalence Rates'!BC156</f>
        <v>0</v>
      </c>
      <c r="BD156" s="118">
        <v>154</v>
      </c>
    </row>
    <row r="157" spans="2:56" s="72" customFormat="1" x14ac:dyDescent="0.35">
      <c r="B157" s="75" t="s">
        <v>77</v>
      </c>
      <c r="C157" s="83">
        <f>'Population 2016'!C157*'Prevalence Rates'!C157</f>
        <v>0</v>
      </c>
      <c r="D157" s="75">
        <f>'Population 2016'!D157*'Prevalence Rates'!D157</f>
        <v>0</v>
      </c>
      <c r="E157" s="75">
        <f>'Population 2016'!E157*'Prevalence Rates'!E157</f>
        <v>0</v>
      </c>
      <c r="F157" s="75">
        <f>'Population 2016'!F157*'Prevalence Rates'!F157</f>
        <v>0</v>
      </c>
      <c r="G157" s="75">
        <f>'Population 2016'!G157*'Prevalence Rates'!G157</f>
        <v>0</v>
      </c>
      <c r="H157" s="75">
        <f>'Population 2016'!H157*'Prevalence Rates'!H157</f>
        <v>0</v>
      </c>
      <c r="I157" s="75">
        <f>'Population 2016'!I157*'Prevalence Rates'!I157</f>
        <v>0</v>
      </c>
      <c r="J157" s="75">
        <f>'Population 2016'!J157*'Prevalence Rates'!J157</f>
        <v>0</v>
      </c>
      <c r="K157" s="75">
        <f>'Population 2016'!K157*'Prevalence Rates'!K157</f>
        <v>0</v>
      </c>
      <c r="L157" s="75">
        <f>'Population 2016'!L157*'Prevalence Rates'!L157</f>
        <v>0</v>
      </c>
      <c r="M157" s="75">
        <f>'Population 2016'!M157*'Prevalence Rates'!M157</f>
        <v>0</v>
      </c>
      <c r="N157" s="75">
        <f>'Population 2016'!N157*'Prevalence Rates'!N157</f>
        <v>0</v>
      </c>
      <c r="O157" s="75">
        <f>'Population 2016'!O157*'Prevalence Rates'!O157</f>
        <v>0</v>
      </c>
      <c r="P157" s="75">
        <f>'Population 2016'!P157*'Prevalence Rates'!P157</f>
        <v>0</v>
      </c>
      <c r="Q157" s="75">
        <f>'Population 2016'!Q157*'Prevalence Rates'!Q157</f>
        <v>0</v>
      </c>
      <c r="R157" s="75">
        <f>'Population 2016'!R157*'Prevalence Rates'!R157</f>
        <v>0</v>
      </c>
      <c r="S157" s="75">
        <f>'Population 2016'!S157*'Prevalence Rates'!S157</f>
        <v>0</v>
      </c>
      <c r="T157" s="75">
        <f>'Population 2016'!T157*'Prevalence Rates'!T157</f>
        <v>0</v>
      </c>
      <c r="U157" s="75">
        <f>'Population 2016'!U157*'Prevalence Rates'!U157</f>
        <v>0</v>
      </c>
      <c r="V157" s="75">
        <f>'Population 2016'!V157*'Prevalence Rates'!V157</f>
        <v>0</v>
      </c>
      <c r="W157" s="75">
        <f>'Population 2016'!W157*'Prevalence Rates'!W157</f>
        <v>0</v>
      </c>
      <c r="X157" s="75">
        <f>'Population 2016'!X157*'Prevalence Rates'!X157</f>
        <v>0</v>
      </c>
      <c r="Y157" s="75">
        <f>'Population 2016'!Y157*'Prevalence Rates'!Y157</f>
        <v>0</v>
      </c>
      <c r="Z157" s="75">
        <f>'Population 2016'!Z157*'Prevalence Rates'!Z157</f>
        <v>0</v>
      </c>
      <c r="AA157" s="75">
        <f>'Population 2016'!AA157*'Prevalence Rates'!AA157</f>
        <v>0</v>
      </c>
      <c r="AB157" s="75">
        <f>'Population 2016'!AB157*'Prevalence Rates'!AB157</f>
        <v>0</v>
      </c>
      <c r="AC157" s="75">
        <f>'Population 2016'!AC157*'Prevalence Rates'!AC157</f>
        <v>0</v>
      </c>
      <c r="AD157" s="75">
        <f>'Population 2016'!AD157*'Prevalence Rates'!AD157</f>
        <v>0</v>
      </c>
      <c r="AE157" s="75">
        <f>'Population 2016'!AE157*'Prevalence Rates'!AE157</f>
        <v>0</v>
      </c>
      <c r="AF157" s="75">
        <f>'Population 2016'!AF157*'Prevalence Rates'!AF157</f>
        <v>0</v>
      </c>
      <c r="AG157" s="75">
        <f>'Population 2016'!AG157*'Prevalence Rates'!AG157</f>
        <v>0</v>
      </c>
      <c r="AH157" s="75">
        <f>'Population 2016'!AH157*'Prevalence Rates'!AH157</f>
        <v>0</v>
      </c>
      <c r="AI157" s="75">
        <f>'Population 2016'!AI157*'Prevalence Rates'!AI157</f>
        <v>0</v>
      </c>
      <c r="AJ157" s="75">
        <f>'Population 2016'!AJ157*'Prevalence Rates'!AJ157</f>
        <v>0</v>
      </c>
      <c r="AK157" s="75">
        <f>'Population 2016'!AK157*'Prevalence Rates'!AK157</f>
        <v>0</v>
      </c>
      <c r="AL157" s="75">
        <f>'Population 2016'!AL157*'Prevalence Rates'!AL157</f>
        <v>0</v>
      </c>
      <c r="AM157" s="75">
        <f>'Population 2016'!AM157*'Prevalence Rates'!AM157</f>
        <v>0</v>
      </c>
      <c r="AN157" s="75">
        <f>'Population 2016'!AN157*'Prevalence Rates'!AN157</f>
        <v>0</v>
      </c>
      <c r="AO157" s="75">
        <f>'Population 2016'!AO157*'Prevalence Rates'!AO157</f>
        <v>0</v>
      </c>
      <c r="AP157" s="75">
        <f>'Population 2016'!AP157*'Prevalence Rates'!AP157</f>
        <v>0</v>
      </c>
      <c r="AQ157" s="75">
        <f>'Population 2016'!AQ157*'Prevalence Rates'!AQ157</f>
        <v>0</v>
      </c>
      <c r="AR157" s="75">
        <f>'Population 2016'!AR157*'Prevalence Rates'!AR157</f>
        <v>0</v>
      </c>
      <c r="AS157" s="75">
        <f>'Population 2016'!AS157*'Prevalence Rates'!AS157</f>
        <v>0</v>
      </c>
      <c r="AT157" s="75">
        <f>'Population 2016'!AT157*'Prevalence Rates'!AT157</f>
        <v>0</v>
      </c>
      <c r="AU157" s="75">
        <f>'Population 2016'!AU157*'Prevalence Rates'!AU157</f>
        <v>0</v>
      </c>
      <c r="AV157" s="75">
        <f>'Population 2016'!AV157*'Prevalence Rates'!AV157</f>
        <v>0</v>
      </c>
      <c r="AW157" s="75">
        <f>'Population 2016'!AW157*'Prevalence Rates'!AW157</f>
        <v>0</v>
      </c>
      <c r="AX157" s="75">
        <f>'Population 2016'!AX157*'Prevalence Rates'!AX157</f>
        <v>0</v>
      </c>
      <c r="AY157" s="75">
        <f>'Population 2016'!AY157*'Prevalence Rates'!AY157</f>
        <v>0</v>
      </c>
      <c r="AZ157" s="75">
        <f>'Population 2016'!AZ157*'Prevalence Rates'!AZ157</f>
        <v>0</v>
      </c>
      <c r="BA157" s="75">
        <f>'Population 2016'!BA157*'Prevalence Rates'!BA157</f>
        <v>0</v>
      </c>
      <c r="BB157" s="75">
        <f>'Population 2016'!BB157*'Prevalence Rates'!BB157</f>
        <v>0</v>
      </c>
      <c r="BC157" s="84">
        <f>'Population 2016'!BC157*'Prevalence Rates'!BC157</f>
        <v>0</v>
      </c>
      <c r="BD157" s="118">
        <v>155</v>
      </c>
    </row>
    <row r="158" spans="2:56" s="72" customFormat="1" x14ac:dyDescent="0.35">
      <c r="B158" s="75" t="s">
        <v>47</v>
      </c>
      <c r="C158" s="83">
        <f>'Population 2016'!C158*'Prevalence Rates'!C158</f>
        <v>143.59688203883493</v>
      </c>
      <c r="D158" s="75">
        <f>'Population 2016'!D158*'Prevalence Rates'!D158</f>
        <v>151.0597734973002</v>
      </c>
      <c r="E158" s="75">
        <f>'Population 2016'!E158*'Prevalence Rates'!E158</f>
        <v>242.75874951456314</v>
      </c>
      <c r="F158" s="75">
        <f>'Population 2016'!F158*'Prevalence Rates'!F158</f>
        <v>219.1044560900265</v>
      </c>
      <c r="G158" s="75">
        <f>'Population 2016'!G158*'Prevalence Rates'!G158</f>
        <v>167.15649999999999</v>
      </c>
      <c r="H158" s="75">
        <f>'Population 2016'!H158*'Prevalence Rates'!H158</f>
        <v>308.05802771403353</v>
      </c>
      <c r="I158" s="75">
        <f>'Population 2016'!I158*'Prevalence Rates'!I158</f>
        <v>119.94512294792588</v>
      </c>
      <c r="J158" s="75">
        <f>'Population 2016'!J158*'Prevalence Rates'!J158</f>
        <v>105.0112</v>
      </c>
      <c r="K158" s="75">
        <f>'Population 2016'!K158*'Prevalence Rates'!K158</f>
        <v>44.506700000000002</v>
      </c>
      <c r="L158" s="75">
        <f>'Population 2016'!L158*'Prevalence Rates'!L158</f>
        <v>255.96117952338929</v>
      </c>
      <c r="M158" s="75">
        <f>'Population 2016'!M158*'Prevalence Rates'!M158</f>
        <v>255.96117952338929</v>
      </c>
      <c r="N158" s="75">
        <f>'Population 2016'!N158*'Prevalence Rates'!N158</f>
        <v>90.733940997352164</v>
      </c>
      <c r="O158" s="75">
        <f>'Population 2016'!O158*'Prevalence Rates'!O158</f>
        <v>97.055021624007054</v>
      </c>
      <c r="P158" s="75">
        <f>'Population 2016'!P158*'Prevalence Rates'!P158</f>
        <v>28.268681376875552</v>
      </c>
      <c r="Q158" s="75">
        <f>'Population 2016'!Q158*'Prevalence Rates'!Q158</f>
        <v>101.30129761694616</v>
      </c>
      <c r="R158" s="75">
        <f>'Population 2016'!R158*'Prevalence Rates'!R158</f>
        <v>29.079306090026481</v>
      </c>
      <c r="S158" s="75">
        <f>'Population 2016'!S158*'Prevalence Rates'!S158</f>
        <v>674.7042057893193</v>
      </c>
      <c r="T158" s="75">
        <f>'Population 2016'!T158*'Prevalence Rates'!T158</f>
        <v>229.60926897616946</v>
      </c>
      <c r="U158" s="75">
        <f>'Population 2016'!U158*'Prevalence Rates'!U158</f>
        <v>78.143100000000004</v>
      </c>
      <c r="V158" s="75">
        <f>'Population 2016'!V158*'Prevalence Rates'!V158</f>
        <v>119.61022886142983</v>
      </c>
      <c r="W158" s="75">
        <f>'Population 2016'!W158*'Prevalence Rates'!W158</f>
        <v>371.87146231244486</v>
      </c>
      <c r="X158" s="75">
        <f>'Population 2016'!X158*'Prevalence Rates'!X158</f>
        <v>371.87146231244486</v>
      </c>
      <c r="Y158" s="75">
        <f>'Population 2016'!Y158*'Prevalence Rates'!Y158</f>
        <v>199.30995278022948</v>
      </c>
      <c r="Z158" s="75">
        <f>'Population 2016'!Z158*'Prevalence Rates'!Z158</f>
        <v>494.15269779346863</v>
      </c>
      <c r="AA158" s="75">
        <f>'Population 2016'!AA158*'Prevalence Rates'!AA158</f>
        <v>475.29423216100099</v>
      </c>
      <c r="AB158" s="75">
        <f>'Population 2016'!AB158*'Prevalence Rates'!AB158</f>
        <v>517.8555961165049</v>
      </c>
      <c r="AC158" s="75">
        <f>'Population 2016'!AC158*'Prevalence Rates'!AC158</f>
        <v>829.43091685789932</v>
      </c>
      <c r="AD158" s="75">
        <f>'Population 2016'!AD158*'Prevalence Rates'!AD158</f>
        <v>544.61109929391</v>
      </c>
      <c r="AE158" s="75">
        <f>'Population 2016'!AE158*'Prevalence Rates'!AE158</f>
        <v>374.76458517210943</v>
      </c>
      <c r="AF158" s="75">
        <f>'Population 2016'!AF158*'Prevalence Rates'!AF158</f>
        <v>53.326000000000001</v>
      </c>
      <c r="AG158" s="75">
        <f>'Population 2016'!AG158*'Prevalence Rates'!AG158</f>
        <v>144.3192812464024</v>
      </c>
      <c r="AH158" s="75">
        <f>'Population 2016'!AH158*'Prevalence Rates'!AH158</f>
        <v>561.35707078552525</v>
      </c>
      <c r="AI158" s="75">
        <f>'Population 2016'!AI158*'Prevalence Rates'!AI158</f>
        <v>568.08273967343337</v>
      </c>
      <c r="AJ158" s="75">
        <f>'Population 2016'!AJ158*'Prevalence Rates'!AJ158</f>
        <v>84.501199999999997</v>
      </c>
      <c r="AK158" s="75">
        <f>'Population 2016'!AK158*'Prevalence Rates'!AK158</f>
        <v>123.3154246248897</v>
      </c>
      <c r="AL158" s="75">
        <f>'Population 2016'!AL158*'Prevalence Rates'!AL158</f>
        <v>99.907595145631078</v>
      </c>
      <c r="AM158" s="75">
        <f>'Population 2016'!AM158*'Prevalence Rates'!AM158</f>
        <v>294.62017621359223</v>
      </c>
      <c r="AN158" s="75">
        <f>'Population 2016'!AN158*'Prevalence Rates'!AN158</f>
        <v>30.765000000000001</v>
      </c>
      <c r="AO158" s="75">
        <f>'Population 2016'!AO158*'Prevalence Rates'!AO158</f>
        <v>30.765000000000001</v>
      </c>
      <c r="AP158" s="75">
        <f>'Population 2016'!AP158*'Prevalence Rates'!AP158</f>
        <v>146.59753305383936</v>
      </c>
      <c r="AQ158" s="75">
        <f>'Population 2016'!AQ158*'Prevalence Rates'!AQ158</f>
        <v>168.96130759046781</v>
      </c>
      <c r="AR158" s="75">
        <f>'Population 2016'!AR158*'Prevalence Rates'!AR158</f>
        <v>4866.4076999999997</v>
      </c>
      <c r="AS158" s="75">
        <f>'Population 2016'!AS158*'Prevalence Rates'!AS158</f>
        <v>119.94512294792588</v>
      </c>
      <c r="AT158" s="75">
        <f>'Population 2016'!AT158*'Prevalence Rates'!AT158</f>
        <v>34.2517</v>
      </c>
      <c r="AU158" s="75">
        <f>'Population 2016'!AU158*'Prevalence Rates'!AU158</f>
        <v>34.2517</v>
      </c>
      <c r="AV158" s="75">
        <f>'Population 2016'!AV158*'Prevalence Rates'!AV158</f>
        <v>96.561731685789937</v>
      </c>
      <c r="AW158" s="75">
        <f>'Population 2016'!AW158*'Prevalence Rates'!AW158</f>
        <v>266.85646081200355</v>
      </c>
      <c r="AX158" s="75">
        <f>'Population 2016'!AX158*'Prevalence Rates'!AX158</f>
        <v>60.5045</v>
      </c>
      <c r="AY158" s="75">
        <f>'Population 2016'!AY158*'Prevalence Rates'!AY158</f>
        <v>366.44021540957885</v>
      </c>
      <c r="AZ158" s="75">
        <f>'Population 2016'!AZ158*'Prevalence Rates'!AZ158</f>
        <v>457.09431381288607</v>
      </c>
      <c r="BA158" s="75">
        <f>'Population 2016'!BA158*'Prevalence Rates'!BA158</f>
        <v>62.130093998234777</v>
      </c>
      <c r="BB158" s="75">
        <f>'Population 2016'!BB158*'Prevalence Rates'!BB158</f>
        <v>146.33115648720212</v>
      </c>
      <c r="BC158" s="84">
        <f>'Population 2016'!BC158*'Prevalence Rates'!BC158</f>
        <v>78.143100000000004</v>
      </c>
      <c r="BD158" s="118">
        <v>156</v>
      </c>
    </row>
    <row r="159" spans="2:56" s="72" customFormat="1" x14ac:dyDescent="0.35">
      <c r="B159" s="75" t="s">
        <v>48</v>
      </c>
      <c r="C159" s="83">
        <f>'Population 2016'!C159*'Prevalence Rates'!C159</f>
        <v>468.60371844660193</v>
      </c>
      <c r="D159" s="75">
        <f>'Population 2016'!D159*'Prevalence Rates'!D159</f>
        <v>288.49070735437937</v>
      </c>
      <c r="E159" s="75">
        <f>'Population 2016'!E159*'Prevalence Rates'!E159</f>
        <v>298.52232590467787</v>
      </c>
      <c r="F159" s="75">
        <f>'Population 2016'!F159*'Prevalence Rates'!F159</f>
        <v>232.84289766107682</v>
      </c>
      <c r="G159" s="75">
        <f>'Population 2016'!G159*'Prevalence Rates'!G159</f>
        <v>168.59219999999999</v>
      </c>
      <c r="H159" s="75">
        <f>'Population 2016'!H159*'Prevalence Rates'!H159</f>
        <v>384.85919805825245</v>
      </c>
      <c r="I159" s="75">
        <f>'Population 2016'!I159*'Prevalence Rates'!I159</f>
        <v>141.69839461606358</v>
      </c>
      <c r="J159" s="75">
        <f>'Population 2016'!J159*'Prevalence Rates'!J159</f>
        <v>190.94810000000001</v>
      </c>
      <c r="K159" s="75">
        <f>'Population 2016'!K159*'Prevalence Rates'!K159</f>
        <v>60.094300000000004</v>
      </c>
      <c r="L159" s="75">
        <f>'Population 2016'!L159*'Prevalence Rates'!L159</f>
        <v>292.82976001765229</v>
      </c>
      <c r="M159" s="75">
        <f>'Population 2016'!M159*'Prevalence Rates'!M159</f>
        <v>292.82976001765229</v>
      </c>
      <c r="N159" s="75">
        <f>'Population 2016'!N159*'Prevalence Rates'!N159</f>
        <v>177.73589470432481</v>
      </c>
      <c r="O159" s="75">
        <f>'Population 2016'!O159*'Prevalence Rates'!O159</f>
        <v>131.285179788173</v>
      </c>
      <c r="P159" s="75">
        <f>'Population 2016'!P159*'Prevalence Rates'!P159</f>
        <v>39.046116151809358</v>
      </c>
      <c r="Q159" s="75">
        <f>'Population 2016'!Q159*'Prevalence Rates'!Q159</f>
        <v>124.66341857899383</v>
      </c>
      <c r="R159" s="75">
        <f>'Population 2016'!R159*'Prevalence Rates'!R159</f>
        <v>38.535990997352165</v>
      </c>
      <c r="S159" s="75">
        <f>'Population 2016'!S159*'Prevalence Rates'!S159</f>
        <v>1134.4380354745206</v>
      </c>
      <c r="T159" s="75">
        <f>'Population 2016'!T159*'Prevalence Rates'!T159</f>
        <v>643.64154346866724</v>
      </c>
      <c r="U159" s="75">
        <f>'Population 2016'!U159*'Prevalence Rates'!U159</f>
        <v>91.679699999999997</v>
      </c>
      <c r="V159" s="75">
        <f>'Population 2016'!V159*'Prevalence Rates'!V159</f>
        <v>158.58864210061782</v>
      </c>
      <c r="W159" s="75">
        <f>'Population 2016'!W159*'Prevalence Rates'!W159</f>
        <v>514.91622166813772</v>
      </c>
      <c r="X159" s="75">
        <f>'Population 2016'!X159*'Prevalence Rates'!X159</f>
        <v>514.91622166813772</v>
      </c>
      <c r="Y159" s="75">
        <f>'Population 2016'!Y159*'Prevalence Rates'!Y159</f>
        <v>308.42251919682258</v>
      </c>
      <c r="Z159" s="75">
        <f>'Population 2016'!Z159*'Prevalence Rates'!Z159</f>
        <v>1138.908895498676</v>
      </c>
      <c r="AA159" s="75">
        <f>'Population 2016'!AA159*'Prevalence Rates'!AA159</f>
        <v>748.97888197333498</v>
      </c>
      <c r="AB159" s="75">
        <f>'Population 2016'!AB159*'Prevalence Rates'!AB159</f>
        <v>905.38706796116503</v>
      </c>
      <c r="AC159" s="75">
        <f>'Population 2016'!AC159*'Prevalence Rates'!AC159</f>
        <v>1523.7050972639011</v>
      </c>
      <c r="AD159" s="75">
        <f>'Population 2016'!AD159*'Prevalence Rates'!AD159</f>
        <v>564.83019399823479</v>
      </c>
      <c r="AE159" s="75">
        <f>'Population 2016'!AE159*'Prevalence Rates'!AE159</f>
        <v>393.83544571932919</v>
      </c>
      <c r="AF159" s="75">
        <f>'Population 2016'!AF159*'Prevalence Rates'!AF159</f>
        <v>79.168599999999998</v>
      </c>
      <c r="AG159" s="75">
        <f>'Population 2016'!AG159*'Prevalence Rates'!AG159</f>
        <v>151.66333934533174</v>
      </c>
      <c r="AH159" s="75">
        <f>'Population 2016'!AH159*'Prevalence Rates'!AH159</f>
        <v>691.80501535745816</v>
      </c>
      <c r="AI159" s="75">
        <f>'Population 2016'!AI159*'Prevalence Rates'!AI159</f>
        <v>1116.8714164165931</v>
      </c>
      <c r="AJ159" s="75">
        <f>'Population 2016'!AJ159*'Prevalence Rates'!AJ159</f>
        <v>122.8549</v>
      </c>
      <c r="AK159" s="75">
        <f>'Population 2016'!AK159*'Prevalence Rates'!AK159</f>
        <v>149.43969770520744</v>
      </c>
      <c r="AL159" s="75">
        <f>'Population 2016'!AL159*'Prevalence Rates'!AL159</f>
        <v>137.73161941747574</v>
      </c>
      <c r="AM159" s="75">
        <f>'Population 2016'!AM159*'Prevalence Rates'!AM159</f>
        <v>345.93599708737867</v>
      </c>
      <c r="AN159" s="75">
        <f>'Population 2016'!AN159*'Prevalence Rates'!AN159</f>
        <v>36.917999999999999</v>
      </c>
      <c r="AO159" s="75">
        <f>'Population 2016'!AO159*'Prevalence Rates'!AO159</f>
        <v>36.917999999999999</v>
      </c>
      <c r="AP159" s="75">
        <f>'Population 2016'!AP159*'Prevalence Rates'!AP159</f>
        <v>194.37343292144746</v>
      </c>
      <c r="AQ159" s="75">
        <f>'Population 2016'!AQ159*'Prevalence Rates'!AQ159</f>
        <v>185.96505701676966</v>
      </c>
      <c r="AR159" s="75">
        <f>'Population 2016'!AR159*'Prevalence Rates'!AR159</f>
        <v>7229.1597000000002</v>
      </c>
      <c r="AS159" s="75">
        <f>'Population 2016'!AS159*'Prevalence Rates'!AS159</f>
        <v>141.69839461606358</v>
      </c>
      <c r="AT159" s="75">
        <f>'Population 2016'!AT159*'Prevalence Rates'!AT159</f>
        <v>46.9679</v>
      </c>
      <c r="AU159" s="75">
        <f>'Population 2016'!AU159*'Prevalence Rates'!AU159</f>
        <v>46.9679</v>
      </c>
      <c r="AV159" s="75">
        <f>'Population 2016'!AV159*'Prevalence Rates'!AV159</f>
        <v>104.82456443071491</v>
      </c>
      <c r="AW159" s="75">
        <f>'Population 2016'!AW159*'Prevalence Rates'!AW159</f>
        <v>345.6168520741395</v>
      </c>
      <c r="AX159" s="75">
        <f>'Population 2016'!AX159*'Prevalence Rates'!AX159</f>
        <v>130.85380000000001</v>
      </c>
      <c r="AY159" s="75">
        <f>'Population 2016'!AY159*'Prevalence Rates'!AY159</f>
        <v>495.57231144086012</v>
      </c>
      <c r="AZ159" s="75">
        <f>'Population 2016'!AZ159*'Prevalence Rates'!AZ159</f>
        <v>606.65746977052072</v>
      </c>
      <c r="BA159" s="75">
        <f>'Population 2016'!BA159*'Prevalence Rates'!BA159</f>
        <v>92.368314651368053</v>
      </c>
      <c r="BB159" s="75">
        <f>'Population 2016'!BB159*'Prevalence Rates'!BB159</f>
        <v>203.56953402471314</v>
      </c>
      <c r="BC159" s="84">
        <f>'Population 2016'!BC159*'Prevalence Rates'!BC159</f>
        <v>91.679699999999997</v>
      </c>
      <c r="BD159" s="118">
        <v>157</v>
      </c>
    </row>
    <row r="160" spans="2:56" s="72" customFormat="1" x14ac:dyDescent="0.35">
      <c r="B160" s="75" t="s">
        <v>49</v>
      </c>
      <c r="C160" s="83">
        <f>'Population 2016'!C160*'Prevalence Rates'!C160</f>
        <v>814.66425388349512</v>
      </c>
      <c r="D160" s="75">
        <f>'Population 2016'!D160*'Prevalence Rates'!D160</f>
        <v>441.37951961980508</v>
      </c>
      <c r="E160" s="75">
        <f>'Population 2016'!E160*'Prevalence Rates'!E160</f>
        <v>373.72557078552518</v>
      </c>
      <c r="F160" s="75">
        <f>'Population 2016'!F160*'Prevalence Rates'!F160</f>
        <v>289.99524421888793</v>
      </c>
      <c r="G160" s="75">
        <f>'Population 2016'!G160*'Prevalence Rates'!G160</f>
        <v>212.88929999999999</v>
      </c>
      <c r="H160" s="75">
        <f>'Population 2016'!H160*'Prevalence Rates'!H160</f>
        <v>478.43906712268313</v>
      </c>
      <c r="I160" s="75">
        <f>'Population 2016'!I160*'Prevalence Rates'!I160</f>
        <v>183.67573327449253</v>
      </c>
      <c r="J160" s="75">
        <f>'Population 2016'!J160*'Prevalence Rates'!J160</f>
        <v>224.95590000000001</v>
      </c>
      <c r="K160" s="75">
        <f>'Population 2016'!K160*'Prevalence Rates'!K160</f>
        <v>65.504400000000004</v>
      </c>
      <c r="L160" s="75">
        <f>'Population 2016'!L160*'Prevalence Rates'!L160</f>
        <v>390.30389651368051</v>
      </c>
      <c r="M160" s="75">
        <f>'Population 2016'!M160*'Prevalence Rates'!M160</f>
        <v>390.30389651368051</v>
      </c>
      <c r="N160" s="75">
        <f>'Population 2016'!N160*'Prevalence Rates'!N160</f>
        <v>293.40430088261252</v>
      </c>
      <c r="O160" s="75">
        <f>'Population 2016'!O160*'Prevalence Rates'!O160</f>
        <v>183.60929673433364</v>
      </c>
      <c r="P160" s="75">
        <f>'Population 2016'!P160*'Prevalence Rates'!P160</f>
        <v>51.477668490732569</v>
      </c>
      <c r="Q160" s="75">
        <f>'Population 2016'!Q160*'Prevalence Rates'!Q160</f>
        <v>164.1759748014122</v>
      </c>
      <c r="R160" s="75">
        <f>'Population 2016'!R160*'Prevalence Rates'!R160</f>
        <v>41.727218711385703</v>
      </c>
      <c r="S160" s="75">
        <f>'Population 2016'!S160*'Prevalence Rates'!S160</f>
        <v>1795.8998499754655</v>
      </c>
      <c r="T160" s="75">
        <f>'Population 2016'!T160*'Prevalence Rates'!T160</f>
        <v>1242.6137058693735</v>
      </c>
      <c r="U160" s="75">
        <f>'Population 2016'!U160*'Prevalence Rates'!U160</f>
        <v>118.08029999999999</v>
      </c>
      <c r="V160" s="75">
        <f>'Population 2016'!V160*'Prevalence Rates'!V160</f>
        <v>206.8918808031774</v>
      </c>
      <c r="W160" s="75">
        <f>'Population 2016'!W160*'Prevalence Rates'!W160</f>
        <v>718.45336681376887</v>
      </c>
      <c r="X160" s="75">
        <f>'Population 2016'!X160*'Prevalence Rates'!X160</f>
        <v>718.45336681376887</v>
      </c>
      <c r="Y160" s="75">
        <f>'Population 2016'!Y160*'Prevalence Rates'!Y160</f>
        <v>381.73878111209183</v>
      </c>
      <c r="Z160" s="75">
        <f>'Population 2016'!Z160*'Prevalence Rates'!Z160</f>
        <v>1641.530009443954</v>
      </c>
      <c r="AA160" s="75">
        <f>'Population 2016'!AA160*'Prevalence Rates'!AA160</f>
        <v>1039.821316215965</v>
      </c>
      <c r="AB160" s="75">
        <f>'Population 2016'!AB160*'Prevalence Rates'!AB160</f>
        <v>1370.069545631068</v>
      </c>
      <c r="AC160" s="75">
        <f>'Population 2016'!AC160*'Prevalence Rates'!AC160</f>
        <v>2172.6107791703444</v>
      </c>
      <c r="AD160" s="75">
        <f>'Population 2016'!AD160*'Prevalence Rates'!AD160</f>
        <v>768.05762630185347</v>
      </c>
      <c r="AE160" s="75">
        <f>'Population 2016'!AE160*'Prevalence Rates'!AE160</f>
        <v>553.23000220653125</v>
      </c>
      <c r="AF160" s="75">
        <f>'Population 2016'!AF160*'Prevalence Rates'!AF160</f>
        <v>104.5772</v>
      </c>
      <c r="AG160" s="75">
        <f>'Population 2016'!AG160*'Prevalence Rates'!AG160</f>
        <v>213.045094017422</v>
      </c>
      <c r="AH160" s="75">
        <f>'Population 2016'!AH160*'Prevalence Rates'!AH160</f>
        <v>909.52891350397192</v>
      </c>
      <c r="AI160" s="75">
        <f>'Population 2016'!AI160*'Prevalence Rates'!AI160</f>
        <v>1895.4413372462488</v>
      </c>
      <c r="AJ160" s="75">
        <f>'Population 2016'!AJ160*'Prevalence Rates'!AJ160</f>
        <v>163.18639999999999</v>
      </c>
      <c r="AK160" s="75">
        <f>'Population 2016'!AK160*'Prevalence Rates'!AK160</f>
        <v>213.05361632833188</v>
      </c>
      <c r="AL160" s="75">
        <f>'Population 2016'!AL160*'Prevalence Rates'!AL160</f>
        <v>154.19920970873787</v>
      </c>
      <c r="AM160" s="75">
        <f>'Population 2016'!AM160*'Prevalence Rates'!AM160</f>
        <v>459.04682427184468</v>
      </c>
      <c r="AN160" s="75">
        <f>'Population 2016'!AN160*'Prevalence Rates'!AN160</f>
        <v>58.321899999999999</v>
      </c>
      <c r="AO160" s="75">
        <f>'Population 2016'!AO160*'Prevalence Rates'!AO160</f>
        <v>58.321899999999999</v>
      </c>
      <c r="AP160" s="75">
        <f>'Population 2016'!AP160*'Prevalence Rates'!AP160</f>
        <v>219.60078521624007</v>
      </c>
      <c r="AQ160" s="75">
        <f>'Population 2016'!AQ160*'Prevalence Rates'!AQ160</f>
        <v>276.17416169461609</v>
      </c>
      <c r="AR160" s="75">
        <f>'Population 2016'!AR160*'Prevalence Rates'!AR160</f>
        <v>10325.562</v>
      </c>
      <c r="AS160" s="75">
        <f>'Population 2016'!AS160*'Prevalence Rates'!AS160</f>
        <v>183.67573327449253</v>
      </c>
      <c r="AT160" s="75">
        <f>'Population 2016'!AT160*'Prevalence Rates'!AT160</f>
        <v>58.034599999999998</v>
      </c>
      <c r="AU160" s="75">
        <f>'Population 2016'!AU160*'Prevalence Rates'!AU160</f>
        <v>58.034599999999998</v>
      </c>
      <c r="AV160" s="75">
        <f>'Population 2016'!AV160*'Prevalence Rates'!AV160</f>
        <v>125.04903662842011</v>
      </c>
      <c r="AW160" s="75">
        <f>'Population 2016'!AW160*'Prevalence Rates'!AW160</f>
        <v>450.24930776699028</v>
      </c>
      <c r="AX160" s="75">
        <f>'Population 2016'!AX160*'Prevalence Rates'!AX160</f>
        <v>159.45150000000001</v>
      </c>
      <c r="AY160" s="75">
        <f>'Population 2016'!AY160*'Prevalence Rates'!AY160</f>
        <v>668.50234205286904</v>
      </c>
      <c r="AZ160" s="75">
        <f>'Population 2016'!AZ160*'Prevalence Rates'!AZ160</f>
        <v>795.45521866725494</v>
      </c>
      <c r="BA160" s="75">
        <f>'Population 2016'!BA160*'Prevalence Rates'!BA160</f>
        <v>143.94795013239187</v>
      </c>
      <c r="BB160" s="75">
        <f>'Population 2016'!BB160*'Prevalence Rates'!BB160</f>
        <v>279.81092833186233</v>
      </c>
      <c r="BC160" s="84">
        <f>'Population 2016'!BC160*'Prevalence Rates'!BC160</f>
        <v>118.08029999999999</v>
      </c>
      <c r="BD160" s="118">
        <v>158</v>
      </c>
    </row>
    <row r="161" spans="1:56" s="72" customFormat="1" x14ac:dyDescent="0.35">
      <c r="B161" s="75" t="s">
        <v>50</v>
      </c>
      <c r="C161" s="83">
        <f>'Population 2016'!C161*'Prevalence Rates'!C161</f>
        <v>617.74102378640771</v>
      </c>
      <c r="D161" s="75">
        <f>'Population 2016'!D161*'Prevalence Rates'!D161</f>
        <v>381.36287942286191</v>
      </c>
      <c r="E161" s="75">
        <f>'Population 2016'!E161*'Prevalence Rates'!E161</f>
        <v>396.08286120917916</v>
      </c>
      <c r="F161" s="75">
        <f>'Population 2016'!F161*'Prevalence Rates'!F161</f>
        <v>324.17088512797886</v>
      </c>
      <c r="G161" s="75">
        <f>'Population 2016'!G161*'Prevalence Rates'!G161</f>
        <v>201.68459999999999</v>
      </c>
      <c r="H161" s="75">
        <f>'Population 2016'!H161*'Prevalence Rates'!H161</f>
        <v>445.56692634598409</v>
      </c>
      <c r="I161" s="75">
        <f>'Population 2016'!I161*'Prevalence Rates'!I161</f>
        <v>187.27306906443073</v>
      </c>
      <c r="J161" s="75">
        <f>'Population 2016'!J161*'Prevalence Rates'!J161</f>
        <v>188.1815</v>
      </c>
      <c r="K161" s="75">
        <f>'Population 2016'!K161*'Prevalence Rates'!K161</f>
        <v>63.206000000000003</v>
      </c>
      <c r="L161" s="75">
        <f>'Population 2016'!L161*'Prevalence Rates'!L161</f>
        <v>365.96555467784646</v>
      </c>
      <c r="M161" s="75">
        <f>'Population 2016'!M161*'Prevalence Rates'!M161</f>
        <v>365.96555467784646</v>
      </c>
      <c r="N161" s="75">
        <f>'Population 2016'!N161*'Prevalence Rates'!N161</f>
        <v>240.47390361871138</v>
      </c>
      <c r="O161" s="75">
        <f>'Population 2016'!O161*'Prevalence Rates'!O161</f>
        <v>155.54163353927626</v>
      </c>
      <c r="P161" s="75">
        <f>'Population 2016'!P161*'Prevalence Rates'!P161</f>
        <v>44.300493556928508</v>
      </c>
      <c r="Q161" s="75">
        <f>'Population 2016'!Q161*'Prevalence Rates'!Q161</f>
        <v>144.37585723742276</v>
      </c>
      <c r="R161" s="75">
        <f>'Population 2016'!R161*'Prevalence Rates'!R161</f>
        <v>42.058387113857023</v>
      </c>
      <c r="S161" s="75">
        <f>'Population 2016'!S161*'Prevalence Rates'!S161</f>
        <v>1691.2266771590228</v>
      </c>
      <c r="T161" s="75">
        <f>'Population 2016'!T161*'Prevalence Rates'!T161</f>
        <v>1099.8296630626655</v>
      </c>
      <c r="U161" s="75">
        <f>'Population 2016'!U161*'Prevalence Rates'!U161</f>
        <v>128.99770000000001</v>
      </c>
      <c r="V161" s="75">
        <f>'Population 2016'!V161*'Prevalence Rates'!V161</f>
        <v>207.42717674315975</v>
      </c>
      <c r="W161" s="75">
        <f>'Population 2016'!W161*'Prevalence Rates'!W161</f>
        <v>712.47674073256849</v>
      </c>
      <c r="X161" s="75">
        <f>'Population 2016'!X161*'Prevalence Rates'!X161</f>
        <v>712.47674073256849</v>
      </c>
      <c r="Y161" s="75">
        <f>'Population 2016'!Y161*'Prevalence Rates'!Y161</f>
        <v>350.82677184466019</v>
      </c>
      <c r="Z161" s="75">
        <f>'Population 2016'!Z161*'Prevalence Rates'!Z161</f>
        <v>1513.806775286849</v>
      </c>
      <c r="AA161" s="75">
        <f>'Population 2016'!AA161*'Prevalence Rates'!AA161</f>
        <v>1025.36959634963</v>
      </c>
      <c r="AB161" s="75">
        <f>'Population 2016'!AB161*'Prevalence Rates'!AB161</f>
        <v>1243.545972815534</v>
      </c>
      <c r="AC161" s="75">
        <f>'Population 2016'!AC161*'Prevalence Rates'!AC161</f>
        <v>2027.6878347749337</v>
      </c>
      <c r="AD161" s="75">
        <f>'Population 2016'!AD161*'Prevalence Rates'!AD161</f>
        <v>807.9527686672551</v>
      </c>
      <c r="AE161" s="75">
        <f>'Population 2016'!AE161*'Prevalence Rates'!AE161</f>
        <v>606.03690864960276</v>
      </c>
      <c r="AF161" s="75">
        <f>'Population 2016'!AF161*'Prevalence Rates'!AF161</f>
        <v>92.797899999999998</v>
      </c>
      <c r="AG161" s="75">
        <f>'Population 2016'!AG161*'Prevalence Rates'!AG161</f>
        <v>233.38067289612036</v>
      </c>
      <c r="AH161" s="75">
        <f>'Population 2016'!AH161*'Prevalence Rates'!AH161</f>
        <v>998.97278252427202</v>
      </c>
      <c r="AI161" s="75">
        <f>'Population 2016'!AI161*'Prevalence Rates'!AI161</f>
        <v>1738.6352540600178</v>
      </c>
      <c r="AJ161" s="75">
        <f>'Population 2016'!AJ161*'Prevalence Rates'!AJ161</f>
        <v>162.8991</v>
      </c>
      <c r="AK161" s="75">
        <f>'Population 2016'!AK161*'Prevalence Rates'!AK161</f>
        <v>245.61639611650489</v>
      </c>
      <c r="AL161" s="75">
        <f>'Population 2016'!AL161*'Prevalence Rates'!AL161</f>
        <v>143.96798252427186</v>
      </c>
      <c r="AM161" s="75">
        <f>'Population 2016'!AM161*'Prevalence Rates'!AM161</f>
        <v>534.81452864077676</v>
      </c>
      <c r="AN161" s="75">
        <f>'Population 2016'!AN161*'Prevalence Rates'!AN161</f>
        <v>50.277500000000003</v>
      </c>
      <c r="AO161" s="75">
        <f>'Population 2016'!AO161*'Prevalence Rates'!AO161</f>
        <v>50.277500000000003</v>
      </c>
      <c r="AP161" s="75">
        <f>'Population 2016'!AP161*'Prevalence Rates'!AP161</f>
        <v>245.04699439541039</v>
      </c>
      <c r="AQ161" s="75">
        <f>'Population 2016'!AQ161*'Prevalence Rates'!AQ161</f>
        <v>286.42516769638132</v>
      </c>
      <c r="AR161" s="75">
        <f>'Population 2016'!AR161*'Prevalence Rates'!AR161</f>
        <v>9952.9339</v>
      </c>
      <c r="AS161" s="75">
        <f>'Population 2016'!AS161*'Prevalence Rates'!AS161</f>
        <v>187.27306906443073</v>
      </c>
      <c r="AT161" s="75">
        <f>'Population 2016'!AT161*'Prevalence Rates'!AT161</f>
        <v>63.7806</v>
      </c>
      <c r="AU161" s="75">
        <f>'Population 2016'!AU161*'Prevalence Rates'!AU161</f>
        <v>63.7806</v>
      </c>
      <c r="AV161" s="75">
        <f>'Population 2016'!AV161*'Prevalence Rates'!AV161</f>
        <v>128.22632612533098</v>
      </c>
      <c r="AW161" s="75">
        <f>'Population 2016'!AW161*'Prevalence Rates'!AW161</f>
        <v>464.61608278905555</v>
      </c>
      <c r="AX161" s="75">
        <f>'Population 2016'!AX161*'Prevalence Rates'!AX161</f>
        <v>124.9755</v>
      </c>
      <c r="AY161" s="75">
        <f>'Population 2016'!AY161*'Prevalence Rates'!AY161</f>
        <v>671.49218785997687</v>
      </c>
      <c r="AZ161" s="75">
        <f>'Population 2016'!AZ161*'Prevalence Rates'!AZ161</f>
        <v>807.83232074139437</v>
      </c>
      <c r="BA161" s="75">
        <f>'Population 2016'!BA161*'Prevalence Rates'!BA161</f>
        <v>125.08580494263018</v>
      </c>
      <c r="BB161" s="75">
        <f>'Population 2016'!BB161*'Prevalence Rates'!BB161</f>
        <v>289.10697246248895</v>
      </c>
      <c r="BC161" s="84">
        <f>'Population 2016'!BC161*'Prevalence Rates'!BC161</f>
        <v>128.99770000000001</v>
      </c>
      <c r="BD161" s="118">
        <v>159</v>
      </c>
    </row>
    <row r="162" spans="1:56" s="72" customFormat="1" x14ac:dyDescent="0.35">
      <c r="B162" s="75" t="s">
        <v>51</v>
      </c>
      <c r="C162" s="83">
        <f>'Population 2016'!C162*'Prevalence Rates'!C162</f>
        <v>483.32547281553406</v>
      </c>
      <c r="D162" s="75">
        <f>'Population 2016'!D162*'Prevalence Rates'!D162</f>
        <v>348.94575660884664</v>
      </c>
      <c r="E162" s="75">
        <f>'Population 2016'!E162*'Prevalence Rates'!E162</f>
        <v>431.98462709620486</v>
      </c>
      <c r="F162" s="75">
        <f>'Population 2016'!F162*'Prevalence Rates'!F162</f>
        <v>346.31560189761706</v>
      </c>
      <c r="G162" s="75">
        <f>'Population 2016'!G162*'Prevalence Rates'!G162</f>
        <v>244.35880000000003</v>
      </c>
      <c r="H162" s="75">
        <f>'Population 2016'!H162*'Prevalence Rates'!H162</f>
        <v>514.1499054721977</v>
      </c>
      <c r="I162" s="75">
        <f>'Population 2016'!I162*'Prevalence Rates'!I162</f>
        <v>190.71492122683148</v>
      </c>
      <c r="J162" s="75">
        <f>'Population 2016'!J162*'Prevalence Rates'!J162</f>
        <v>199.08420000000004</v>
      </c>
      <c r="K162" s="75">
        <f>'Population 2016'!K162*'Prevalence Rates'!K162</f>
        <v>68.842200000000005</v>
      </c>
      <c r="L162" s="75">
        <f>'Population 2016'!L162*'Prevalence Rates'!L162</f>
        <v>366.49605048543702</v>
      </c>
      <c r="M162" s="75">
        <f>'Population 2016'!M162*'Prevalence Rates'!M162</f>
        <v>366.49605048543702</v>
      </c>
      <c r="N162" s="75">
        <f>'Population 2016'!N162*'Prevalence Rates'!N162</f>
        <v>186.20451262135924</v>
      </c>
      <c r="O162" s="75">
        <f>'Population 2016'!O162*'Prevalence Rates'!O162</f>
        <v>188.71322983230365</v>
      </c>
      <c r="P162" s="75">
        <f>'Population 2016'!P162*'Prevalence Rates'!P162</f>
        <v>42.20644377758164</v>
      </c>
      <c r="Q162" s="75">
        <f>'Population 2016'!Q162*'Prevalence Rates'!Q162</f>
        <v>160.28584554280675</v>
      </c>
      <c r="R162" s="75">
        <f>'Population 2016'!R162*'Prevalence Rates'!R162</f>
        <v>47.004645984112983</v>
      </c>
      <c r="S162" s="75">
        <f>'Population 2016'!S162*'Prevalence Rates'!S162</f>
        <v>1620.9057766441927</v>
      </c>
      <c r="T162" s="75">
        <f>'Population 2016'!T162*'Prevalence Rates'!T162</f>
        <v>905.09650617828777</v>
      </c>
      <c r="U162" s="75">
        <f>'Population 2016'!U162*'Prevalence Rates'!U162</f>
        <v>153.49950000000001</v>
      </c>
      <c r="V162" s="75">
        <f>'Population 2016'!V162*'Prevalence Rates'!V162</f>
        <v>270.39953645189769</v>
      </c>
      <c r="W162" s="75">
        <f>'Population 2016'!W162*'Prevalence Rates'!W162</f>
        <v>757.81433327449258</v>
      </c>
      <c r="X162" s="75">
        <f>'Population 2016'!X162*'Prevalence Rates'!X162</f>
        <v>757.81433327449258</v>
      </c>
      <c r="Y162" s="75">
        <f>'Population 2016'!Y162*'Prevalence Rates'!Y162</f>
        <v>417.85906575463372</v>
      </c>
      <c r="Z162" s="75">
        <f>'Population 2016'!Z162*'Prevalence Rates'!Z162</f>
        <v>1252.7372176522508</v>
      </c>
      <c r="AA162" s="75">
        <f>'Population 2016'!AA162*'Prevalence Rates'!AA162</f>
        <v>996.46902102753768</v>
      </c>
      <c r="AB162" s="75">
        <f>'Population 2016'!AB162*'Prevalence Rates'!AB162</f>
        <v>1154.6197165048545</v>
      </c>
      <c r="AC162" s="75">
        <f>'Population 2016'!AC162*'Prevalence Rates'!AC162</f>
        <v>1788.891085613416</v>
      </c>
      <c r="AD162" s="75">
        <f>'Population 2016'!AD162*'Prevalence Rates'!AD162</f>
        <v>910.53078287731694</v>
      </c>
      <c r="AE162" s="75">
        <f>'Population 2016'!AE162*'Prevalence Rates'!AE162</f>
        <v>664.52541482789059</v>
      </c>
      <c r="AF162" s="75">
        <f>'Population 2016'!AF162*'Prevalence Rates'!AF162</f>
        <v>107.60470000000001</v>
      </c>
      <c r="AG162" s="75">
        <f>'Population 2016'!AG162*'Prevalence Rates'!AG162</f>
        <v>255.90419701446723</v>
      </c>
      <c r="AH162" s="75">
        <f>'Population 2016'!AH162*'Prevalence Rates'!AH162</f>
        <v>1132.4446926743162</v>
      </c>
      <c r="AI162" s="75">
        <f>'Population 2016'!AI162*'Prevalence Rates'!AI162</f>
        <v>1592.0521683583411</v>
      </c>
      <c r="AJ162" s="75">
        <f>'Population 2016'!AJ162*'Prevalence Rates'!AJ162</f>
        <v>181.71860000000004</v>
      </c>
      <c r="AK162" s="75">
        <f>'Population 2016'!AK162*'Prevalence Rates'!AK162</f>
        <v>242.01183839364523</v>
      </c>
      <c r="AL162" s="75">
        <f>'Population 2016'!AL162*'Prevalence Rates'!AL162</f>
        <v>164.4643951456311</v>
      </c>
      <c r="AM162" s="75">
        <f>'Population 2016'!AM162*'Prevalence Rates'!AM162</f>
        <v>632.67625631067972</v>
      </c>
      <c r="AN162" s="75">
        <f>'Population 2016'!AN162*'Prevalence Rates'!AN162</f>
        <v>50.236200000000004</v>
      </c>
      <c r="AO162" s="75">
        <f>'Population 2016'!AO162*'Prevalence Rates'!AO162</f>
        <v>50.236200000000004</v>
      </c>
      <c r="AP162" s="75">
        <f>'Population 2016'!AP162*'Prevalence Rates'!AP162</f>
        <v>258.72603680494262</v>
      </c>
      <c r="AQ162" s="75">
        <f>'Population 2016'!AQ162*'Prevalence Rates'!AQ162</f>
        <v>270.42991694616069</v>
      </c>
      <c r="AR162" s="75">
        <f>'Population 2016'!AR162*'Prevalence Rates'!AR162</f>
        <v>9925.3707000000013</v>
      </c>
      <c r="AS162" s="75">
        <f>'Population 2016'!AS162*'Prevalence Rates'!AS162</f>
        <v>190.71492122683148</v>
      </c>
      <c r="AT162" s="75">
        <f>'Population 2016'!AT162*'Prevalence Rates'!AT162</f>
        <v>69.772500000000008</v>
      </c>
      <c r="AU162" s="75">
        <f>'Population 2016'!AU162*'Prevalence Rates'!AU162</f>
        <v>69.772500000000008</v>
      </c>
      <c r="AV162" s="75">
        <f>'Population 2016'!AV162*'Prevalence Rates'!AV162</f>
        <v>141.83174801412181</v>
      </c>
      <c r="AW162" s="75">
        <f>'Population 2016'!AW162*'Prevalence Rates'!AW162</f>
        <v>500.90264148278908</v>
      </c>
      <c r="AX162" s="75">
        <f>'Population 2016'!AX162*'Prevalence Rates'!AX162</f>
        <v>130.24200000000002</v>
      </c>
      <c r="AY162" s="75">
        <f>'Population 2016'!AY162*'Prevalence Rates'!AY162</f>
        <v>684.88258737415015</v>
      </c>
      <c r="AZ162" s="75">
        <f>'Population 2016'!AZ162*'Prevalence Rates'!AZ162</f>
        <v>794.06633702559577</v>
      </c>
      <c r="BA162" s="75">
        <f>'Population 2016'!BA162*'Prevalence Rates'!BA162</f>
        <v>118.58245895851724</v>
      </c>
      <c r="BB162" s="75">
        <f>'Population 2016'!BB162*'Prevalence Rates'!BB162</f>
        <v>311.29783993821718</v>
      </c>
      <c r="BC162" s="84">
        <f>'Population 2016'!BC162*'Prevalence Rates'!BC162</f>
        <v>153.49950000000001</v>
      </c>
      <c r="BD162" s="118">
        <v>160</v>
      </c>
    </row>
    <row r="163" spans="1:56" s="72" customFormat="1" x14ac:dyDescent="0.35">
      <c r="B163" s="75" t="s">
        <v>52</v>
      </c>
      <c r="C163" s="83">
        <f>'Population 2016'!C163*'Prevalence Rates'!C163</f>
        <v>372.84105776699033</v>
      </c>
      <c r="D163" s="75">
        <f>'Population 2016'!D163*'Prevalence Rates'!D163</f>
        <v>328.33969530980937</v>
      </c>
      <c r="E163" s="75">
        <f>'Population 2016'!E163*'Prevalence Rates'!E163</f>
        <v>476.07685110326577</v>
      </c>
      <c r="F163" s="75">
        <f>'Population 2016'!F163*'Prevalence Rates'!F163</f>
        <v>406.84025207413958</v>
      </c>
      <c r="G163" s="75">
        <f>'Population 2016'!G163*'Prevalence Rates'!G163</f>
        <v>292.42430000000002</v>
      </c>
      <c r="H163" s="75">
        <f>'Population 2016'!H163*'Prevalence Rates'!H163</f>
        <v>574.14481288614309</v>
      </c>
      <c r="I163" s="75">
        <f>'Population 2016'!I163*'Prevalence Rates'!I163</f>
        <v>250.78441138570173</v>
      </c>
      <c r="J163" s="75">
        <f>'Population 2016'!J163*'Prevalence Rates'!J163</f>
        <v>222.34170000000003</v>
      </c>
      <c r="K163" s="75">
        <f>'Population 2016'!K163*'Prevalence Rates'!K163</f>
        <v>90.549200000000013</v>
      </c>
      <c r="L163" s="75">
        <f>'Population 2016'!L163*'Prevalence Rates'!L163</f>
        <v>437.93715123565767</v>
      </c>
      <c r="M163" s="75">
        <f>'Population 2016'!M163*'Prevalence Rates'!M163</f>
        <v>437.93715123565767</v>
      </c>
      <c r="N163" s="75">
        <f>'Population 2016'!N163*'Prevalence Rates'!N163</f>
        <v>168.57150953221537</v>
      </c>
      <c r="O163" s="75">
        <f>'Population 2016'!O163*'Prevalence Rates'!O163</f>
        <v>192.18454342453666</v>
      </c>
      <c r="P163" s="75">
        <f>'Population 2016'!P163*'Prevalence Rates'!P163</f>
        <v>50.22032550750221</v>
      </c>
      <c r="Q163" s="75">
        <f>'Population 2016'!Q163*'Prevalence Rates'!Q163</f>
        <v>208.07477356575467</v>
      </c>
      <c r="R163" s="75">
        <f>'Population 2016'!R163*'Prevalence Rates'!R163</f>
        <v>47.362095763459848</v>
      </c>
      <c r="S163" s="75">
        <f>'Population 2016'!S163*'Prevalence Rates'!S163</f>
        <v>1591.0585509784669</v>
      </c>
      <c r="T163" s="75">
        <f>'Population 2016'!T163*'Prevalence Rates'!T163</f>
        <v>676.57155450132393</v>
      </c>
      <c r="U163" s="75">
        <f>'Population 2016'!U163*'Prevalence Rates'!U163</f>
        <v>174.27620000000002</v>
      </c>
      <c r="V163" s="75">
        <f>'Population 2016'!V163*'Prevalence Rates'!V163</f>
        <v>275.59952753751111</v>
      </c>
      <c r="W163" s="75">
        <f>'Population 2016'!W163*'Prevalence Rates'!W163</f>
        <v>809.76128353927641</v>
      </c>
      <c r="X163" s="75">
        <f>'Population 2016'!X163*'Prevalence Rates'!X163</f>
        <v>809.76128353927641</v>
      </c>
      <c r="Y163" s="75">
        <f>'Population 2016'!Y163*'Prevalence Rates'!Y163</f>
        <v>442.48574073256844</v>
      </c>
      <c r="Z163" s="75">
        <f>'Population 2016'!Z163*'Prevalence Rates'!Z163</f>
        <v>908.9983469549868</v>
      </c>
      <c r="AA163" s="75">
        <f>'Population 2016'!AA163*'Prevalence Rates'!AA163</f>
        <v>918.90930594375493</v>
      </c>
      <c r="AB163" s="75">
        <f>'Population 2016'!AB163*'Prevalence Rates'!AB163</f>
        <v>1126.9816776699029</v>
      </c>
      <c r="AC163" s="75">
        <f>'Population 2016'!AC163*'Prevalence Rates'!AC163</f>
        <v>1514.9827389232128</v>
      </c>
      <c r="AD163" s="75">
        <f>'Population 2016'!AD163*'Prevalence Rates'!AD163</f>
        <v>949.97615975286863</v>
      </c>
      <c r="AE163" s="75">
        <f>'Population 2016'!AE163*'Prevalence Rates'!AE163</f>
        <v>652.79060679611655</v>
      </c>
      <c r="AF163" s="75">
        <f>'Population 2016'!AF163*'Prevalence Rates'!AF163</f>
        <v>108.22490000000002</v>
      </c>
      <c r="AG163" s="75">
        <f>'Population 2016'!AG163*'Prevalence Rates'!AG163</f>
        <v>251.38520261713808</v>
      </c>
      <c r="AH163" s="75">
        <f>'Population 2016'!AH163*'Prevalence Rates'!AH163</f>
        <v>1164.1318218887911</v>
      </c>
      <c r="AI163" s="75">
        <f>'Population 2016'!AI163*'Prevalence Rates'!AI163</f>
        <v>1432.7093497793473</v>
      </c>
      <c r="AJ163" s="75">
        <f>'Population 2016'!AJ163*'Prevalence Rates'!AJ163</f>
        <v>198.46400000000003</v>
      </c>
      <c r="AK163" s="75">
        <f>'Population 2016'!AK163*'Prevalence Rates'!AK163</f>
        <v>269.4599307149162</v>
      </c>
      <c r="AL163" s="75">
        <f>'Population 2016'!AL163*'Prevalence Rates'!AL163</f>
        <v>203.11550000000003</v>
      </c>
      <c r="AM163" s="75">
        <f>'Population 2016'!AM163*'Prevalence Rates'!AM163</f>
        <v>629.38106747572829</v>
      </c>
      <c r="AN163" s="75">
        <f>'Population 2016'!AN163*'Prevalence Rates'!AN163</f>
        <v>51.476600000000005</v>
      </c>
      <c r="AO163" s="75">
        <f>'Population 2016'!AO163*'Prevalence Rates'!AO163</f>
        <v>51.476600000000005</v>
      </c>
      <c r="AP163" s="75">
        <f>'Population 2016'!AP163*'Prevalence Rates'!AP163</f>
        <v>253.50757109443956</v>
      </c>
      <c r="AQ163" s="75">
        <f>'Population 2016'!AQ163*'Prevalence Rates'!AQ163</f>
        <v>275.63675048543695</v>
      </c>
      <c r="AR163" s="75">
        <f>'Population 2016'!AR163*'Prevalence Rates'!AR163</f>
        <v>9870.7931000000008</v>
      </c>
      <c r="AS163" s="75">
        <f>'Population 2016'!AS163*'Prevalence Rates'!AS163</f>
        <v>250.78441138570173</v>
      </c>
      <c r="AT163" s="75">
        <f>'Population 2016'!AT163*'Prevalence Rates'!AT163</f>
        <v>68.222000000000008</v>
      </c>
      <c r="AU163" s="75">
        <f>'Population 2016'!AU163*'Prevalence Rates'!AU163</f>
        <v>68.222000000000008</v>
      </c>
      <c r="AV163" s="75">
        <f>'Population 2016'!AV163*'Prevalence Rates'!AV163</f>
        <v>160.69365578111211</v>
      </c>
      <c r="AW163" s="75">
        <f>'Population 2016'!AW163*'Prevalence Rates'!AW163</f>
        <v>535.42747308031778</v>
      </c>
      <c r="AX163" s="75">
        <f>'Population 2016'!AX163*'Prevalence Rates'!AX163</f>
        <v>131.79250000000002</v>
      </c>
      <c r="AY163" s="75">
        <f>'Population 2016'!AY163*'Prevalence Rates'!AY163</f>
        <v>721.99445171462139</v>
      </c>
      <c r="AZ163" s="75">
        <f>'Population 2016'!AZ163*'Prevalence Rates'!AZ163</f>
        <v>826.65010136804949</v>
      </c>
      <c r="BA163" s="75">
        <f>'Population 2016'!BA163*'Prevalence Rates'!BA163</f>
        <v>144.29913680494266</v>
      </c>
      <c r="BB163" s="75">
        <f>'Population 2016'!BB163*'Prevalence Rates'!BB163</f>
        <v>328.60610017652255</v>
      </c>
      <c r="BC163" s="84">
        <f>'Population 2016'!BC163*'Prevalence Rates'!BC163</f>
        <v>174.27620000000002</v>
      </c>
      <c r="BD163" s="118">
        <v>161</v>
      </c>
    </row>
    <row r="164" spans="1:56" s="72" customFormat="1" x14ac:dyDescent="0.35">
      <c r="B164" s="75" t="s">
        <v>53</v>
      </c>
      <c r="C164" s="83">
        <f>'Population 2016'!C164*'Prevalence Rates'!C164</f>
        <v>293.83675242718448</v>
      </c>
      <c r="D164" s="75">
        <f>'Population 2016'!D164*'Prevalence Rates'!D164</f>
        <v>302.19626261112853</v>
      </c>
      <c r="E164" s="75">
        <f>'Population 2016'!E164*'Prevalence Rates'!E164</f>
        <v>480.06020388349521</v>
      </c>
      <c r="F164" s="75">
        <f>'Population 2016'!F164*'Prevalence Rates'!F164</f>
        <v>392.76342524271854</v>
      </c>
      <c r="G164" s="75">
        <f>'Population 2016'!G164*'Prevalence Rates'!G164</f>
        <v>310.99860000000001</v>
      </c>
      <c r="H164" s="75">
        <f>'Population 2016'!H164*'Prevalence Rates'!H164</f>
        <v>593.70770485436901</v>
      </c>
      <c r="I164" s="75">
        <f>'Population 2016'!I164*'Prevalence Rates'!I164</f>
        <v>248.83817766990296</v>
      </c>
      <c r="J164" s="75">
        <f>'Population 2016'!J164*'Prevalence Rates'!J164</f>
        <v>219.26520000000002</v>
      </c>
      <c r="K164" s="75">
        <f>'Population 2016'!K164*'Prevalence Rates'!K164</f>
        <v>91.981999999999999</v>
      </c>
      <c r="L164" s="75">
        <f>'Population 2016'!L164*'Prevalence Rates'!L164</f>
        <v>484.37790097087384</v>
      </c>
      <c r="M164" s="75">
        <f>'Population 2016'!M164*'Prevalence Rates'!M164</f>
        <v>484.37790097087384</v>
      </c>
      <c r="N164" s="75">
        <f>'Population 2016'!N164*'Prevalence Rates'!N164</f>
        <v>141.64242815533981</v>
      </c>
      <c r="O164" s="75">
        <f>'Population 2016'!O164*'Prevalence Rates'!O164</f>
        <v>201.88470291262138</v>
      </c>
      <c r="P164" s="75">
        <f>'Population 2016'!P164*'Prevalence Rates'!P164</f>
        <v>50.539743689320389</v>
      </c>
      <c r="Q164" s="75">
        <f>'Population 2016'!Q164*'Prevalence Rates'!Q164</f>
        <v>190.84251844660196</v>
      </c>
      <c r="R164" s="75">
        <f>'Population 2016'!R164*'Prevalence Rates'!R164</f>
        <v>43.700281553398064</v>
      </c>
      <c r="S164" s="75">
        <f>'Population 2016'!S164*'Prevalence Rates'!S164</f>
        <v>1393.39244796039</v>
      </c>
      <c r="T164" s="75">
        <f>'Population 2016'!T164*'Prevalence Rates'!T164</f>
        <v>475.5215533980583</v>
      </c>
      <c r="U164" s="75">
        <f>'Population 2016'!U164*'Prevalence Rates'!U164</f>
        <v>187.69300000000001</v>
      </c>
      <c r="V164" s="75">
        <f>'Population 2016'!V164*'Prevalence Rates'!V164</f>
        <v>268.65036893203887</v>
      </c>
      <c r="W164" s="75">
        <f>'Population 2016'!W164*'Prevalence Rates'!W164</f>
        <v>774.91746699029136</v>
      </c>
      <c r="X164" s="75">
        <f>'Population 2016'!X164*'Prevalence Rates'!X164</f>
        <v>774.91746699029136</v>
      </c>
      <c r="Y164" s="75">
        <f>'Population 2016'!Y164*'Prevalence Rates'!Y164</f>
        <v>433.48884466019422</v>
      </c>
      <c r="Z164" s="75">
        <f>'Population 2016'!Z164*'Prevalence Rates'!Z164</f>
        <v>758.75835728155334</v>
      </c>
      <c r="AA164" s="75">
        <f>'Population 2016'!AA164*'Prevalence Rates'!AA164</f>
        <v>850.51629855074282</v>
      </c>
      <c r="AB164" s="75">
        <f>'Population 2016'!AB164*'Prevalence Rates'!AB164</f>
        <v>1051.0132194174757</v>
      </c>
      <c r="AC164" s="75">
        <f>'Population 2016'!AC164*'Prevalence Rates'!AC164</f>
        <v>1370.0778252427183</v>
      </c>
      <c r="AD164" s="75">
        <f>'Population 2016'!AD164*'Prevalence Rates'!AD164</f>
        <v>1001.1139553398059</v>
      </c>
      <c r="AE164" s="75">
        <f>'Population 2016'!AE164*'Prevalence Rates'!AE164</f>
        <v>684.86776699029133</v>
      </c>
      <c r="AF164" s="75">
        <f>'Population 2016'!AF164*'Prevalence Rates'!AF164</f>
        <v>99.937200000000004</v>
      </c>
      <c r="AG164" s="75">
        <f>'Population 2016'!AG164*'Prevalence Rates'!AG164</f>
        <v>263.73789784719293</v>
      </c>
      <c r="AH164" s="75">
        <f>'Population 2016'!AH164*'Prevalence Rates'!AH164</f>
        <v>1106.091833009709</v>
      </c>
      <c r="AI164" s="75">
        <f>'Population 2016'!AI164*'Prevalence Rates'!AI164</f>
        <v>1166.2199009708738</v>
      </c>
      <c r="AJ164" s="75">
        <f>'Population 2016'!AJ164*'Prevalence Rates'!AJ164</f>
        <v>184.7098</v>
      </c>
      <c r="AK164" s="75">
        <f>'Population 2016'!AK164*'Prevalence Rates'!AK164</f>
        <v>262.17557864077679</v>
      </c>
      <c r="AL164" s="75">
        <f>'Population 2016'!AL164*'Prevalence Rates'!AL164</f>
        <v>213.10571262135926</v>
      </c>
      <c r="AM164" s="75">
        <f>'Population 2016'!AM164*'Prevalence Rates'!AM164</f>
        <v>564.59835631067961</v>
      </c>
      <c r="AN164" s="75">
        <f>'Population 2016'!AN164*'Prevalence Rates'!AN164</f>
        <v>53.697600000000001</v>
      </c>
      <c r="AO164" s="75">
        <f>'Population 2016'!AO164*'Prevalence Rates'!AO164</f>
        <v>53.697600000000001</v>
      </c>
      <c r="AP164" s="75">
        <f>'Population 2016'!AP164*'Prevalence Rates'!AP164</f>
        <v>265.76382233009707</v>
      </c>
      <c r="AQ164" s="75">
        <f>'Population 2016'!AQ164*'Prevalence Rates'!AQ164</f>
        <v>285.93256699029126</v>
      </c>
      <c r="AR164" s="75">
        <f>'Population 2016'!AR164*'Prevalence Rates'!AR164</f>
        <v>9360.0385999999999</v>
      </c>
      <c r="AS164" s="75">
        <f>'Population 2016'!AS164*'Prevalence Rates'!AS164</f>
        <v>248.83817766990296</v>
      </c>
      <c r="AT164" s="75">
        <f>'Population 2016'!AT164*'Prevalence Rates'!AT164</f>
        <v>65.381799999999998</v>
      </c>
      <c r="AU164" s="75">
        <f>'Population 2016'!AU164*'Prevalence Rates'!AU164</f>
        <v>65.381799999999998</v>
      </c>
      <c r="AV164" s="75">
        <f>'Population 2016'!AV164*'Prevalence Rates'!AV164</f>
        <v>161.816</v>
      </c>
      <c r="AW164" s="75">
        <f>'Population 2016'!AW164*'Prevalence Rates'!AW164</f>
        <v>541.35820582524275</v>
      </c>
      <c r="AX164" s="75">
        <f>'Population 2016'!AX164*'Prevalence Rates'!AX164</f>
        <v>127.28320000000001</v>
      </c>
      <c r="AY164" s="75">
        <f>'Population 2016'!AY164*'Prevalence Rates'!AY164</f>
        <v>696.51959932176237</v>
      </c>
      <c r="AZ164" s="75">
        <f>'Population 2016'!AZ164*'Prevalence Rates'!AZ164</f>
        <v>803.50196893203884</v>
      </c>
      <c r="BA164" s="75">
        <f>'Population 2016'!BA164*'Prevalence Rates'!BA164</f>
        <v>141.45186407766991</v>
      </c>
      <c r="BB164" s="75">
        <f>'Population 2016'!BB164*'Prevalence Rates'!BB164</f>
        <v>301.84527087378643</v>
      </c>
      <c r="BC164" s="84">
        <f>'Population 2016'!BC164*'Prevalence Rates'!BC164</f>
        <v>187.69300000000001</v>
      </c>
      <c r="BD164" s="118">
        <v>162</v>
      </c>
    </row>
    <row r="165" spans="1:56" s="72" customFormat="1" x14ac:dyDescent="0.35">
      <c r="B165" s="75" t="s">
        <v>54</v>
      </c>
      <c r="C165" s="83">
        <f>'Population 2016'!C165*'Prevalence Rates'!C165</f>
        <v>300.303972815534</v>
      </c>
      <c r="D165" s="75">
        <f>'Population 2016'!D165*'Prevalence Rates'!D165</f>
        <v>302.59193693205964</v>
      </c>
      <c r="E165" s="75">
        <f>'Population 2016'!E165*'Prevalence Rates'!E165</f>
        <v>475.52232135922338</v>
      </c>
      <c r="F165" s="75">
        <f>'Population 2016'!F165*'Prevalence Rates'!F165</f>
        <v>457.07556504854381</v>
      </c>
      <c r="G165" s="75">
        <f>'Population 2016'!G165*'Prevalence Rates'!G165</f>
        <v>347.79140000000001</v>
      </c>
      <c r="H165" s="75">
        <f>'Population 2016'!H165*'Prevalence Rates'!H165</f>
        <v>664.04241553398072</v>
      </c>
      <c r="I165" s="75">
        <f>'Population 2016'!I165*'Prevalence Rates'!I165</f>
        <v>285.82516213592237</v>
      </c>
      <c r="J165" s="75">
        <f>'Population 2016'!J165*'Prevalence Rates'!J165</f>
        <v>235.1756</v>
      </c>
      <c r="K165" s="75">
        <f>'Population 2016'!K165*'Prevalence Rates'!K165</f>
        <v>94.468000000000004</v>
      </c>
      <c r="L165" s="75">
        <f>'Population 2016'!L165*'Prevalence Rates'!L165</f>
        <v>563.48097281553407</v>
      </c>
      <c r="M165" s="75">
        <f>'Population 2016'!M165*'Prevalence Rates'!M165</f>
        <v>563.48097281553407</v>
      </c>
      <c r="N165" s="75">
        <f>'Population 2016'!N165*'Prevalence Rates'!N165</f>
        <v>181.50586601941748</v>
      </c>
      <c r="O165" s="75">
        <f>'Population 2016'!O165*'Prevalence Rates'!O165</f>
        <v>228.95445631067963</v>
      </c>
      <c r="P165" s="75">
        <f>'Population 2016'!P165*'Prevalence Rates'!P165</f>
        <v>51.824652427184468</v>
      </c>
      <c r="Q165" s="75">
        <f>'Population 2016'!Q165*'Prevalence Rates'!Q165</f>
        <v>194.88780873786411</v>
      </c>
      <c r="R165" s="75">
        <f>'Population 2016'!R165*'Prevalence Rates'!R165</f>
        <v>55.592489320388353</v>
      </c>
      <c r="S165" s="75">
        <f>'Population 2016'!S165*'Prevalence Rates'!S165</f>
        <v>1441.835295392641</v>
      </c>
      <c r="T165" s="75">
        <f>'Population 2016'!T165*'Prevalence Rates'!T165</f>
        <v>467.2423834951457</v>
      </c>
      <c r="U165" s="75">
        <f>'Population 2016'!U165*'Prevalence Rates'!U165</f>
        <v>178.99200000000002</v>
      </c>
      <c r="V165" s="75">
        <f>'Population 2016'!V165*'Prevalence Rates'!V165</f>
        <v>278.60896019417476</v>
      </c>
      <c r="W165" s="75">
        <f>'Population 2016'!W165*'Prevalence Rates'!W165</f>
        <v>807.57995242718459</v>
      </c>
      <c r="X165" s="75">
        <f>'Population 2016'!X165*'Prevalence Rates'!X165</f>
        <v>807.57995242718459</v>
      </c>
      <c r="Y165" s="75">
        <f>'Population 2016'!Y165*'Prevalence Rates'!Y165</f>
        <v>456.2034902912622</v>
      </c>
      <c r="Z165" s="75">
        <f>'Population 2016'!Z165*'Prevalence Rates'!Z165</f>
        <v>761.3828097087378</v>
      </c>
      <c r="AA165" s="75">
        <f>'Population 2016'!AA165*'Prevalence Rates'!AA165</f>
        <v>888.72613838761504</v>
      </c>
      <c r="AB165" s="75">
        <f>'Population 2016'!AB165*'Prevalence Rates'!AB165</f>
        <v>1058.3119223300971</v>
      </c>
      <c r="AC165" s="75">
        <f>'Population 2016'!AC165*'Prevalence Rates'!AC165</f>
        <v>1476.2688621359223</v>
      </c>
      <c r="AD165" s="75">
        <f>'Population 2016'!AD165*'Prevalence Rates'!AD165</f>
        <v>1160.0167495145631</v>
      </c>
      <c r="AE165" s="75">
        <f>'Population 2016'!AE165*'Prevalence Rates'!AE165</f>
        <v>807.16558252427194</v>
      </c>
      <c r="AF165" s="75">
        <f>'Population 2016'!AF165*'Prevalence Rates'!AF165</f>
        <v>119.07940000000001</v>
      </c>
      <c r="AG165" s="75">
        <f>'Population 2016'!AG165*'Prevalence Rates'!AG165</f>
        <v>310.83395103419167</v>
      </c>
      <c r="AH165" s="75">
        <f>'Population 2016'!AH165*'Prevalence Rates'!AH165</f>
        <v>1116.0630407766992</v>
      </c>
      <c r="AI165" s="75">
        <f>'Population 2016'!AI165*'Prevalence Rates'!AI165</f>
        <v>1167.9848951456311</v>
      </c>
      <c r="AJ165" s="75">
        <f>'Population 2016'!AJ165*'Prevalence Rates'!AJ165</f>
        <v>186.20140000000001</v>
      </c>
      <c r="AK165" s="75">
        <f>'Population 2016'!AK165*'Prevalence Rates'!AK165</f>
        <v>268.61592038834959</v>
      </c>
      <c r="AL165" s="75">
        <f>'Population 2016'!AL165*'Prevalence Rates'!AL165</f>
        <v>239.03252038834955</v>
      </c>
      <c r="AM165" s="75">
        <f>'Population 2016'!AM165*'Prevalence Rates'!AM165</f>
        <v>557.15363106796121</v>
      </c>
      <c r="AN165" s="75">
        <f>'Population 2016'!AN165*'Prevalence Rates'!AN165</f>
        <v>70.602400000000003</v>
      </c>
      <c r="AO165" s="75">
        <f>'Population 2016'!AO165*'Prevalence Rates'!AO165</f>
        <v>70.602400000000003</v>
      </c>
      <c r="AP165" s="75">
        <f>'Population 2016'!AP165*'Prevalence Rates'!AP165</f>
        <v>312.44313495145633</v>
      </c>
      <c r="AQ165" s="75">
        <f>'Population 2016'!AQ165*'Prevalence Rates'!AQ165</f>
        <v>330.54430873786407</v>
      </c>
      <c r="AR165" s="75">
        <f>'Population 2016'!AR165*'Prevalence Rates'!AR165</f>
        <v>10039.9596</v>
      </c>
      <c r="AS165" s="75">
        <f>'Population 2016'!AS165*'Prevalence Rates'!AS165</f>
        <v>285.82516213592237</v>
      </c>
      <c r="AT165" s="75">
        <f>'Population 2016'!AT165*'Prevalence Rates'!AT165</f>
        <v>74.58</v>
      </c>
      <c r="AU165" s="75">
        <f>'Population 2016'!AU165*'Prevalence Rates'!AU165</f>
        <v>74.58</v>
      </c>
      <c r="AV165" s="75">
        <f>'Population 2016'!AV165*'Prevalence Rates'!AV165</f>
        <v>178.11542718446603</v>
      </c>
      <c r="AW165" s="75">
        <f>'Population 2016'!AW165*'Prevalence Rates'!AW165</f>
        <v>558.48088737864089</v>
      </c>
      <c r="AX165" s="75">
        <f>'Population 2016'!AX165*'Prevalence Rates'!AX165</f>
        <v>140.70760000000001</v>
      </c>
      <c r="AY165" s="75">
        <f>'Population 2016'!AY165*'Prevalence Rates'!AY165</f>
        <v>778.48383378525534</v>
      </c>
      <c r="AZ165" s="75">
        <f>'Population 2016'!AZ165*'Prevalence Rates'!AZ165</f>
        <v>954.22389223300968</v>
      </c>
      <c r="BA165" s="75">
        <f>'Population 2016'!BA165*'Prevalence Rates'!BA165</f>
        <v>156.34153398058251</v>
      </c>
      <c r="BB165" s="75">
        <f>'Population 2016'!BB165*'Prevalence Rates'!BB165</f>
        <v>306.67157766990294</v>
      </c>
      <c r="BC165" s="84">
        <f>'Population 2016'!BC165*'Prevalence Rates'!BC165</f>
        <v>178.99200000000002</v>
      </c>
      <c r="BD165" s="118">
        <v>163</v>
      </c>
    </row>
    <row r="166" spans="1:56" s="72" customFormat="1" x14ac:dyDescent="0.35">
      <c r="B166" s="75" t="s">
        <v>55</v>
      </c>
      <c r="C166" s="83">
        <f>'Population 2016'!C166*'Prevalence Rates'!C166</f>
        <v>224.39992475728155</v>
      </c>
      <c r="D166" s="75">
        <f>'Population 2016'!D166*'Prevalence Rates'!D166</f>
        <v>232.65940539628755</v>
      </c>
      <c r="E166" s="75">
        <f>'Population 2016'!E166*'Prevalence Rates'!E166</f>
        <v>371.1448746690204</v>
      </c>
      <c r="F166" s="75">
        <f>'Population 2016'!F166*'Prevalence Rates'!F166</f>
        <v>357.12002383053846</v>
      </c>
      <c r="G166" s="75">
        <f>'Population 2016'!G166*'Prevalence Rates'!G166</f>
        <v>296.02350000000001</v>
      </c>
      <c r="H166" s="75">
        <f>'Population 2016'!H166*'Prevalence Rates'!H166</f>
        <v>490.08697418358344</v>
      </c>
      <c r="I166" s="75">
        <f>'Population 2016'!I166*'Prevalence Rates'!I166</f>
        <v>236.08689982347752</v>
      </c>
      <c r="J166" s="75">
        <f>'Population 2016'!J166*'Prevalence Rates'!J166</f>
        <v>186.03600000000003</v>
      </c>
      <c r="K166" s="75">
        <f>'Population 2016'!K166*'Prevalence Rates'!K166</f>
        <v>78.772000000000006</v>
      </c>
      <c r="L166" s="75">
        <f>'Population 2016'!L166*'Prevalence Rates'!L166</f>
        <v>455.81005604589592</v>
      </c>
      <c r="M166" s="75">
        <f>'Population 2016'!M166*'Prevalence Rates'!M166</f>
        <v>455.81005604589592</v>
      </c>
      <c r="N166" s="75">
        <f>'Population 2016'!N166*'Prevalence Rates'!N166</f>
        <v>141.99884112974405</v>
      </c>
      <c r="O166" s="75">
        <f>'Population 2016'!O166*'Prevalence Rates'!O166</f>
        <v>152.01027846425421</v>
      </c>
      <c r="P166" s="75">
        <f>'Population 2016'!P166*'Prevalence Rates'!P166</f>
        <v>41.688466019417476</v>
      </c>
      <c r="Q166" s="75">
        <f>'Population 2016'!Q166*'Prevalence Rates'!Q166</f>
        <v>168.24634355692851</v>
      </c>
      <c r="R166" s="75">
        <f>'Population 2016'!R166*'Prevalence Rates'!R166</f>
        <v>45.882903795233901</v>
      </c>
      <c r="S166" s="75">
        <f>'Population 2016'!S166*'Prevalence Rates'!S166</f>
        <v>1137.249844037661</v>
      </c>
      <c r="T166" s="75">
        <f>'Population 2016'!T166*'Prevalence Rates'!T166</f>
        <v>331.67659090909092</v>
      </c>
      <c r="U166" s="75">
        <f>'Population 2016'!U166*'Prevalence Rates'!U166</f>
        <v>148.53550000000001</v>
      </c>
      <c r="V166" s="75">
        <f>'Population 2016'!V166*'Prevalence Rates'!V166</f>
        <v>199.46341526919684</v>
      </c>
      <c r="W166" s="75">
        <f>'Population 2016'!W166*'Prevalence Rates'!W166</f>
        <v>666.57112400706092</v>
      </c>
      <c r="X166" s="75">
        <f>'Population 2016'!X166*'Prevalence Rates'!X166</f>
        <v>666.57112400706092</v>
      </c>
      <c r="Y166" s="75">
        <f>'Population 2016'!Y166*'Prevalence Rates'!Y166</f>
        <v>341.69486981465138</v>
      </c>
      <c r="Z166" s="75">
        <f>'Population 2016'!Z166*'Prevalence Rates'!Z166</f>
        <v>569.38383362753757</v>
      </c>
      <c r="AA166" s="75">
        <f>'Population 2016'!AA166*'Prevalence Rates'!AA166</f>
        <v>678.83806015020707</v>
      </c>
      <c r="AB166" s="75">
        <f>'Population 2016'!AB166*'Prevalence Rates'!AB166</f>
        <v>824.42114563106804</v>
      </c>
      <c r="AC166" s="75">
        <f>'Population 2016'!AC166*'Prevalence Rates'!AC166</f>
        <v>1137.9522259488085</v>
      </c>
      <c r="AD166" s="75">
        <f>'Population 2016'!AD166*'Prevalence Rates'!AD166</f>
        <v>972.68279788173004</v>
      </c>
      <c r="AE166" s="75">
        <f>'Population 2016'!AE166*'Prevalence Rates'!AE166</f>
        <v>672.05954324801417</v>
      </c>
      <c r="AF166" s="75">
        <f>'Population 2016'!AF166*'Prevalence Rates'!AF166</f>
        <v>107.0545</v>
      </c>
      <c r="AG166" s="75">
        <f>'Population 2016'!AG166*'Prevalence Rates'!AG166</f>
        <v>258.80553839364524</v>
      </c>
      <c r="AH166" s="75">
        <f>'Population 2016'!AH166*'Prevalence Rates'!AH166</f>
        <v>843.29389673433377</v>
      </c>
      <c r="AI166" s="75">
        <f>'Population 2016'!AI166*'Prevalence Rates'!AI166</f>
        <v>884.44197109443974</v>
      </c>
      <c r="AJ166" s="75">
        <f>'Population 2016'!AJ166*'Prevalence Rates'!AJ166</f>
        <v>144.97400000000002</v>
      </c>
      <c r="AK166" s="75">
        <f>'Population 2016'!AK166*'Prevalence Rates'!AK166</f>
        <v>217.5482762577229</v>
      </c>
      <c r="AL166" s="75">
        <f>'Population 2016'!AL166*'Prevalence Rates'!AL166</f>
        <v>192.37795145631074</v>
      </c>
      <c r="AM166" s="75">
        <f>'Population 2016'!AM166*'Prevalence Rates'!AM166</f>
        <v>388.36926941747578</v>
      </c>
      <c r="AN166" s="75">
        <f>'Population 2016'!AN166*'Prevalence Rates'!AN166</f>
        <v>63.478500000000004</v>
      </c>
      <c r="AO166" s="75">
        <f>'Population 2016'!AO166*'Prevalence Rates'!AO166</f>
        <v>63.478500000000004</v>
      </c>
      <c r="AP166" s="75">
        <f>'Population 2016'!AP166*'Prevalence Rates'!AP166</f>
        <v>245.67415975286852</v>
      </c>
      <c r="AQ166" s="75">
        <f>'Population 2016'!AQ166*'Prevalence Rates'!AQ166</f>
        <v>240.96087202118272</v>
      </c>
      <c r="AR166" s="75">
        <f>'Population 2016'!AR166*'Prevalence Rates'!AR166</f>
        <v>7865.6775000000007</v>
      </c>
      <c r="AS166" s="75">
        <f>'Population 2016'!AS166*'Prevalence Rates'!AS166</f>
        <v>236.08689982347752</v>
      </c>
      <c r="AT166" s="75">
        <f>'Population 2016'!AT166*'Prevalence Rates'!AT166</f>
        <v>56.565000000000005</v>
      </c>
      <c r="AU166" s="75">
        <f>'Population 2016'!AU166*'Prevalence Rates'!AU166</f>
        <v>56.565000000000005</v>
      </c>
      <c r="AV166" s="75">
        <f>'Population 2016'!AV166*'Prevalence Rates'!AV166</f>
        <v>134.71053398058251</v>
      </c>
      <c r="AW166" s="75">
        <f>'Population 2016'!AW166*'Prevalence Rates'!AW166</f>
        <v>453.84097793468675</v>
      </c>
      <c r="AX166" s="75">
        <f>'Population 2016'!AX166*'Prevalence Rates'!AX166</f>
        <v>107.26400000000001</v>
      </c>
      <c r="AY166" s="75">
        <f>'Population 2016'!AY166*'Prevalence Rates'!AY166</f>
        <v>624.5294329500947</v>
      </c>
      <c r="AZ166" s="75">
        <f>'Population 2016'!AZ166*'Prevalence Rates'!AZ166</f>
        <v>747.56885348631954</v>
      </c>
      <c r="BA166" s="75">
        <f>'Population 2016'!BA166*'Prevalence Rates'!BA166</f>
        <v>126.92593556928509</v>
      </c>
      <c r="BB166" s="75">
        <f>'Population 2016'!BB166*'Prevalence Rates'!BB166</f>
        <v>232.50949779346868</v>
      </c>
      <c r="BC166" s="84">
        <f>'Population 2016'!BC166*'Prevalence Rates'!BC166</f>
        <v>148.53550000000001</v>
      </c>
      <c r="BD166" s="118">
        <v>164</v>
      </c>
    </row>
    <row r="167" spans="1:56" s="72" customFormat="1" x14ac:dyDescent="0.35">
      <c r="B167" s="75" t="s">
        <v>56</v>
      </c>
      <c r="C167" s="83">
        <f>'Population 2016'!C167*'Prevalence Rates'!C167</f>
        <v>201.41492718446602</v>
      </c>
      <c r="D167" s="75">
        <f>'Population 2016'!D167*'Prevalence Rates'!D167</f>
        <v>214.57015746687358</v>
      </c>
      <c r="E167" s="75">
        <f>'Population 2016'!E167*'Prevalence Rates'!E167</f>
        <v>346.99227978817305</v>
      </c>
      <c r="F167" s="75">
        <f>'Population 2016'!F167*'Prevalence Rates'!F167</f>
        <v>303.8907519858783</v>
      </c>
      <c r="G167" s="75">
        <f>'Population 2016'!G167*'Prevalence Rates'!G167</f>
        <v>287.01500000000004</v>
      </c>
      <c r="H167" s="75">
        <f>'Population 2016'!H167*'Prevalence Rates'!H167</f>
        <v>472.21808495145632</v>
      </c>
      <c r="I167" s="75">
        <f>'Population 2016'!I167*'Prevalence Rates'!I167</f>
        <v>208.31197043248017</v>
      </c>
      <c r="J167" s="75">
        <f>'Population 2016'!J167*'Prevalence Rates'!J167</f>
        <v>162.99100000000001</v>
      </c>
      <c r="K167" s="75">
        <f>'Population 2016'!K167*'Prevalence Rates'!K167</f>
        <v>64.52600000000001</v>
      </c>
      <c r="L167" s="75">
        <f>'Population 2016'!L167*'Prevalence Rates'!L167</f>
        <v>441.09254236540164</v>
      </c>
      <c r="M167" s="75">
        <f>'Population 2016'!M167*'Prevalence Rates'!M167</f>
        <v>441.09254236540164</v>
      </c>
      <c r="N167" s="75">
        <f>'Population 2016'!N167*'Prevalence Rates'!N167</f>
        <v>119.12654457193294</v>
      </c>
      <c r="O167" s="75">
        <f>'Population 2016'!O167*'Prevalence Rates'!O167</f>
        <v>144.97473962930275</v>
      </c>
      <c r="P167" s="75">
        <f>'Population 2016'!P167*'Prevalence Rates'!P167</f>
        <v>36.815788172992058</v>
      </c>
      <c r="Q167" s="75">
        <f>'Population 2016'!Q167*'Prevalence Rates'!Q167</f>
        <v>148.19314408649603</v>
      </c>
      <c r="R167" s="75">
        <f>'Population 2016'!R167*'Prevalence Rates'!R167</f>
        <v>35.740367166813776</v>
      </c>
      <c r="S167" s="75">
        <f>'Population 2016'!S167*'Prevalence Rates'!S167</f>
        <v>967.76955617389547</v>
      </c>
      <c r="T167" s="75">
        <f>'Population 2016'!T167*'Prevalence Rates'!T167</f>
        <v>272.64030450132395</v>
      </c>
      <c r="U167" s="75">
        <f>'Population 2016'!U167*'Prevalence Rates'!U167</f>
        <v>143.08850000000001</v>
      </c>
      <c r="V167" s="75">
        <f>'Population 2016'!V167*'Prevalence Rates'!V167</f>
        <v>165.30872087378643</v>
      </c>
      <c r="W167" s="75">
        <f>'Population 2016'!W167*'Prevalence Rates'!W167</f>
        <v>557.6167936893205</v>
      </c>
      <c r="X167" s="75">
        <f>'Population 2016'!X167*'Prevalence Rates'!X167</f>
        <v>557.6167936893205</v>
      </c>
      <c r="Y167" s="75">
        <f>'Population 2016'!Y167*'Prevalence Rates'!Y167</f>
        <v>290.70898609885262</v>
      </c>
      <c r="Z167" s="75">
        <f>'Population 2016'!Z167*'Prevalence Rates'!Z167</f>
        <v>475.51045233892324</v>
      </c>
      <c r="AA167" s="75">
        <f>'Population 2016'!AA167*'Prevalence Rates'!AA167</f>
        <v>571.55295922521748</v>
      </c>
      <c r="AB167" s="75">
        <f>'Population 2016'!AB167*'Prevalence Rates'!AB167</f>
        <v>749.07436893203885</v>
      </c>
      <c r="AC167" s="75">
        <f>'Population 2016'!AC167*'Prevalence Rates'!AC167</f>
        <v>936.03934333627535</v>
      </c>
      <c r="AD167" s="75">
        <f>'Population 2016'!AD167*'Prevalence Rates'!AD167</f>
        <v>927.82391085613426</v>
      </c>
      <c r="AE167" s="75">
        <f>'Population 2016'!AE167*'Prevalence Rates'!AE167</f>
        <v>636.04421888790819</v>
      </c>
      <c r="AF167" s="75">
        <f>'Population 2016'!AF167*'Prevalence Rates'!AF167</f>
        <v>80.238500000000002</v>
      </c>
      <c r="AG167" s="75">
        <f>'Population 2016'!AG167*'Prevalence Rates'!AG167</f>
        <v>244.93628305000195</v>
      </c>
      <c r="AH167" s="75">
        <f>'Population 2016'!AH167*'Prevalence Rates'!AH167</f>
        <v>729.65429214474864</v>
      </c>
      <c r="AI167" s="75">
        <f>'Population 2016'!AI167*'Prevalence Rates'!AI167</f>
        <v>751.50608517210958</v>
      </c>
      <c r="AJ167" s="75">
        <f>'Population 2016'!AJ167*'Prevalence Rates'!AJ167</f>
        <v>137.851</v>
      </c>
      <c r="AK167" s="75">
        <f>'Population 2016'!AK167*'Prevalence Rates'!AK167</f>
        <v>189.05442718446605</v>
      </c>
      <c r="AL167" s="75">
        <f>'Population 2016'!AL167*'Prevalence Rates'!AL167</f>
        <v>170.79538349514567</v>
      </c>
      <c r="AM167" s="75">
        <f>'Population 2016'!AM167*'Prevalence Rates'!AM167</f>
        <v>331.29780825242722</v>
      </c>
      <c r="AN167" s="75">
        <f>'Population 2016'!AN167*'Prevalence Rates'!AN167</f>
        <v>50.699000000000005</v>
      </c>
      <c r="AO167" s="75">
        <f>'Population 2016'!AO167*'Prevalence Rates'!AO167</f>
        <v>50.699000000000005</v>
      </c>
      <c r="AP167" s="75">
        <f>'Population 2016'!AP167*'Prevalence Rates'!AP167</f>
        <v>231.75757215357461</v>
      </c>
      <c r="AQ167" s="75">
        <f>'Population 2016'!AQ167*'Prevalence Rates'!AQ167</f>
        <v>193.91194263018537</v>
      </c>
      <c r="AR167" s="75">
        <f>'Population 2016'!AR167*'Prevalence Rates'!AR167</f>
        <v>6965.2465000000002</v>
      </c>
      <c r="AS167" s="75">
        <f>'Population 2016'!AS167*'Prevalence Rates'!AS167</f>
        <v>208.31197043248017</v>
      </c>
      <c r="AT167" s="75">
        <f>'Population 2016'!AT167*'Prevalence Rates'!AT167</f>
        <v>55.727000000000004</v>
      </c>
      <c r="AU167" s="75">
        <f>'Population 2016'!AU167*'Prevalence Rates'!AU167</f>
        <v>55.727000000000004</v>
      </c>
      <c r="AV167" s="75">
        <f>'Population 2016'!AV167*'Prevalence Rates'!AV167</f>
        <v>140.00627978817298</v>
      </c>
      <c r="AW167" s="75">
        <f>'Population 2016'!AW167*'Prevalence Rates'!AW167</f>
        <v>397.30852162400708</v>
      </c>
      <c r="AX167" s="75">
        <f>'Population 2016'!AX167*'Prevalence Rates'!AX167</f>
        <v>98.465000000000003</v>
      </c>
      <c r="AY167" s="75">
        <f>'Population 2016'!AY167*'Prevalence Rates'!AY167</f>
        <v>538.7086635221699</v>
      </c>
      <c r="AZ167" s="75">
        <f>'Population 2016'!AZ167*'Prevalence Rates'!AZ167</f>
        <v>661.49717453662845</v>
      </c>
      <c r="BA167" s="75">
        <f>'Population 2016'!BA167*'Prevalence Rates'!BA167</f>
        <v>111.72377978817299</v>
      </c>
      <c r="BB167" s="75">
        <f>'Population 2016'!BB167*'Prevalence Rates'!BB167</f>
        <v>189.9731392321271</v>
      </c>
      <c r="BC167" s="84">
        <f>'Population 2016'!BC167*'Prevalence Rates'!BC167</f>
        <v>143.08850000000001</v>
      </c>
      <c r="BD167" s="118">
        <v>165</v>
      </c>
    </row>
    <row r="168" spans="1:56" s="72" customFormat="1" x14ac:dyDescent="0.35">
      <c r="B168" s="75" t="s">
        <v>57</v>
      </c>
      <c r="C168" s="83">
        <f>'Population 2016'!C168*'Prevalence Rates'!C168</f>
        <v>147.76927864077672</v>
      </c>
      <c r="D168" s="75">
        <f>'Population 2016'!D168*'Prevalence Rates'!D168</f>
        <v>168.52765676504282</v>
      </c>
      <c r="E168" s="75">
        <f>'Population 2016'!E168*'Prevalence Rates'!E168</f>
        <v>281.39041191526923</v>
      </c>
      <c r="F168" s="75">
        <f>'Population 2016'!F168*'Prevalence Rates'!F168</f>
        <v>275.61479457193303</v>
      </c>
      <c r="G168" s="75">
        <f>'Population 2016'!G168*'Prevalence Rates'!G168</f>
        <v>255.59010000000004</v>
      </c>
      <c r="H168" s="75">
        <f>'Population 2016'!H168*'Prevalence Rates'!H168</f>
        <v>393.10516151809355</v>
      </c>
      <c r="I168" s="75">
        <f>'Population 2016'!I168*'Prevalence Rates'!I168</f>
        <v>175.41425692850842</v>
      </c>
      <c r="J168" s="75">
        <f>'Population 2016'!J168*'Prevalence Rates'!J168</f>
        <v>129.83130000000003</v>
      </c>
      <c r="K168" s="75">
        <f>'Population 2016'!K168*'Prevalence Rates'!K168</f>
        <v>53.105400000000003</v>
      </c>
      <c r="L168" s="75">
        <f>'Population 2016'!L168*'Prevalence Rates'!L168</f>
        <v>368.55873389232136</v>
      </c>
      <c r="M168" s="75">
        <f>'Population 2016'!M168*'Prevalence Rates'!M168</f>
        <v>368.55873389232136</v>
      </c>
      <c r="N168" s="75">
        <f>'Population 2016'!N168*'Prevalence Rates'!N168</f>
        <v>93.184479214474848</v>
      </c>
      <c r="O168" s="75">
        <f>'Population 2016'!O168*'Prevalence Rates'!O168</f>
        <v>117.53486610767874</v>
      </c>
      <c r="P168" s="75">
        <f>'Population 2016'!P168*'Prevalence Rates'!P168</f>
        <v>31.152576169461607</v>
      </c>
      <c r="Q168" s="75">
        <f>'Population 2016'!Q168*'Prevalence Rates'!Q168</f>
        <v>107.74541001765226</v>
      </c>
      <c r="R168" s="75">
        <f>'Population 2016'!R168*'Prevalence Rates'!R168</f>
        <v>24.504444571932925</v>
      </c>
      <c r="S168" s="75">
        <f>'Population 2016'!S168*'Prevalence Rates'!S168</f>
        <v>755.77485038189297</v>
      </c>
      <c r="T168" s="75">
        <f>'Population 2016'!T168*'Prevalence Rates'!T168</f>
        <v>191.13000926743163</v>
      </c>
      <c r="U168" s="75">
        <f>'Population 2016'!U168*'Prevalence Rates'!U168</f>
        <v>121.03470000000002</v>
      </c>
      <c r="V168" s="75">
        <f>'Population 2016'!V168*'Prevalence Rates'!V168</f>
        <v>138.25084329214476</v>
      </c>
      <c r="W168" s="75">
        <f>'Population 2016'!W168*'Prevalence Rates'!W168</f>
        <v>462.65569752868498</v>
      </c>
      <c r="X168" s="75">
        <f>'Population 2016'!X168*'Prevalence Rates'!X168</f>
        <v>462.65569752868498</v>
      </c>
      <c r="Y168" s="75">
        <f>'Population 2016'!Y168*'Prevalence Rates'!Y168</f>
        <v>237.59101588702563</v>
      </c>
      <c r="Z168" s="75">
        <f>'Population 2016'!Z168*'Prevalence Rates'!Z168</f>
        <v>293.30842321270961</v>
      </c>
      <c r="AA168" s="75">
        <f>'Population 2016'!AA168*'Prevalence Rates'!AA168</f>
        <v>401.96958304860607</v>
      </c>
      <c r="AB168" s="75">
        <f>'Population 2016'!AB168*'Prevalence Rates'!AB168</f>
        <v>592.53214368932038</v>
      </c>
      <c r="AC168" s="75">
        <f>'Population 2016'!AC168*'Prevalence Rates'!AC168</f>
        <v>645.48542700794349</v>
      </c>
      <c r="AD168" s="75">
        <f>'Population 2016'!AD168*'Prevalence Rates'!AD168</f>
        <v>748.20890176522505</v>
      </c>
      <c r="AE168" s="75">
        <f>'Population 2016'!AE168*'Prevalence Rates'!AE168</f>
        <v>486.81651368049427</v>
      </c>
      <c r="AF168" s="75">
        <f>'Population 2016'!AF168*'Prevalence Rates'!AF168</f>
        <v>58.318200000000004</v>
      </c>
      <c r="AG168" s="75">
        <f>'Population 2016'!AG168*'Prevalence Rates'!AG168</f>
        <v>187.46971334279905</v>
      </c>
      <c r="AH168" s="75">
        <f>'Population 2016'!AH168*'Prevalence Rates'!AH168</f>
        <v>524.57308172992066</v>
      </c>
      <c r="AI168" s="75">
        <f>'Population 2016'!AI168*'Prevalence Rates'!AI168</f>
        <v>549.50433005295679</v>
      </c>
      <c r="AJ168" s="75">
        <f>'Population 2016'!AJ168*'Prevalence Rates'!AJ168</f>
        <v>107.83980000000001</v>
      </c>
      <c r="AK168" s="75">
        <f>'Population 2016'!AK168*'Prevalence Rates'!AK168</f>
        <v>152.80494466019422</v>
      </c>
      <c r="AL168" s="75">
        <f>'Population 2016'!AL168*'Prevalence Rates'!AL168</f>
        <v>158.08100679611653</v>
      </c>
      <c r="AM168" s="75">
        <f>'Population 2016'!AM168*'Prevalence Rates'!AM168</f>
        <v>259.49416456310684</v>
      </c>
      <c r="AN168" s="75">
        <f>'Population 2016'!AN168*'Prevalence Rates'!AN168</f>
        <v>38.118600000000001</v>
      </c>
      <c r="AO168" s="75">
        <f>'Population 2016'!AO168*'Prevalence Rates'!AO168</f>
        <v>38.118600000000001</v>
      </c>
      <c r="AP168" s="75">
        <f>'Population 2016'!AP168*'Prevalence Rates'!AP168</f>
        <v>174.29121023830541</v>
      </c>
      <c r="AQ168" s="75">
        <f>'Population 2016'!AQ168*'Prevalence Rates'!AQ168</f>
        <v>156.93351791703446</v>
      </c>
      <c r="AR168" s="75">
        <f>'Population 2016'!AR168*'Prevalence Rates'!AR168</f>
        <v>5436.1359000000002</v>
      </c>
      <c r="AS168" s="75">
        <f>'Population 2016'!AS168*'Prevalence Rates'!AS168</f>
        <v>175.41425692850842</v>
      </c>
      <c r="AT168" s="75">
        <f>'Population 2016'!AT168*'Prevalence Rates'!AT168</f>
        <v>45.123300000000008</v>
      </c>
      <c r="AU168" s="75">
        <f>'Population 2016'!AU168*'Prevalence Rates'!AU168</f>
        <v>45.123300000000008</v>
      </c>
      <c r="AV168" s="75">
        <f>'Population 2016'!AV168*'Prevalence Rates'!AV168</f>
        <v>109.12143336275375</v>
      </c>
      <c r="AW168" s="75">
        <f>'Population 2016'!AW168*'Prevalence Rates'!AW168</f>
        <v>264.82205851721096</v>
      </c>
      <c r="AX168" s="75">
        <f>'Population 2016'!AX168*'Prevalence Rates'!AX168</f>
        <v>76.72590000000001</v>
      </c>
      <c r="AY168" s="75">
        <f>'Population 2016'!AY168*'Prevalence Rates'!AY168</f>
        <v>444.61834936750114</v>
      </c>
      <c r="AZ168" s="75">
        <f>'Population 2016'!AZ168*'Prevalence Rates'!AZ168</f>
        <v>543.62706195939984</v>
      </c>
      <c r="BA168" s="75">
        <f>'Population 2016'!BA168*'Prevalence Rates'!BA168</f>
        <v>74.676638128861427</v>
      </c>
      <c r="BB168" s="75">
        <f>'Population 2016'!BB168*'Prevalence Rates'!BB168</f>
        <v>141.52329293909975</v>
      </c>
      <c r="BC168" s="84">
        <f>'Population 2016'!BC168*'Prevalence Rates'!BC168</f>
        <v>121.03470000000002</v>
      </c>
      <c r="BD168" s="118">
        <v>166</v>
      </c>
    </row>
    <row r="169" spans="1:56" s="72" customFormat="1" x14ac:dyDescent="0.35">
      <c r="B169" s="75" t="s">
        <v>58</v>
      </c>
      <c r="C169" s="83">
        <f>'Population 2016'!C169*'Prevalence Rates'!C169</f>
        <v>91.388481553398066</v>
      </c>
      <c r="D169" s="75">
        <f>'Population 2016'!D169*'Prevalence Rates'!D169</f>
        <v>114.72844325927915</v>
      </c>
      <c r="E169" s="75">
        <f>'Population 2016'!E169*'Prevalence Rates'!E169</f>
        <v>199.38341756398944</v>
      </c>
      <c r="F169" s="75">
        <f>'Population 2016'!F169*'Prevalence Rates'!F169</f>
        <v>180.04324805825249</v>
      </c>
      <c r="G169" s="75">
        <f>'Population 2016'!G169*'Prevalence Rates'!G169</f>
        <v>184.56570000000002</v>
      </c>
      <c r="H169" s="75">
        <f>'Population 2016'!H169*'Prevalence Rates'!H169</f>
        <v>298.38715061782881</v>
      </c>
      <c r="I169" s="75">
        <f>'Population 2016'!I169*'Prevalence Rates'!I169</f>
        <v>129.46100083848194</v>
      </c>
      <c r="J169" s="75">
        <f>'Population 2016'!J169*'Prevalence Rates'!J169</f>
        <v>93.015900000000016</v>
      </c>
      <c r="K169" s="75">
        <f>'Population 2016'!K169*'Prevalence Rates'!K169</f>
        <v>40.562100000000001</v>
      </c>
      <c r="L169" s="75">
        <f>'Population 2016'!L169*'Prevalence Rates'!L169</f>
        <v>295.35186209179176</v>
      </c>
      <c r="M169" s="75">
        <f>'Population 2016'!M169*'Prevalence Rates'!M169</f>
        <v>295.35186209179176</v>
      </c>
      <c r="N169" s="75">
        <f>'Population 2016'!N169*'Prevalence Rates'!N169</f>
        <v>65.581124536628423</v>
      </c>
      <c r="O169" s="75">
        <f>'Population 2016'!O169*'Prevalence Rates'!O169</f>
        <v>90.347675639894092</v>
      </c>
      <c r="P169" s="75">
        <f>'Population 2016'!P169*'Prevalence Rates'!P169</f>
        <v>17.260211120917919</v>
      </c>
      <c r="Q169" s="75">
        <f>'Population 2016'!Q169*'Prevalence Rates'!Q169</f>
        <v>82.01749011473963</v>
      </c>
      <c r="R169" s="75">
        <f>'Population 2016'!R169*'Prevalence Rates'!R169</f>
        <v>20.373427096204768</v>
      </c>
      <c r="S169" s="75">
        <f>'Population 2016'!S169*'Prevalence Rates'!S169</f>
        <v>538.28637682793351</v>
      </c>
      <c r="T169" s="75">
        <f>'Population 2016'!T169*'Prevalence Rates'!T169</f>
        <v>113.3704203442189</v>
      </c>
      <c r="U169" s="75">
        <f>'Population 2016'!U169*'Prevalence Rates'!U169</f>
        <v>87.314400000000006</v>
      </c>
      <c r="V169" s="75">
        <f>'Population 2016'!V169*'Prevalence Rates'!V169</f>
        <v>104.25722210944396</v>
      </c>
      <c r="W169" s="75">
        <f>'Population 2016'!W169*'Prevalence Rates'!W169</f>
        <v>338.87657105030894</v>
      </c>
      <c r="X169" s="75">
        <f>'Population 2016'!X169*'Prevalence Rates'!X169</f>
        <v>338.87657105030894</v>
      </c>
      <c r="Y169" s="75">
        <f>'Population 2016'!Y169*'Prevalence Rates'!Y169</f>
        <v>174.9938512797882</v>
      </c>
      <c r="Z169" s="75">
        <f>'Population 2016'!Z169*'Prevalence Rates'!Z169</f>
        <v>208.08656213592235</v>
      </c>
      <c r="AA169" s="75">
        <f>'Population 2016'!AA169*'Prevalence Rates'!AA169</f>
        <v>294.9901356913893</v>
      </c>
      <c r="AB169" s="75">
        <f>'Population 2016'!AB169*'Prevalence Rates'!AB169</f>
        <v>411.30510291262135</v>
      </c>
      <c r="AC169" s="75">
        <f>'Population 2016'!AC169*'Prevalence Rates'!AC169</f>
        <v>474.32339205648719</v>
      </c>
      <c r="AD169" s="75">
        <f>'Population 2016'!AD169*'Prevalence Rates'!AD169</f>
        <v>562.06322992056482</v>
      </c>
      <c r="AE169" s="75">
        <f>'Population 2016'!AE169*'Prevalence Rates'!AE169</f>
        <v>373.74263459841131</v>
      </c>
      <c r="AF169" s="75">
        <f>'Population 2016'!AF169*'Prevalence Rates'!AF169</f>
        <v>49.032900000000005</v>
      </c>
      <c r="AG169" s="75">
        <f>'Population 2016'!AG169*'Prevalence Rates'!AG169</f>
        <v>143.92573506274226</v>
      </c>
      <c r="AH169" s="75">
        <f>'Population 2016'!AH169*'Prevalence Rates'!AH169</f>
        <v>384.40690538393648</v>
      </c>
      <c r="AI169" s="75">
        <f>'Population 2016'!AI169*'Prevalence Rates'!AI169</f>
        <v>378.33539377758171</v>
      </c>
      <c r="AJ169" s="75">
        <f>'Population 2016'!AJ169*'Prevalence Rates'!AJ169</f>
        <v>76.563000000000002</v>
      </c>
      <c r="AK169" s="75">
        <f>'Population 2016'!AK169*'Prevalence Rates'!AK169</f>
        <v>112.18590873786411</v>
      </c>
      <c r="AL169" s="75">
        <f>'Population 2016'!AL169*'Prevalence Rates'!AL169</f>
        <v>118.92332621359226</v>
      </c>
      <c r="AM169" s="75">
        <f>'Population 2016'!AM169*'Prevalence Rates'!AM169</f>
        <v>182.54289320388352</v>
      </c>
      <c r="AN169" s="75">
        <f>'Population 2016'!AN169*'Prevalence Rates'!AN169</f>
        <v>31.765500000000003</v>
      </c>
      <c r="AO169" s="75">
        <f>'Population 2016'!AO169*'Prevalence Rates'!AO169</f>
        <v>31.765500000000003</v>
      </c>
      <c r="AP169" s="75">
        <f>'Population 2016'!AP169*'Prevalence Rates'!AP169</f>
        <v>139.95237908208298</v>
      </c>
      <c r="AQ169" s="75">
        <f>'Population 2016'!AQ169*'Prevalence Rates'!AQ169</f>
        <v>116.07609876434248</v>
      </c>
      <c r="AR169" s="75">
        <f>'Population 2016'!AR169*'Prevalence Rates'!AR169</f>
        <v>3980.6244000000006</v>
      </c>
      <c r="AS169" s="75">
        <f>'Population 2016'!AS169*'Prevalence Rates'!AS169</f>
        <v>129.46100083848194</v>
      </c>
      <c r="AT169" s="75">
        <f>'Population 2016'!AT169*'Prevalence Rates'!AT169</f>
        <v>33.720300000000002</v>
      </c>
      <c r="AU169" s="75">
        <f>'Population 2016'!AU169*'Prevalence Rates'!AU169</f>
        <v>33.720300000000002</v>
      </c>
      <c r="AV169" s="75">
        <f>'Population 2016'!AV169*'Prevalence Rates'!AV169</f>
        <v>82.613160635481023</v>
      </c>
      <c r="AW169" s="75">
        <f>'Population 2016'!AW169*'Prevalence Rates'!AW169</f>
        <v>201.49838578993825</v>
      </c>
      <c r="AX169" s="75">
        <f>'Population 2016'!AX169*'Prevalence Rates'!AX169</f>
        <v>52.453800000000008</v>
      </c>
      <c r="AY169" s="75">
        <f>'Population 2016'!AY169*'Prevalence Rates'!AY169</f>
        <v>322.17492525225691</v>
      </c>
      <c r="AZ169" s="75">
        <f>'Population 2016'!AZ169*'Prevalence Rates'!AZ169</f>
        <v>390.43240816416591</v>
      </c>
      <c r="BA169" s="75">
        <f>'Population 2016'!BA169*'Prevalence Rates'!BA169</f>
        <v>57.039442188879086</v>
      </c>
      <c r="BB169" s="75">
        <f>'Population 2016'!BB169*'Prevalence Rates'!BB169</f>
        <v>106.2083557811121</v>
      </c>
      <c r="BC169" s="84">
        <f>'Population 2016'!BC169*'Prevalence Rates'!BC169</f>
        <v>87.314400000000006</v>
      </c>
      <c r="BD169" s="118">
        <v>167</v>
      </c>
    </row>
    <row r="170" spans="1:56" s="72" customFormat="1" x14ac:dyDescent="0.35">
      <c r="B170" s="75" t="s">
        <v>59</v>
      </c>
      <c r="C170" s="83">
        <f>'Population 2016'!C170*'Prevalence Rates'!C170</f>
        <v>37.580864077669908</v>
      </c>
      <c r="D170" s="75">
        <f>'Population 2016'!D170*'Prevalence Rates'!D170</f>
        <v>39.132126675673852</v>
      </c>
      <c r="E170" s="75">
        <f>'Population 2016'!E170*'Prevalence Rates'!E170</f>
        <v>62.56233009708739</v>
      </c>
      <c r="F170" s="75">
        <f>'Population 2016'!F170*'Prevalence Rates'!F170</f>
        <v>61.105679611650501</v>
      </c>
      <c r="G170" s="75">
        <f>'Population 2016'!G170*'Prevalence Rates'!G170</f>
        <v>62.974000000000011</v>
      </c>
      <c r="H170" s="75">
        <f>'Population 2016'!H170*'Prevalence Rates'!H170</f>
        <v>100.21722683142103</v>
      </c>
      <c r="I170" s="75">
        <f>'Population 2016'!I170*'Prevalence Rates'!I170</f>
        <v>43.548673433362765</v>
      </c>
      <c r="J170" s="75">
        <f>'Population 2016'!J170*'Prevalence Rates'!J170</f>
        <v>29.600000000000005</v>
      </c>
      <c r="K170" s="75">
        <f>'Population 2016'!K170*'Prevalence Rates'!K170</f>
        <v>12.21</v>
      </c>
      <c r="L170" s="75">
        <f>'Population 2016'!L170*'Prevalence Rates'!L170</f>
        <v>100.68366195939986</v>
      </c>
      <c r="M170" s="75">
        <f>'Population 2016'!M170*'Prevalence Rates'!M170</f>
        <v>100.68366195939986</v>
      </c>
      <c r="N170" s="75">
        <f>'Population 2016'!N170*'Prevalence Rates'!N170</f>
        <v>25.920116504854374</v>
      </c>
      <c r="O170" s="75">
        <f>'Population 2016'!O170*'Prevalence Rates'!O170</f>
        <v>30.649650485436897</v>
      </c>
      <c r="P170" s="75">
        <f>'Population 2016'!P170*'Prevalence Rates'!P170</f>
        <v>4.3347149161518095</v>
      </c>
      <c r="Q170" s="75">
        <f>'Population 2016'!Q170*'Prevalence Rates'!Q170</f>
        <v>24.720473962930278</v>
      </c>
      <c r="R170" s="75">
        <f>'Population 2016'!R170*'Prevalence Rates'!R170</f>
        <v>7.3357316857899404</v>
      </c>
      <c r="S170" s="75">
        <f>'Population 2016'!S170*'Prevalence Rates'!S170</f>
        <v>181.73360373039606</v>
      </c>
      <c r="T170" s="75">
        <f>'Population 2016'!T170*'Prevalence Rates'!T170</f>
        <v>41.13710944395411</v>
      </c>
      <c r="U170" s="75">
        <f>'Population 2016'!U170*'Prevalence Rates'!U170</f>
        <v>30.562000000000005</v>
      </c>
      <c r="V170" s="75">
        <f>'Population 2016'!V170*'Prevalence Rates'!V170</f>
        <v>33.641849955869375</v>
      </c>
      <c r="W170" s="75">
        <f>'Population 2016'!W170*'Prevalence Rates'!W170</f>
        <v>116.50846072374229</v>
      </c>
      <c r="X170" s="75">
        <f>'Population 2016'!X170*'Prevalence Rates'!X170</f>
        <v>116.50846072374229</v>
      </c>
      <c r="Y170" s="75">
        <f>'Population 2016'!Y170*'Prevalence Rates'!Y170</f>
        <v>56.113292144748463</v>
      </c>
      <c r="Z170" s="75">
        <f>'Population 2016'!Z170*'Prevalence Rates'!Z170</f>
        <v>67.357895851721096</v>
      </c>
      <c r="AA170" s="75">
        <f>'Population 2016'!AA170*'Prevalence Rates'!AA170</f>
        <v>98.745314900598345</v>
      </c>
      <c r="AB170" s="75">
        <f>'Population 2016'!AB170*'Prevalence Rates'!AB170</f>
        <v>146.88209708737864</v>
      </c>
      <c r="AC170" s="75">
        <f>'Population 2016'!AC170*'Prevalence Rates'!AC170</f>
        <v>150.58222771403354</v>
      </c>
      <c r="AD170" s="75">
        <f>'Population 2016'!AD170*'Prevalence Rates'!AD170</f>
        <v>179.86591526919685</v>
      </c>
      <c r="AE170" s="75">
        <f>'Population 2016'!AE170*'Prevalence Rates'!AE170</f>
        <v>115.37272727272729</v>
      </c>
      <c r="AF170" s="75">
        <f>'Population 2016'!AF170*'Prevalence Rates'!AF170</f>
        <v>15.836000000000002</v>
      </c>
      <c r="AG170" s="75">
        <f>'Population 2016'!AG170*'Prevalence Rates'!AG170</f>
        <v>44.429249011857713</v>
      </c>
      <c r="AH170" s="75">
        <f>'Population 2016'!AH170*'Prevalence Rates'!AH170</f>
        <v>135.96719505736985</v>
      </c>
      <c r="AI170" s="75">
        <f>'Population 2016'!AI170*'Prevalence Rates'!AI170</f>
        <v>126.22264254192413</v>
      </c>
      <c r="AJ170" s="75">
        <f>'Population 2016'!AJ170*'Prevalence Rates'!AJ170</f>
        <v>25.456000000000003</v>
      </c>
      <c r="AK170" s="75">
        <f>'Population 2016'!AK170*'Prevalence Rates'!AK170</f>
        <v>45.051304501323933</v>
      </c>
      <c r="AL170" s="75">
        <f>'Population 2016'!AL170*'Prevalence Rates'!AL170</f>
        <v>40.375980582524278</v>
      </c>
      <c r="AM170" s="75">
        <f>'Population 2016'!AM170*'Prevalence Rates'!AM170</f>
        <v>60.476679611650496</v>
      </c>
      <c r="AN170" s="75">
        <f>'Population 2016'!AN170*'Prevalence Rates'!AN170</f>
        <v>10.360000000000001</v>
      </c>
      <c r="AO170" s="75">
        <f>'Population 2016'!AO170*'Prevalence Rates'!AO170</f>
        <v>10.360000000000001</v>
      </c>
      <c r="AP170" s="75">
        <f>'Population 2016'!AP170*'Prevalence Rates'!AP170</f>
        <v>48.632107678729035</v>
      </c>
      <c r="AQ170" s="75">
        <f>'Population 2016'!AQ170*'Prevalence Rates'!AQ170</f>
        <v>37.197964695498683</v>
      </c>
      <c r="AR170" s="75">
        <f>'Population 2016'!AR170*'Prevalence Rates'!AR170</f>
        <v>1342.8040000000001</v>
      </c>
      <c r="AS170" s="75">
        <f>'Population 2016'!AS170*'Prevalence Rates'!AS170</f>
        <v>43.548673433362765</v>
      </c>
      <c r="AT170" s="75">
        <f>'Population 2016'!AT170*'Prevalence Rates'!AT170</f>
        <v>11.544000000000002</v>
      </c>
      <c r="AU170" s="75">
        <f>'Population 2016'!AU170*'Prevalence Rates'!AU170</f>
        <v>11.544000000000002</v>
      </c>
      <c r="AV170" s="75">
        <f>'Population 2016'!AV170*'Prevalence Rates'!AV170</f>
        <v>27.240229479258605</v>
      </c>
      <c r="AW170" s="75">
        <f>'Population 2016'!AW170*'Prevalence Rates'!AW170</f>
        <v>75.265902912621371</v>
      </c>
      <c r="AX170" s="75">
        <f>'Population 2016'!AX170*'Prevalence Rates'!AX170</f>
        <v>17.390000000000004</v>
      </c>
      <c r="AY170" s="75">
        <f>'Population 2016'!AY170*'Prevalence Rates'!AY170</f>
        <v>112.11898125056132</v>
      </c>
      <c r="AZ170" s="75">
        <f>'Population 2016'!AZ170*'Prevalence Rates'!AZ170</f>
        <v>137.23848631950577</v>
      </c>
      <c r="BA170" s="75">
        <f>'Population 2016'!BA170*'Prevalence Rates'!BA170</f>
        <v>15.938737864077671</v>
      </c>
      <c r="BB170" s="75">
        <f>'Population 2016'!BB170*'Prevalence Rates'!BB170</f>
        <v>34.59888614298324</v>
      </c>
      <c r="BC170" s="84">
        <f>'Population 2016'!BC170*'Prevalence Rates'!BC170</f>
        <v>30.562000000000005</v>
      </c>
      <c r="BD170" s="118">
        <v>168</v>
      </c>
    </row>
    <row r="171" spans="1:56" s="72" customFormat="1" x14ac:dyDescent="0.35">
      <c r="B171" s="75" t="s">
        <v>60</v>
      </c>
      <c r="C171" s="83">
        <f>'Population 2016'!C171*'Prevalence Rates'!C171</f>
        <v>26.532592233009712</v>
      </c>
      <c r="D171" s="75">
        <f>'Population 2016'!D171*'Prevalence Rates'!D171</f>
        <v>26.97142816773307</v>
      </c>
      <c r="E171" s="75">
        <f>'Population 2016'!E171*'Prevalence Rates'!E171</f>
        <v>42.585040600176526</v>
      </c>
      <c r="F171" s="75">
        <f>'Population 2016'!F171*'Prevalence Rates'!F171</f>
        <v>40.16736981465138</v>
      </c>
      <c r="G171" s="75">
        <f>'Population 2016'!G171*'Prevalence Rates'!G171</f>
        <v>37.592000000000006</v>
      </c>
      <c r="H171" s="75">
        <f>'Population 2016'!H171*'Prevalence Rates'!H171</f>
        <v>61.808320388349529</v>
      </c>
      <c r="I171" s="75">
        <f>'Population 2016'!I171*'Prevalence Rates'!I171</f>
        <v>28.451073256840253</v>
      </c>
      <c r="J171" s="75">
        <f>'Population 2016'!J171*'Prevalence Rates'!J171</f>
        <v>20.942000000000004</v>
      </c>
      <c r="K171" s="75">
        <f>'Population 2016'!K171*'Prevalence Rates'!K171</f>
        <v>7.7700000000000014</v>
      </c>
      <c r="L171" s="75">
        <f>'Population 2016'!L171*'Prevalence Rates'!L171</f>
        <v>68.192730803177426</v>
      </c>
      <c r="M171" s="75">
        <f>'Population 2016'!M171*'Prevalence Rates'!M171</f>
        <v>68.192730803177426</v>
      </c>
      <c r="N171" s="75">
        <f>'Population 2016'!N171*'Prevalence Rates'!N171</f>
        <v>17.672806707855255</v>
      </c>
      <c r="O171" s="75">
        <f>'Population 2016'!O171*'Prevalence Rates'!O171</f>
        <v>19.504323036187117</v>
      </c>
      <c r="P171" s="75">
        <f>'Population 2016'!P171*'Prevalence Rates'!P171</f>
        <v>4.3984607237422777</v>
      </c>
      <c r="Q171" s="75">
        <f>'Population 2016'!Q171*'Prevalence Rates'!Q171</f>
        <v>19.408051191526923</v>
      </c>
      <c r="R171" s="75">
        <f>'Population 2016'!R171*'Prevalence Rates'!R171</f>
        <v>5.5017987643424551</v>
      </c>
      <c r="S171" s="75">
        <f>'Population 2016'!S171*'Prevalence Rates'!S171</f>
        <v>123.61730342709556</v>
      </c>
      <c r="T171" s="75">
        <f>'Population 2016'!T171*'Prevalence Rates'!T171</f>
        <v>34.438901147396301</v>
      </c>
      <c r="U171" s="75">
        <f>'Population 2016'!U171*'Prevalence Rates'!U171</f>
        <v>18.130000000000003</v>
      </c>
      <c r="V171" s="75">
        <f>'Population 2016'!V171*'Prevalence Rates'!V171</f>
        <v>19.992082965578113</v>
      </c>
      <c r="W171" s="75">
        <f>'Population 2016'!W171*'Prevalence Rates'!W171</f>
        <v>73.729276257722873</v>
      </c>
      <c r="X171" s="75">
        <f>'Population 2016'!X171*'Prevalence Rates'!X171</f>
        <v>73.729276257722873</v>
      </c>
      <c r="Y171" s="75">
        <f>'Population 2016'!Y171*'Prevalence Rates'!Y171</f>
        <v>36.208239187996476</v>
      </c>
      <c r="Z171" s="75">
        <f>'Population 2016'!Z171*'Prevalence Rates'!Z171</f>
        <v>46.438755516328335</v>
      </c>
      <c r="AA171" s="75">
        <f>'Population 2016'!AA171*'Prevalence Rates'!AA171</f>
        <v>67.053755720458668</v>
      </c>
      <c r="AB171" s="75">
        <f>'Population 2016'!AB171*'Prevalence Rates'!AB171</f>
        <v>95.593631067961169</v>
      </c>
      <c r="AC171" s="75">
        <f>'Population 2016'!AC171*'Prevalence Rates'!AC171</f>
        <v>109.04504148278906</v>
      </c>
      <c r="AD171" s="75">
        <f>'Population 2016'!AD171*'Prevalence Rates'!AD171</f>
        <v>119.30922683142101</v>
      </c>
      <c r="AE171" s="75">
        <f>'Population 2016'!AE171*'Prevalence Rates'!AE171</f>
        <v>81.048940864960286</v>
      </c>
      <c r="AF171" s="75">
        <f>'Population 2016'!AF171*'Prevalence Rates'!AF171</f>
        <v>10.434000000000001</v>
      </c>
      <c r="AG171" s="75">
        <f>'Population 2016'!AG171*'Prevalence Rates'!AG171</f>
        <v>31.211393376568562</v>
      </c>
      <c r="AH171" s="75">
        <f>'Population 2016'!AH171*'Prevalence Rates'!AH171</f>
        <v>86.286873786407781</v>
      </c>
      <c r="AI171" s="75">
        <f>'Population 2016'!AI171*'Prevalence Rates'!AI171</f>
        <v>91.744553398058287</v>
      </c>
      <c r="AJ171" s="75">
        <f>'Population 2016'!AJ171*'Prevalence Rates'!AJ171</f>
        <v>16.502000000000002</v>
      </c>
      <c r="AK171" s="75">
        <f>'Population 2016'!AK171*'Prevalence Rates'!AK171</f>
        <v>25.241511032656675</v>
      </c>
      <c r="AL171" s="75">
        <f>'Population 2016'!AL171*'Prevalence Rates'!AL171</f>
        <v>25.787922330097093</v>
      </c>
      <c r="AM171" s="75">
        <f>'Population 2016'!AM171*'Prevalence Rates'!AM171</f>
        <v>36.529058252427191</v>
      </c>
      <c r="AN171" s="75">
        <f>'Population 2016'!AN171*'Prevalence Rates'!AN171</f>
        <v>7.7700000000000014</v>
      </c>
      <c r="AO171" s="75">
        <f>'Population 2016'!AO171*'Prevalence Rates'!AO171</f>
        <v>7.7700000000000014</v>
      </c>
      <c r="AP171" s="75">
        <f>'Population 2016'!AP171*'Prevalence Rates'!AP171</f>
        <v>34.671677846425418</v>
      </c>
      <c r="AQ171" s="75">
        <f>'Population 2016'!AQ171*'Prevalence Rates'!AQ171</f>
        <v>26.015278022947932</v>
      </c>
      <c r="AR171" s="75">
        <f>'Population 2016'!AR171*'Prevalence Rates'!AR171</f>
        <v>895.10400000000016</v>
      </c>
      <c r="AS171" s="75">
        <f>'Population 2016'!AS171*'Prevalence Rates'!AS171</f>
        <v>28.451073256840253</v>
      </c>
      <c r="AT171" s="75">
        <f>'Population 2016'!AT171*'Prevalence Rates'!AT171</f>
        <v>6.8820000000000006</v>
      </c>
      <c r="AU171" s="75">
        <f>'Population 2016'!AU171*'Prevalence Rates'!AU171</f>
        <v>6.8820000000000006</v>
      </c>
      <c r="AV171" s="75">
        <f>'Population 2016'!AV171*'Prevalence Rates'!AV171</f>
        <v>15.782965578111209</v>
      </c>
      <c r="AW171" s="75">
        <f>'Population 2016'!AW171*'Prevalence Rates'!AW171</f>
        <v>49.572162400706098</v>
      </c>
      <c r="AX171" s="75">
        <f>'Population 2016'!AX171*'Prevalence Rates'!AX171</f>
        <v>13.172000000000002</v>
      </c>
      <c r="AY171" s="75">
        <f>'Population 2016'!AY171*'Prevalence Rates'!AY171</f>
        <v>74.174249537914278</v>
      </c>
      <c r="AZ171" s="75">
        <f>'Population 2016'!AZ171*'Prevalence Rates'!AZ171</f>
        <v>94.006419240953235</v>
      </c>
      <c r="BA171" s="75">
        <f>'Population 2016'!BA171*'Prevalence Rates'!BA171</f>
        <v>13.978358340688439</v>
      </c>
      <c r="BB171" s="75">
        <f>'Population 2016'!BB171*'Prevalence Rates'!BB171</f>
        <v>21.25018093556929</v>
      </c>
      <c r="BC171" s="84">
        <f>'Population 2016'!BC171*'Prevalence Rates'!BC171</f>
        <v>18.130000000000003</v>
      </c>
      <c r="BD171" s="118">
        <v>169</v>
      </c>
    </row>
    <row r="172" spans="1:56" s="72" customFormat="1" x14ac:dyDescent="0.35">
      <c r="B172" s="75" t="s">
        <v>80</v>
      </c>
      <c r="C172" s="83">
        <f>'Population 2016'!C172*'Prevalence Rates'!C172</f>
        <v>13.22444660194175</v>
      </c>
      <c r="D172" s="75">
        <f>'Population 2016'!D172*'Prevalence Rates'!D172</f>
        <v>12.278477670245294</v>
      </c>
      <c r="E172" s="75">
        <f>'Population 2016'!E172*'Prevalence Rates'!E172</f>
        <v>18.413231244483676</v>
      </c>
      <c r="F172" s="75">
        <f>'Population 2016'!F172*'Prevalence Rates'!F172</f>
        <v>22.818484554280676</v>
      </c>
      <c r="G172" s="75">
        <f>'Population 2016'!G172*'Prevalence Rates'!G172</f>
        <v>18.130000000000003</v>
      </c>
      <c r="H172" s="75">
        <f>'Population 2016'!H172*'Prevalence Rates'!H172</f>
        <v>28.787436893203889</v>
      </c>
      <c r="I172" s="75">
        <f>'Population 2016'!I172*'Prevalence Rates'!I172</f>
        <v>14.11652868490733</v>
      </c>
      <c r="J172" s="75">
        <f>'Population 2016'!J172*'Prevalence Rates'!J172</f>
        <v>9.1760000000000019</v>
      </c>
      <c r="K172" s="75">
        <f>'Population 2016'!K172*'Prevalence Rates'!K172</f>
        <v>4.1440000000000001</v>
      </c>
      <c r="L172" s="75">
        <f>'Population 2016'!L172*'Prevalence Rates'!L172</f>
        <v>31.573540158870266</v>
      </c>
      <c r="M172" s="75">
        <f>'Population 2016'!M172*'Prevalence Rates'!M172</f>
        <v>31.573540158870266</v>
      </c>
      <c r="N172" s="75">
        <f>'Population 2016'!N172*'Prevalence Rates'!N172</f>
        <v>12.118496028243602</v>
      </c>
      <c r="O172" s="75">
        <f>'Population 2016'!O172*'Prevalence Rates'!O172</f>
        <v>7.9824642541924105</v>
      </c>
      <c r="P172" s="75">
        <f>'Population 2016'!P172*'Prevalence Rates'!P172</f>
        <v>1.2749161518093557</v>
      </c>
      <c r="Q172" s="75">
        <f>'Population 2016'!Q172*'Prevalence Rates'!Q172</f>
        <v>9.9165225066195966</v>
      </c>
      <c r="R172" s="75">
        <f>'Population 2016'!R172*'Prevalence Rates'!R172</f>
        <v>3.0281218005295685</v>
      </c>
      <c r="S172" s="75">
        <f>'Population 2016'!S172*'Prevalence Rates'!S172</f>
        <v>61.743107013957591</v>
      </c>
      <c r="T172" s="75">
        <f>'Population 2016'!T172*'Prevalence Rates'!T172</f>
        <v>15.671279788172994</v>
      </c>
      <c r="U172" s="75">
        <f>'Population 2016'!U172*'Prevalence Rates'!U172</f>
        <v>11.026000000000002</v>
      </c>
      <c r="V172" s="75">
        <f>'Population 2016'!V172*'Prevalence Rates'!V172</f>
        <v>8.6172771403353945</v>
      </c>
      <c r="W172" s="75">
        <f>'Population 2016'!W172*'Prevalence Rates'!W172</f>
        <v>37.836892321270966</v>
      </c>
      <c r="X172" s="75">
        <f>'Population 2016'!X172*'Prevalence Rates'!X172</f>
        <v>37.836892321270966</v>
      </c>
      <c r="Y172" s="75">
        <f>'Population 2016'!Y172*'Prevalence Rates'!Y172</f>
        <v>15.734470432480144</v>
      </c>
      <c r="Z172" s="75">
        <f>'Population 2016'!Z172*'Prevalence Rates'!Z172</f>
        <v>20.571934686672552</v>
      </c>
      <c r="AA172" s="75">
        <f>'Population 2016'!AA172*'Prevalence Rates'!AA172</f>
        <v>32.751391093994265</v>
      </c>
      <c r="AB172" s="75">
        <f>'Population 2016'!AB172*'Prevalence Rates'!AB172</f>
        <v>47.098485436893206</v>
      </c>
      <c r="AC172" s="75">
        <f>'Population 2016'!AC172*'Prevalence Rates'!AC172</f>
        <v>55.118178287731688</v>
      </c>
      <c r="AD172" s="75">
        <f>'Population 2016'!AD172*'Prevalence Rates'!AD172</f>
        <v>58.046566637246258</v>
      </c>
      <c r="AE172" s="75">
        <f>'Population 2016'!AE172*'Prevalence Rates'!AE172</f>
        <v>39.604368932038838</v>
      </c>
      <c r="AF172" s="75">
        <f>'Population 2016'!AF172*'Prevalence Rates'!AF172</f>
        <v>6.5860000000000012</v>
      </c>
      <c r="AG172" s="75">
        <f>'Population 2016'!AG172*'Prevalence Rates'!AG172</f>
        <v>15.251371886872102</v>
      </c>
      <c r="AH172" s="75">
        <f>'Population 2016'!AH172*'Prevalence Rates'!AH172</f>
        <v>40.493348631950582</v>
      </c>
      <c r="AI172" s="75">
        <f>'Population 2016'!AI172*'Prevalence Rates'!AI172</f>
        <v>45.117042365401602</v>
      </c>
      <c r="AJ172" s="75">
        <f>'Population 2016'!AJ172*'Prevalence Rates'!AJ172</f>
        <v>8.9540000000000006</v>
      </c>
      <c r="AK172" s="75">
        <f>'Population 2016'!AK172*'Prevalence Rates'!AK172</f>
        <v>15.176857899382178</v>
      </c>
      <c r="AL172" s="75">
        <f>'Population 2016'!AL172*'Prevalence Rates'!AL172</f>
        <v>11.011631067961167</v>
      </c>
      <c r="AM172" s="75">
        <f>'Population 2016'!AM172*'Prevalence Rates'!AM172</f>
        <v>17.44244660194175</v>
      </c>
      <c r="AN172" s="75">
        <f>'Population 2016'!AN172*'Prevalence Rates'!AN172</f>
        <v>3.9220000000000006</v>
      </c>
      <c r="AO172" s="75">
        <f>'Population 2016'!AO172*'Prevalence Rates'!AO172</f>
        <v>3.9220000000000006</v>
      </c>
      <c r="AP172" s="75">
        <f>'Population 2016'!AP172*'Prevalence Rates'!AP172</f>
        <v>18.744990291262138</v>
      </c>
      <c r="AQ172" s="75">
        <f>'Population 2016'!AQ172*'Prevalence Rates'!AQ172</f>
        <v>16.152769638128866</v>
      </c>
      <c r="AR172" s="75">
        <f>'Population 2016'!AR172*'Prevalence Rates'!AR172</f>
        <v>445.40600000000006</v>
      </c>
      <c r="AS172" s="75">
        <f>'Population 2016'!AS172*'Prevalence Rates'!AS172</f>
        <v>14.11652868490733</v>
      </c>
      <c r="AT172" s="75">
        <f>'Population 2016'!AT172*'Prevalence Rates'!AT172</f>
        <v>4.2180000000000009</v>
      </c>
      <c r="AU172" s="75">
        <f>'Population 2016'!AU172*'Prevalence Rates'!AU172</f>
        <v>4.2180000000000009</v>
      </c>
      <c r="AV172" s="75">
        <f>'Population 2016'!AV172*'Prevalence Rates'!AV172</f>
        <v>8.8267696381288623</v>
      </c>
      <c r="AW172" s="75">
        <f>'Population 2016'!AW172*'Prevalence Rates'!AW172</f>
        <v>22.970762577228601</v>
      </c>
      <c r="AX172" s="75">
        <f>'Population 2016'!AX172*'Prevalence Rates'!AX172</f>
        <v>5.0320000000000009</v>
      </c>
      <c r="AY172" s="75">
        <f>'Population 2016'!AY172*'Prevalence Rates'!AY172</f>
        <v>40.74508091653243</v>
      </c>
      <c r="AZ172" s="75">
        <f>'Population 2016'!AZ172*'Prevalence Rates'!AZ172</f>
        <v>54.195594880847317</v>
      </c>
      <c r="BA172" s="75">
        <f>'Population 2016'!BA172*'Prevalence Rates'!BA172</f>
        <v>5.881138570167697</v>
      </c>
      <c r="BB172" s="75">
        <f>'Population 2016'!BB172*'Prevalence Rates'!BB172</f>
        <v>10.655020300088264</v>
      </c>
      <c r="BC172" s="84">
        <f>'Population 2016'!BC172*'Prevalence Rates'!BC172</f>
        <v>11.026000000000002</v>
      </c>
      <c r="BD172" s="118">
        <v>170</v>
      </c>
    </row>
    <row r="173" spans="1:56" s="80" customFormat="1" x14ac:dyDescent="0.35">
      <c r="B173" s="80" t="s">
        <v>79</v>
      </c>
      <c r="C173" s="83">
        <f>'Population 2016'!C173*'Prevalence Rates'!C173</f>
        <v>5.273038834951457</v>
      </c>
      <c r="D173" s="75">
        <f>'Population 2016'!D173*'Prevalence Rates'!D173</f>
        <v>5.4767310471597712</v>
      </c>
      <c r="E173" s="75">
        <f>'Population 2016'!E173*'Prevalence Rates'!E173</f>
        <v>8.7445075022065328</v>
      </c>
      <c r="F173" s="75">
        <f>'Population 2016'!F173*'Prevalence Rates'!F173</f>
        <v>9.9991112091791727</v>
      </c>
      <c r="G173" s="75">
        <f>'Population 2016'!G173*'Prevalence Rates'!G173</f>
        <v>7.4740000000000011</v>
      </c>
      <c r="H173" s="75">
        <f>'Population 2016'!H173*'Prevalence Rates'!H173</f>
        <v>11.468791703442191</v>
      </c>
      <c r="I173" s="75">
        <f>'Population 2016'!I173*'Prevalence Rates'!I173</f>
        <v>5.0688693733451027</v>
      </c>
      <c r="J173" s="75">
        <f>'Population 2016'!J173*'Prevalence Rates'!J173</f>
        <v>4.1440000000000001</v>
      </c>
      <c r="K173" s="75">
        <f>'Population 2016'!K173*'Prevalence Rates'!K173</f>
        <v>1.9980000000000002</v>
      </c>
      <c r="L173" s="75">
        <f>'Population 2016'!L173*'Prevalence Rates'!L173</f>
        <v>15.289849955869379</v>
      </c>
      <c r="M173" s="75">
        <f>'Population 2016'!M173*'Prevalence Rates'!M173</f>
        <v>15.289849955869379</v>
      </c>
      <c r="N173" s="75">
        <f>'Population 2016'!N173*'Prevalence Rates'!N173</f>
        <v>4.376123565754634</v>
      </c>
      <c r="O173" s="75">
        <f>'Population 2016'!O173*'Prevalence Rates'!O173</f>
        <v>2.6357193292144752</v>
      </c>
      <c r="P173" s="75">
        <f>'Population 2016'!P173*'Prevalence Rates'!P173</f>
        <v>0.7649496910856135</v>
      </c>
      <c r="Q173" s="75">
        <f>'Population 2016'!Q173*'Prevalence Rates'!Q173</f>
        <v>4.1791059135039728</v>
      </c>
      <c r="R173" s="75">
        <f>'Population 2016'!R173*'Prevalence Rates'!R173</f>
        <v>1.4927360988526042</v>
      </c>
      <c r="S173" s="75">
        <f>'Population 2016'!S173*'Prevalence Rates'!S173</f>
        <v>25.038075243452017</v>
      </c>
      <c r="T173" s="75">
        <f>'Population 2016'!T173*'Prevalence Rates'!T173</f>
        <v>6.6350176522506628</v>
      </c>
      <c r="U173" s="75">
        <f>'Population 2016'!U173*'Prevalence Rates'!U173</f>
        <v>4.4400000000000004</v>
      </c>
      <c r="V173" s="75">
        <f>'Population 2016'!V173*'Prevalence Rates'!V173</f>
        <v>4.4120458958517217</v>
      </c>
      <c r="W173" s="75">
        <f>'Population 2016'!W173*'Prevalence Rates'!W173</f>
        <v>15.96117299205649</v>
      </c>
      <c r="X173" s="75">
        <f>'Population 2016'!X173*'Prevalence Rates'!X173</f>
        <v>15.96117299205649</v>
      </c>
      <c r="Y173" s="75">
        <f>'Population 2016'!Y173*'Prevalence Rates'!Y173</f>
        <v>7.5828773168579007</v>
      </c>
      <c r="Z173" s="75">
        <f>'Population 2016'!Z173*'Prevalence Rates'!Z173</f>
        <v>10.416169461606357</v>
      </c>
      <c r="AA173" s="75">
        <f>'Population 2016'!AA173*'Prevalence Rates'!AA173</f>
        <v>15.50973532470131</v>
      </c>
      <c r="AB173" s="75">
        <f>'Population 2016'!AB173*'Prevalence Rates'!AB173</f>
        <v>20.173980582524273</v>
      </c>
      <c r="AC173" s="75">
        <f>'Population 2016'!AC173*'Prevalence Rates'!AC173</f>
        <v>28.75040423654016</v>
      </c>
      <c r="AD173" s="75">
        <f>'Population 2016'!AD173*'Prevalence Rates'!AD173</f>
        <v>22.59109620476611</v>
      </c>
      <c r="AE173" s="75">
        <f>'Population 2016'!AE173*'Prevalence Rates'!AE173</f>
        <v>14.961650485436895</v>
      </c>
      <c r="AF173" s="75">
        <f>'Population 2016'!AF173*'Prevalence Rates'!AF173</f>
        <v>2.8120000000000003</v>
      </c>
      <c r="AG173" s="75">
        <f>'Population 2016'!AG173*'Prevalence Rates'!AG173</f>
        <v>5.761629379485016</v>
      </c>
      <c r="AH173" s="75">
        <f>'Population 2016'!AH173*'Prevalence Rates'!AH173</f>
        <v>16.819226831421009</v>
      </c>
      <c r="AI173" s="75">
        <f>'Population 2016'!AI173*'Prevalence Rates'!AI173</f>
        <v>18.585331862312451</v>
      </c>
      <c r="AJ173" s="75">
        <f>'Population 2016'!AJ173*'Prevalence Rates'!AJ173</f>
        <v>2.8120000000000003</v>
      </c>
      <c r="AK173" s="75">
        <f>'Population 2016'!AK173*'Prevalence Rates'!AK173</f>
        <v>5.9109867608120057</v>
      </c>
      <c r="AL173" s="75">
        <f>'Population 2016'!AL173*'Prevalence Rates'!AL173</f>
        <v>5.5528737864077682</v>
      </c>
      <c r="AM173" s="75">
        <f>'Population 2016'!AM173*'Prevalence Rates'!AM173</f>
        <v>6.4336893203883507</v>
      </c>
      <c r="AN173" s="75">
        <f>'Population 2016'!AN173*'Prevalence Rates'!AN173</f>
        <v>1.5540000000000003</v>
      </c>
      <c r="AO173" s="75">
        <f>'Population 2016'!AO173*'Prevalence Rates'!AO173</f>
        <v>1.5540000000000003</v>
      </c>
      <c r="AP173" s="75">
        <f>'Population 2016'!AP173*'Prevalence Rates'!AP173</f>
        <v>8.7170759046778468</v>
      </c>
      <c r="AQ173" s="75">
        <f>'Population 2016'!AQ173*'Prevalence Rates'!AQ173</f>
        <v>10.328453662842014</v>
      </c>
      <c r="AR173" s="75">
        <f>'Population 2016'!AR173*'Prevalence Rates'!AR173</f>
        <v>191.88200000000003</v>
      </c>
      <c r="AS173" s="75">
        <f>'Population 2016'!AS173*'Prevalence Rates'!AS173</f>
        <v>5.0688693733451027</v>
      </c>
      <c r="AT173" s="75">
        <f>'Population 2016'!AT173*'Prevalence Rates'!AT173</f>
        <v>1.4800000000000002</v>
      </c>
      <c r="AU173" s="75">
        <f>'Population 2016'!AU173*'Prevalence Rates'!AU173</f>
        <v>1.4800000000000002</v>
      </c>
      <c r="AV173" s="75">
        <f>'Population 2016'!AV173*'Prevalence Rates'!AV173</f>
        <v>3.2150485436893206</v>
      </c>
      <c r="AW173" s="75">
        <f>'Population 2016'!AW173*'Prevalence Rates'!AW173</f>
        <v>10.333352162400708</v>
      </c>
      <c r="AX173" s="75">
        <f>'Population 2016'!AX173*'Prevalence Rates'!AX173</f>
        <v>2.1460000000000004</v>
      </c>
      <c r="AY173" s="75">
        <f>'Population 2016'!AY173*'Prevalence Rates'!AY173</f>
        <v>17.467178159235125</v>
      </c>
      <c r="AZ173" s="75">
        <f>'Population 2016'!AZ173*'Prevalence Rates'!AZ173</f>
        <v>23.482165931156224</v>
      </c>
      <c r="BA173" s="75">
        <f>'Population 2016'!BA173*'Prevalence Rates'!BA173</f>
        <v>2.0456134157105033</v>
      </c>
      <c r="BB173" s="75">
        <f>'Population 2016'!BB173*'Prevalence Rates'!BB173</f>
        <v>4.8486328331862323</v>
      </c>
      <c r="BC173" s="84">
        <f>'Population 2016'!BC173*'Prevalence Rates'!BC173</f>
        <v>4.4400000000000004</v>
      </c>
      <c r="BD173" s="118">
        <v>171</v>
      </c>
    </row>
    <row r="174" spans="1:56" s="75" customFormat="1" x14ac:dyDescent="0.35">
      <c r="A174" s="75" t="s">
        <v>136</v>
      </c>
      <c r="B174" s="75" t="s">
        <v>83</v>
      </c>
      <c r="C174" s="83">
        <f>'Population 2016'!C174*'Prevalence Rates'!C174</f>
        <v>0</v>
      </c>
      <c r="D174" s="75">
        <f>'Population 2016'!D174*'Prevalence Rates'!D174</f>
        <v>0</v>
      </c>
      <c r="E174" s="75">
        <f>'Population 2016'!E174*'Prevalence Rates'!E174</f>
        <v>0</v>
      </c>
      <c r="F174" s="75">
        <f>'Population 2016'!F174*'Prevalence Rates'!F174</f>
        <v>0</v>
      </c>
      <c r="G174" s="75">
        <f>'Population 2016'!G174*'Prevalence Rates'!G174</f>
        <v>0</v>
      </c>
      <c r="H174" s="75">
        <f>'Population 2016'!H174*'Prevalence Rates'!H174</f>
        <v>0</v>
      </c>
      <c r="I174" s="75">
        <f>'Population 2016'!I174*'Prevalence Rates'!I174</f>
        <v>0</v>
      </c>
      <c r="J174" s="75">
        <f>'Population 2016'!J174*'Prevalence Rates'!J174</f>
        <v>0</v>
      </c>
      <c r="K174" s="75">
        <f>'Population 2016'!K174*'Prevalence Rates'!K174</f>
        <v>0</v>
      </c>
      <c r="L174" s="75">
        <f>'Population 2016'!L174*'Prevalence Rates'!L174</f>
        <v>0</v>
      </c>
      <c r="M174" s="75">
        <f>'Population 2016'!M174*'Prevalence Rates'!M174</f>
        <v>0</v>
      </c>
      <c r="N174" s="75">
        <f>'Population 2016'!N174*'Prevalence Rates'!N174</f>
        <v>0</v>
      </c>
      <c r="O174" s="75">
        <f>'Population 2016'!O174*'Prevalence Rates'!O174</f>
        <v>0</v>
      </c>
      <c r="P174" s="75">
        <f>'Population 2016'!P174*'Prevalence Rates'!P174</f>
        <v>0</v>
      </c>
      <c r="Q174" s="75">
        <f>'Population 2016'!Q174*'Prevalence Rates'!Q174</f>
        <v>0</v>
      </c>
      <c r="R174" s="75">
        <f>'Population 2016'!R174*'Prevalence Rates'!R174</f>
        <v>0</v>
      </c>
      <c r="S174" s="75">
        <f>'Population 2016'!S174*'Prevalence Rates'!S174</f>
        <v>0</v>
      </c>
      <c r="T174" s="75">
        <f>'Population 2016'!T174*'Prevalence Rates'!T174</f>
        <v>0</v>
      </c>
      <c r="U174" s="75">
        <f>'Population 2016'!U174*'Prevalence Rates'!U174</f>
        <v>0</v>
      </c>
      <c r="V174" s="75">
        <f>'Population 2016'!V174*'Prevalence Rates'!V174</f>
        <v>0</v>
      </c>
      <c r="W174" s="75">
        <f>'Population 2016'!W174*'Prevalence Rates'!W174</f>
        <v>0</v>
      </c>
      <c r="X174" s="75">
        <f>'Population 2016'!X174*'Prevalence Rates'!X174</f>
        <v>0</v>
      </c>
      <c r="Y174" s="75">
        <f>'Population 2016'!Y174*'Prevalence Rates'!Y174</f>
        <v>0</v>
      </c>
      <c r="Z174" s="75">
        <f>'Population 2016'!Z174*'Prevalence Rates'!Z174</f>
        <v>0</v>
      </c>
      <c r="AA174" s="75">
        <f>'Population 2016'!AA174*'Prevalence Rates'!AA174</f>
        <v>0</v>
      </c>
      <c r="AB174" s="75">
        <f>'Population 2016'!AB174*'Prevalence Rates'!AB174</f>
        <v>0</v>
      </c>
      <c r="AC174" s="75">
        <f>'Population 2016'!AC174*'Prevalence Rates'!AC174</f>
        <v>0</v>
      </c>
      <c r="AD174" s="75">
        <f>'Population 2016'!AD174*'Prevalence Rates'!AD174</f>
        <v>0</v>
      </c>
      <c r="AE174" s="75">
        <f>'Population 2016'!AE174*'Prevalence Rates'!AE174</f>
        <v>0</v>
      </c>
      <c r="AF174" s="75">
        <f>'Population 2016'!AF174*'Prevalence Rates'!AF174</f>
        <v>0</v>
      </c>
      <c r="AG174" s="75">
        <f>'Population 2016'!AG174*'Prevalence Rates'!AG174</f>
        <v>0</v>
      </c>
      <c r="AH174" s="75">
        <f>'Population 2016'!AH174*'Prevalence Rates'!AH174</f>
        <v>0</v>
      </c>
      <c r="AI174" s="75">
        <f>'Population 2016'!AI174*'Prevalence Rates'!AI174</f>
        <v>0</v>
      </c>
      <c r="AJ174" s="75">
        <f>'Population 2016'!AJ174*'Prevalence Rates'!AJ174</f>
        <v>0</v>
      </c>
      <c r="AK174" s="75">
        <f>'Population 2016'!AK174*'Prevalence Rates'!AK174</f>
        <v>0</v>
      </c>
      <c r="AL174" s="75">
        <f>'Population 2016'!AL174*'Prevalence Rates'!AL174</f>
        <v>0</v>
      </c>
      <c r="AM174" s="75">
        <f>'Population 2016'!AM174*'Prevalence Rates'!AM174</f>
        <v>0</v>
      </c>
      <c r="AN174" s="75">
        <f>'Population 2016'!AN174*'Prevalence Rates'!AN174</f>
        <v>0</v>
      </c>
      <c r="AO174" s="75">
        <f>'Population 2016'!AO174*'Prevalence Rates'!AO174</f>
        <v>0</v>
      </c>
      <c r="AP174" s="75">
        <f>'Population 2016'!AP174*'Prevalence Rates'!AP174</f>
        <v>0</v>
      </c>
      <c r="AQ174" s="75">
        <f>'Population 2016'!AQ174*'Prevalence Rates'!AQ174</f>
        <v>0</v>
      </c>
      <c r="AR174" s="75">
        <f>'Population 2016'!AR174*'Prevalence Rates'!AR174</f>
        <v>0</v>
      </c>
      <c r="AS174" s="75">
        <f>'Population 2016'!AS174*'Prevalence Rates'!AS174</f>
        <v>0</v>
      </c>
      <c r="AT174" s="75">
        <f>'Population 2016'!AT174*'Prevalence Rates'!AT174</f>
        <v>0</v>
      </c>
      <c r="AU174" s="75">
        <f>'Population 2016'!AU174*'Prevalence Rates'!AU174</f>
        <v>0</v>
      </c>
      <c r="AV174" s="75">
        <f>'Population 2016'!AV174*'Prevalence Rates'!AV174</f>
        <v>0</v>
      </c>
      <c r="AW174" s="75">
        <f>'Population 2016'!AW174*'Prevalence Rates'!AW174</f>
        <v>0</v>
      </c>
      <c r="AX174" s="75">
        <f>'Population 2016'!AX174*'Prevalence Rates'!AX174</f>
        <v>0</v>
      </c>
      <c r="AY174" s="75">
        <f>'Population 2016'!AY174*'Prevalence Rates'!AY174</f>
        <v>0</v>
      </c>
      <c r="AZ174" s="75">
        <f>'Population 2016'!AZ174*'Prevalence Rates'!AZ174</f>
        <v>0</v>
      </c>
      <c r="BA174" s="75">
        <f>'Population 2016'!BA174*'Prevalence Rates'!BA174</f>
        <v>0</v>
      </c>
      <c r="BB174" s="75">
        <f>'Population 2016'!BB174*'Prevalence Rates'!BB174</f>
        <v>0</v>
      </c>
      <c r="BC174" s="84">
        <f>'Population 2016'!BC174*'Prevalence Rates'!BC174</f>
        <v>0</v>
      </c>
      <c r="BD174" s="118">
        <v>172</v>
      </c>
    </row>
    <row r="175" spans="1:56" s="75" customFormat="1" x14ac:dyDescent="0.35">
      <c r="B175" s="75" t="s">
        <v>61</v>
      </c>
      <c r="C175" s="83">
        <f>'Population 2016'!C175*'Prevalence Rates'!C175</f>
        <v>0</v>
      </c>
      <c r="D175" s="75">
        <f>'Population 2016'!D175*'Prevalence Rates'!D175</f>
        <v>0</v>
      </c>
      <c r="E175" s="75">
        <f>'Population 2016'!E175*'Prevalence Rates'!E175</f>
        <v>0</v>
      </c>
      <c r="F175" s="75">
        <f>'Population 2016'!F175*'Prevalence Rates'!F175</f>
        <v>0</v>
      </c>
      <c r="G175" s="75">
        <f>'Population 2016'!G175*'Prevalence Rates'!G175</f>
        <v>0</v>
      </c>
      <c r="H175" s="75">
        <f>'Population 2016'!H175*'Prevalence Rates'!H175</f>
        <v>0</v>
      </c>
      <c r="I175" s="75">
        <f>'Population 2016'!I175*'Prevalence Rates'!I175</f>
        <v>0</v>
      </c>
      <c r="J175" s="75">
        <f>'Population 2016'!J175*'Prevalence Rates'!J175</f>
        <v>0</v>
      </c>
      <c r="K175" s="75">
        <f>'Population 2016'!K175*'Prevalence Rates'!K175</f>
        <v>0</v>
      </c>
      <c r="L175" s="75">
        <f>'Population 2016'!L175*'Prevalence Rates'!L175</f>
        <v>0</v>
      </c>
      <c r="M175" s="75">
        <f>'Population 2016'!M175*'Prevalence Rates'!M175</f>
        <v>0</v>
      </c>
      <c r="N175" s="75">
        <f>'Population 2016'!N175*'Prevalence Rates'!N175</f>
        <v>0</v>
      </c>
      <c r="O175" s="75">
        <f>'Population 2016'!O175*'Prevalence Rates'!O175</f>
        <v>0</v>
      </c>
      <c r="P175" s="75">
        <f>'Population 2016'!P175*'Prevalence Rates'!P175</f>
        <v>0</v>
      </c>
      <c r="Q175" s="75">
        <f>'Population 2016'!Q175*'Prevalence Rates'!Q175</f>
        <v>0</v>
      </c>
      <c r="R175" s="75">
        <f>'Population 2016'!R175*'Prevalence Rates'!R175</f>
        <v>0</v>
      </c>
      <c r="S175" s="75">
        <f>'Population 2016'!S175*'Prevalence Rates'!S175</f>
        <v>0</v>
      </c>
      <c r="T175" s="75">
        <f>'Population 2016'!T175*'Prevalence Rates'!T175</f>
        <v>0</v>
      </c>
      <c r="U175" s="75">
        <f>'Population 2016'!U175*'Prevalence Rates'!U175</f>
        <v>0</v>
      </c>
      <c r="V175" s="75">
        <f>'Population 2016'!V175*'Prevalence Rates'!V175</f>
        <v>0</v>
      </c>
      <c r="W175" s="75">
        <f>'Population 2016'!W175*'Prevalence Rates'!W175</f>
        <v>0</v>
      </c>
      <c r="X175" s="75">
        <f>'Population 2016'!X175*'Prevalence Rates'!X175</f>
        <v>0</v>
      </c>
      <c r="Y175" s="75">
        <f>'Population 2016'!Y175*'Prevalence Rates'!Y175</f>
        <v>0</v>
      </c>
      <c r="Z175" s="75">
        <f>'Population 2016'!Z175*'Prevalence Rates'!Z175</f>
        <v>0</v>
      </c>
      <c r="AA175" s="75">
        <f>'Population 2016'!AA175*'Prevalence Rates'!AA175</f>
        <v>0</v>
      </c>
      <c r="AB175" s="75">
        <f>'Population 2016'!AB175*'Prevalence Rates'!AB175</f>
        <v>0</v>
      </c>
      <c r="AC175" s="75">
        <f>'Population 2016'!AC175*'Prevalence Rates'!AC175</f>
        <v>0</v>
      </c>
      <c r="AD175" s="75">
        <f>'Population 2016'!AD175*'Prevalence Rates'!AD175</f>
        <v>0</v>
      </c>
      <c r="AE175" s="75">
        <f>'Population 2016'!AE175*'Prevalence Rates'!AE175</f>
        <v>0</v>
      </c>
      <c r="AF175" s="75">
        <f>'Population 2016'!AF175*'Prevalence Rates'!AF175</f>
        <v>0</v>
      </c>
      <c r="AG175" s="75">
        <f>'Population 2016'!AG175*'Prevalence Rates'!AG175</f>
        <v>0</v>
      </c>
      <c r="AH175" s="75">
        <f>'Population 2016'!AH175*'Prevalence Rates'!AH175</f>
        <v>0</v>
      </c>
      <c r="AI175" s="75">
        <f>'Population 2016'!AI175*'Prevalence Rates'!AI175</f>
        <v>0</v>
      </c>
      <c r="AJ175" s="75">
        <f>'Population 2016'!AJ175*'Prevalence Rates'!AJ175</f>
        <v>0</v>
      </c>
      <c r="AK175" s="75">
        <f>'Population 2016'!AK175*'Prevalence Rates'!AK175</f>
        <v>0</v>
      </c>
      <c r="AL175" s="75">
        <f>'Population 2016'!AL175*'Prevalence Rates'!AL175</f>
        <v>0</v>
      </c>
      <c r="AM175" s="75">
        <f>'Population 2016'!AM175*'Prevalence Rates'!AM175</f>
        <v>0</v>
      </c>
      <c r="AN175" s="75">
        <f>'Population 2016'!AN175*'Prevalence Rates'!AN175</f>
        <v>0</v>
      </c>
      <c r="AO175" s="75">
        <f>'Population 2016'!AO175*'Prevalence Rates'!AO175</f>
        <v>0</v>
      </c>
      <c r="AP175" s="75">
        <f>'Population 2016'!AP175*'Prevalence Rates'!AP175</f>
        <v>0</v>
      </c>
      <c r="AQ175" s="75">
        <f>'Population 2016'!AQ175*'Prevalence Rates'!AQ175</f>
        <v>0</v>
      </c>
      <c r="AR175" s="75">
        <f>'Population 2016'!AR175*'Prevalence Rates'!AR175</f>
        <v>0</v>
      </c>
      <c r="AS175" s="75">
        <f>'Population 2016'!AS175*'Prevalence Rates'!AS175</f>
        <v>0</v>
      </c>
      <c r="AT175" s="75">
        <f>'Population 2016'!AT175*'Prevalence Rates'!AT175</f>
        <v>0</v>
      </c>
      <c r="AU175" s="75">
        <f>'Population 2016'!AU175*'Prevalence Rates'!AU175</f>
        <v>0</v>
      </c>
      <c r="AV175" s="75">
        <f>'Population 2016'!AV175*'Prevalence Rates'!AV175</f>
        <v>0</v>
      </c>
      <c r="AW175" s="75">
        <f>'Population 2016'!AW175*'Prevalence Rates'!AW175</f>
        <v>0</v>
      </c>
      <c r="AX175" s="75">
        <f>'Population 2016'!AX175*'Prevalence Rates'!AX175</f>
        <v>0</v>
      </c>
      <c r="AY175" s="75">
        <f>'Population 2016'!AY175*'Prevalence Rates'!AY175</f>
        <v>0</v>
      </c>
      <c r="AZ175" s="75">
        <f>'Population 2016'!AZ175*'Prevalence Rates'!AZ175</f>
        <v>0</v>
      </c>
      <c r="BA175" s="75">
        <f>'Population 2016'!BA175*'Prevalence Rates'!BA175</f>
        <v>0</v>
      </c>
      <c r="BB175" s="75">
        <f>'Population 2016'!BB175*'Prevalence Rates'!BB175</f>
        <v>0</v>
      </c>
      <c r="BC175" s="84">
        <f>'Population 2016'!BC175*'Prevalence Rates'!BC175</f>
        <v>0</v>
      </c>
      <c r="BD175" s="118">
        <v>173</v>
      </c>
    </row>
    <row r="176" spans="1:56" s="75" customFormat="1" x14ac:dyDescent="0.35">
      <c r="B176" s="75" t="s">
        <v>78</v>
      </c>
      <c r="C176" s="83">
        <f>'Population 2016'!C176*'Prevalence Rates'!C176</f>
        <v>0</v>
      </c>
      <c r="D176" s="75">
        <f>'Population 2016'!D176*'Prevalence Rates'!D176</f>
        <v>0</v>
      </c>
      <c r="E176" s="75">
        <f>'Population 2016'!E176*'Prevalence Rates'!E176</f>
        <v>0</v>
      </c>
      <c r="F176" s="75">
        <f>'Population 2016'!F176*'Prevalence Rates'!F176</f>
        <v>0</v>
      </c>
      <c r="G176" s="75">
        <f>'Population 2016'!G176*'Prevalence Rates'!G176</f>
        <v>0</v>
      </c>
      <c r="H176" s="75">
        <f>'Population 2016'!H176*'Prevalence Rates'!H176</f>
        <v>0</v>
      </c>
      <c r="I176" s="75">
        <f>'Population 2016'!I176*'Prevalence Rates'!I176</f>
        <v>0</v>
      </c>
      <c r="J176" s="75">
        <f>'Population 2016'!J176*'Prevalence Rates'!J176</f>
        <v>0</v>
      </c>
      <c r="K176" s="75">
        <f>'Population 2016'!K176*'Prevalence Rates'!K176</f>
        <v>0</v>
      </c>
      <c r="L176" s="75">
        <f>'Population 2016'!L176*'Prevalence Rates'!L176</f>
        <v>0</v>
      </c>
      <c r="M176" s="75">
        <f>'Population 2016'!M176*'Prevalence Rates'!M176</f>
        <v>0</v>
      </c>
      <c r="N176" s="75">
        <f>'Population 2016'!N176*'Prevalence Rates'!N176</f>
        <v>0</v>
      </c>
      <c r="O176" s="75">
        <f>'Population 2016'!O176*'Prevalence Rates'!O176</f>
        <v>0</v>
      </c>
      <c r="P176" s="75">
        <f>'Population 2016'!P176*'Prevalence Rates'!P176</f>
        <v>0</v>
      </c>
      <c r="Q176" s="75">
        <f>'Population 2016'!Q176*'Prevalence Rates'!Q176</f>
        <v>0</v>
      </c>
      <c r="R176" s="75">
        <f>'Population 2016'!R176*'Prevalence Rates'!R176</f>
        <v>0</v>
      </c>
      <c r="S176" s="75">
        <f>'Population 2016'!S176*'Prevalence Rates'!S176</f>
        <v>0</v>
      </c>
      <c r="T176" s="75">
        <f>'Population 2016'!T176*'Prevalence Rates'!T176</f>
        <v>0</v>
      </c>
      <c r="U176" s="75">
        <f>'Population 2016'!U176*'Prevalence Rates'!U176</f>
        <v>0</v>
      </c>
      <c r="V176" s="75">
        <f>'Population 2016'!V176*'Prevalence Rates'!V176</f>
        <v>0</v>
      </c>
      <c r="W176" s="75">
        <f>'Population 2016'!W176*'Prevalence Rates'!W176</f>
        <v>0</v>
      </c>
      <c r="X176" s="75">
        <f>'Population 2016'!X176*'Prevalence Rates'!X176</f>
        <v>0</v>
      </c>
      <c r="Y176" s="75">
        <f>'Population 2016'!Y176*'Prevalence Rates'!Y176</f>
        <v>0</v>
      </c>
      <c r="Z176" s="75">
        <f>'Population 2016'!Z176*'Prevalence Rates'!Z176</f>
        <v>0</v>
      </c>
      <c r="AA176" s="75">
        <f>'Population 2016'!AA176*'Prevalence Rates'!AA176</f>
        <v>0</v>
      </c>
      <c r="AB176" s="75">
        <f>'Population 2016'!AB176*'Prevalence Rates'!AB176</f>
        <v>0</v>
      </c>
      <c r="AC176" s="75">
        <f>'Population 2016'!AC176*'Prevalence Rates'!AC176</f>
        <v>0</v>
      </c>
      <c r="AD176" s="75">
        <f>'Population 2016'!AD176*'Prevalence Rates'!AD176</f>
        <v>0</v>
      </c>
      <c r="AE176" s="75">
        <f>'Population 2016'!AE176*'Prevalence Rates'!AE176</f>
        <v>0</v>
      </c>
      <c r="AF176" s="75">
        <f>'Population 2016'!AF176*'Prevalence Rates'!AF176</f>
        <v>0</v>
      </c>
      <c r="AG176" s="75">
        <f>'Population 2016'!AG176*'Prevalence Rates'!AG176</f>
        <v>0</v>
      </c>
      <c r="AH176" s="75">
        <f>'Population 2016'!AH176*'Prevalence Rates'!AH176</f>
        <v>0</v>
      </c>
      <c r="AI176" s="75">
        <f>'Population 2016'!AI176*'Prevalence Rates'!AI176</f>
        <v>0</v>
      </c>
      <c r="AJ176" s="75">
        <f>'Population 2016'!AJ176*'Prevalence Rates'!AJ176</f>
        <v>0</v>
      </c>
      <c r="AK176" s="75">
        <f>'Population 2016'!AK176*'Prevalence Rates'!AK176</f>
        <v>0</v>
      </c>
      <c r="AL176" s="75">
        <f>'Population 2016'!AL176*'Prevalence Rates'!AL176</f>
        <v>0</v>
      </c>
      <c r="AM176" s="75">
        <f>'Population 2016'!AM176*'Prevalence Rates'!AM176</f>
        <v>0</v>
      </c>
      <c r="AN176" s="75">
        <f>'Population 2016'!AN176*'Prevalence Rates'!AN176</f>
        <v>0</v>
      </c>
      <c r="AO176" s="75">
        <f>'Population 2016'!AO176*'Prevalence Rates'!AO176</f>
        <v>0</v>
      </c>
      <c r="AP176" s="75">
        <f>'Population 2016'!AP176*'Prevalence Rates'!AP176</f>
        <v>0</v>
      </c>
      <c r="AQ176" s="75">
        <f>'Population 2016'!AQ176*'Prevalence Rates'!AQ176</f>
        <v>0</v>
      </c>
      <c r="AR176" s="75">
        <f>'Population 2016'!AR176*'Prevalence Rates'!AR176</f>
        <v>0</v>
      </c>
      <c r="AS176" s="75">
        <f>'Population 2016'!AS176*'Prevalence Rates'!AS176</f>
        <v>0</v>
      </c>
      <c r="AT176" s="75">
        <f>'Population 2016'!AT176*'Prevalence Rates'!AT176</f>
        <v>0</v>
      </c>
      <c r="AU176" s="75">
        <f>'Population 2016'!AU176*'Prevalence Rates'!AU176</f>
        <v>0</v>
      </c>
      <c r="AV176" s="75">
        <f>'Population 2016'!AV176*'Prevalence Rates'!AV176</f>
        <v>0</v>
      </c>
      <c r="AW176" s="75">
        <f>'Population 2016'!AW176*'Prevalence Rates'!AW176</f>
        <v>0</v>
      </c>
      <c r="AX176" s="75">
        <f>'Population 2016'!AX176*'Prevalence Rates'!AX176</f>
        <v>0</v>
      </c>
      <c r="AY176" s="75">
        <f>'Population 2016'!AY176*'Prevalence Rates'!AY176</f>
        <v>0</v>
      </c>
      <c r="AZ176" s="75">
        <f>'Population 2016'!AZ176*'Prevalence Rates'!AZ176</f>
        <v>0</v>
      </c>
      <c r="BA176" s="75">
        <f>'Population 2016'!BA176*'Prevalence Rates'!BA176</f>
        <v>0</v>
      </c>
      <c r="BB176" s="75">
        <f>'Population 2016'!BB176*'Prevalence Rates'!BB176</f>
        <v>0</v>
      </c>
      <c r="BC176" s="84">
        <f>'Population 2016'!BC176*'Prevalence Rates'!BC176</f>
        <v>0</v>
      </c>
      <c r="BD176" s="118">
        <v>174</v>
      </c>
    </row>
    <row r="177" spans="2:56" s="75" customFormat="1" x14ac:dyDescent="0.35">
      <c r="B177" s="75" t="s">
        <v>62</v>
      </c>
      <c r="C177" s="83">
        <f>'Population 2016'!C177*'Prevalence Rates'!C177</f>
        <v>183.90477744680851</v>
      </c>
      <c r="D177" s="75">
        <f>'Population 2016'!D177*'Prevalence Rates'!D177</f>
        <v>273.7539132420153</v>
      </c>
      <c r="E177" s="75">
        <f>'Population 2016'!E177*'Prevalence Rates'!E177</f>
        <v>273.41804148936177</v>
      </c>
      <c r="F177" s="75">
        <f>'Population 2016'!F177*'Prevalence Rates'!F177</f>
        <v>57.063254574468083</v>
      </c>
      <c r="G177" s="75">
        <f>'Population 2016'!G177*'Prevalence Rates'!G177</f>
        <v>83.049400000000006</v>
      </c>
      <c r="H177" s="75">
        <f>'Population 2016'!H177*'Prevalence Rates'!H177</f>
        <v>211.97909436170215</v>
      </c>
      <c r="I177" s="75">
        <f>'Population 2016'!I177*'Prevalence Rates'!I177</f>
        <v>171.48501329787237</v>
      </c>
      <c r="J177" s="75">
        <f>'Population 2016'!J177*'Prevalence Rates'!J177</f>
        <v>168.78399999999999</v>
      </c>
      <c r="K177" s="75">
        <f>'Population 2016'!K177*'Prevalence Rates'!K177</f>
        <v>34.3322</v>
      </c>
      <c r="L177" s="75">
        <f>'Population 2016'!L177*'Prevalence Rates'!L177</f>
        <v>109.72551531914893</v>
      </c>
      <c r="M177" s="75">
        <f>'Population 2016'!M177*'Prevalence Rates'!M177</f>
        <v>109.72551531914893</v>
      </c>
      <c r="N177" s="75">
        <f>'Population 2016'!N177*'Prevalence Rates'!N177</f>
        <v>227.05579861702125</v>
      </c>
      <c r="O177" s="75">
        <f>'Population 2016'!O177*'Prevalence Rates'!O177</f>
        <v>65.977465638297872</v>
      </c>
      <c r="P177" s="75">
        <f>'Population 2016'!P177*'Prevalence Rates'!P177</f>
        <v>52.627675531914889</v>
      </c>
      <c r="Q177" s="75">
        <f>'Population 2016'!Q177*'Prevalence Rates'!Q177</f>
        <v>188.76568319148939</v>
      </c>
      <c r="R177" s="75">
        <f>'Population 2016'!R177*'Prevalence Rates'!R177</f>
        <v>28.852127127659575</v>
      </c>
      <c r="S177" s="75">
        <f>'Population 2016'!S177*'Prevalence Rates'!S177</f>
        <v>720.22807172484977</v>
      </c>
      <c r="T177" s="75">
        <f>'Population 2016'!T177*'Prevalence Rates'!T177</f>
        <v>193.47151659574465</v>
      </c>
      <c r="U177" s="75">
        <f>'Population 2016'!U177*'Prevalence Rates'!U177</f>
        <v>5.5621999999999998</v>
      </c>
      <c r="V177" s="75">
        <f>'Population 2016'!V177*'Prevalence Rates'!V177</f>
        <v>77.03014468085108</v>
      </c>
      <c r="W177" s="75">
        <f>'Population 2016'!W177*'Prevalence Rates'!W177</f>
        <v>244.37850127659573</v>
      </c>
      <c r="X177" s="75">
        <f>'Population 2016'!X177*'Prevalence Rates'!X177</f>
        <v>244.37850127659573</v>
      </c>
      <c r="Y177" s="75">
        <f>'Population 2016'!Y177*'Prevalence Rates'!Y177</f>
        <v>209.82971010638298</v>
      </c>
      <c r="Z177" s="75">
        <f>'Population 2016'!Z177*'Prevalence Rates'!Z177</f>
        <v>322.53679723404252</v>
      </c>
      <c r="AA177" s="75">
        <f>'Population 2016'!AA177*'Prevalence Rates'!AA177</f>
        <v>472.82341456225504</v>
      </c>
      <c r="AB177" s="75">
        <f>'Population 2016'!AB177*'Prevalence Rates'!AB177</f>
        <v>635.25180212765963</v>
      </c>
      <c r="AC177" s="75">
        <f>'Population 2016'!AC177*'Prevalence Rates'!AC177</f>
        <v>703.15104255319136</v>
      </c>
      <c r="AD177" s="75">
        <f>'Population 2016'!AD177*'Prevalence Rates'!AD177</f>
        <v>354.7791934042553</v>
      </c>
      <c r="AE177" s="75">
        <f>'Population 2016'!AE177*'Prevalence Rates'!AE177</f>
        <v>272.59656617021272</v>
      </c>
      <c r="AF177" s="75">
        <f>'Population 2016'!AF177*'Prevalence Rates'!AF177</f>
        <v>62.335000000000001</v>
      </c>
      <c r="AG177" s="75">
        <f>'Population 2016'!AG177*'Prevalence Rates'!AG177</f>
        <v>145.63359805735431</v>
      </c>
      <c r="AH177" s="75">
        <f>'Population 2016'!AH177*'Prevalence Rates'!AH177</f>
        <v>575.40163234042552</v>
      </c>
      <c r="AI177" s="75">
        <f>'Population 2016'!AI177*'Prevalence Rates'!AI177</f>
        <v>551.83155478723404</v>
      </c>
      <c r="AJ177" s="75">
        <f>'Population 2016'!AJ177*'Prevalence Rates'!AJ177</f>
        <v>55.046599999999998</v>
      </c>
      <c r="AK177" s="75">
        <f>'Population 2016'!AK177*'Prevalence Rates'!AK177</f>
        <v>182.09012500000003</v>
      </c>
      <c r="AL177" s="75">
        <f>'Population 2016'!AL177*'Prevalence Rates'!AL177</f>
        <v>86.397432234042554</v>
      </c>
      <c r="AM177" s="75">
        <f>'Population 2016'!AM177*'Prevalence Rates'!AM177</f>
        <v>298.65218808510639</v>
      </c>
      <c r="AN177" s="75">
        <f>'Population 2016'!AN177*'Prevalence Rates'!AN177</f>
        <v>37.784599999999998</v>
      </c>
      <c r="AO177" s="75">
        <f>'Population 2016'!AO177*'Prevalence Rates'!AO177</f>
        <v>37.784599999999998</v>
      </c>
      <c r="AP177" s="75">
        <f>'Population 2016'!AP177*'Prevalence Rates'!AP177</f>
        <v>217.90642851063828</v>
      </c>
      <c r="AQ177" s="75">
        <f>'Population 2016'!AQ177*'Prevalence Rates'!AQ177</f>
        <v>143.50088319148935</v>
      </c>
      <c r="AR177" s="75">
        <f>'Population 2016'!AR177*'Prevalence Rates'!AR177</f>
        <v>4489.6544000000004</v>
      </c>
      <c r="AS177" s="75">
        <f>'Population 2016'!AS177*'Prevalence Rates'!AS177</f>
        <v>171.48501329787237</v>
      </c>
      <c r="AT177" s="75">
        <f>'Population 2016'!AT177*'Prevalence Rates'!AT177</f>
        <v>69.623400000000004</v>
      </c>
      <c r="AU177" s="75">
        <f>'Population 2016'!AU177*'Prevalence Rates'!AU177</f>
        <v>69.623400000000004</v>
      </c>
      <c r="AV177" s="75">
        <f>'Population 2016'!AV177*'Prevalence Rates'!AV177</f>
        <v>58.92850957446808</v>
      </c>
      <c r="AW177" s="75">
        <f>'Population 2016'!AW177*'Prevalence Rates'!AW177</f>
        <v>261.3885087234043</v>
      </c>
      <c r="AX177" s="75">
        <f>'Population 2016'!AX177*'Prevalence Rates'!AX177</f>
        <v>134.45179999999999</v>
      </c>
      <c r="AY177" s="75">
        <f>'Population 2016'!AY177*'Prevalence Rates'!AY177</f>
        <v>455.79426244167473</v>
      </c>
      <c r="AZ177" s="75">
        <f>'Population 2016'!AZ177*'Prevalence Rates'!AZ177</f>
        <v>504.32708170212766</v>
      </c>
      <c r="BA177" s="75">
        <f>'Population 2016'!BA177*'Prevalence Rates'!BA177</f>
        <v>54.989978191489357</v>
      </c>
      <c r="BB177" s="75">
        <f>'Population 2016'!BB177*'Prevalence Rates'!BB177</f>
        <v>139.58795914893616</v>
      </c>
      <c r="BC177" s="84">
        <f>'Population 2016'!BC177*'Prevalence Rates'!BC177</f>
        <v>5.5621999999999998</v>
      </c>
      <c r="BD177" s="118">
        <v>175</v>
      </c>
    </row>
    <row r="178" spans="2:56" s="75" customFormat="1" x14ac:dyDescent="0.35">
      <c r="B178" s="75" t="s">
        <v>63</v>
      </c>
      <c r="C178" s="83">
        <f>'Population 2016'!C178*'Prevalence Rates'!C178</f>
        <v>437.15627319148939</v>
      </c>
      <c r="D178" s="75">
        <f>'Population 2016'!D178*'Prevalence Rates'!D178</f>
        <v>437.49113285585508</v>
      </c>
      <c r="E178" s="75">
        <f>'Population 2016'!E178*'Prevalence Rates'!E178</f>
        <v>315.28247234042561</v>
      </c>
      <c r="F178" s="75">
        <f>'Population 2016'!F178*'Prevalence Rates'!F178</f>
        <v>63.581904042553191</v>
      </c>
      <c r="G178" s="75">
        <f>'Population 2016'!G178*'Prevalence Rates'!G178</f>
        <v>88.419799999999995</v>
      </c>
      <c r="H178" s="75">
        <f>'Population 2016'!H178*'Prevalence Rates'!H178</f>
        <v>255.81008734042558</v>
      </c>
      <c r="I178" s="75">
        <f>'Population 2016'!I178*'Prevalence Rates'!I178</f>
        <v>164.62561276595747</v>
      </c>
      <c r="J178" s="75">
        <f>'Population 2016'!J178*'Prevalence Rates'!J178</f>
        <v>240.5172</v>
      </c>
      <c r="K178" s="75">
        <f>'Population 2016'!K178*'Prevalence Rates'!K178</f>
        <v>36.633800000000001</v>
      </c>
      <c r="L178" s="75">
        <f>'Population 2016'!L178*'Prevalence Rates'!L178</f>
        <v>142.34661446808511</v>
      </c>
      <c r="M178" s="75">
        <f>'Population 2016'!M178*'Prevalence Rates'!M178</f>
        <v>142.34661446808511</v>
      </c>
      <c r="N178" s="75">
        <f>'Population 2016'!N178*'Prevalence Rates'!N178</f>
        <v>495.98357765957439</v>
      </c>
      <c r="O178" s="75">
        <f>'Population 2016'!O178*'Prevalence Rates'!O178</f>
        <v>87.121579255319148</v>
      </c>
      <c r="P178" s="75">
        <f>'Population 2016'!P178*'Prevalence Rates'!P178</f>
        <v>79.95917553191488</v>
      </c>
      <c r="Q178" s="75">
        <f>'Population 2016'!Q178*'Prevalence Rates'!Q178</f>
        <v>239.73673723404261</v>
      </c>
      <c r="R178" s="75">
        <f>'Population 2016'!R178*'Prevalence Rates'!R178</f>
        <v>29.683600531914895</v>
      </c>
      <c r="S178" s="75">
        <f>'Population 2016'!S178*'Prevalence Rates'!S178</f>
        <v>1114.060138996683</v>
      </c>
      <c r="T178" s="75">
        <f>'Population 2016'!T178*'Prevalence Rates'!T178</f>
        <v>503.49213957446801</v>
      </c>
      <c r="U178" s="75">
        <f>'Population 2016'!U178*'Prevalence Rates'!U178</f>
        <v>9.59</v>
      </c>
      <c r="V178" s="75">
        <f>'Population 2016'!V178*'Prevalence Rates'!V178</f>
        <v>102.49465531914896</v>
      </c>
      <c r="W178" s="75">
        <f>'Population 2016'!W178*'Prevalence Rates'!W178</f>
        <v>315.95213999999999</v>
      </c>
      <c r="X178" s="75">
        <f>'Population 2016'!X178*'Prevalence Rates'!X178</f>
        <v>315.95213999999999</v>
      </c>
      <c r="Y178" s="75">
        <f>'Population 2016'!Y178*'Prevalence Rates'!Y178</f>
        <v>290.93560478723401</v>
      </c>
      <c r="Z178" s="75">
        <f>'Population 2016'!Z178*'Prevalence Rates'!Z178</f>
        <v>1148.8918960638298</v>
      </c>
      <c r="AA178" s="75">
        <f>'Population 2016'!AA178*'Prevalence Rates'!AA178</f>
        <v>825.96718772719805</v>
      </c>
      <c r="AB178" s="75">
        <f>'Population 2016'!AB178*'Prevalence Rates'!AB178</f>
        <v>941.61557446808513</v>
      </c>
      <c r="AC178" s="75">
        <f>'Population 2016'!AC178*'Prevalence Rates'!AC178</f>
        <v>1570.6277553191487</v>
      </c>
      <c r="AD178" s="75">
        <f>'Population 2016'!AD178*'Prevalence Rates'!AD178</f>
        <v>388.1422932978723</v>
      </c>
      <c r="AE178" s="75">
        <f>'Population 2016'!AE178*'Prevalence Rates'!AE178</f>
        <v>300.52285021276595</v>
      </c>
      <c r="AF178" s="75">
        <f>'Population 2016'!AF178*'Prevalence Rates'!AF178</f>
        <v>76.144599999999997</v>
      </c>
      <c r="AG178" s="75">
        <f>'Population 2016'!AG178*'Prevalence Rates'!AG178</f>
        <v>160.55310083256245</v>
      </c>
      <c r="AH178" s="75">
        <f>'Population 2016'!AH178*'Prevalence Rates'!AH178</f>
        <v>647.85795914893617</v>
      </c>
      <c r="AI178" s="75">
        <f>'Population 2016'!AI178*'Prevalence Rates'!AI178</f>
        <v>997.8300120212765</v>
      </c>
      <c r="AJ178" s="75">
        <f>'Population 2016'!AJ178*'Prevalence Rates'!AJ178</f>
        <v>63.677599999999998</v>
      </c>
      <c r="AK178" s="75">
        <f>'Population 2016'!AK178*'Prevalence Rates'!AK178</f>
        <v>188.90382000000002</v>
      </c>
      <c r="AL178" s="75">
        <f>'Population 2016'!AL178*'Prevalence Rates'!AL178</f>
        <v>100.2660005319149</v>
      </c>
      <c r="AM178" s="75">
        <f>'Population 2016'!AM178*'Prevalence Rates'!AM178</f>
        <v>335.5879710638298</v>
      </c>
      <c r="AN178" s="75">
        <f>'Population 2016'!AN178*'Prevalence Rates'!AN178</f>
        <v>44.689399999999999</v>
      </c>
      <c r="AO178" s="75">
        <f>'Population 2016'!AO178*'Prevalence Rates'!AO178</f>
        <v>44.689399999999999</v>
      </c>
      <c r="AP178" s="75">
        <f>'Population 2016'!AP178*'Prevalence Rates'!AP178</f>
        <v>222.55870074468083</v>
      </c>
      <c r="AQ178" s="75">
        <f>'Population 2016'!AQ178*'Prevalence Rates'!AQ178</f>
        <v>180.54052382978719</v>
      </c>
      <c r="AR178" s="75">
        <f>'Population 2016'!AR178*'Prevalence Rates'!AR178</f>
        <v>6680.9694</v>
      </c>
      <c r="AS178" s="75">
        <f>'Population 2016'!AS178*'Prevalence Rates'!AS178</f>
        <v>164.62561276595747</v>
      </c>
      <c r="AT178" s="75">
        <f>'Population 2016'!AT178*'Prevalence Rates'!AT178</f>
        <v>69.623400000000004</v>
      </c>
      <c r="AU178" s="75">
        <f>'Population 2016'!AU178*'Prevalence Rates'!AU178</f>
        <v>69.623400000000004</v>
      </c>
      <c r="AV178" s="75">
        <f>'Population 2016'!AV178*'Prevalence Rates'!AV178</f>
        <v>67.717846595744675</v>
      </c>
      <c r="AW178" s="75">
        <f>'Population 2016'!AW178*'Prevalence Rates'!AW178</f>
        <v>294.76497340425533</v>
      </c>
      <c r="AX178" s="75">
        <f>'Population 2016'!AX178*'Prevalence Rates'!AX178</f>
        <v>203.88339999999999</v>
      </c>
      <c r="AY178" s="75">
        <f>'Population 2016'!AY178*'Prevalence Rates'!AY178</f>
        <v>623.87386449850158</v>
      </c>
      <c r="AZ178" s="75">
        <f>'Population 2016'!AZ178*'Prevalence Rates'!AZ178</f>
        <v>706.43633170212763</v>
      </c>
      <c r="BA178" s="75">
        <f>'Population 2016'!BA178*'Prevalence Rates'!BA178</f>
        <v>70.591785957446803</v>
      </c>
      <c r="BB178" s="75">
        <f>'Population 2016'!BB178*'Prevalence Rates'!BB178</f>
        <v>170.35512765957446</v>
      </c>
      <c r="BC178" s="84">
        <f>'Population 2016'!BC178*'Prevalence Rates'!BC178</f>
        <v>9.59</v>
      </c>
      <c r="BD178" s="118">
        <v>176</v>
      </c>
    </row>
    <row r="179" spans="2:56" s="75" customFormat="1" x14ac:dyDescent="0.35">
      <c r="B179" s="75" t="s">
        <v>64</v>
      </c>
      <c r="C179" s="83">
        <f>'Population 2016'!C179*'Prevalence Rates'!C179</f>
        <v>347.70766978723407</v>
      </c>
      <c r="D179" s="75">
        <f>'Population 2016'!D179*'Prevalence Rates'!D179</f>
        <v>400.24389370718205</v>
      </c>
      <c r="E179" s="75">
        <f>'Population 2016'!E179*'Prevalence Rates'!E179</f>
        <v>332.80077446808514</v>
      </c>
      <c r="F179" s="75">
        <f>'Population 2016'!F179*'Prevalence Rates'!F179</f>
        <v>61.763354042553182</v>
      </c>
      <c r="G179" s="75">
        <f>'Population 2016'!G179*'Prevalence Rates'!G179</f>
        <v>76.003200000000007</v>
      </c>
      <c r="H179" s="75">
        <f>'Population 2016'!H179*'Prevalence Rates'!H179</f>
        <v>227.71714978723409</v>
      </c>
      <c r="I179" s="75">
        <f>'Population 2016'!I179*'Prevalence Rates'!I179</f>
        <v>151.4957821276596</v>
      </c>
      <c r="J179" s="75">
        <f>'Population 2016'!J179*'Prevalence Rates'!J179</f>
        <v>184.7664</v>
      </c>
      <c r="K179" s="75">
        <f>'Population 2016'!K179*'Prevalence Rates'!K179</f>
        <v>32.76</v>
      </c>
      <c r="L179" s="75">
        <f>'Population 2016'!L179*'Prevalence Rates'!L179</f>
        <v>135.1476459574468</v>
      </c>
      <c r="M179" s="75">
        <f>'Population 2016'!M179*'Prevalence Rates'!M179</f>
        <v>135.1476459574468</v>
      </c>
      <c r="N179" s="75">
        <f>'Population 2016'!N179*'Prevalence Rates'!N179</f>
        <v>242.77390468085105</v>
      </c>
      <c r="O179" s="75">
        <f>'Population 2016'!O179*'Prevalence Rates'!O179</f>
        <v>78.726362553191493</v>
      </c>
      <c r="P179" s="75">
        <f>'Population 2016'!P179*'Prevalence Rates'!P179</f>
        <v>61.865617021276591</v>
      </c>
      <c r="Q179" s="75">
        <f>'Population 2016'!Q179*'Prevalence Rates'!Q179</f>
        <v>163.79093872340431</v>
      </c>
      <c r="R179" s="75">
        <f>'Population 2016'!R179*'Prevalence Rates'!R179</f>
        <v>31.000519148936171</v>
      </c>
      <c r="S179" s="75">
        <f>'Population 2016'!S179*'Prevalence Rates'!S179</f>
        <v>1244.6933296044022</v>
      </c>
      <c r="T179" s="75">
        <f>'Population 2016'!T179*'Prevalence Rates'!T179</f>
        <v>683.37638808510644</v>
      </c>
      <c r="U179" s="75">
        <f>'Population 2016'!U179*'Prevalence Rates'!U179</f>
        <v>7.6752000000000002</v>
      </c>
      <c r="V179" s="75">
        <f>'Population 2016'!V179*'Prevalence Rates'!V179</f>
        <v>96.432694468085117</v>
      </c>
      <c r="W179" s="75">
        <f>'Population 2016'!W179*'Prevalence Rates'!W179</f>
        <v>304.90100425531915</v>
      </c>
      <c r="X179" s="75">
        <f>'Population 2016'!X179*'Prevalence Rates'!X179</f>
        <v>304.90100425531915</v>
      </c>
      <c r="Y179" s="75">
        <f>'Population 2016'!Y179*'Prevalence Rates'!Y179</f>
        <v>243.13645531914892</v>
      </c>
      <c r="Z179" s="75">
        <f>'Population 2016'!Z179*'Prevalence Rates'!Z179</f>
        <v>930.32186553191491</v>
      </c>
      <c r="AA179" s="75">
        <f>'Population 2016'!AA179*'Prevalence Rates'!AA179</f>
        <v>718.43253257439176</v>
      </c>
      <c r="AB179" s="75">
        <f>'Population 2016'!AB179*'Prevalence Rates'!AB179</f>
        <v>884.48614468085111</v>
      </c>
      <c r="AC179" s="75">
        <f>'Population 2016'!AC179*'Prevalence Rates'!AC179</f>
        <v>1310.6788085106382</v>
      </c>
      <c r="AD179" s="75">
        <f>'Population 2016'!AD179*'Prevalence Rates'!AD179</f>
        <v>405.16841106382981</v>
      </c>
      <c r="AE179" s="75">
        <f>'Population 2016'!AE179*'Prevalence Rates'!AE179</f>
        <v>329.01256340425533</v>
      </c>
      <c r="AF179" s="75">
        <f>'Population 2016'!AF179*'Prevalence Rates'!AF179</f>
        <v>59.716799999999999</v>
      </c>
      <c r="AG179" s="75">
        <f>'Population 2016'!AG179*'Prevalence Rates'!AG179</f>
        <v>175.77361332099912</v>
      </c>
      <c r="AH179" s="75">
        <f>'Population 2016'!AH179*'Prevalence Rates'!AH179</f>
        <v>621.40681531914902</v>
      </c>
      <c r="AI179" s="75">
        <f>'Population 2016'!AI179*'Prevalence Rates'!AI179</f>
        <v>1186.1041787234042</v>
      </c>
      <c r="AJ179" s="75">
        <f>'Population 2016'!AJ179*'Prevalence Rates'!AJ179</f>
        <v>72.072000000000003</v>
      </c>
      <c r="AK179" s="75">
        <f>'Population 2016'!AK179*'Prevalence Rates'!AK179</f>
        <v>204.78276000000002</v>
      </c>
      <c r="AL179" s="75">
        <f>'Population 2016'!AL179*'Prevalence Rates'!AL179</f>
        <v>91.093312340425527</v>
      </c>
      <c r="AM179" s="75">
        <f>'Population 2016'!AM179*'Prevalence Rates'!AM179</f>
        <v>317.75447489361699</v>
      </c>
      <c r="AN179" s="75">
        <f>'Population 2016'!AN179*'Prevalence Rates'!AN179</f>
        <v>48.110399999999998</v>
      </c>
      <c r="AO179" s="75">
        <f>'Population 2016'!AO179*'Prevalence Rates'!AO179</f>
        <v>48.110399999999998</v>
      </c>
      <c r="AP179" s="75">
        <f>'Population 2016'!AP179*'Prevalence Rates'!AP179</f>
        <v>203.15949702127659</v>
      </c>
      <c r="AQ179" s="75">
        <f>'Population 2016'!AQ179*'Prevalence Rates'!AQ179</f>
        <v>162.35617021276596</v>
      </c>
      <c r="AR179" s="75">
        <f>'Population 2016'!AR179*'Prevalence Rates'!AR179</f>
        <v>6258.6576000000005</v>
      </c>
      <c r="AS179" s="75">
        <f>'Population 2016'!AS179*'Prevalence Rates'!AS179</f>
        <v>151.4957821276596</v>
      </c>
      <c r="AT179" s="75">
        <f>'Population 2016'!AT179*'Prevalence Rates'!AT179</f>
        <v>86.299199999999999</v>
      </c>
      <c r="AU179" s="75">
        <f>'Population 2016'!AU179*'Prevalence Rates'!AU179</f>
        <v>86.299199999999999</v>
      </c>
      <c r="AV179" s="75">
        <f>'Population 2016'!AV179*'Prevalence Rates'!AV179</f>
        <v>57.125274893617011</v>
      </c>
      <c r="AW179" s="75">
        <f>'Population 2016'!AW179*'Prevalence Rates'!AW179</f>
        <v>285.57101106382981</v>
      </c>
      <c r="AX179" s="75">
        <f>'Population 2016'!AX179*'Prevalence Rates'!AX179</f>
        <v>152.00640000000001</v>
      </c>
      <c r="AY179" s="75">
        <f>'Population 2016'!AY179*'Prevalence Rates'!AY179</f>
        <v>490.54449378708762</v>
      </c>
      <c r="AZ179" s="75">
        <f>'Population 2016'!AZ179*'Prevalence Rates'!AZ179</f>
        <v>506.33378042553193</v>
      </c>
      <c r="BA179" s="75">
        <f>'Population 2016'!BA179*'Prevalence Rates'!BA179</f>
        <v>71.145459574468077</v>
      </c>
      <c r="BB179" s="75">
        <f>'Population 2016'!BB179*'Prevalence Rates'!BB179</f>
        <v>201.94180085106382</v>
      </c>
      <c r="BC179" s="84">
        <f>'Population 2016'!BC179*'Prevalence Rates'!BC179</f>
        <v>7.6752000000000002</v>
      </c>
      <c r="BD179" s="118">
        <v>177</v>
      </c>
    </row>
    <row r="180" spans="2:56" s="75" customFormat="1" x14ac:dyDescent="0.35">
      <c r="B180" s="75" t="s">
        <v>65</v>
      </c>
      <c r="C180" s="83">
        <f>'Population 2016'!C180*'Prevalence Rates'!C180</f>
        <v>275.21327489361704</v>
      </c>
      <c r="D180" s="75">
        <f>'Population 2016'!D180*'Prevalence Rates'!D180</f>
        <v>406.97747199969859</v>
      </c>
      <c r="E180" s="75">
        <f>'Population 2016'!E180*'Prevalence Rates'!E180</f>
        <v>404.94048510638305</v>
      </c>
      <c r="F180" s="75">
        <f>'Population 2016'!F180*'Prevalence Rates'!F180</f>
        <v>69.202363404255308</v>
      </c>
      <c r="G180" s="75">
        <f>'Population 2016'!G180*'Prevalence Rates'!G180</f>
        <v>79.747200000000007</v>
      </c>
      <c r="H180" s="75">
        <f>'Population 2016'!H180*'Prevalence Rates'!H180</f>
        <v>247.40342042553198</v>
      </c>
      <c r="I180" s="75">
        <f>'Population 2016'!I180*'Prevalence Rates'!I180</f>
        <v>175.97994893617022</v>
      </c>
      <c r="J180" s="75">
        <f>'Population 2016'!J180*'Prevalence Rates'!J180</f>
        <v>167.35679999999999</v>
      </c>
      <c r="K180" s="75">
        <f>'Population 2016'!K180*'Prevalence Rates'!K180</f>
        <v>43.992000000000004</v>
      </c>
      <c r="L180" s="75">
        <f>'Population 2016'!L180*'Prevalence Rates'!L180</f>
        <v>138.93267063829785</v>
      </c>
      <c r="M180" s="75">
        <f>'Population 2016'!M180*'Prevalence Rates'!M180</f>
        <v>138.93267063829785</v>
      </c>
      <c r="N180" s="75">
        <f>'Population 2016'!N180*'Prevalence Rates'!N180</f>
        <v>189.98639234042551</v>
      </c>
      <c r="O180" s="75">
        <f>'Population 2016'!O180*'Prevalence Rates'!O180</f>
        <v>88.089449361702137</v>
      </c>
      <c r="P180" s="75">
        <f>'Population 2016'!P180*'Prevalence Rates'!P180</f>
        <v>66.264319148936167</v>
      </c>
      <c r="Q180" s="75">
        <f>'Population 2016'!Q180*'Prevalence Rates'!Q180</f>
        <v>181.91966553191494</v>
      </c>
      <c r="R180" s="75">
        <f>'Population 2016'!R180*'Prevalence Rates'!R180</f>
        <v>27.673238297872341</v>
      </c>
      <c r="S180" s="75">
        <f>'Population 2016'!S180*'Prevalence Rates'!S180</f>
        <v>1223.3755247728132</v>
      </c>
      <c r="T180" s="75">
        <f>'Population 2016'!T180*'Prevalence Rates'!T180</f>
        <v>576.44774808510635</v>
      </c>
      <c r="U180" s="75">
        <f>'Population 2016'!U180*'Prevalence Rates'!U180</f>
        <v>11.4192</v>
      </c>
      <c r="V180" s="75">
        <f>'Population 2016'!V180*'Prevalence Rates'!V180</f>
        <v>109.60520170212767</v>
      </c>
      <c r="W180" s="75">
        <f>'Population 2016'!W180*'Prevalence Rates'!W180</f>
        <v>321.49688170212767</v>
      </c>
      <c r="X180" s="75">
        <f>'Population 2016'!X180*'Prevalence Rates'!X180</f>
        <v>321.49688170212767</v>
      </c>
      <c r="Y180" s="75">
        <f>'Population 2016'!Y180*'Prevalence Rates'!Y180</f>
        <v>244.92929361702127</v>
      </c>
      <c r="Z180" s="75">
        <f>'Population 2016'!Z180*'Prevalence Rates'!Z180</f>
        <v>741.80449531914894</v>
      </c>
      <c r="AA180" s="75">
        <f>'Population 2016'!AA180*'Prevalence Rates'!AA180</f>
        <v>692.65881472997853</v>
      </c>
      <c r="AB180" s="75">
        <f>'Population 2016'!AB180*'Prevalence Rates'!AB180</f>
        <v>916.88369361702132</v>
      </c>
      <c r="AC180" s="75">
        <f>'Population 2016'!AC180*'Prevalence Rates'!AC180</f>
        <v>1150.503319148936</v>
      </c>
      <c r="AD180" s="75">
        <f>'Population 2016'!AD180*'Prevalence Rates'!AD180</f>
        <v>474.56484510638302</v>
      </c>
      <c r="AE180" s="75">
        <f>'Population 2016'!AE180*'Prevalence Rates'!AE180</f>
        <v>394.07651234042555</v>
      </c>
      <c r="AF180" s="75">
        <f>'Population 2016'!AF180*'Prevalence Rates'!AF180</f>
        <v>53.352000000000004</v>
      </c>
      <c r="AG180" s="75">
        <f>'Population 2016'!AG180*'Prevalence Rates'!AG180</f>
        <v>210.53376133209994</v>
      </c>
      <c r="AH180" s="75">
        <f>'Population 2016'!AH180*'Prevalence Rates'!AH180</f>
        <v>717.22613106382983</v>
      </c>
      <c r="AI180" s="75">
        <f>'Population 2016'!AI180*'Prevalence Rates'!AI180</f>
        <v>1122.459564255319</v>
      </c>
      <c r="AJ180" s="75">
        <f>'Population 2016'!AJ180*'Prevalence Rates'!AJ180</f>
        <v>90.043199999999999</v>
      </c>
      <c r="AK180" s="75">
        <f>'Population 2016'!AK180*'Prevalence Rates'!AK180</f>
        <v>232.53048000000001</v>
      </c>
      <c r="AL180" s="75">
        <f>'Population 2016'!AL180*'Prevalence Rates'!AL180</f>
        <v>85.788681702127661</v>
      </c>
      <c r="AM180" s="75">
        <f>'Population 2016'!AM180*'Prevalence Rates'!AM180</f>
        <v>351.48691914893612</v>
      </c>
      <c r="AN180" s="75">
        <f>'Population 2016'!AN180*'Prevalence Rates'!AN180</f>
        <v>54.288000000000004</v>
      </c>
      <c r="AO180" s="75">
        <f>'Population 2016'!AO180*'Prevalence Rates'!AO180</f>
        <v>54.288000000000004</v>
      </c>
      <c r="AP180" s="75">
        <f>'Population 2016'!AP180*'Prevalence Rates'!AP180</f>
        <v>244.75812510638298</v>
      </c>
      <c r="AQ180" s="75">
        <f>'Population 2016'!AQ180*'Prevalence Rates'!AQ180</f>
        <v>185.95193361702127</v>
      </c>
      <c r="AR180" s="75">
        <f>'Population 2016'!AR180*'Prevalence Rates'!AR180</f>
        <v>6334.4736000000003</v>
      </c>
      <c r="AS180" s="75">
        <f>'Population 2016'!AS180*'Prevalence Rates'!AS180</f>
        <v>175.97994893617022</v>
      </c>
      <c r="AT180" s="75">
        <f>'Population 2016'!AT180*'Prevalence Rates'!AT180</f>
        <v>81.806399999999996</v>
      </c>
      <c r="AU180" s="75">
        <f>'Population 2016'!AU180*'Prevalence Rates'!AU180</f>
        <v>81.806399999999996</v>
      </c>
      <c r="AV180" s="75">
        <f>'Population 2016'!AV180*'Prevalence Rates'!AV180</f>
        <v>73.502486808510625</v>
      </c>
      <c r="AW180" s="75">
        <f>'Population 2016'!AW180*'Prevalence Rates'!AW180</f>
        <v>340.10037957446815</v>
      </c>
      <c r="AX180" s="75">
        <f>'Population 2016'!AX180*'Prevalence Rates'!AX180</f>
        <v>123.3648</v>
      </c>
      <c r="AY180" s="75">
        <f>'Population 2016'!AY180*'Prevalence Rates'!AY180</f>
        <v>514.98633214157917</v>
      </c>
      <c r="AZ180" s="75">
        <f>'Population 2016'!AZ180*'Prevalence Rates'!AZ180</f>
        <v>530.34098553191495</v>
      </c>
      <c r="BA180" s="75">
        <f>'Population 2016'!BA180*'Prevalence Rates'!BA180</f>
        <v>70.895826382978726</v>
      </c>
      <c r="BB180" s="75">
        <f>'Population 2016'!BB180*'Prevalence Rates'!BB180</f>
        <v>241.44339063829784</v>
      </c>
      <c r="BC180" s="84">
        <f>'Population 2016'!BC180*'Prevalence Rates'!BC180</f>
        <v>11.4192</v>
      </c>
      <c r="BD180" s="118">
        <v>178</v>
      </c>
    </row>
    <row r="181" spans="2:56" s="75" customFormat="1" x14ac:dyDescent="0.35">
      <c r="B181" s="75" t="s">
        <v>66</v>
      </c>
      <c r="C181" s="83">
        <f>'Population 2016'!C181*'Prevalence Rates'!C181</f>
        <v>178.9942424468085</v>
      </c>
      <c r="D181" s="75">
        <f>'Population 2016'!D181*'Prevalence Rates'!D181</f>
        <v>321.58078370323176</v>
      </c>
      <c r="E181" s="75">
        <f>'Population 2016'!E181*'Prevalence Rates'!E181</f>
        <v>352.64584840425539</v>
      </c>
      <c r="F181" s="75">
        <f>'Population 2016'!F181*'Prevalence Rates'!F181</f>
        <v>62.515715053191485</v>
      </c>
      <c r="G181" s="75">
        <f>'Population 2016'!G181*'Prevalence Rates'!G181</f>
        <v>81.64070000000001</v>
      </c>
      <c r="H181" s="75">
        <f>'Population 2016'!H181*'Prevalence Rates'!H181</f>
        <v>227.37628430851072</v>
      </c>
      <c r="I181" s="75">
        <f>'Population 2016'!I181*'Prevalence Rates'!I181</f>
        <v>151.47105436170213</v>
      </c>
      <c r="J181" s="75">
        <f>'Population 2016'!J181*'Prevalence Rates'!J181</f>
        <v>153.566</v>
      </c>
      <c r="K181" s="75">
        <f>'Population 2016'!K181*'Prevalence Rates'!K181</f>
        <v>38.2348</v>
      </c>
      <c r="L181" s="75">
        <f>'Population 2016'!L181*'Prevalence Rates'!L181</f>
        <v>112.75565212765957</v>
      </c>
      <c r="M181" s="75">
        <f>'Population 2016'!M181*'Prevalence Rates'!M181</f>
        <v>112.75565212765957</v>
      </c>
      <c r="N181" s="75">
        <f>'Population 2016'!N181*'Prevalence Rates'!N181</f>
        <v>134.39358829787236</v>
      </c>
      <c r="O181" s="75">
        <f>'Population 2016'!O181*'Prevalence Rates'!O181</f>
        <v>86.853225478723417</v>
      </c>
      <c r="P181" s="75">
        <f>'Population 2016'!P181*'Prevalence Rates'!P181</f>
        <v>59.625183510638287</v>
      </c>
      <c r="Q181" s="75">
        <f>'Population 2016'!Q181*'Prevalence Rates'!Q181</f>
        <v>169.04312563829791</v>
      </c>
      <c r="R181" s="75">
        <f>'Population 2016'!R181*'Prevalence Rates'!R181</f>
        <v>27.44417127659575</v>
      </c>
      <c r="S181" s="75">
        <f>'Population 2016'!S181*'Prevalence Rates'!S181</f>
        <v>938.40034535134544</v>
      </c>
      <c r="T181" s="75">
        <f>'Population 2016'!T181*'Prevalence Rates'!T181</f>
        <v>360.40866638297871</v>
      </c>
      <c r="U181" s="75">
        <f>'Population 2016'!U181*'Prevalence Rates'!U181</f>
        <v>7.2082000000000006</v>
      </c>
      <c r="V181" s="75">
        <f>'Population 2016'!V181*'Prevalence Rates'!V181</f>
        <v>97.884822127659589</v>
      </c>
      <c r="W181" s="75">
        <f>'Population 2016'!W181*'Prevalence Rates'!W181</f>
        <v>288.82343872340425</v>
      </c>
      <c r="X181" s="75">
        <f>'Population 2016'!X181*'Prevalence Rates'!X181</f>
        <v>288.82343872340425</v>
      </c>
      <c r="Y181" s="75">
        <f>'Population 2016'!Y181*'Prevalence Rates'!Y181</f>
        <v>221.76259015957447</v>
      </c>
      <c r="Z181" s="75">
        <f>'Population 2016'!Z181*'Prevalence Rates'!Z181</f>
        <v>456.48718760638303</v>
      </c>
      <c r="AA181" s="75">
        <f>'Population 2016'!AA181*'Prevalence Rates'!AA181</f>
        <v>570.56897131437415</v>
      </c>
      <c r="AB181" s="75">
        <f>'Population 2016'!AB181*'Prevalence Rates'!AB181</f>
        <v>728.75668829787242</v>
      </c>
      <c r="AC181" s="75">
        <f>'Population 2016'!AC181*'Prevalence Rates'!AC181</f>
        <v>844.90472872340411</v>
      </c>
      <c r="AD181" s="75">
        <f>'Population 2016'!AD181*'Prevalence Rates'!AD181</f>
        <v>397.69209734042551</v>
      </c>
      <c r="AE181" s="75">
        <f>'Population 2016'!AE181*'Prevalence Rates'!AE181</f>
        <v>316.32845627659577</v>
      </c>
      <c r="AF181" s="75">
        <f>'Population 2016'!AF181*'Prevalence Rates'!AF181</f>
        <v>63.150100000000002</v>
      </c>
      <c r="AG181" s="75">
        <f>'Population 2016'!AG181*'Prevalence Rates'!AG181</f>
        <v>168.9971810823312</v>
      </c>
      <c r="AH181" s="75">
        <f>'Population 2016'!AH181*'Prevalence Rates'!AH181</f>
        <v>698.11783744680861</v>
      </c>
      <c r="AI181" s="75">
        <f>'Population 2016'!AI181*'Prevalence Rates'!AI181</f>
        <v>809.09877872340417</v>
      </c>
      <c r="AJ181" s="75">
        <f>'Population 2016'!AJ181*'Prevalence Rates'!AJ181</f>
        <v>77.096400000000003</v>
      </c>
      <c r="AK181" s="75">
        <f>'Population 2016'!AK181*'Prevalence Rates'!AK181</f>
        <v>189.65401000000003</v>
      </c>
      <c r="AL181" s="75">
        <f>'Population 2016'!AL181*'Prevalence Rates'!AL181</f>
        <v>78.395342978723406</v>
      </c>
      <c r="AM181" s="75">
        <f>'Population 2016'!AM181*'Prevalence Rates'!AM181</f>
        <v>328.49187702127659</v>
      </c>
      <c r="AN181" s="75">
        <f>'Population 2016'!AN181*'Prevalence Rates'!AN181</f>
        <v>49.360500000000002</v>
      </c>
      <c r="AO181" s="75">
        <f>'Population 2016'!AO181*'Prevalence Rates'!AO181</f>
        <v>49.360500000000002</v>
      </c>
      <c r="AP181" s="75">
        <f>'Population 2016'!AP181*'Prevalence Rates'!AP181</f>
        <v>193.72287553191489</v>
      </c>
      <c r="AQ181" s="75">
        <f>'Population 2016'!AQ181*'Prevalence Rates'!AQ181</f>
        <v>154.56804648936171</v>
      </c>
      <c r="AR181" s="75">
        <f>'Population 2016'!AR181*'Prevalence Rates'!AR181</f>
        <v>5139.76</v>
      </c>
      <c r="AS181" s="75">
        <f>'Population 2016'!AS181*'Prevalence Rates'!AS181</f>
        <v>151.47105436170213</v>
      </c>
      <c r="AT181" s="75">
        <f>'Population 2016'!AT181*'Prevalence Rates'!AT181</f>
        <v>74.589200000000005</v>
      </c>
      <c r="AU181" s="75">
        <f>'Population 2016'!AU181*'Prevalence Rates'!AU181</f>
        <v>74.589200000000005</v>
      </c>
      <c r="AV181" s="75">
        <f>'Population 2016'!AV181*'Prevalence Rates'!AV181</f>
        <v>62.016525531914887</v>
      </c>
      <c r="AW181" s="75">
        <f>'Population 2016'!AW181*'Prevalence Rates'!AW181</f>
        <v>340.41124585106388</v>
      </c>
      <c r="AX181" s="75">
        <f>'Population 2016'!AX181*'Prevalence Rates'!AX181</f>
        <v>115.33120000000001</v>
      </c>
      <c r="AY181" s="75">
        <f>'Population 2016'!AY181*'Prevalence Rates'!AY181</f>
        <v>428.04330450311198</v>
      </c>
      <c r="AZ181" s="75">
        <f>'Population 2016'!AZ181*'Prevalence Rates'!AZ181</f>
        <v>422.01127053191493</v>
      </c>
      <c r="BA181" s="75">
        <f>'Population 2016'!BA181*'Prevalence Rates'!BA181</f>
        <v>55.165734893617021</v>
      </c>
      <c r="BB181" s="75">
        <f>'Population 2016'!BB181*'Prevalence Rates'!BB181</f>
        <v>202.78046893617019</v>
      </c>
      <c r="BC181" s="84">
        <f>'Population 2016'!BC181*'Prevalence Rates'!BC181</f>
        <v>7.2082000000000006</v>
      </c>
      <c r="BD181" s="118">
        <v>179</v>
      </c>
    </row>
    <row r="182" spans="2:56" s="75" customFormat="1" x14ac:dyDescent="0.35">
      <c r="B182" s="75" t="s">
        <v>67</v>
      </c>
      <c r="C182" s="83">
        <f>'Population 2016'!C182*'Prevalence Rates'!C182</f>
        <v>143.30648425531913</v>
      </c>
      <c r="D182" s="75">
        <f>'Population 2016'!D182*'Prevalence Rates'!D182</f>
        <v>321.5056304469328</v>
      </c>
      <c r="E182" s="75">
        <f>'Population 2016'!E182*'Prevalence Rates'!E182</f>
        <v>382.8389377659575</v>
      </c>
      <c r="F182" s="75">
        <f>'Population 2016'!F182*'Prevalence Rates'!F182</f>
        <v>67.513694893617014</v>
      </c>
      <c r="G182" s="75">
        <f>'Population 2016'!G182*'Prevalence Rates'!G182</f>
        <v>100.6014</v>
      </c>
      <c r="H182" s="75">
        <f>'Population 2016'!H182*'Prevalence Rates'!H182</f>
        <v>279.66490718085117</v>
      </c>
      <c r="I182" s="75">
        <f>'Population 2016'!I182*'Prevalence Rates'!I182</f>
        <v>199.82650723404257</v>
      </c>
      <c r="J182" s="75">
        <f>'Population 2016'!J182*'Prevalence Rates'!J182</f>
        <v>187.25650000000002</v>
      </c>
      <c r="K182" s="75">
        <f>'Population 2016'!K182*'Prevalence Rates'!K182</f>
        <v>50.770800000000001</v>
      </c>
      <c r="L182" s="75">
        <f>'Population 2016'!L182*'Prevalence Rates'!L182</f>
        <v>139.59336106382978</v>
      </c>
      <c r="M182" s="75">
        <f>'Population 2016'!M182*'Prevalence Rates'!M182</f>
        <v>139.59336106382978</v>
      </c>
      <c r="N182" s="75">
        <f>'Population 2016'!N182*'Prevalence Rates'!N182</f>
        <v>131.74644186170212</v>
      </c>
      <c r="O182" s="75">
        <f>'Population 2016'!O182*'Prevalence Rates'!O182</f>
        <v>89.412436542553209</v>
      </c>
      <c r="P182" s="75">
        <f>'Population 2016'!P182*'Prevalence Rates'!P182</f>
        <v>70.908833776595742</v>
      </c>
      <c r="Q182" s="75">
        <f>'Population 2016'!Q182*'Prevalence Rates'!Q182</f>
        <v>203.9810576595745</v>
      </c>
      <c r="R182" s="75">
        <f>'Population 2016'!R182*'Prevalence Rates'!R182</f>
        <v>31.452107180851069</v>
      </c>
      <c r="S182" s="75">
        <f>'Population 2016'!S182*'Prevalence Rates'!S182</f>
        <v>980.55809797112295</v>
      </c>
      <c r="T182" s="75">
        <f>'Population 2016'!T182*'Prevalence Rates'!T182</f>
        <v>307.44239936170209</v>
      </c>
      <c r="U182" s="75">
        <f>'Population 2016'!U182*'Prevalence Rates'!U182</f>
        <v>8.1484000000000005</v>
      </c>
      <c r="V182" s="75">
        <f>'Population 2016'!V182*'Prevalence Rates'!V182</f>
        <v>120.35360170212768</v>
      </c>
      <c r="W182" s="75">
        <f>'Population 2016'!W182*'Prevalence Rates'!W182</f>
        <v>333.08385382978719</v>
      </c>
      <c r="X182" s="75">
        <f>'Population 2016'!X182*'Prevalence Rates'!X182</f>
        <v>333.08385382978719</v>
      </c>
      <c r="Y182" s="75">
        <f>'Population 2016'!Y182*'Prevalence Rates'!Y182</f>
        <v>271.5177574468085</v>
      </c>
      <c r="Z182" s="75">
        <f>'Population 2016'!Z182*'Prevalence Rates'!Z182</f>
        <v>384.62040005319153</v>
      </c>
      <c r="AA182" s="75">
        <f>'Population 2016'!AA182*'Prevalence Rates'!AA182</f>
        <v>597.09171951839573</v>
      </c>
      <c r="AB182" s="75">
        <f>'Population 2016'!AB182*'Prevalence Rates'!AB182</f>
        <v>765.83790957446809</v>
      </c>
      <c r="AC182" s="75">
        <f>'Population 2016'!AC182*'Prevalence Rates'!AC182</f>
        <v>857.33237234042542</v>
      </c>
      <c r="AD182" s="75">
        <f>'Population 2016'!AD182*'Prevalence Rates'!AD182</f>
        <v>475.59208494680848</v>
      </c>
      <c r="AE182" s="75">
        <f>'Population 2016'!AE182*'Prevalence Rates'!AE182</f>
        <v>375.50204372340426</v>
      </c>
      <c r="AF182" s="75">
        <f>'Population 2016'!AF182*'Prevalence Rates'!AF182</f>
        <v>73.022199999999998</v>
      </c>
      <c r="AG182" s="75">
        <f>'Population 2016'!AG182*'Prevalence Rates'!AG182</f>
        <v>200.61042761332104</v>
      </c>
      <c r="AH182" s="75">
        <f>'Population 2016'!AH182*'Prevalence Rates'!AH182</f>
        <v>758.59336851063836</v>
      </c>
      <c r="AI182" s="75">
        <f>'Population 2016'!AI182*'Prevalence Rates'!AI182</f>
        <v>780.89427904255319</v>
      </c>
      <c r="AJ182" s="75">
        <f>'Population 2016'!AJ182*'Prevalence Rates'!AJ182</f>
        <v>73.962400000000002</v>
      </c>
      <c r="AK182" s="75">
        <f>'Population 2016'!AK182*'Prevalence Rates'!AK182</f>
        <v>241.29057750000004</v>
      </c>
      <c r="AL182" s="75">
        <f>'Population 2016'!AL182*'Prevalence Rates'!AL182</f>
        <v>101.20961271276596</v>
      </c>
      <c r="AM182" s="75">
        <f>'Population 2016'!AM182*'Prevalence Rates'!AM182</f>
        <v>370.09222627659574</v>
      </c>
      <c r="AN182" s="75">
        <f>'Population 2016'!AN182*'Prevalence Rates'!AN182</f>
        <v>52.964600000000004</v>
      </c>
      <c r="AO182" s="75">
        <f>'Population 2016'!AO182*'Prevalence Rates'!AO182</f>
        <v>52.964600000000004</v>
      </c>
      <c r="AP182" s="75">
        <f>'Population 2016'!AP182*'Prevalence Rates'!AP182</f>
        <v>245.09622037234044</v>
      </c>
      <c r="AQ182" s="75">
        <f>'Population 2016'!AQ182*'Prevalence Rates'!AQ182</f>
        <v>184.28570138297871</v>
      </c>
      <c r="AR182" s="75">
        <f>'Population 2016'!AR182*'Prevalence Rates'!AR182</f>
        <v>5610.6435000000001</v>
      </c>
      <c r="AS182" s="75">
        <f>'Population 2016'!AS182*'Prevalence Rates'!AS182</f>
        <v>199.82650723404257</v>
      </c>
      <c r="AT182" s="75">
        <f>'Population 2016'!AT182*'Prevalence Rates'!AT182</f>
        <v>79.760300000000001</v>
      </c>
      <c r="AU182" s="75">
        <f>'Population 2016'!AU182*'Prevalence Rates'!AU182</f>
        <v>79.760300000000001</v>
      </c>
      <c r="AV182" s="75">
        <f>'Population 2016'!AV182*'Prevalence Rates'!AV182</f>
        <v>88.944753723404247</v>
      </c>
      <c r="AW182" s="75">
        <f>'Population 2016'!AW182*'Prevalence Rates'!AW182</f>
        <v>360.86259627659581</v>
      </c>
      <c r="AX182" s="75">
        <f>'Population 2016'!AX182*'Prevalence Rates'!AX182</f>
        <v>136.48570000000001</v>
      </c>
      <c r="AY182" s="75">
        <f>'Population 2016'!AY182*'Prevalence Rates'!AY182</f>
        <v>494.24662085393771</v>
      </c>
      <c r="AZ182" s="75">
        <f>'Population 2016'!AZ182*'Prevalence Rates'!AZ182</f>
        <v>487.63873085106388</v>
      </c>
      <c r="BA182" s="75">
        <f>'Population 2016'!BA182*'Prevalence Rates'!BA182</f>
        <v>69.375090851063831</v>
      </c>
      <c r="BB182" s="75">
        <f>'Population 2016'!BB182*'Prevalence Rates'!BB182</f>
        <v>214.42094510638296</v>
      </c>
      <c r="BC182" s="84">
        <f>'Population 2016'!BC182*'Prevalence Rates'!BC182</f>
        <v>8.1484000000000005</v>
      </c>
      <c r="BD182" s="118">
        <v>180</v>
      </c>
    </row>
    <row r="183" spans="2:56" s="75" customFormat="1" x14ac:dyDescent="0.35">
      <c r="B183" s="75" t="s">
        <v>68</v>
      </c>
      <c r="C183" s="83">
        <f>'Population 2016'!C183*'Prevalence Rates'!C183</f>
        <v>140.43139361702126</v>
      </c>
      <c r="D183" s="75">
        <f>'Population 2016'!D183*'Prevalence Rates'!D183</f>
        <v>352.47788443437878</v>
      </c>
      <c r="E183" s="75">
        <f>'Population 2016'!E183*'Prevalence Rates'!E183</f>
        <v>433.88717021276597</v>
      </c>
      <c r="F183" s="75">
        <f>'Population 2016'!F183*'Prevalence Rates'!F183</f>
        <v>85.126492819148922</v>
      </c>
      <c r="G183" s="75">
        <f>'Population 2016'!G183*'Prevalence Rates'!G183</f>
        <v>127.22449999999999</v>
      </c>
      <c r="H183" s="75">
        <f>'Population 2016'!H183*'Prevalence Rates'!H183</f>
        <v>321.53847686170218</v>
      </c>
      <c r="I183" s="75">
        <f>'Population 2016'!I183*'Prevalence Rates'!I183</f>
        <v>253.1239369680851</v>
      </c>
      <c r="J183" s="75">
        <f>'Population 2016'!J183*'Prevalence Rates'!J183</f>
        <v>210.04749999999999</v>
      </c>
      <c r="K183" s="75">
        <f>'Population 2016'!K183*'Prevalence Rates'!K183</f>
        <v>59.9495</v>
      </c>
      <c r="L183" s="75">
        <f>'Population 2016'!L183*'Prevalence Rates'!L183</f>
        <v>182.2548138297872</v>
      </c>
      <c r="M183" s="75">
        <f>'Population 2016'!M183*'Prevalence Rates'!M183</f>
        <v>182.2548138297872</v>
      </c>
      <c r="N183" s="75">
        <f>'Population 2016'!N183*'Prevalence Rates'!N183</f>
        <v>145.50858856382976</v>
      </c>
      <c r="O183" s="75">
        <f>'Population 2016'!O183*'Prevalence Rates'!O183</f>
        <v>102.39549228723403</v>
      </c>
      <c r="P183" s="75">
        <f>'Population 2016'!P183*'Prevalence Rates'!P183</f>
        <v>86.348178191489353</v>
      </c>
      <c r="Q183" s="75">
        <f>'Population 2016'!Q183*'Prevalence Rates'!Q183</f>
        <v>234.17004069148939</v>
      </c>
      <c r="R183" s="75">
        <f>'Population 2016'!R183*'Prevalence Rates'!R183</f>
        <v>36.552749999999996</v>
      </c>
      <c r="S183" s="75">
        <f>'Population 2016'!S183*'Prevalence Rates'!S183</f>
        <v>1063.8269297402808</v>
      </c>
      <c r="T183" s="75">
        <f>'Population 2016'!T183*'Prevalence Rates'!T183</f>
        <v>277.07757446808506</v>
      </c>
      <c r="U183" s="75">
        <f>'Population 2016'!U183*'Prevalence Rates'!U183</f>
        <v>7.774</v>
      </c>
      <c r="V183" s="75">
        <f>'Population 2016'!V183*'Prevalence Rates'!V183</f>
        <v>129.41228936170214</v>
      </c>
      <c r="W183" s="75">
        <f>'Population 2016'!W183*'Prevalence Rates'!W183</f>
        <v>394.21909468085101</v>
      </c>
      <c r="X183" s="75">
        <f>'Population 2016'!X183*'Prevalence Rates'!X183</f>
        <v>394.21909468085101</v>
      </c>
      <c r="Y183" s="75">
        <f>'Population 2016'!Y183*'Prevalence Rates'!Y183</f>
        <v>298.36104654255314</v>
      </c>
      <c r="Z183" s="75">
        <f>'Population 2016'!Z183*'Prevalence Rates'!Z183</f>
        <v>409.21139999999997</v>
      </c>
      <c r="AA183" s="75">
        <f>'Population 2016'!AA183*'Prevalence Rates'!AA183</f>
        <v>678.48950973001411</v>
      </c>
      <c r="AB183" s="75">
        <f>'Population 2016'!AB183*'Prevalence Rates'!AB183</f>
        <v>838.49778723404245</v>
      </c>
      <c r="AC183" s="75">
        <f>'Population 2016'!AC183*'Prevalence Rates'!AC183</f>
        <v>1001.3001063829786</v>
      </c>
      <c r="AD183" s="75">
        <f>'Population 2016'!AD183*'Prevalence Rates'!AD183</f>
        <v>542.98137579787226</v>
      </c>
      <c r="AE183" s="75">
        <f>'Population 2016'!AE183*'Prevalence Rates'!AE183</f>
        <v>417.09068617021273</v>
      </c>
      <c r="AF183" s="75">
        <f>'Population 2016'!AF183*'Prevalence Rates'!AF183</f>
        <v>92.540499999999994</v>
      </c>
      <c r="AG183" s="75">
        <f>'Population 2016'!AG183*'Prevalence Rates'!AG183</f>
        <v>222.82898936170216</v>
      </c>
      <c r="AH183" s="75">
        <f>'Population 2016'!AH183*'Prevalence Rates'!AH183</f>
        <v>833.72778297872344</v>
      </c>
      <c r="AI183" s="75">
        <f>'Population 2016'!AI183*'Prevalence Rates'!AI183</f>
        <v>785.92046622340422</v>
      </c>
      <c r="AJ183" s="75">
        <f>'Population 2016'!AJ183*'Prevalence Rates'!AJ183</f>
        <v>82.524000000000001</v>
      </c>
      <c r="AK183" s="75">
        <f>'Population 2016'!AK183*'Prevalence Rates'!AK183</f>
        <v>262.98545000000001</v>
      </c>
      <c r="AL183" s="75">
        <f>'Population 2016'!AL183*'Prevalence Rates'!AL183</f>
        <v>123.87633617021275</v>
      </c>
      <c r="AM183" s="75">
        <f>'Population 2016'!AM183*'Prevalence Rates'!AM183</f>
        <v>426.91283617021276</v>
      </c>
      <c r="AN183" s="75">
        <f>'Population 2016'!AN183*'Prevalence Rates'!AN183</f>
        <v>59.052499999999995</v>
      </c>
      <c r="AO183" s="75">
        <f>'Population 2016'!AO183*'Prevalence Rates'!AO183</f>
        <v>59.052499999999995</v>
      </c>
      <c r="AP183" s="75">
        <f>'Population 2016'!AP183*'Prevalence Rates'!AP183</f>
        <v>297.93735718085105</v>
      </c>
      <c r="AQ183" s="75">
        <f>'Population 2016'!AQ183*'Prevalence Rates'!AQ183</f>
        <v>226.99046223404252</v>
      </c>
      <c r="AR183" s="75">
        <f>'Population 2016'!AR183*'Prevalence Rates'!AR183</f>
        <v>6307.2554999999993</v>
      </c>
      <c r="AS183" s="75">
        <f>'Population 2016'!AS183*'Prevalence Rates'!AS183</f>
        <v>253.1239369680851</v>
      </c>
      <c r="AT183" s="75">
        <f>'Population 2016'!AT183*'Prevalence Rates'!AT183</f>
        <v>81.626999999999995</v>
      </c>
      <c r="AU183" s="75">
        <f>'Population 2016'!AU183*'Prevalence Rates'!AU183</f>
        <v>81.626999999999995</v>
      </c>
      <c r="AV183" s="75">
        <f>'Population 2016'!AV183*'Prevalence Rates'!AV183</f>
        <v>94.667217021276571</v>
      </c>
      <c r="AW183" s="75">
        <f>'Population 2016'!AW183*'Prevalence Rates'!AW183</f>
        <v>382.73956223404258</v>
      </c>
      <c r="AX183" s="75">
        <f>'Population 2016'!AX183*'Prevalence Rates'!AX183</f>
        <v>150.09799999999998</v>
      </c>
      <c r="AY183" s="75">
        <f>'Population 2016'!AY183*'Prevalence Rates'!AY183</f>
        <v>591.80809148932519</v>
      </c>
      <c r="AZ183" s="75">
        <f>'Population 2016'!AZ183*'Prevalence Rates'!AZ183</f>
        <v>587.90954521276592</v>
      </c>
      <c r="BA183" s="75">
        <f>'Population 2016'!BA183*'Prevalence Rates'!BA183</f>
        <v>96.091443085106377</v>
      </c>
      <c r="BB183" s="75">
        <f>'Population 2016'!BB183*'Prevalence Rates'!BB183</f>
        <v>225.3314893617021</v>
      </c>
      <c r="BC183" s="84">
        <f>'Population 2016'!BC183*'Prevalence Rates'!BC183</f>
        <v>7.774</v>
      </c>
      <c r="BD183" s="118">
        <v>181</v>
      </c>
    </row>
    <row r="184" spans="2:56" s="75" customFormat="1" x14ac:dyDescent="0.35">
      <c r="B184" s="75" t="s">
        <v>69</v>
      </c>
      <c r="C184" s="83">
        <f>'Population 2016'!C184*'Prevalence Rates'!C184</f>
        <v>148.3803404255319</v>
      </c>
      <c r="D184" s="75">
        <f>'Population 2016'!D184*'Prevalence Rates'!D184</f>
        <v>362.73100434367819</v>
      </c>
      <c r="E184" s="75">
        <f>'Population 2016'!E184*'Prevalence Rates'!E184</f>
        <v>443.22654654255319</v>
      </c>
      <c r="F184" s="75">
        <f>'Population 2016'!F184*'Prevalence Rates'!F184</f>
        <v>96.77373563829785</v>
      </c>
      <c r="G184" s="75">
        <f>'Population 2016'!G184*'Prevalence Rates'!G184</f>
        <v>135.74599999999998</v>
      </c>
      <c r="H184" s="75">
        <f>'Population 2016'!H184*'Prevalence Rates'!H184</f>
        <v>346.632688031915</v>
      </c>
      <c r="I184" s="75">
        <f>'Population 2016'!I184*'Prevalence Rates'!I184</f>
        <v>275.42695132978724</v>
      </c>
      <c r="J184" s="75">
        <f>'Population 2016'!J184*'Prevalence Rates'!J184</f>
        <v>221.40949999999998</v>
      </c>
      <c r="K184" s="75">
        <f>'Population 2016'!K184*'Prevalence Rates'!K184</f>
        <v>53.969499999999996</v>
      </c>
      <c r="L184" s="75">
        <f>'Population 2016'!L184*'Prevalence Rates'!L184</f>
        <v>201.81386702127656</v>
      </c>
      <c r="M184" s="75">
        <f>'Population 2016'!M184*'Prevalence Rates'!M184</f>
        <v>201.81386702127656</v>
      </c>
      <c r="N184" s="75">
        <f>'Population 2016'!N184*'Prevalence Rates'!N184</f>
        <v>162.02157925531912</v>
      </c>
      <c r="O184" s="75">
        <f>'Population 2016'!O184*'Prevalence Rates'!O184</f>
        <v>105.60012021276596</v>
      </c>
      <c r="P184" s="75">
        <f>'Population 2016'!P184*'Prevalence Rates'!P184</f>
        <v>96.660099734042547</v>
      </c>
      <c r="Q184" s="75">
        <f>'Population 2016'!Q184*'Prevalence Rates'!Q184</f>
        <v>228.27791170212768</v>
      </c>
      <c r="R184" s="75">
        <f>'Population 2016'!R184*'Prevalence Rates'!R184</f>
        <v>36.68236968085106</v>
      </c>
      <c r="S184" s="75">
        <f>'Population 2016'!S184*'Prevalence Rates'!S184</f>
        <v>1098.7274331364413</v>
      </c>
      <c r="T184" s="75">
        <f>'Population 2016'!T184*'Prevalence Rates'!T184</f>
        <v>301.15152765957441</v>
      </c>
      <c r="U184" s="75">
        <f>'Population 2016'!U184*'Prevalence Rates'!U184</f>
        <v>9.8669999999999991</v>
      </c>
      <c r="V184" s="75">
        <f>'Population 2016'!V184*'Prevalence Rates'!V184</f>
        <v>120.87742978723405</v>
      </c>
      <c r="W184" s="75">
        <f>'Population 2016'!W184*'Prevalence Rates'!W184</f>
        <v>412.09611382978716</v>
      </c>
      <c r="X184" s="75">
        <f>'Population 2016'!X184*'Prevalence Rates'!X184</f>
        <v>412.09611382978716</v>
      </c>
      <c r="Y184" s="75">
        <f>'Population 2016'!Y184*'Prevalence Rates'!Y184</f>
        <v>297.25967686170208</v>
      </c>
      <c r="Z184" s="75">
        <f>'Population 2016'!Z184*'Prevalence Rates'!Z184</f>
        <v>431.8849039893617</v>
      </c>
      <c r="AA184" s="75">
        <f>'Population 2016'!AA184*'Prevalence Rates'!AA184</f>
        <v>707.57032923973361</v>
      </c>
      <c r="AB184" s="75">
        <f>'Population 2016'!AB184*'Prevalence Rates'!AB184</f>
        <v>864.63484042553182</v>
      </c>
      <c r="AC184" s="75">
        <f>'Population 2016'!AC184*'Prevalence Rates'!AC184</f>
        <v>1073.9427925531913</v>
      </c>
      <c r="AD184" s="75">
        <f>'Population 2016'!AD184*'Prevalence Rates'!AD184</f>
        <v>586.89167287234034</v>
      </c>
      <c r="AE184" s="75">
        <f>'Population 2016'!AE184*'Prevalence Rates'!AE184</f>
        <v>452.48019893617021</v>
      </c>
      <c r="AF184" s="75">
        <f>'Population 2016'!AF184*'Prevalence Rates'!AF184</f>
        <v>103.155</v>
      </c>
      <c r="AG184" s="75">
        <f>'Population 2016'!AG184*'Prevalence Rates'!AG184</f>
        <v>241.73569148936173</v>
      </c>
      <c r="AH184" s="75">
        <f>'Population 2016'!AH184*'Prevalence Rates'!AH184</f>
        <v>838.43417021276605</v>
      </c>
      <c r="AI184" s="75">
        <f>'Population 2016'!AI184*'Prevalence Rates'!AI184</f>
        <v>794.88998909574457</v>
      </c>
      <c r="AJ184" s="75">
        <f>'Population 2016'!AJ184*'Prevalence Rates'!AJ184</f>
        <v>80.580500000000001</v>
      </c>
      <c r="AK184" s="75">
        <f>'Population 2016'!AK184*'Prevalence Rates'!AK184</f>
        <v>273.05801250000002</v>
      </c>
      <c r="AL184" s="75">
        <f>'Population 2016'!AL184*'Prevalence Rates'!AL184</f>
        <v>144.03545691489362</v>
      </c>
      <c r="AM184" s="75">
        <f>'Population 2016'!AM184*'Prevalence Rates'!AM184</f>
        <v>424.23948989361696</v>
      </c>
      <c r="AN184" s="75">
        <f>'Population 2016'!AN184*'Prevalence Rates'!AN184</f>
        <v>61.444499999999998</v>
      </c>
      <c r="AO184" s="75">
        <f>'Population 2016'!AO184*'Prevalence Rates'!AO184</f>
        <v>61.444499999999998</v>
      </c>
      <c r="AP184" s="75">
        <f>'Population 2016'!AP184*'Prevalence Rates'!AP184</f>
        <v>302.26546170212765</v>
      </c>
      <c r="AQ184" s="75">
        <f>'Population 2016'!AQ184*'Prevalence Rates'!AQ184</f>
        <v>242.20383670212763</v>
      </c>
      <c r="AR184" s="75">
        <f>'Population 2016'!AR184*'Prevalence Rates'!AR184</f>
        <v>6589.2124999999996</v>
      </c>
      <c r="AS184" s="75">
        <f>'Population 2016'!AS184*'Prevalence Rates'!AS184</f>
        <v>275.42695132978724</v>
      </c>
      <c r="AT184" s="75">
        <f>'Population 2016'!AT184*'Prevalence Rates'!AT184</f>
        <v>84.915999999999997</v>
      </c>
      <c r="AU184" s="75">
        <f>'Population 2016'!AU184*'Prevalence Rates'!AU184</f>
        <v>84.915999999999997</v>
      </c>
      <c r="AV184" s="75">
        <f>'Population 2016'!AV184*'Prevalence Rates'!AV184</f>
        <v>95.757135638297854</v>
      </c>
      <c r="AW184" s="75">
        <f>'Population 2016'!AW184*'Prevalence Rates'!AW184</f>
        <v>388.39511542553191</v>
      </c>
      <c r="AX184" s="75">
        <f>'Population 2016'!AX184*'Prevalence Rates'!AX184</f>
        <v>167.44</v>
      </c>
      <c r="AY184" s="75">
        <f>'Population 2016'!AY184*'Prevalence Rates'!AY184</f>
        <v>624.79523413751315</v>
      </c>
      <c r="AZ184" s="75">
        <f>'Population 2016'!AZ184*'Prevalence Rates'!AZ184</f>
        <v>624.24329361702132</v>
      </c>
      <c r="BA184" s="75">
        <f>'Population 2016'!BA184*'Prevalence Rates'!BA184</f>
        <v>107.65431382978723</v>
      </c>
      <c r="BB184" s="75">
        <f>'Population 2016'!BB184*'Prevalence Rates'!BB184</f>
        <v>209.55828510638295</v>
      </c>
      <c r="BC184" s="84">
        <f>'Population 2016'!BC184*'Prevalence Rates'!BC184</f>
        <v>9.8669999999999991</v>
      </c>
      <c r="BD184" s="118">
        <v>182</v>
      </c>
    </row>
    <row r="185" spans="2:56" s="75" customFormat="1" x14ac:dyDescent="0.35">
      <c r="B185" s="75" t="s">
        <v>70</v>
      </c>
      <c r="C185" s="83">
        <f>'Population 2016'!C185*'Prevalence Rates'!C185</f>
        <v>126.54058691489364</v>
      </c>
      <c r="D185" s="75">
        <f>'Population 2016'!D185*'Prevalence Rates'!D185</f>
        <v>292.09874157265955</v>
      </c>
      <c r="E185" s="75">
        <f>'Population 2016'!E185*'Prevalence Rates'!E185</f>
        <v>350.92918244680857</v>
      </c>
      <c r="F185" s="75">
        <f>'Population 2016'!F185*'Prevalence Rates'!F185</f>
        <v>78.983474840425529</v>
      </c>
      <c r="G185" s="75">
        <f>'Population 2016'!G185*'Prevalence Rates'!G185</f>
        <v>116.76960000000001</v>
      </c>
      <c r="H185" s="75">
        <f>'Population 2016'!H185*'Prevalence Rates'!H185</f>
        <v>305.62771356382984</v>
      </c>
      <c r="I185" s="75">
        <f>'Population 2016'!I185*'Prevalence Rates'!I185</f>
        <v>237.92882696808513</v>
      </c>
      <c r="J185" s="75">
        <f>'Population 2016'!J185*'Prevalence Rates'!J185</f>
        <v>169.09560000000002</v>
      </c>
      <c r="K185" s="75">
        <f>'Population 2016'!K185*'Prevalence Rates'!K185</f>
        <v>44.339400000000005</v>
      </c>
      <c r="L185" s="75">
        <f>'Population 2016'!L185*'Prevalence Rates'!L185</f>
        <v>186.53984617021277</v>
      </c>
      <c r="M185" s="75">
        <f>'Population 2016'!M185*'Prevalence Rates'!M185</f>
        <v>186.53984617021277</v>
      </c>
      <c r="N185" s="75">
        <f>'Population 2016'!N185*'Prevalence Rates'!N185</f>
        <v>150.48581122340428</v>
      </c>
      <c r="O185" s="75">
        <f>'Population 2016'!O185*'Prevalence Rates'!O185</f>
        <v>92.767318085106396</v>
      </c>
      <c r="P185" s="75">
        <f>'Population 2016'!P185*'Prevalence Rates'!P185</f>
        <v>95.397534574468082</v>
      </c>
      <c r="Q185" s="75">
        <f>'Population 2016'!Q185*'Prevalence Rates'!Q185</f>
        <v>197.07997547872347</v>
      </c>
      <c r="R185" s="75">
        <f>'Population 2016'!R185*'Prevalence Rates'!R185</f>
        <v>31.160484574468089</v>
      </c>
      <c r="S185" s="75">
        <f>'Population 2016'!S185*'Prevalence Rates'!S185</f>
        <v>912.43151250782171</v>
      </c>
      <c r="T185" s="75">
        <f>'Population 2016'!T185*'Prevalence Rates'!T185</f>
        <v>248.82770872340427</v>
      </c>
      <c r="U185" s="75">
        <f>'Population 2016'!U185*'Prevalence Rates'!U185</f>
        <v>7.986600000000001</v>
      </c>
      <c r="V185" s="75">
        <f>'Population 2016'!V185*'Prevalence Rates'!V185</f>
        <v>97.533788936170239</v>
      </c>
      <c r="W185" s="75">
        <f>'Population 2016'!W185*'Prevalence Rates'!W185</f>
        <v>350.4700847872341</v>
      </c>
      <c r="X185" s="75">
        <f>'Population 2016'!X185*'Prevalence Rates'!X185</f>
        <v>350.4700847872341</v>
      </c>
      <c r="Y185" s="75">
        <f>'Population 2016'!Y185*'Prevalence Rates'!Y185</f>
        <v>232.81371143617022</v>
      </c>
      <c r="Z185" s="75">
        <f>'Population 2016'!Z185*'Prevalence Rates'!Z185</f>
        <v>349.67984792553193</v>
      </c>
      <c r="AA185" s="75">
        <f>'Population 2016'!AA185*'Prevalence Rates'!AA185</f>
        <v>587.07736465767994</v>
      </c>
      <c r="AB185" s="75">
        <f>'Population 2016'!AB185*'Prevalence Rates'!AB185</f>
        <v>702.16013297872348</v>
      </c>
      <c r="AC185" s="75">
        <f>'Population 2016'!AC185*'Prevalence Rates'!AC185</f>
        <v>921.03721276595741</v>
      </c>
      <c r="AD185" s="75">
        <f>'Population 2016'!AD185*'Prevalence Rates'!AD185</f>
        <v>492.27068824468091</v>
      </c>
      <c r="AE185" s="75">
        <f>'Population 2016'!AE185*'Prevalence Rates'!AE185</f>
        <v>376.79685989361712</v>
      </c>
      <c r="AF185" s="75">
        <f>'Population 2016'!AF185*'Prevalence Rates'!AF185</f>
        <v>81.380700000000004</v>
      </c>
      <c r="AG185" s="75">
        <f>'Population 2016'!AG185*'Prevalence Rates'!AG185</f>
        <v>201.30217784458839</v>
      </c>
      <c r="AH185" s="75">
        <f>'Population 2016'!AH185*'Prevalence Rates'!AH185</f>
        <v>664.36558468085127</v>
      </c>
      <c r="AI185" s="75">
        <f>'Population 2016'!AI185*'Prevalence Rates'!AI185</f>
        <v>644.65207180851064</v>
      </c>
      <c r="AJ185" s="75">
        <f>'Population 2016'!AJ185*'Prevalence Rates'!AJ185</f>
        <v>63.617400000000011</v>
      </c>
      <c r="AK185" s="75">
        <f>'Population 2016'!AK185*'Prevalence Rates'!AK185</f>
        <v>228.05874000000006</v>
      </c>
      <c r="AL185" s="75">
        <f>'Population 2016'!AL185*'Prevalence Rates'!AL185</f>
        <v>119.61537558510641</v>
      </c>
      <c r="AM185" s="75">
        <f>'Population 2016'!AM185*'Prevalence Rates'!AM185</f>
        <v>320.86180148936171</v>
      </c>
      <c r="AN185" s="75">
        <f>'Population 2016'!AN185*'Prevalence Rates'!AN185</f>
        <v>54.94230000000001</v>
      </c>
      <c r="AO185" s="75">
        <f>'Population 2016'!AO185*'Prevalence Rates'!AO185</f>
        <v>54.94230000000001</v>
      </c>
      <c r="AP185" s="75">
        <f>'Population 2016'!AP185*'Prevalence Rates'!AP185</f>
        <v>249.74810138297875</v>
      </c>
      <c r="AQ185" s="75">
        <f>'Population 2016'!AQ185*'Prevalence Rates'!AQ185</f>
        <v>208.43722244680851</v>
      </c>
      <c r="AR185" s="75">
        <f>'Population 2016'!AR185*'Prevalence Rates'!AR185</f>
        <v>5482.3878000000004</v>
      </c>
      <c r="AS185" s="75">
        <f>'Population 2016'!AS185*'Prevalence Rates'!AS185</f>
        <v>237.92882696808513</v>
      </c>
      <c r="AT185" s="75">
        <f>'Population 2016'!AT185*'Prevalence Rates'!AT185</f>
        <v>68.850000000000009</v>
      </c>
      <c r="AU185" s="75">
        <f>'Population 2016'!AU185*'Prevalence Rates'!AU185</f>
        <v>68.850000000000009</v>
      </c>
      <c r="AV185" s="75">
        <f>'Population 2016'!AV185*'Prevalence Rates'!AV185</f>
        <v>92.644852978723407</v>
      </c>
      <c r="AW185" s="75">
        <f>'Population 2016'!AW185*'Prevalence Rates'!AW185</f>
        <v>318.27978000000007</v>
      </c>
      <c r="AX185" s="75">
        <f>'Population 2016'!AX185*'Prevalence Rates'!AX185</f>
        <v>124.75620000000002</v>
      </c>
      <c r="AY185" s="75">
        <f>'Population 2016'!AY185*'Prevalence Rates'!AY185</f>
        <v>527.98157811755118</v>
      </c>
      <c r="AZ185" s="75">
        <f>'Population 2016'!AZ185*'Prevalence Rates'!AZ185</f>
        <v>525.57570382978736</v>
      </c>
      <c r="BA185" s="75">
        <f>'Population 2016'!BA185*'Prevalence Rates'!BA185</f>
        <v>102.64604792553192</v>
      </c>
      <c r="BB185" s="75">
        <f>'Population 2016'!BB185*'Prevalence Rates'!BB185</f>
        <v>153.88062893617021</v>
      </c>
      <c r="BC185" s="84">
        <f>'Population 2016'!BC185*'Prevalence Rates'!BC185</f>
        <v>7.986600000000001</v>
      </c>
      <c r="BD185" s="118">
        <v>183</v>
      </c>
    </row>
    <row r="186" spans="2:56" s="75" customFormat="1" x14ac:dyDescent="0.35">
      <c r="B186" s="75" t="s">
        <v>71</v>
      </c>
      <c r="C186" s="83">
        <f>'Population 2016'!C186*'Prevalence Rates'!C186</f>
        <v>117.02258712765959</v>
      </c>
      <c r="D186" s="75">
        <f>'Population 2016'!D186*'Prevalence Rates'!D186</f>
        <v>263.83325177091905</v>
      </c>
      <c r="E186" s="75">
        <f>'Population 2016'!E186*'Prevalence Rates'!E186</f>
        <v>314.65475425531923</v>
      </c>
      <c r="F186" s="75">
        <f>'Population 2016'!F186*'Prevalence Rates'!F186</f>
        <v>79.631470531914886</v>
      </c>
      <c r="G186" s="75">
        <f>'Population 2016'!G186*'Prevalence Rates'!G186</f>
        <v>110.57310000000001</v>
      </c>
      <c r="H186" s="75">
        <f>'Population 2016'!H186*'Prevalence Rates'!H186</f>
        <v>284.18504026595753</v>
      </c>
      <c r="I186" s="75">
        <f>'Population 2016'!I186*'Prevalence Rates'!I186</f>
        <v>214.43142063829791</v>
      </c>
      <c r="J186" s="75">
        <f>'Population 2016'!J186*'Prevalence Rates'!J186</f>
        <v>140.86710000000002</v>
      </c>
      <c r="K186" s="75">
        <f>'Population 2016'!K186*'Prevalence Rates'!K186</f>
        <v>36.352800000000002</v>
      </c>
      <c r="L186" s="75">
        <f>'Population 2016'!L186*'Prevalence Rates'!L186</f>
        <v>179.66129170212767</v>
      </c>
      <c r="M186" s="75">
        <f>'Population 2016'!M186*'Prevalence Rates'!M186</f>
        <v>179.66129170212767</v>
      </c>
      <c r="N186" s="75">
        <f>'Population 2016'!N186*'Prevalence Rates'!N186</f>
        <v>107.54098994680852</v>
      </c>
      <c r="O186" s="75">
        <f>'Population 2016'!O186*'Prevalence Rates'!O186</f>
        <v>82.787803563829797</v>
      </c>
      <c r="P186" s="75">
        <f>'Population 2016'!P186*'Prevalence Rates'!P186</f>
        <v>76.192779255319152</v>
      </c>
      <c r="Q186" s="75">
        <f>'Population 2016'!Q186*'Prevalence Rates'!Q186</f>
        <v>164.67264670212771</v>
      </c>
      <c r="R186" s="75">
        <f>'Population 2016'!R186*'Prevalence Rates'!R186</f>
        <v>27.817597340425536</v>
      </c>
      <c r="S186" s="75">
        <f>'Population 2016'!S186*'Prevalence Rates'!S186</f>
        <v>795.70692266928086</v>
      </c>
      <c r="T186" s="75">
        <f>'Population 2016'!T186*'Prevalence Rates'!T186</f>
        <v>208.76843489361704</v>
      </c>
      <c r="U186" s="75">
        <f>'Population 2016'!U186*'Prevalence Rates'!U186</f>
        <v>5.2326000000000006</v>
      </c>
      <c r="V186" s="75">
        <f>'Population 2016'!V186*'Prevalence Rates'!V186</f>
        <v>81.171513191489382</v>
      </c>
      <c r="W186" s="75">
        <f>'Population 2016'!W186*'Prevalence Rates'!W186</f>
        <v>319.38343085106385</v>
      </c>
      <c r="X186" s="75">
        <f>'Population 2016'!X186*'Prevalence Rates'!X186</f>
        <v>319.38343085106385</v>
      </c>
      <c r="Y186" s="75">
        <f>'Population 2016'!Y186*'Prevalence Rates'!Y186</f>
        <v>193.85926037234043</v>
      </c>
      <c r="Z186" s="75">
        <f>'Population 2016'!Z186*'Prevalence Rates'!Z186</f>
        <v>273.16127632978726</v>
      </c>
      <c r="AA186" s="75">
        <f>'Population 2016'!AA186*'Prevalence Rates'!AA186</f>
        <v>484.45767915065909</v>
      </c>
      <c r="AB186" s="75">
        <f>'Population 2016'!AB186*'Prevalence Rates'!AB186</f>
        <v>632.12649893617038</v>
      </c>
      <c r="AC186" s="75">
        <f>'Population 2016'!AC186*'Prevalence Rates'!AC186</f>
        <v>745.68944680851064</v>
      </c>
      <c r="AD186" s="75">
        <f>'Population 2016'!AD186*'Prevalence Rates'!AD186</f>
        <v>468.97258069148944</v>
      </c>
      <c r="AE186" s="75">
        <f>'Population 2016'!AE186*'Prevalence Rates'!AE186</f>
        <v>359.59329574468092</v>
      </c>
      <c r="AF186" s="75">
        <f>'Population 2016'!AF186*'Prevalence Rates'!AF186</f>
        <v>63.892800000000008</v>
      </c>
      <c r="AG186" s="75">
        <f>'Population 2016'!AG186*'Prevalence Rates'!AG186</f>
        <v>192.11124421831641</v>
      </c>
      <c r="AH186" s="75">
        <f>'Population 2016'!AH186*'Prevalence Rates'!AH186</f>
        <v>563.21761021276609</v>
      </c>
      <c r="AI186" s="75">
        <f>'Population 2016'!AI186*'Prevalence Rates'!AI186</f>
        <v>543.88606835106384</v>
      </c>
      <c r="AJ186" s="75">
        <f>'Population 2016'!AJ186*'Prevalence Rates'!AJ186</f>
        <v>58.109400000000008</v>
      </c>
      <c r="AK186" s="75">
        <f>'Population 2016'!AK186*'Prevalence Rates'!AK186</f>
        <v>203.09373000000005</v>
      </c>
      <c r="AL186" s="75">
        <f>'Population 2016'!AL186*'Prevalence Rates'!AL186</f>
        <v>119.88447654255322</v>
      </c>
      <c r="AM186" s="75">
        <f>'Population 2016'!AM186*'Prevalence Rates'!AM186</f>
        <v>273.69852606382977</v>
      </c>
      <c r="AN186" s="75">
        <f>'Population 2016'!AN186*'Prevalence Rates'!AN186</f>
        <v>50.811300000000003</v>
      </c>
      <c r="AO186" s="75">
        <f>'Population 2016'!AO186*'Prevalence Rates'!AO186</f>
        <v>50.811300000000003</v>
      </c>
      <c r="AP186" s="75">
        <f>'Population 2016'!AP186*'Prevalence Rates'!AP186</f>
        <v>235.95700691489364</v>
      </c>
      <c r="AQ186" s="75">
        <f>'Population 2016'!AQ186*'Prevalence Rates'!AQ186</f>
        <v>180.73051755319148</v>
      </c>
      <c r="AR186" s="75">
        <f>'Population 2016'!AR186*'Prevalence Rates'!AR186</f>
        <v>4827.8997000000008</v>
      </c>
      <c r="AS186" s="75">
        <f>'Population 2016'!AS186*'Prevalence Rates'!AS186</f>
        <v>214.43142063829791</v>
      </c>
      <c r="AT186" s="75">
        <f>'Population 2016'!AT186*'Prevalence Rates'!AT186</f>
        <v>62.102700000000006</v>
      </c>
      <c r="AU186" s="75">
        <f>'Population 2016'!AU186*'Prevalence Rates'!AU186</f>
        <v>62.102700000000006</v>
      </c>
      <c r="AV186" s="75">
        <f>'Population 2016'!AV186*'Prevalence Rates'!AV186</f>
        <v>80.454740744680848</v>
      </c>
      <c r="AW186" s="75">
        <f>'Population 2016'!AW186*'Prevalence Rates'!AW186</f>
        <v>268.6625147872341</v>
      </c>
      <c r="AX186" s="75">
        <f>'Population 2016'!AX186*'Prevalence Rates'!AX186</f>
        <v>104.51430000000001</v>
      </c>
      <c r="AY186" s="75">
        <f>'Population 2016'!AY186*'Prevalence Rates'!AY186</f>
        <v>482.60264099458544</v>
      </c>
      <c r="AZ186" s="75">
        <f>'Population 2016'!AZ186*'Prevalence Rates'!AZ186</f>
        <v>481.24260287234051</v>
      </c>
      <c r="BA186" s="75">
        <f>'Population 2016'!BA186*'Prevalence Rates'!BA186</f>
        <v>76.75500542553192</v>
      </c>
      <c r="BB186" s="75">
        <f>'Population 2016'!BB186*'Prevalence Rates'!BB186</f>
        <v>128.23385744680851</v>
      </c>
      <c r="BC186" s="84">
        <f>'Population 2016'!BC186*'Prevalence Rates'!BC186</f>
        <v>5.2326000000000006</v>
      </c>
      <c r="BD186" s="118">
        <v>184</v>
      </c>
    </row>
    <row r="187" spans="2:56" s="75" customFormat="1" x14ac:dyDescent="0.35">
      <c r="B187" s="75" t="s">
        <v>72</v>
      </c>
      <c r="C187" s="83">
        <f>'Population 2016'!C187*'Prevalence Rates'!C187</f>
        <v>101.21198127659575</v>
      </c>
      <c r="D187" s="75">
        <f>'Population 2016'!D187*'Prevalence Rates'!D187</f>
        <v>219.8263920718033</v>
      </c>
      <c r="E187" s="75">
        <f>'Population 2016'!E187*'Prevalence Rates'!E187</f>
        <v>259.02116914893622</v>
      </c>
      <c r="F187" s="75">
        <f>'Population 2016'!F187*'Prevalence Rates'!F187</f>
        <v>71.747078510638303</v>
      </c>
      <c r="G187" s="75">
        <f>'Population 2016'!G187*'Prevalence Rates'!G187</f>
        <v>106.4676</v>
      </c>
      <c r="H187" s="75">
        <f>'Population 2016'!H187*'Prevalence Rates'!H187</f>
        <v>243.13385531914898</v>
      </c>
      <c r="I187" s="75">
        <f>'Population 2016'!I187*'Prevalence Rates'!I187</f>
        <v>195.49036063829791</v>
      </c>
      <c r="J187" s="75">
        <f>'Population 2016'!J187*'Prevalence Rates'!J187</f>
        <v>122.6516</v>
      </c>
      <c r="K187" s="75">
        <f>'Population 2016'!K187*'Prevalence Rates'!K187</f>
        <v>33.870800000000003</v>
      </c>
      <c r="L187" s="75">
        <f>'Population 2016'!L187*'Prevalence Rates'!L187</f>
        <v>143.53978212765958</v>
      </c>
      <c r="M187" s="75">
        <f>'Population 2016'!M187*'Prevalence Rates'!M187</f>
        <v>143.53978212765958</v>
      </c>
      <c r="N187" s="75">
        <f>'Population 2016'!N187*'Prevalence Rates'!N187</f>
        <v>99.74509106382979</v>
      </c>
      <c r="O187" s="75">
        <f>'Population 2016'!O187*'Prevalence Rates'!O187</f>
        <v>68.674885531914896</v>
      </c>
      <c r="P187" s="75">
        <f>'Population 2016'!P187*'Prevalence Rates'!P187</f>
        <v>62.56235106382978</v>
      </c>
      <c r="Q187" s="75">
        <f>'Population 2016'!Q187*'Prevalence Rates'!Q187</f>
        <v>138.37387638297878</v>
      </c>
      <c r="R187" s="75">
        <f>'Population 2016'!R187*'Prevalence Rates'!R187</f>
        <v>21.29837765957447</v>
      </c>
      <c r="S187" s="75">
        <f>'Population 2016'!S187*'Prevalence Rates'!S187</f>
        <v>680.34231084463545</v>
      </c>
      <c r="T187" s="75">
        <f>'Population 2016'!T187*'Prevalence Rates'!T187</f>
        <v>168.5012655319149</v>
      </c>
      <c r="U187" s="75">
        <f>'Population 2016'!U187*'Prevalence Rates'!U187</f>
        <v>6.8204000000000002</v>
      </c>
      <c r="V187" s="75">
        <f>'Population 2016'!V187*'Prevalence Rates'!V187</f>
        <v>75.741120000000009</v>
      </c>
      <c r="W187" s="75">
        <f>'Population 2016'!W187*'Prevalence Rates'!W187</f>
        <v>275.98934297872341</v>
      </c>
      <c r="X187" s="75">
        <f>'Population 2016'!X187*'Prevalence Rates'!X187</f>
        <v>275.98934297872341</v>
      </c>
      <c r="Y187" s="75">
        <f>'Population 2016'!Y187*'Prevalence Rates'!Y187</f>
        <v>174.41334468085108</v>
      </c>
      <c r="Z187" s="75">
        <f>'Population 2016'!Z187*'Prevalence Rates'!Z187</f>
        <v>200.7081019148936</v>
      </c>
      <c r="AA187" s="75">
        <f>'Population 2016'!AA187*'Prevalence Rates'!AA187</f>
        <v>368.74086728939761</v>
      </c>
      <c r="AB187" s="75">
        <f>'Population 2016'!AB187*'Prevalence Rates'!AB187</f>
        <v>539.96268085106385</v>
      </c>
      <c r="AC187" s="75">
        <f>'Population 2016'!AC187*'Prevalence Rates'!AC187</f>
        <v>580.81621276595752</v>
      </c>
      <c r="AD187" s="75">
        <f>'Population 2016'!AD187*'Prevalence Rates'!AD187</f>
        <v>400.62791021276593</v>
      </c>
      <c r="AE187" s="75">
        <f>'Population 2016'!AE187*'Prevalence Rates'!AE187</f>
        <v>295.90832978723409</v>
      </c>
      <c r="AF187" s="75">
        <f>'Population 2016'!AF187*'Prevalence Rates'!AF187</f>
        <v>50.170400000000001</v>
      </c>
      <c r="AG187" s="75">
        <f>'Population 2016'!AG187*'Prevalence Rates'!AG187</f>
        <v>158.08781221091584</v>
      </c>
      <c r="AH187" s="75">
        <f>'Population 2016'!AH187*'Prevalence Rates'!AH187</f>
        <v>414.8672476595745</v>
      </c>
      <c r="AI187" s="75">
        <f>'Population 2016'!AI187*'Prevalence Rates'!AI187</f>
        <v>451.65670170212763</v>
      </c>
      <c r="AJ187" s="75">
        <f>'Population 2016'!AJ187*'Prevalence Rates'!AJ187</f>
        <v>53.060400000000001</v>
      </c>
      <c r="AK187" s="75">
        <f>'Population 2016'!AK187*'Prevalence Rates'!AK187</f>
        <v>187.63325000000003</v>
      </c>
      <c r="AL187" s="75">
        <f>'Population 2016'!AL187*'Prevalence Rates'!AL187</f>
        <v>103.24174510638298</v>
      </c>
      <c r="AM187" s="75">
        <f>'Population 2016'!AM187*'Prevalence Rates'!AM187</f>
        <v>191.76785617021275</v>
      </c>
      <c r="AN187" s="75">
        <f>'Population 2016'!AN187*'Prevalence Rates'!AN187</f>
        <v>44.159200000000006</v>
      </c>
      <c r="AO187" s="75">
        <f>'Population 2016'!AO187*'Prevalence Rates'!AO187</f>
        <v>44.159200000000006</v>
      </c>
      <c r="AP187" s="75">
        <f>'Population 2016'!AP187*'Prevalence Rates'!AP187</f>
        <v>200.71043851063831</v>
      </c>
      <c r="AQ187" s="75">
        <f>'Population 2016'!AQ187*'Prevalence Rates'!AQ187</f>
        <v>141.29751106382977</v>
      </c>
      <c r="AR187" s="75">
        <f>'Population 2016'!AR187*'Prevalence Rates'!AR187</f>
        <v>4033.0528000000004</v>
      </c>
      <c r="AS187" s="75">
        <f>'Population 2016'!AS187*'Prevalence Rates'!AS187</f>
        <v>195.49036063829791</v>
      </c>
      <c r="AT187" s="75">
        <f>'Population 2016'!AT187*'Prevalence Rates'!AT187</f>
        <v>49.014400000000002</v>
      </c>
      <c r="AU187" s="75">
        <f>'Population 2016'!AU187*'Prevalence Rates'!AU187</f>
        <v>49.014400000000002</v>
      </c>
      <c r="AV187" s="75">
        <f>'Population 2016'!AV187*'Prevalence Rates'!AV187</f>
        <v>70.311363404255303</v>
      </c>
      <c r="AW187" s="75">
        <f>'Population 2016'!AW187*'Prevalence Rates'!AW187</f>
        <v>204.66217531914896</v>
      </c>
      <c r="AX187" s="75">
        <f>'Population 2016'!AX187*'Prevalence Rates'!AX187</f>
        <v>88.780799999999999</v>
      </c>
      <c r="AY187" s="75">
        <f>'Population 2016'!AY187*'Prevalence Rates'!AY187</f>
        <v>420.9003521674062</v>
      </c>
      <c r="AZ187" s="75">
        <f>'Population 2016'!AZ187*'Prevalence Rates'!AZ187</f>
        <v>421.94122978723408</v>
      </c>
      <c r="BA187" s="75">
        <f>'Population 2016'!BA187*'Prevalence Rates'!BA187</f>
        <v>67.365223617021286</v>
      </c>
      <c r="BB187" s="75">
        <f>'Population 2016'!BB187*'Prevalence Rates'!BB187</f>
        <v>106.65747914893616</v>
      </c>
      <c r="BC187" s="84">
        <f>'Population 2016'!BC187*'Prevalence Rates'!BC187</f>
        <v>6.8204000000000002</v>
      </c>
      <c r="BD187" s="118">
        <v>185</v>
      </c>
    </row>
    <row r="188" spans="2:56" s="75" customFormat="1" x14ac:dyDescent="0.35">
      <c r="B188" s="75" t="s">
        <v>73</v>
      </c>
      <c r="C188" s="83">
        <f>'Population 2016'!C188*'Prevalence Rates'!C188</f>
        <v>71.299128510638297</v>
      </c>
      <c r="D188" s="75">
        <f>'Population 2016'!D188*'Prevalence Rates'!D188</f>
        <v>159.06227461639435</v>
      </c>
      <c r="E188" s="75">
        <f>'Population 2016'!E188*'Prevalence Rates'!E188</f>
        <v>189.06718191489364</v>
      </c>
      <c r="F188" s="75">
        <f>'Population 2016'!F188*'Prevalence Rates'!F188</f>
        <v>56.998732127659572</v>
      </c>
      <c r="G188" s="75">
        <f>'Population 2016'!G188*'Prevalence Rates'!G188</f>
        <v>84.272400000000005</v>
      </c>
      <c r="H188" s="75">
        <f>'Population 2016'!H188*'Prevalence Rates'!H188</f>
        <v>204.79351659574473</v>
      </c>
      <c r="I188" s="75">
        <f>'Population 2016'!I188*'Prevalence Rates'!I188</f>
        <v>156.39228851063831</v>
      </c>
      <c r="J188" s="75">
        <f>'Population 2016'!J188*'Prevalence Rates'!J188</f>
        <v>97.566400000000002</v>
      </c>
      <c r="K188" s="75">
        <f>'Population 2016'!K188*'Prevalence Rates'!K188</f>
        <v>26.241200000000003</v>
      </c>
      <c r="L188" s="75">
        <f>'Population 2016'!L188*'Prevalence Rates'!L188</f>
        <v>123.7411914893617</v>
      </c>
      <c r="M188" s="75">
        <f>'Population 2016'!M188*'Prevalence Rates'!M188</f>
        <v>123.7411914893617</v>
      </c>
      <c r="N188" s="75">
        <f>'Population 2016'!N188*'Prevalence Rates'!N188</f>
        <v>70.001825957446812</v>
      </c>
      <c r="O188" s="75">
        <f>'Population 2016'!O188*'Prevalence Rates'!O188</f>
        <v>50.857174680851067</v>
      </c>
      <c r="P188" s="75">
        <f>'Population 2016'!P188*'Prevalence Rates'!P188</f>
        <v>44.42452659574468</v>
      </c>
      <c r="Q188" s="75">
        <f>'Population 2016'!Q188*'Prevalence Rates'!Q188</f>
        <v>99.06163680851067</v>
      </c>
      <c r="R188" s="75">
        <f>'Population 2016'!R188*'Prevalence Rates'!R188</f>
        <v>16.637791489361703</v>
      </c>
      <c r="S188" s="75">
        <f>'Population 2016'!S188*'Prevalence Rates'!S188</f>
        <v>515.62525844277786</v>
      </c>
      <c r="T188" s="75">
        <f>'Population 2016'!T188*'Prevalence Rates'!T188</f>
        <v>126.88083829787233</v>
      </c>
      <c r="U188" s="75">
        <f>'Population 2016'!U188*'Prevalence Rates'!U188</f>
        <v>5.3176000000000005</v>
      </c>
      <c r="V188" s="75">
        <f>'Population 2016'!V188*'Prevalence Rates'!V188</f>
        <v>56.709916595744687</v>
      </c>
      <c r="W188" s="75">
        <f>'Population 2016'!W188*'Prevalence Rates'!W188</f>
        <v>213.66532468085109</v>
      </c>
      <c r="X188" s="75">
        <f>'Population 2016'!X188*'Prevalence Rates'!X188</f>
        <v>213.66532468085109</v>
      </c>
      <c r="Y188" s="75">
        <f>'Population 2016'!Y188*'Prevalence Rates'!Y188</f>
        <v>134.8126585106383</v>
      </c>
      <c r="Z188" s="75">
        <f>'Population 2016'!Z188*'Prevalence Rates'!Z188</f>
        <v>143.76366489361703</v>
      </c>
      <c r="AA188" s="75">
        <f>'Population 2016'!AA188*'Prevalence Rates'!AA188</f>
        <v>262.09999608677487</v>
      </c>
      <c r="AB188" s="75">
        <f>'Population 2016'!AB188*'Prevalence Rates'!AB188</f>
        <v>394.61166808510643</v>
      </c>
      <c r="AC188" s="75">
        <f>'Population 2016'!AC188*'Prevalence Rates'!AC188</f>
        <v>429.09121276595744</v>
      </c>
      <c r="AD188" s="75">
        <f>'Population 2016'!AD188*'Prevalence Rates'!AD188</f>
        <v>306.89899978723406</v>
      </c>
      <c r="AE188" s="75">
        <f>'Population 2016'!AE188*'Prevalence Rates'!AE188</f>
        <v>224.13019914893619</v>
      </c>
      <c r="AF188" s="75">
        <f>'Population 2016'!AF188*'Prevalence Rates'!AF188</f>
        <v>41.962800000000001</v>
      </c>
      <c r="AG188" s="75">
        <f>'Population 2016'!AG188*'Prevalence Rates'!AG188</f>
        <v>119.74064014801112</v>
      </c>
      <c r="AH188" s="75">
        <f>'Population 2016'!AH188*'Prevalence Rates'!AH188</f>
        <v>277.92601191489365</v>
      </c>
      <c r="AI188" s="75">
        <f>'Population 2016'!AI188*'Prevalence Rates'!AI188</f>
        <v>331.01875531914891</v>
      </c>
      <c r="AJ188" s="75">
        <f>'Population 2016'!AJ188*'Prevalence Rates'!AJ188</f>
        <v>40.922400000000003</v>
      </c>
      <c r="AK188" s="75">
        <f>'Population 2016'!AK188*'Prevalence Rates'!AK188</f>
        <v>141.18517000000003</v>
      </c>
      <c r="AL188" s="75">
        <f>'Population 2016'!AL188*'Prevalence Rates'!AL188</f>
        <v>84.152188297872343</v>
      </c>
      <c r="AM188" s="75">
        <f>'Population 2016'!AM188*'Prevalence Rates'!AM188</f>
        <v>125.61907659574467</v>
      </c>
      <c r="AN188" s="75">
        <f>'Population 2016'!AN188*'Prevalence Rates'!AN188</f>
        <v>33.4084</v>
      </c>
      <c r="AO188" s="75">
        <f>'Population 2016'!AO188*'Prevalence Rates'!AO188</f>
        <v>33.4084</v>
      </c>
      <c r="AP188" s="75">
        <f>'Population 2016'!AP188*'Prevalence Rates'!AP188</f>
        <v>152.68103659574467</v>
      </c>
      <c r="AQ188" s="75">
        <f>'Population 2016'!AQ188*'Prevalence Rates'!AQ188</f>
        <v>101.5951829787234</v>
      </c>
      <c r="AR188" s="75">
        <f>'Population 2016'!AR188*'Prevalence Rates'!AR188</f>
        <v>3042.5920000000001</v>
      </c>
      <c r="AS188" s="75">
        <f>'Population 2016'!AS188*'Prevalence Rates'!AS188</f>
        <v>156.39228851063831</v>
      </c>
      <c r="AT188" s="75">
        <f>'Population 2016'!AT188*'Prevalence Rates'!AT188</f>
        <v>39.535200000000003</v>
      </c>
      <c r="AU188" s="75">
        <f>'Population 2016'!AU188*'Prevalence Rates'!AU188</f>
        <v>39.535200000000003</v>
      </c>
      <c r="AV188" s="75">
        <f>'Population 2016'!AV188*'Prevalence Rates'!AV188</f>
        <v>69.348194042553189</v>
      </c>
      <c r="AW188" s="75">
        <f>'Population 2016'!AW188*'Prevalence Rates'!AW188</f>
        <v>139.06532425531915</v>
      </c>
      <c r="AX188" s="75">
        <f>'Population 2016'!AX188*'Prevalence Rates'!AX188</f>
        <v>71.325200000000009</v>
      </c>
      <c r="AY188" s="75">
        <f>'Population 2016'!AY188*'Prevalence Rates'!AY188</f>
        <v>322.29920483849304</v>
      </c>
      <c r="AZ188" s="75">
        <f>'Population 2016'!AZ188*'Prevalence Rates'!AZ188</f>
        <v>321.06928468085113</v>
      </c>
      <c r="BA188" s="75">
        <f>'Population 2016'!BA188*'Prevalence Rates'!BA188</f>
        <v>51.795686808510638</v>
      </c>
      <c r="BB188" s="75">
        <f>'Population 2016'!BB188*'Prevalence Rates'!BB188</f>
        <v>73.428136170212767</v>
      </c>
      <c r="BC188" s="84">
        <f>'Population 2016'!BC188*'Prevalence Rates'!BC188</f>
        <v>5.3176000000000005</v>
      </c>
      <c r="BD188" s="118">
        <v>186</v>
      </c>
    </row>
    <row r="189" spans="2:56" s="75" customFormat="1" x14ac:dyDescent="0.35">
      <c r="B189" s="75" t="s">
        <v>74</v>
      </c>
      <c r="C189" s="83">
        <f>'Population 2016'!C189*'Prevalence Rates'!C189</f>
        <v>32.211223829787237</v>
      </c>
      <c r="D189" s="75">
        <f>'Population 2016'!D189*'Prevalence Rates'!D189</f>
        <v>67.670159761742326</v>
      </c>
      <c r="E189" s="75">
        <f>'Population 2016'!E189*'Prevalence Rates'!E189</f>
        <v>78.839886170212779</v>
      </c>
      <c r="F189" s="75">
        <f>'Population 2016'!F189*'Prevalence Rates'!F189</f>
        <v>23.564601489361703</v>
      </c>
      <c r="G189" s="75">
        <f>'Population 2016'!G189*'Prevalence Rates'!G189</f>
        <v>34.445399999999999</v>
      </c>
      <c r="H189" s="75">
        <f>'Population 2016'!H189*'Prevalence Rates'!H189</f>
        <v>76.676026063829809</v>
      </c>
      <c r="I189" s="75">
        <f>'Population 2016'!I189*'Prevalence Rates'!I189</f>
        <v>67.005297446808527</v>
      </c>
      <c r="J189" s="75">
        <f>'Population 2016'!J189*'Prevalence Rates'!J189</f>
        <v>38.006599999999999</v>
      </c>
      <c r="K189" s="75">
        <f>'Population 2016'!K189*'Prevalence Rates'!K189</f>
        <v>9.1486000000000001</v>
      </c>
      <c r="L189" s="75">
        <f>'Population 2016'!L189*'Prevalence Rates'!L189</f>
        <v>51.776007234042552</v>
      </c>
      <c r="M189" s="75">
        <f>'Population 2016'!M189*'Prevalence Rates'!M189</f>
        <v>51.776007234042552</v>
      </c>
      <c r="N189" s="75">
        <f>'Population 2016'!N189*'Prevalence Rates'!N189</f>
        <v>32.473447553191491</v>
      </c>
      <c r="O189" s="75">
        <f>'Population 2016'!O189*'Prevalence Rates'!O189</f>
        <v>19.115485638297873</v>
      </c>
      <c r="P189" s="75">
        <f>'Population 2016'!P189*'Prevalence Rates'!P189</f>
        <v>22.339148936170211</v>
      </c>
      <c r="Q189" s="75">
        <f>'Population 2016'!Q189*'Prevalence Rates'!Q189</f>
        <v>39.409981914893628</v>
      </c>
      <c r="R189" s="75">
        <f>'Population 2016'!R189*'Prevalence Rates'!R189</f>
        <v>8.0385010638297878</v>
      </c>
      <c r="S189" s="75">
        <f>'Population 2016'!S189*'Prevalence Rates'!S189</f>
        <v>212.47115582928686</v>
      </c>
      <c r="T189" s="75">
        <f>'Population 2016'!T189*'Prevalence Rates'!T189</f>
        <v>55.125965106382978</v>
      </c>
      <c r="U189" s="75">
        <f>'Population 2016'!U189*'Prevalence Rates'!U189</f>
        <v>2.3332000000000002</v>
      </c>
      <c r="V189" s="75">
        <f>'Population 2016'!V189*'Prevalence Rates'!V189</f>
        <v>23.721824680851068</v>
      </c>
      <c r="W189" s="75">
        <f>'Population 2016'!W189*'Prevalence Rates'!W189</f>
        <v>82.852180212765958</v>
      </c>
      <c r="X189" s="75">
        <f>'Population 2016'!X189*'Prevalence Rates'!X189</f>
        <v>82.852180212765958</v>
      </c>
      <c r="Y189" s="75">
        <f>'Population 2016'!Y189*'Prevalence Rates'!Y189</f>
        <v>54.325446276595741</v>
      </c>
      <c r="Z189" s="75">
        <f>'Population 2016'!Z189*'Prevalence Rates'!Z189</f>
        <v>68.536770212765958</v>
      </c>
      <c r="AA189" s="75">
        <f>'Population 2016'!AA189*'Prevalence Rates'!AA189</f>
        <v>115.97145692112156</v>
      </c>
      <c r="AB189" s="75">
        <f>'Population 2016'!AB189*'Prevalence Rates'!AB189</f>
        <v>163.83740851063831</v>
      </c>
      <c r="AC189" s="75">
        <f>'Population 2016'!AC189*'Prevalence Rates'!AC189</f>
        <v>191.00952127659576</v>
      </c>
      <c r="AD189" s="75">
        <f>'Population 2016'!AD189*'Prevalence Rates'!AD189</f>
        <v>125.88825670212766</v>
      </c>
      <c r="AE189" s="75">
        <f>'Population 2016'!AE189*'Prevalence Rates'!AE189</f>
        <v>92.052186382978718</v>
      </c>
      <c r="AF189" s="75">
        <f>'Population 2016'!AF189*'Prevalence Rates'!AF189</f>
        <v>14.8588</v>
      </c>
      <c r="AG189" s="75">
        <f>'Population 2016'!AG189*'Prevalence Rates'!AG189</f>
        <v>49.178503237742838</v>
      </c>
      <c r="AH189" s="75">
        <f>'Population 2016'!AH189*'Prevalence Rates'!AH189</f>
        <v>121.7742280851064</v>
      </c>
      <c r="AI189" s="75">
        <f>'Population 2016'!AI189*'Prevalence Rates'!AI189</f>
        <v>138.70080372340425</v>
      </c>
      <c r="AJ189" s="75">
        <f>'Population 2016'!AJ189*'Prevalence Rates'!AJ189</f>
        <v>16.148199999999999</v>
      </c>
      <c r="AK189" s="75">
        <f>'Population 2016'!AK189*'Prevalence Rates'!AK189</f>
        <v>54.455660000000002</v>
      </c>
      <c r="AL189" s="75">
        <f>'Population 2016'!AL189*'Prevalence Rates'!AL189</f>
        <v>30.717766808510643</v>
      </c>
      <c r="AM189" s="75">
        <f>'Population 2016'!AM189*'Prevalence Rates'!AM189</f>
        <v>57.177835531914894</v>
      </c>
      <c r="AN189" s="75">
        <f>'Population 2016'!AN189*'Prevalence Rates'!AN189</f>
        <v>13.937800000000001</v>
      </c>
      <c r="AO189" s="75">
        <f>'Population 2016'!AO189*'Prevalence Rates'!AO189</f>
        <v>13.937800000000001</v>
      </c>
      <c r="AP189" s="75">
        <f>'Population 2016'!AP189*'Prevalence Rates'!AP189</f>
        <v>66.730663085106386</v>
      </c>
      <c r="AQ189" s="75">
        <f>'Population 2016'!AQ189*'Prevalence Rates'!AQ189</f>
        <v>40.471091489361697</v>
      </c>
      <c r="AR189" s="75">
        <f>'Population 2016'!AR189*'Prevalence Rates'!AR189</f>
        <v>1271.4712</v>
      </c>
      <c r="AS189" s="75">
        <f>'Population 2016'!AS189*'Prevalence Rates'!AS189</f>
        <v>67.005297446808527</v>
      </c>
      <c r="AT189" s="75">
        <f>'Population 2016'!AT189*'Prevalence Rates'!AT189</f>
        <v>14.797400000000001</v>
      </c>
      <c r="AU189" s="75">
        <f>'Population 2016'!AU189*'Prevalence Rates'!AU189</f>
        <v>14.797400000000001</v>
      </c>
      <c r="AV189" s="75">
        <f>'Population 2016'!AV189*'Prevalence Rates'!AV189</f>
        <v>26.730032765957443</v>
      </c>
      <c r="AW189" s="75">
        <f>'Population 2016'!AW189*'Prevalence Rates'!AW189</f>
        <v>59.462372765957454</v>
      </c>
      <c r="AX189" s="75">
        <f>'Population 2016'!AX189*'Prevalence Rates'!AX189</f>
        <v>28.858000000000001</v>
      </c>
      <c r="AY189" s="75">
        <f>'Population 2016'!AY189*'Prevalence Rates'!AY189</f>
        <v>134.3937350939058</v>
      </c>
      <c r="AZ189" s="75">
        <f>'Population 2016'!AZ189*'Prevalence Rates'!AZ189</f>
        <v>139.31202765957448</v>
      </c>
      <c r="BA189" s="75">
        <f>'Population 2016'!BA189*'Prevalence Rates'!BA189</f>
        <v>22.188816914893614</v>
      </c>
      <c r="BB189" s="75">
        <f>'Population 2016'!BB189*'Prevalence Rates'!BB189</f>
        <v>31.068399999999997</v>
      </c>
      <c r="BC189" s="84">
        <f>'Population 2016'!BC189*'Prevalence Rates'!BC189</f>
        <v>2.3332000000000002</v>
      </c>
      <c r="BD189" s="118">
        <v>187</v>
      </c>
    </row>
    <row r="190" spans="2:56" s="75" customFormat="1" x14ac:dyDescent="0.35">
      <c r="B190" s="75" t="s">
        <v>75</v>
      </c>
      <c r="C190" s="83">
        <f>'Population 2016'!C190*'Prevalence Rates'!C190</f>
        <v>24.865758936170216</v>
      </c>
      <c r="D190" s="75">
        <f>'Population 2016'!D190*'Prevalence Rates'!D190</f>
        <v>50.885133188986401</v>
      </c>
      <c r="E190" s="75">
        <f>'Population 2016'!E190*'Prevalence Rates'!E190</f>
        <v>58.737101595744683</v>
      </c>
      <c r="F190" s="75">
        <f>'Population 2016'!F190*'Prevalence Rates'!F190</f>
        <v>18.973677765957447</v>
      </c>
      <c r="G190" s="75">
        <f>'Population 2016'!G190*'Prevalence Rates'!G190</f>
        <v>23.516200000000001</v>
      </c>
      <c r="H190" s="75">
        <f>'Population 2016'!H190*'Prevalence Rates'!H190</f>
        <v>58.422785851063843</v>
      </c>
      <c r="I190" s="75">
        <f>'Population 2016'!I190*'Prevalence Rates'!I190</f>
        <v>45.736762021276604</v>
      </c>
      <c r="J190" s="75">
        <f>'Population 2016'!J190*'Prevalence Rates'!J190</f>
        <v>29.840400000000002</v>
      </c>
      <c r="K190" s="75">
        <f>'Population 2016'!K190*'Prevalence Rates'!K190</f>
        <v>6.7540000000000004</v>
      </c>
      <c r="L190" s="75">
        <f>'Population 2016'!L190*'Prevalence Rates'!L190</f>
        <v>40.968039574468087</v>
      </c>
      <c r="M190" s="75">
        <f>'Population 2016'!M190*'Prevalence Rates'!M190</f>
        <v>40.968039574468087</v>
      </c>
      <c r="N190" s="75">
        <f>'Population 2016'!N190*'Prevalence Rates'!N190</f>
        <v>32.313872872340426</v>
      </c>
      <c r="O190" s="75">
        <f>'Population 2016'!O190*'Prevalence Rates'!O190</f>
        <v>11.970681170212767</v>
      </c>
      <c r="P190" s="75">
        <f>'Population 2016'!P190*'Prevalence Rates'!P190</f>
        <v>15.683944148936169</v>
      </c>
      <c r="Q190" s="75">
        <f>'Population 2016'!Q190*'Prevalence Rates'!Q190</f>
        <v>30.629161382978733</v>
      </c>
      <c r="R190" s="75">
        <f>'Population 2016'!R190*'Prevalence Rates'!R190</f>
        <v>6.8407111702127663</v>
      </c>
      <c r="S190" s="75">
        <f>'Population 2016'!S190*'Prevalence Rates'!S190</f>
        <v>158.67601127440162</v>
      </c>
      <c r="T190" s="75">
        <f>'Population 2016'!T190*'Prevalence Rates'!T190</f>
        <v>47.244164680851064</v>
      </c>
      <c r="U190" s="75">
        <f>'Population 2016'!U190*'Prevalence Rates'!U190</f>
        <v>1.1666000000000001</v>
      </c>
      <c r="V190" s="75">
        <f>'Population 2016'!V190*'Prevalence Rates'!V190</f>
        <v>17.241120000000002</v>
      </c>
      <c r="W190" s="75">
        <f>'Population 2016'!W190*'Prevalence Rates'!W190</f>
        <v>61.775193191489365</v>
      </c>
      <c r="X190" s="75">
        <f>'Population 2016'!X190*'Prevalence Rates'!X190</f>
        <v>61.775193191489365</v>
      </c>
      <c r="Y190" s="75">
        <f>'Population 2016'!Y190*'Prevalence Rates'!Y190</f>
        <v>41.117261170212764</v>
      </c>
      <c r="Z190" s="75">
        <f>'Population 2016'!Z190*'Prevalence Rates'!Z190</f>
        <v>51.477074148936168</v>
      </c>
      <c r="AA190" s="75">
        <f>'Population 2016'!AA190*'Prevalence Rates'!AA190</f>
        <v>85.388703123153036</v>
      </c>
      <c r="AB190" s="75">
        <f>'Population 2016'!AB190*'Prevalence Rates'!AB190</f>
        <v>125.61590851063831</v>
      </c>
      <c r="AC190" s="75">
        <f>'Population 2016'!AC190*'Prevalence Rates'!AC190</f>
        <v>145.88052127659574</v>
      </c>
      <c r="AD190" s="75">
        <f>'Population 2016'!AD190*'Prevalence Rates'!AD190</f>
        <v>95.481311063829793</v>
      </c>
      <c r="AE190" s="75">
        <f>'Population 2016'!AE190*'Prevalence Rates'!AE190</f>
        <v>72.269041063829789</v>
      </c>
      <c r="AF190" s="75">
        <f>'Population 2016'!AF190*'Prevalence Rates'!AF190</f>
        <v>13.8764</v>
      </c>
      <c r="AG190" s="75">
        <f>'Population 2016'!AG190*'Prevalence Rates'!AG190</f>
        <v>38.609438945420912</v>
      </c>
      <c r="AH190" s="75">
        <f>'Population 2016'!AH190*'Prevalence Rates'!AH190</f>
        <v>84.189589787234056</v>
      </c>
      <c r="AI190" s="75">
        <f>'Population 2016'!AI190*'Prevalence Rates'!AI190</f>
        <v>107.50009978723403</v>
      </c>
      <c r="AJ190" s="75">
        <f>'Population 2016'!AJ190*'Prevalence Rates'!AJ190</f>
        <v>10.9292</v>
      </c>
      <c r="AK190" s="75">
        <f>'Population 2016'!AK190*'Prevalence Rates'!AK190</f>
        <v>44.301635000000005</v>
      </c>
      <c r="AL190" s="75">
        <f>'Population 2016'!AL190*'Prevalence Rates'!AL190</f>
        <v>22.858338191489366</v>
      </c>
      <c r="AM190" s="75">
        <f>'Population 2016'!AM190*'Prevalence Rates'!AM190</f>
        <v>36.232335957446807</v>
      </c>
      <c r="AN190" s="75">
        <f>'Population 2016'!AN190*'Prevalence Rates'!AN190</f>
        <v>8.2276000000000007</v>
      </c>
      <c r="AO190" s="75">
        <f>'Population 2016'!AO190*'Prevalence Rates'!AO190</f>
        <v>8.2276000000000007</v>
      </c>
      <c r="AP190" s="75">
        <f>'Population 2016'!AP190*'Prevalence Rates'!AP190</f>
        <v>48.762867553191491</v>
      </c>
      <c r="AQ190" s="75">
        <f>'Population 2016'!AQ190*'Prevalence Rates'!AQ190</f>
        <v>31.16984063829787</v>
      </c>
      <c r="AR190" s="75">
        <f>'Population 2016'!AR190*'Prevalence Rates'!AR190</f>
        <v>959.9276000000001</v>
      </c>
      <c r="AS190" s="75">
        <f>'Population 2016'!AS190*'Prevalence Rates'!AS190</f>
        <v>45.736762021276604</v>
      </c>
      <c r="AT190" s="75">
        <f>'Population 2016'!AT190*'Prevalence Rates'!AT190</f>
        <v>10.5608</v>
      </c>
      <c r="AU190" s="75">
        <f>'Population 2016'!AU190*'Prevalence Rates'!AU190</f>
        <v>10.5608</v>
      </c>
      <c r="AV190" s="75">
        <f>'Population 2016'!AV190*'Prevalence Rates'!AV190</f>
        <v>23.596607872340421</v>
      </c>
      <c r="AW190" s="75">
        <f>'Population 2016'!AW190*'Prevalence Rates'!AW190</f>
        <v>43.377336382978726</v>
      </c>
      <c r="AX190" s="75">
        <f>'Population 2016'!AX190*'Prevalence Rates'!AX190</f>
        <v>23.086400000000001</v>
      </c>
      <c r="AY190" s="75">
        <f>'Population 2016'!AY190*'Prevalence Rates'!AY190</f>
        <v>104.56735783420072</v>
      </c>
      <c r="AZ190" s="75">
        <f>'Population 2016'!AZ190*'Prevalence Rates'!AZ190</f>
        <v>110.73378957446809</v>
      </c>
      <c r="BA190" s="75">
        <f>'Population 2016'!BA190*'Prevalence Rates'!BA190</f>
        <v>14.492326914893617</v>
      </c>
      <c r="BB190" s="75">
        <f>'Population 2016'!BB190*'Prevalence Rates'!BB190</f>
        <v>19.302069787234039</v>
      </c>
      <c r="BC190" s="84">
        <f>'Population 2016'!BC190*'Prevalence Rates'!BC190</f>
        <v>1.1666000000000001</v>
      </c>
      <c r="BD190" s="118">
        <v>188</v>
      </c>
    </row>
    <row r="191" spans="2:56" s="75" customFormat="1" x14ac:dyDescent="0.35">
      <c r="B191" s="75" t="s">
        <v>81</v>
      </c>
      <c r="C191" s="83">
        <f>'Population 2016'!C191*'Prevalence Rates'!C191</f>
        <v>15.235038297872341</v>
      </c>
      <c r="D191" s="75">
        <f>'Population 2016'!D191*'Prevalence Rates'!D191</f>
        <v>32.009340148395957</v>
      </c>
      <c r="E191" s="75">
        <f>'Population 2016'!E191*'Prevalence Rates'!E191</f>
        <v>37.294131382978726</v>
      </c>
      <c r="F191" s="75">
        <f>'Population 2016'!F191*'Prevalence Rates'!F191</f>
        <v>11.204422234042553</v>
      </c>
      <c r="G191" s="75">
        <f>'Population 2016'!G191*'Prevalence Rates'!G191</f>
        <v>15.350000000000001</v>
      </c>
      <c r="H191" s="75">
        <f>'Population 2016'!H191*'Prevalence Rates'!H191</f>
        <v>34.27138978723405</v>
      </c>
      <c r="I191" s="75">
        <f>'Population 2016'!I191*'Prevalence Rates'!I191</f>
        <v>29.738306170212773</v>
      </c>
      <c r="J191" s="75">
        <f>'Population 2016'!J191*'Prevalence Rates'!J191</f>
        <v>18.358600000000003</v>
      </c>
      <c r="K191" s="75">
        <f>'Population 2016'!K191*'Prevalence Rates'!K191</f>
        <v>4.2366000000000001</v>
      </c>
      <c r="L191" s="75">
        <f>'Population 2016'!L191*'Prevalence Rates'!L191</f>
        <v>23.952793191489359</v>
      </c>
      <c r="M191" s="75">
        <f>'Population 2016'!M191*'Prevalence Rates'!M191</f>
        <v>23.952793191489359</v>
      </c>
      <c r="N191" s="75">
        <f>'Population 2016'!N191*'Prevalence Rates'!N191</f>
        <v>25.85109829787234</v>
      </c>
      <c r="O191" s="75">
        <f>'Population 2016'!O191*'Prevalence Rates'!O191</f>
        <v>7.270151914893618</v>
      </c>
      <c r="P191" s="75">
        <f>'Population 2016'!P191*'Prevalence Rates'!P191</f>
        <v>12.007292553191489</v>
      </c>
      <c r="Q191" s="75">
        <f>'Population 2016'!Q191*'Prevalence Rates'!Q191</f>
        <v>17.492500744680857</v>
      </c>
      <c r="R191" s="75">
        <f>'Population 2016'!R191*'Prevalence Rates'!R191</f>
        <v>4.498366489361703</v>
      </c>
      <c r="S191" s="75">
        <f>'Population 2016'!S191*'Prevalence Rates'!S191</f>
        <v>104.40016274705189</v>
      </c>
      <c r="T191" s="75">
        <f>'Population 2016'!T191*'Prevalence Rates'!T191</f>
        <v>38.942623404255322</v>
      </c>
      <c r="U191" s="75">
        <f>'Population 2016'!U191*'Prevalence Rates'!U191</f>
        <v>1.3508</v>
      </c>
      <c r="V191" s="75">
        <f>'Population 2016'!V191*'Prevalence Rates'!V191</f>
        <v>10.352823829787235</v>
      </c>
      <c r="W191" s="75">
        <f>'Population 2016'!W191*'Prevalence Rates'!W191</f>
        <v>37.470199148936167</v>
      </c>
      <c r="X191" s="75">
        <f>'Population 2016'!X191*'Prevalence Rates'!X191</f>
        <v>37.470199148936167</v>
      </c>
      <c r="Y191" s="75">
        <f>'Population 2016'!Y191*'Prevalence Rates'!Y191</f>
        <v>25.014131382978722</v>
      </c>
      <c r="Z191" s="75">
        <f>'Population 2016'!Z191*'Prevalence Rates'!Z191</f>
        <v>33.150937765957444</v>
      </c>
      <c r="AA191" s="75">
        <f>'Population 2016'!AA191*'Prevalence Rates'!AA191</f>
        <v>54.28891206739975</v>
      </c>
      <c r="AB191" s="75">
        <f>'Population 2016'!AB191*'Prevalence Rates'!AB191</f>
        <v>79.370604255319151</v>
      </c>
      <c r="AC191" s="75">
        <f>'Population 2016'!AC191*'Prevalence Rates'!AC191</f>
        <v>97.459436170212769</v>
      </c>
      <c r="AD191" s="75">
        <f>'Population 2016'!AD191*'Prevalence Rates'!AD191</f>
        <v>58.479384893617024</v>
      </c>
      <c r="AE191" s="75">
        <f>'Population 2016'!AE191*'Prevalence Rates'!AE191</f>
        <v>43.372959999999999</v>
      </c>
      <c r="AF191" s="75">
        <f>'Population 2016'!AF191*'Prevalence Rates'!AF191</f>
        <v>8.8415999999999997</v>
      </c>
      <c r="AG191" s="75">
        <f>'Population 2016'!AG191*'Prevalence Rates'!AG191</f>
        <v>23.171826086956525</v>
      </c>
      <c r="AH191" s="75">
        <f>'Population 2016'!AH191*'Prevalence Rates'!AH191</f>
        <v>48.6094655319149</v>
      </c>
      <c r="AI191" s="75">
        <f>'Population 2016'!AI191*'Prevalence Rates'!AI191</f>
        <v>73.843526489361707</v>
      </c>
      <c r="AJ191" s="75">
        <f>'Population 2016'!AJ191*'Prevalence Rates'!AJ191</f>
        <v>5.8944000000000001</v>
      </c>
      <c r="AK191" s="75">
        <f>'Population 2016'!AK191*'Prevalence Rates'!AK191</f>
        <v>28.356055000000001</v>
      </c>
      <c r="AL191" s="75">
        <f>'Population 2016'!AL191*'Prevalence Rates'!AL191</f>
        <v>13.55901425531915</v>
      </c>
      <c r="AM191" s="75">
        <f>'Population 2016'!AM191*'Prevalence Rates'!AM191</f>
        <v>15.03346340425532</v>
      </c>
      <c r="AN191" s="75">
        <f>'Population 2016'!AN191*'Prevalence Rates'!AN191</f>
        <v>6.0171999999999999</v>
      </c>
      <c r="AO191" s="75">
        <f>'Population 2016'!AO191*'Prevalence Rates'!AO191</f>
        <v>6.0171999999999999</v>
      </c>
      <c r="AP191" s="75">
        <f>'Population 2016'!AP191*'Prevalence Rates'!AP191</f>
        <v>33.437394893617025</v>
      </c>
      <c r="AQ191" s="75">
        <f>'Population 2016'!AQ191*'Prevalence Rates'!AQ191</f>
        <v>20.8745629787234</v>
      </c>
      <c r="AR191" s="75">
        <f>'Population 2016'!AR191*'Prevalence Rates'!AR191</f>
        <v>613.26319999999998</v>
      </c>
      <c r="AS191" s="75">
        <f>'Population 2016'!AS191*'Prevalence Rates'!AS191</f>
        <v>29.738306170212773</v>
      </c>
      <c r="AT191" s="75">
        <f>'Population 2016'!AT191*'Prevalence Rates'!AT191</f>
        <v>6.8154000000000003</v>
      </c>
      <c r="AU191" s="75">
        <f>'Population 2016'!AU191*'Prevalence Rates'!AU191</f>
        <v>6.8154000000000003</v>
      </c>
      <c r="AV191" s="75">
        <f>'Population 2016'!AV191*'Prevalence Rates'!AV191</f>
        <v>13.42896382978723</v>
      </c>
      <c r="AW191" s="75">
        <f>'Population 2016'!AW191*'Prevalence Rates'!AW191</f>
        <v>29.092430425531919</v>
      </c>
      <c r="AX191" s="75">
        <f>'Population 2016'!AX191*'Prevalence Rates'!AX191</f>
        <v>14.122</v>
      </c>
      <c r="AY191" s="75">
        <f>'Population 2016'!AY191*'Prevalence Rates'!AY191</f>
        <v>68.649678176386885</v>
      </c>
      <c r="AZ191" s="75">
        <f>'Population 2016'!AZ191*'Prevalence Rates'!AZ191</f>
        <v>75.382674255319159</v>
      </c>
      <c r="BA191" s="75">
        <f>'Population 2016'!BA191*'Prevalence Rates'!BA191</f>
        <v>9.0884084042553184</v>
      </c>
      <c r="BB191" s="75">
        <f>'Population 2016'!BB191*'Prevalence Rates'!BB191</f>
        <v>9.1883140425531895</v>
      </c>
      <c r="BC191" s="84">
        <f>'Population 2016'!BC191*'Prevalence Rates'!BC191</f>
        <v>1.3508</v>
      </c>
      <c r="BD191" s="118">
        <v>189</v>
      </c>
    </row>
    <row r="192" spans="2:56" s="75" customFormat="1" x14ac:dyDescent="0.35">
      <c r="B192" s="75" t="s">
        <v>82</v>
      </c>
      <c r="C192" s="83">
        <f>'Population 2016'!C192*'Prevalence Rates'!C192</f>
        <v>7.0189997872340433</v>
      </c>
      <c r="D192" s="75">
        <f>'Population 2016'!D192*'Prevalence Rates'!D192</f>
        <v>17.46231711867415</v>
      </c>
      <c r="E192" s="75">
        <f>'Population 2016'!E192*'Prevalence Rates'!E192</f>
        <v>21.44297021276596</v>
      </c>
      <c r="F192" s="75">
        <f>'Population 2016'!F192*'Prevalence Rates'!F192</f>
        <v>9.0855343617021269</v>
      </c>
      <c r="G192" s="75">
        <f>'Population 2016'!G192*'Prevalence Rates'!G192</f>
        <v>9.8239999999999998</v>
      </c>
      <c r="H192" s="75">
        <f>'Population 2016'!H192*'Prevalence Rates'!H192</f>
        <v>21.23336106382979</v>
      </c>
      <c r="I192" s="75">
        <f>'Population 2016'!I192*'Prevalence Rates'!I192</f>
        <v>17.504192872340429</v>
      </c>
      <c r="J192" s="75">
        <f>'Population 2016'!J192*'Prevalence Rates'!J192</f>
        <v>13.3238</v>
      </c>
      <c r="K192" s="75">
        <f>'Population 2016'!K192*'Prevalence Rates'!K192</f>
        <v>2.7630000000000003</v>
      </c>
      <c r="L192" s="75">
        <f>'Population 2016'!L192*'Prevalence Rates'!L192</f>
        <v>12.487584255319149</v>
      </c>
      <c r="M192" s="75">
        <f>'Population 2016'!M192*'Prevalence Rates'!M192</f>
        <v>12.487584255319149</v>
      </c>
      <c r="N192" s="75">
        <f>'Population 2016'!N192*'Prevalence Rates'!N192</f>
        <v>14.920232659574468</v>
      </c>
      <c r="O192" s="75">
        <f>'Population 2016'!O192*'Prevalence Rates'!O192</f>
        <v>4.4498343617021279</v>
      </c>
      <c r="P192" s="75">
        <f>'Population 2016'!P192*'Prevalence Rates'!P192</f>
        <v>6.0036462765957443</v>
      </c>
      <c r="Q192" s="75">
        <f>'Population 2016'!Q192*'Prevalence Rates'!Q192</f>
        <v>8.9191011702127678</v>
      </c>
      <c r="R192" s="75">
        <f>'Population 2016'!R192*'Prevalence Rates'!R192</f>
        <v>4.4717489361702132</v>
      </c>
      <c r="S192" s="75">
        <f>'Population 2016'!S192*'Prevalence Rates'!S192</f>
        <v>62.054512809047175</v>
      </c>
      <c r="T192" s="75">
        <f>'Population 2016'!T192*'Prevalence Rates'!T192</f>
        <v>22.992471063829786</v>
      </c>
      <c r="U192" s="75">
        <f>'Population 2016'!U192*'Prevalence Rates'!U192</f>
        <v>0.6754</v>
      </c>
      <c r="V192" s="75">
        <f>'Population 2016'!V192*'Prevalence Rates'!V192</f>
        <v>7.0513327659574481</v>
      </c>
      <c r="W192" s="75">
        <f>'Population 2016'!W192*'Prevalence Rates'!W192</f>
        <v>25.760761914893617</v>
      </c>
      <c r="X192" s="75">
        <f>'Population 2016'!X192*'Prevalence Rates'!X192</f>
        <v>25.760761914893617</v>
      </c>
      <c r="Y192" s="75">
        <f>'Population 2016'!Y192*'Prevalence Rates'!Y192</f>
        <v>17.641069148936168</v>
      </c>
      <c r="Z192" s="75">
        <f>'Population 2016'!Z192*'Prevalence Rates'!Z192</f>
        <v>20.412038085106381</v>
      </c>
      <c r="AA192" s="75">
        <f>'Population 2016'!AA192*'Prevalence Rates'!AA192</f>
        <v>30.634457523746999</v>
      </c>
      <c r="AB192" s="75">
        <f>'Population 2016'!AB192*'Prevalence Rates'!AB192</f>
        <v>42.82976595744681</v>
      </c>
      <c r="AC192" s="75">
        <f>'Population 2016'!AC192*'Prevalence Rates'!AC192</f>
        <v>59.12036170212766</v>
      </c>
      <c r="AD192" s="75">
        <f>'Population 2016'!AD192*'Prevalence Rates'!AD192</f>
        <v>38.052454042553194</v>
      </c>
      <c r="AE192" s="75">
        <f>'Population 2016'!AE192*'Prevalence Rates'!AE192</f>
        <v>28.376989787234042</v>
      </c>
      <c r="AF192" s="75">
        <f>'Population 2016'!AF192*'Prevalence Rates'!AF192</f>
        <v>4.6050000000000004</v>
      </c>
      <c r="AG192" s="75">
        <f>'Population 2016'!AG192*'Prevalence Rates'!AG192</f>
        <v>15.160290471785387</v>
      </c>
      <c r="AH192" s="75">
        <f>'Population 2016'!AH192*'Prevalence Rates'!AH192</f>
        <v>23.12350127659575</v>
      </c>
      <c r="AI192" s="75">
        <f>'Population 2016'!AI192*'Prevalence Rates'!AI192</f>
        <v>40.968366170212768</v>
      </c>
      <c r="AJ192" s="75">
        <f>'Population 2016'!AJ192*'Prevalence Rates'!AJ192</f>
        <v>4.3593999999999999</v>
      </c>
      <c r="AK192" s="75">
        <f>'Population 2016'!AK192*'Prevalence Rates'!AK192</f>
        <v>14.817355000000001</v>
      </c>
      <c r="AL192" s="75">
        <f>'Population 2016'!AL192*'Prevalence Rates'!AL192</f>
        <v>8.999345744680852</v>
      </c>
      <c r="AM192" s="75">
        <f>'Population 2016'!AM192*'Prevalence Rates'!AM192</f>
        <v>6.6721551063829789</v>
      </c>
      <c r="AN192" s="75">
        <f>'Population 2016'!AN192*'Prevalence Rates'!AN192</f>
        <v>2.9472</v>
      </c>
      <c r="AO192" s="75">
        <f>'Population 2016'!AO192*'Prevalence Rates'!AO192</f>
        <v>2.9472</v>
      </c>
      <c r="AP192" s="75">
        <f>'Population 2016'!AP192*'Prevalence Rates'!AP192</f>
        <v>21.811174255319148</v>
      </c>
      <c r="AQ192" s="75">
        <f>'Population 2016'!AQ192*'Prevalence Rates'!AQ192</f>
        <v>11.43130829787234</v>
      </c>
      <c r="AR192" s="75">
        <f>'Population 2016'!AR192*'Prevalence Rates'!AR192</f>
        <v>368.27719999999999</v>
      </c>
      <c r="AS192" s="75">
        <f>'Population 2016'!AS192*'Prevalence Rates'!AS192</f>
        <v>17.504192872340429</v>
      </c>
      <c r="AT192" s="75">
        <f>'Population 2016'!AT192*'Prevalence Rates'!AT192</f>
        <v>3.9910000000000001</v>
      </c>
      <c r="AU192" s="75">
        <f>'Population 2016'!AU192*'Prevalence Rates'!AU192</f>
        <v>3.9910000000000001</v>
      </c>
      <c r="AV192" s="75">
        <f>'Population 2016'!AV192*'Prevalence Rates'!AV192</f>
        <v>7.7376410638297859</v>
      </c>
      <c r="AW192" s="75">
        <f>'Population 2016'!AW192*'Prevalence Rates'!AW192</f>
        <v>14.1687685106383</v>
      </c>
      <c r="AX192" s="75">
        <f>'Population 2016'!AX192*'Prevalence Rates'!AX192</f>
        <v>10.5608</v>
      </c>
      <c r="AY192" s="75">
        <f>'Population 2016'!AY192*'Prevalence Rates'!AY192</f>
        <v>46.594962597027511</v>
      </c>
      <c r="AZ192" s="75">
        <f>'Population 2016'!AZ192*'Prevalence Rates'!AZ192</f>
        <v>50.879175319148942</v>
      </c>
      <c r="BA192" s="75">
        <f>'Population 2016'!BA192*'Prevalence Rates'!BA192</f>
        <v>4.5032654255319144</v>
      </c>
      <c r="BB192" s="75">
        <f>'Population 2016'!BB192*'Prevalence Rates'!BB192</f>
        <v>2.7102221276595739</v>
      </c>
      <c r="BC192" s="84">
        <f>'Population 2016'!BC192*'Prevalence Rates'!BC192</f>
        <v>0.6754</v>
      </c>
      <c r="BD192" s="118">
        <v>190</v>
      </c>
    </row>
    <row r="193" spans="2:56" s="75" customFormat="1" x14ac:dyDescent="0.35">
      <c r="B193" s="75" t="s">
        <v>76</v>
      </c>
      <c r="C193" s="83">
        <f>'Population 2016'!C193*'Prevalence Rates'!C193</f>
        <v>0</v>
      </c>
      <c r="D193" s="75">
        <f>'Population 2016'!D193*'Prevalence Rates'!D193</f>
        <v>0</v>
      </c>
      <c r="E193" s="75">
        <f>'Population 2016'!E193*'Prevalence Rates'!E193</f>
        <v>0</v>
      </c>
      <c r="F193" s="75">
        <f>'Population 2016'!F193*'Prevalence Rates'!F193</f>
        <v>0</v>
      </c>
      <c r="G193" s="75">
        <f>'Population 2016'!G193*'Prevalence Rates'!G193</f>
        <v>0</v>
      </c>
      <c r="H193" s="75">
        <f>'Population 2016'!H193*'Prevalence Rates'!H193</f>
        <v>0</v>
      </c>
      <c r="I193" s="75">
        <f>'Population 2016'!I193*'Prevalence Rates'!I193</f>
        <v>0</v>
      </c>
      <c r="J193" s="75">
        <f>'Population 2016'!J193*'Prevalence Rates'!J193</f>
        <v>0</v>
      </c>
      <c r="K193" s="75">
        <f>'Population 2016'!K193*'Prevalence Rates'!K193</f>
        <v>0</v>
      </c>
      <c r="L193" s="75">
        <f>'Population 2016'!L193*'Prevalence Rates'!L193</f>
        <v>0</v>
      </c>
      <c r="M193" s="75">
        <f>'Population 2016'!M193*'Prevalence Rates'!M193</f>
        <v>0</v>
      </c>
      <c r="N193" s="75">
        <f>'Population 2016'!N193*'Prevalence Rates'!N193</f>
        <v>0</v>
      </c>
      <c r="O193" s="75">
        <f>'Population 2016'!O193*'Prevalence Rates'!O193</f>
        <v>0</v>
      </c>
      <c r="P193" s="75">
        <f>'Population 2016'!P193*'Prevalence Rates'!P193</f>
        <v>0</v>
      </c>
      <c r="Q193" s="75">
        <f>'Population 2016'!Q193*'Prevalence Rates'!Q193</f>
        <v>0</v>
      </c>
      <c r="R193" s="75">
        <f>'Population 2016'!R193*'Prevalence Rates'!R193</f>
        <v>0</v>
      </c>
      <c r="S193" s="75">
        <f>'Population 2016'!S193*'Prevalence Rates'!S193</f>
        <v>0</v>
      </c>
      <c r="T193" s="75">
        <f>'Population 2016'!T193*'Prevalence Rates'!T193</f>
        <v>0</v>
      </c>
      <c r="U193" s="75">
        <f>'Population 2016'!U193*'Prevalence Rates'!U193</f>
        <v>0</v>
      </c>
      <c r="V193" s="75">
        <f>'Population 2016'!V193*'Prevalence Rates'!V193</f>
        <v>0</v>
      </c>
      <c r="W193" s="75">
        <f>'Population 2016'!W193*'Prevalence Rates'!W193</f>
        <v>0</v>
      </c>
      <c r="X193" s="75">
        <f>'Population 2016'!X193*'Prevalence Rates'!X193</f>
        <v>0</v>
      </c>
      <c r="Y193" s="75">
        <f>'Population 2016'!Y193*'Prevalence Rates'!Y193</f>
        <v>0</v>
      </c>
      <c r="Z193" s="75">
        <f>'Population 2016'!Z193*'Prevalence Rates'!Z193</f>
        <v>0</v>
      </c>
      <c r="AA193" s="75">
        <f>'Population 2016'!AA193*'Prevalence Rates'!AA193</f>
        <v>0</v>
      </c>
      <c r="AB193" s="75">
        <f>'Population 2016'!AB193*'Prevalence Rates'!AB193</f>
        <v>0</v>
      </c>
      <c r="AC193" s="75">
        <f>'Population 2016'!AC193*'Prevalence Rates'!AC193</f>
        <v>0</v>
      </c>
      <c r="AD193" s="75">
        <f>'Population 2016'!AD193*'Prevalence Rates'!AD193</f>
        <v>0</v>
      </c>
      <c r="AE193" s="75">
        <f>'Population 2016'!AE193*'Prevalence Rates'!AE193</f>
        <v>0</v>
      </c>
      <c r="AF193" s="75">
        <f>'Population 2016'!AF193*'Prevalence Rates'!AF193</f>
        <v>0</v>
      </c>
      <c r="AG193" s="75">
        <f>'Population 2016'!AG193*'Prevalence Rates'!AG193</f>
        <v>0</v>
      </c>
      <c r="AH193" s="75">
        <f>'Population 2016'!AH193*'Prevalence Rates'!AH193</f>
        <v>0</v>
      </c>
      <c r="AI193" s="75">
        <f>'Population 2016'!AI193*'Prevalence Rates'!AI193</f>
        <v>0</v>
      </c>
      <c r="AJ193" s="75">
        <f>'Population 2016'!AJ193*'Prevalence Rates'!AJ193</f>
        <v>0</v>
      </c>
      <c r="AK193" s="75">
        <f>'Population 2016'!AK193*'Prevalence Rates'!AK193</f>
        <v>0</v>
      </c>
      <c r="AL193" s="75">
        <f>'Population 2016'!AL193*'Prevalence Rates'!AL193</f>
        <v>0</v>
      </c>
      <c r="AM193" s="75">
        <f>'Population 2016'!AM193*'Prevalence Rates'!AM193</f>
        <v>0</v>
      </c>
      <c r="AN193" s="75">
        <f>'Population 2016'!AN193*'Prevalence Rates'!AN193</f>
        <v>0</v>
      </c>
      <c r="AO193" s="75">
        <f>'Population 2016'!AO193*'Prevalence Rates'!AO193</f>
        <v>0</v>
      </c>
      <c r="AP193" s="75">
        <f>'Population 2016'!AP193*'Prevalence Rates'!AP193</f>
        <v>0</v>
      </c>
      <c r="AQ193" s="75">
        <f>'Population 2016'!AQ193*'Prevalence Rates'!AQ193</f>
        <v>0</v>
      </c>
      <c r="AR193" s="75">
        <f>'Population 2016'!AR193*'Prevalence Rates'!AR193</f>
        <v>0</v>
      </c>
      <c r="AS193" s="75">
        <f>'Population 2016'!AS193*'Prevalence Rates'!AS193</f>
        <v>0</v>
      </c>
      <c r="AT193" s="75">
        <f>'Population 2016'!AT193*'Prevalence Rates'!AT193</f>
        <v>0</v>
      </c>
      <c r="AU193" s="75">
        <f>'Population 2016'!AU193*'Prevalence Rates'!AU193</f>
        <v>0</v>
      </c>
      <c r="AV193" s="75">
        <f>'Population 2016'!AV193*'Prevalence Rates'!AV193</f>
        <v>0</v>
      </c>
      <c r="AW193" s="75">
        <f>'Population 2016'!AW193*'Prevalence Rates'!AW193</f>
        <v>0</v>
      </c>
      <c r="AX193" s="75">
        <f>'Population 2016'!AX193*'Prevalence Rates'!AX193</f>
        <v>0</v>
      </c>
      <c r="AY193" s="75">
        <f>'Population 2016'!AY193*'Prevalence Rates'!AY193</f>
        <v>0</v>
      </c>
      <c r="AZ193" s="75">
        <f>'Population 2016'!AZ193*'Prevalence Rates'!AZ193</f>
        <v>0</v>
      </c>
      <c r="BA193" s="75">
        <f>'Population 2016'!BA193*'Prevalence Rates'!BA193</f>
        <v>0</v>
      </c>
      <c r="BB193" s="75">
        <f>'Population 2016'!BB193*'Prevalence Rates'!BB193</f>
        <v>0</v>
      </c>
      <c r="BC193" s="84">
        <f>'Population 2016'!BC193*'Prevalence Rates'!BC193</f>
        <v>0</v>
      </c>
      <c r="BD193" s="118">
        <v>191</v>
      </c>
    </row>
    <row r="194" spans="2:56" s="75" customFormat="1" x14ac:dyDescent="0.35">
      <c r="B194" s="75" t="s">
        <v>46</v>
      </c>
      <c r="C194" s="83">
        <f>'Population 2016'!C194*'Prevalence Rates'!C194</f>
        <v>0</v>
      </c>
      <c r="D194" s="75">
        <f>'Population 2016'!D194*'Prevalence Rates'!D194</f>
        <v>0</v>
      </c>
      <c r="E194" s="75">
        <f>'Population 2016'!E194*'Prevalence Rates'!E194</f>
        <v>0</v>
      </c>
      <c r="F194" s="75">
        <f>'Population 2016'!F194*'Prevalence Rates'!F194</f>
        <v>0</v>
      </c>
      <c r="G194" s="75">
        <f>'Population 2016'!G194*'Prevalence Rates'!G194</f>
        <v>0</v>
      </c>
      <c r="H194" s="75">
        <f>'Population 2016'!H194*'Prevalence Rates'!H194</f>
        <v>0</v>
      </c>
      <c r="I194" s="75">
        <f>'Population 2016'!I194*'Prevalence Rates'!I194</f>
        <v>0</v>
      </c>
      <c r="J194" s="75">
        <f>'Population 2016'!J194*'Prevalence Rates'!J194</f>
        <v>0</v>
      </c>
      <c r="K194" s="75">
        <f>'Population 2016'!K194*'Prevalence Rates'!K194</f>
        <v>0</v>
      </c>
      <c r="L194" s="75">
        <f>'Population 2016'!L194*'Prevalence Rates'!L194</f>
        <v>0</v>
      </c>
      <c r="M194" s="75">
        <f>'Population 2016'!M194*'Prevalence Rates'!M194</f>
        <v>0</v>
      </c>
      <c r="N194" s="75">
        <f>'Population 2016'!N194*'Prevalence Rates'!N194</f>
        <v>0</v>
      </c>
      <c r="O194" s="75">
        <f>'Population 2016'!O194*'Prevalence Rates'!O194</f>
        <v>0</v>
      </c>
      <c r="P194" s="75">
        <f>'Population 2016'!P194*'Prevalence Rates'!P194</f>
        <v>0</v>
      </c>
      <c r="Q194" s="75">
        <f>'Population 2016'!Q194*'Prevalence Rates'!Q194</f>
        <v>0</v>
      </c>
      <c r="R194" s="75">
        <f>'Population 2016'!R194*'Prevalence Rates'!R194</f>
        <v>0</v>
      </c>
      <c r="S194" s="75">
        <f>'Population 2016'!S194*'Prevalence Rates'!S194</f>
        <v>0</v>
      </c>
      <c r="T194" s="75">
        <f>'Population 2016'!T194*'Prevalence Rates'!T194</f>
        <v>0</v>
      </c>
      <c r="U194" s="75">
        <f>'Population 2016'!U194*'Prevalence Rates'!U194</f>
        <v>0</v>
      </c>
      <c r="V194" s="75">
        <f>'Population 2016'!V194*'Prevalence Rates'!V194</f>
        <v>0</v>
      </c>
      <c r="W194" s="75">
        <f>'Population 2016'!W194*'Prevalence Rates'!W194</f>
        <v>0</v>
      </c>
      <c r="X194" s="75">
        <f>'Population 2016'!X194*'Prevalence Rates'!X194</f>
        <v>0</v>
      </c>
      <c r="Y194" s="75">
        <f>'Population 2016'!Y194*'Prevalence Rates'!Y194</f>
        <v>0</v>
      </c>
      <c r="Z194" s="75">
        <f>'Population 2016'!Z194*'Prevalence Rates'!Z194</f>
        <v>0</v>
      </c>
      <c r="AA194" s="75">
        <f>'Population 2016'!AA194*'Prevalence Rates'!AA194</f>
        <v>0</v>
      </c>
      <c r="AB194" s="75">
        <f>'Population 2016'!AB194*'Prevalence Rates'!AB194</f>
        <v>0</v>
      </c>
      <c r="AC194" s="75">
        <f>'Population 2016'!AC194*'Prevalence Rates'!AC194</f>
        <v>0</v>
      </c>
      <c r="AD194" s="75">
        <f>'Population 2016'!AD194*'Prevalence Rates'!AD194</f>
        <v>0</v>
      </c>
      <c r="AE194" s="75">
        <f>'Population 2016'!AE194*'Prevalence Rates'!AE194</f>
        <v>0</v>
      </c>
      <c r="AF194" s="75">
        <f>'Population 2016'!AF194*'Prevalence Rates'!AF194</f>
        <v>0</v>
      </c>
      <c r="AG194" s="75">
        <f>'Population 2016'!AG194*'Prevalence Rates'!AG194</f>
        <v>0</v>
      </c>
      <c r="AH194" s="75">
        <f>'Population 2016'!AH194*'Prevalence Rates'!AH194</f>
        <v>0</v>
      </c>
      <c r="AI194" s="75">
        <f>'Population 2016'!AI194*'Prevalence Rates'!AI194</f>
        <v>0</v>
      </c>
      <c r="AJ194" s="75">
        <f>'Population 2016'!AJ194*'Prevalence Rates'!AJ194</f>
        <v>0</v>
      </c>
      <c r="AK194" s="75">
        <f>'Population 2016'!AK194*'Prevalence Rates'!AK194</f>
        <v>0</v>
      </c>
      <c r="AL194" s="75">
        <f>'Population 2016'!AL194*'Prevalence Rates'!AL194</f>
        <v>0</v>
      </c>
      <c r="AM194" s="75">
        <f>'Population 2016'!AM194*'Prevalence Rates'!AM194</f>
        <v>0</v>
      </c>
      <c r="AN194" s="75">
        <f>'Population 2016'!AN194*'Prevalence Rates'!AN194</f>
        <v>0</v>
      </c>
      <c r="AO194" s="75">
        <f>'Population 2016'!AO194*'Prevalence Rates'!AO194</f>
        <v>0</v>
      </c>
      <c r="AP194" s="75">
        <f>'Population 2016'!AP194*'Prevalence Rates'!AP194</f>
        <v>0</v>
      </c>
      <c r="AQ194" s="75">
        <f>'Population 2016'!AQ194*'Prevalence Rates'!AQ194</f>
        <v>0</v>
      </c>
      <c r="AR194" s="75">
        <f>'Population 2016'!AR194*'Prevalence Rates'!AR194</f>
        <v>0</v>
      </c>
      <c r="AS194" s="75">
        <f>'Population 2016'!AS194*'Prevalence Rates'!AS194</f>
        <v>0</v>
      </c>
      <c r="AT194" s="75">
        <f>'Population 2016'!AT194*'Prevalence Rates'!AT194</f>
        <v>0</v>
      </c>
      <c r="AU194" s="75">
        <f>'Population 2016'!AU194*'Prevalence Rates'!AU194</f>
        <v>0</v>
      </c>
      <c r="AV194" s="75">
        <f>'Population 2016'!AV194*'Prevalence Rates'!AV194</f>
        <v>0</v>
      </c>
      <c r="AW194" s="75">
        <f>'Population 2016'!AW194*'Prevalence Rates'!AW194</f>
        <v>0</v>
      </c>
      <c r="AX194" s="75">
        <f>'Population 2016'!AX194*'Prevalence Rates'!AX194</f>
        <v>0</v>
      </c>
      <c r="AY194" s="75">
        <f>'Population 2016'!AY194*'Prevalence Rates'!AY194</f>
        <v>0</v>
      </c>
      <c r="AZ194" s="75">
        <f>'Population 2016'!AZ194*'Prevalence Rates'!AZ194</f>
        <v>0</v>
      </c>
      <c r="BA194" s="75">
        <f>'Population 2016'!BA194*'Prevalence Rates'!BA194</f>
        <v>0</v>
      </c>
      <c r="BB194" s="75">
        <f>'Population 2016'!BB194*'Prevalence Rates'!BB194</f>
        <v>0</v>
      </c>
      <c r="BC194" s="84">
        <f>'Population 2016'!BC194*'Prevalence Rates'!BC194</f>
        <v>0</v>
      </c>
      <c r="BD194" s="118">
        <v>192</v>
      </c>
    </row>
    <row r="195" spans="2:56" s="75" customFormat="1" x14ac:dyDescent="0.35">
      <c r="B195" s="75" t="s">
        <v>77</v>
      </c>
      <c r="C195" s="83">
        <f>'Population 2016'!C195*'Prevalence Rates'!C195</f>
        <v>0</v>
      </c>
      <c r="D195" s="75">
        <f>'Population 2016'!D195*'Prevalence Rates'!D195</f>
        <v>0</v>
      </c>
      <c r="E195" s="75">
        <f>'Population 2016'!E195*'Prevalence Rates'!E195</f>
        <v>0</v>
      </c>
      <c r="F195" s="75">
        <f>'Population 2016'!F195*'Prevalence Rates'!F195</f>
        <v>0</v>
      </c>
      <c r="G195" s="75">
        <f>'Population 2016'!G195*'Prevalence Rates'!G195</f>
        <v>0</v>
      </c>
      <c r="H195" s="75">
        <f>'Population 2016'!H195*'Prevalence Rates'!H195</f>
        <v>0</v>
      </c>
      <c r="I195" s="75">
        <f>'Population 2016'!I195*'Prevalence Rates'!I195</f>
        <v>0</v>
      </c>
      <c r="J195" s="75">
        <f>'Population 2016'!J195*'Prevalence Rates'!J195</f>
        <v>0</v>
      </c>
      <c r="K195" s="75">
        <f>'Population 2016'!K195*'Prevalence Rates'!K195</f>
        <v>0</v>
      </c>
      <c r="L195" s="75">
        <f>'Population 2016'!L195*'Prevalence Rates'!L195</f>
        <v>0</v>
      </c>
      <c r="M195" s="75">
        <f>'Population 2016'!M195*'Prevalence Rates'!M195</f>
        <v>0</v>
      </c>
      <c r="N195" s="75">
        <f>'Population 2016'!N195*'Prevalence Rates'!N195</f>
        <v>0</v>
      </c>
      <c r="O195" s="75">
        <f>'Population 2016'!O195*'Prevalence Rates'!O195</f>
        <v>0</v>
      </c>
      <c r="P195" s="75">
        <f>'Population 2016'!P195*'Prevalence Rates'!P195</f>
        <v>0</v>
      </c>
      <c r="Q195" s="75">
        <f>'Population 2016'!Q195*'Prevalence Rates'!Q195</f>
        <v>0</v>
      </c>
      <c r="R195" s="75">
        <f>'Population 2016'!R195*'Prevalence Rates'!R195</f>
        <v>0</v>
      </c>
      <c r="S195" s="75">
        <f>'Population 2016'!S195*'Prevalence Rates'!S195</f>
        <v>0</v>
      </c>
      <c r="T195" s="75">
        <f>'Population 2016'!T195*'Prevalence Rates'!T195</f>
        <v>0</v>
      </c>
      <c r="U195" s="75">
        <f>'Population 2016'!U195*'Prevalence Rates'!U195</f>
        <v>0</v>
      </c>
      <c r="V195" s="75">
        <f>'Population 2016'!V195*'Prevalence Rates'!V195</f>
        <v>0</v>
      </c>
      <c r="W195" s="75">
        <f>'Population 2016'!W195*'Prevalence Rates'!W195</f>
        <v>0</v>
      </c>
      <c r="X195" s="75">
        <f>'Population 2016'!X195*'Prevalence Rates'!X195</f>
        <v>0</v>
      </c>
      <c r="Y195" s="75">
        <f>'Population 2016'!Y195*'Prevalence Rates'!Y195</f>
        <v>0</v>
      </c>
      <c r="Z195" s="75">
        <f>'Population 2016'!Z195*'Prevalence Rates'!Z195</f>
        <v>0</v>
      </c>
      <c r="AA195" s="75">
        <f>'Population 2016'!AA195*'Prevalence Rates'!AA195</f>
        <v>0</v>
      </c>
      <c r="AB195" s="75">
        <f>'Population 2016'!AB195*'Prevalence Rates'!AB195</f>
        <v>0</v>
      </c>
      <c r="AC195" s="75">
        <f>'Population 2016'!AC195*'Prevalence Rates'!AC195</f>
        <v>0</v>
      </c>
      <c r="AD195" s="75">
        <f>'Population 2016'!AD195*'Prevalence Rates'!AD195</f>
        <v>0</v>
      </c>
      <c r="AE195" s="75">
        <f>'Population 2016'!AE195*'Prevalence Rates'!AE195</f>
        <v>0</v>
      </c>
      <c r="AF195" s="75">
        <f>'Population 2016'!AF195*'Prevalence Rates'!AF195</f>
        <v>0</v>
      </c>
      <c r="AG195" s="75">
        <f>'Population 2016'!AG195*'Prevalence Rates'!AG195</f>
        <v>0</v>
      </c>
      <c r="AH195" s="75">
        <f>'Population 2016'!AH195*'Prevalence Rates'!AH195</f>
        <v>0</v>
      </c>
      <c r="AI195" s="75">
        <f>'Population 2016'!AI195*'Prevalence Rates'!AI195</f>
        <v>0</v>
      </c>
      <c r="AJ195" s="75">
        <f>'Population 2016'!AJ195*'Prevalence Rates'!AJ195</f>
        <v>0</v>
      </c>
      <c r="AK195" s="75">
        <f>'Population 2016'!AK195*'Prevalence Rates'!AK195</f>
        <v>0</v>
      </c>
      <c r="AL195" s="75">
        <f>'Population 2016'!AL195*'Prevalence Rates'!AL195</f>
        <v>0</v>
      </c>
      <c r="AM195" s="75">
        <f>'Population 2016'!AM195*'Prevalence Rates'!AM195</f>
        <v>0</v>
      </c>
      <c r="AN195" s="75">
        <f>'Population 2016'!AN195*'Prevalence Rates'!AN195</f>
        <v>0</v>
      </c>
      <c r="AO195" s="75">
        <f>'Population 2016'!AO195*'Prevalence Rates'!AO195</f>
        <v>0</v>
      </c>
      <c r="AP195" s="75">
        <f>'Population 2016'!AP195*'Prevalence Rates'!AP195</f>
        <v>0</v>
      </c>
      <c r="AQ195" s="75">
        <f>'Population 2016'!AQ195*'Prevalence Rates'!AQ195</f>
        <v>0</v>
      </c>
      <c r="AR195" s="75">
        <f>'Population 2016'!AR195*'Prevalence Rates'!AR195</f>
        <v>0</v>
      </c>
      <c r="AS195" s="75">
        <f>'Population 2016'!AS195*'Prevalence Rates'!AS195</f>
        <v>0</v>
      </c>
      <c r="AT195" s="75">
        <f>'Population 2016'!AT195*'Prevalence Rates'!AT195</f>
        <v>0</v>
      </c>
      <c r="AU195" s="75">
        <f>'Population 2016'!AU195*'Prevalence Rates'!AU195</f>
        <v>0</v>
      </c>
      <c r="AV195" s="75">
        <f>'Population 2016'!AV195*'Prevalence Rates'!AV195</f>
        <v>0</v>
      </c>
      <c r="AW195" s="75">
        <f>'Population 2016'!AW195*'Prevalence Rates'!AW195</f>
        <v>0</v>
      </c>
      <c r="AX195" s="75">
        <f>'Population 2016'!AX195*'Prevalence Rates'!AX195</f>
        <v>0</v>
      </c>
      <c r="AY195" s="75">
        <f>'Population 2016'!AY195*'Prevalence Rates'!AY195</f>
        <v>0</v>
      </c>
      <c r="AZ195" s="75">
        <f>'Population 2016'!AZ195*'Prevalence Rates'!AZ195</f>
        <v>0</v>
      </c>
      <c r="BA195" s="75">
        <f>'Population 2016'!BA195*'Prevalence Rates'!BA195</f>
        <v>0</v>
      </c>
      <c r="BB195" s="75">
        <f>'Population 2016'!BB195*'Prevalence Rates'!BB195</f>
        <v>0</v>
      </c>
      <c r="BC195" s="84">
        <f>'Population 2016'!BC195*'Prevalence Rates'!BC195</f>
        <v>0</v>
      </c>
      <c r="BD195" s="118">
        <v>193</v>
      </c>
    </row>
    <row r="196" spans="2:56" s="75" customFormat="1" x14ac:dyDescent="0.35">
      <c r="B196" s="75" t="s">
        <v>47</v>
      </c>
      <c r="C196" s="83">
        <f>'Population 2016'!C196*'Prevalence Rates'!C196</f>
        <v>200.72565436893203</v>
      </c>
      <c r="D196" s="75">
        <f>'Population 2016'!D196*'Prevalence Rates'!D196</f>
        <v>248.12981773575768</v>
      </c>
      <c r="E196" s="75">
        <f>'Population 2016'!E196*'Prevalence Rates'!E196</f>
        <v>428.60653027360996</v>
      </c>
      <c r="F196" s="75">
        <f>'Population 2016'!F196*'Prevalence Rates'!F196</f>
        <v>166.76295472197708</v>
      </c>
      <c r="G196" s="75">
        <f>'Population 2016'!G196*'Prevalence Rates'!G196</f>
        <v>103.9324</v>
      </c>
      <c r="H196" s="75">
        <f>'Population 2016'!H196*'Prevalence Rates'!H196</f>
        <v>261.50592550750224</v>
      </c>
      <c r="I196" s="75">
        <f>'Population 2016'!I196*'Prevalence Rates'!I196</f>
        <v>128.59254633715801</v>
      </c>
      <c r="J196" s="75">
        <f>'Population 2016'!J196*'Prevalence Rates'!J196</f>
        <v>182.18979999999999</v>
      </c>
      <c r="K196" s="75">
        <f>'Population 2016'!K196*'Prevalence Rates'!K196</f>
        <v>47.241999999999997</v>
      </c>
      <c r="L196" s="75">
        <f>'Population 2016'!L196*'Prevalence Rates'!L196</f>
        <v>112.46511120917918</v>
      </c>
      <c r="M196" s="75">
        <f>'Population 2016'!M196*'Prevalence Rates'!M196</f>
        <v>112.46511120917918</v>
      </c>
      <c r="N196" s="75">
        <f>'Population 2016'!N196*'Prevalence Rates'!N196</f>
        <v>178.46304995586937</v>
      </c>
      <c r="O196" s="75">
        <f>'Population 2016'!O196*'Prevalence Rates'!O196</f>
        <v>75.249278022947934</v>
      </c>
      <c r="P196" s="75">
        <f>'Population 2016'!P196*'Prevalence Rates'!P196</f>
        <v>79.621959399823481</v>
      </c>
      <c r="Q196" s="75">
        <f>'Population 2016'!Q196*'Prevalence Rates'!Q196</f>
        <v>145.68615913503973</v>
      </c>
      <c r="R196" s="75">
        <f>'Population 2016'!R196*'Prevalence Rates'!R196</f>
        <v>41.551894263018539</v>
      </c>
      <c r="S196" s="75">
        <f>'Population 2016'!S196*'Prevalence Rates'!S196</f>
        <v>626.44848552193423</v>
      </c>
      <c r="T196" s="75">
        <f>'Population 2016'!T196*'Prevalence Rates'!T196</f>
        <v>220.12290158870258</v>
      </c>
      <c r="U196" s="75">
        <f>'Population 2016'!U196*'Prevalence Rates'!U196</f>
        <v>7.1890000000000001</v>
      </c>
      <c r="V196" s="75">
        <f>'Population 2016'!V196*'Prevalence Rates'!V196</f>
        <v>156.33305816416592</v>
      </c>
      <c r="W196" s="75">
        <f>'Population 2016'!W196*'Prevalence Rates'!W196</f>
        <v>313.26971676963814</v>
      </c>
      <c r="X196" s="75">
        <f>'Population 2016'!X196*'Prevalence Rates'!X196</f>
        <v>313.26971676963814</v>
      </c>
      <c r="Y196" s="75">
        <f>'Population 2016'!Y196*'Prevalence Rates'!Y196</f>
        <v>298.87603530450133</v>
      </c>
      <c r="Z196" s="75">
        <f>'Population 2016'!Z196*'Prevalence Rates'!Z196</f>
        <v>312.00767608120032</v>
      </c>
      <c r="AA196" s="75">
        <f>'Population 2016'!AA196*'Prevalence Rates'!AA196</f>
        <v>440.40144963710844</v>
      </c>
      <c r="AB196" s="75">
        <f>'Population 2016'!AB196*'Prevalence Rates'!AB196</f>
        <v>833.2699106796116</v>
      </c>
      <c r="AC196" s="75">
        <f>'Population 2016'!AC196*'Prevalence Rates'!AC196</f>
        <v>754.81037387466893</v>
      </c>
      <c r="AD196" s="75">
        <f>'Population 2016'!AD196*'Prevalence Rates'!AD196</f>
        <v>511.87764819064432</v>
      </c>
      <c r="AE196" s="75">
        <f>'Population 2016'!AE196*'Prevalence Rates'!AE196</f>
        <v>409.73492939099731</v>
      </c>
      <c r="AF196" s="75">
        <f>'Population 2016'!AF196*'Prevalence Rates'!AF196</f>
        <v>81.338399999999993</v>
      </c>
      <c r="AG196" s="75">
        <f>'Population 2016'!AG196*'Prevalence Rates'!AG196</f>
        <v>157.78612187727848</v>
      </c>
      <c r="AH196" s="75">
        <f>'Population 2016'!AH196*'Prevalence Rates'!AH196</f>
        <v>532.36271774051204</v>
      </c>
      <c r="AI196" s="75">
        <f>'Population 2016'!AI196*'Prevalence Rates'!AI196</f>
        <v>532.63882030008824</v>
      </c>
      <c r="AJ196" s="75">
        <f>'Population 2016'!AJ196*'Prevalence Rates'!AJ196</f>
        <v>56.484999999999999</v>
      </c>
      <c r="AK196" s="75">
        <f>'Population 2016'!AK196*'Prevalence Rates'!AK196</f>
        <v>184.6894074139453</v>
      </c>
      <c r="AL196" s="75">
        <f>'Population 2016'!AL196*'Prevalence Rates'!AL196</f>
        <v>134.79823689320389</v>
      </c>
      <c r="AM196" s="75">
        <f>'Population 2016'!AM196*'Prevalence Rates'!AM196</f>
        <v>228.18344660194174</v>
      </c>
      <c r="AN196" s="75">
        <f>'Population 2016'!AN196*'Prevalence Rates'!AN196</f>
        <v>50.733800000000002</v>
      </c>
      <c r="AO196" s="75">
        <f>'Population 2016'!AO196*'Prevalence Rates'!AO196</f>
        <v>50.733800000000002</v>
      </c>
      <c r="AP196" s="75">
        <f>'Population 2016'!AP196*'Prevalence Rates'!AP196</f>
        <v>296.17084660194178</v>
      </c>
      <c r="AQ196" s="75">
        <f>'Population 2016'!AQ196*'Prevalence Rates'!AQ196</f>
        <v>152.82648314210061</v>
      </c>
      <c r="AR196" s="75">
        <f>'Population 2016'!AR196*'Prevalence Rates'!AR196</f>
        <v>5079.9528</v>
      </c>
      <c r="AS196" s="75">
        <f>'Population 2016'!AS196*'Prevalence Rates'!AS196</f>
        <v>128.59254633715801</v>
      </c>
      <c r="AT196" s="75">
        <f>'Population 2016'!AT196*'Prevalence Rates'!AT196</f>
        <v>76.819599999999994</v>
      </c>
      <c r="AU196" s="75">
        <f>'Population 2016'!AU196*'Prevalence Rates'!AU196</f>
        <v>76.819599999999994</v>
      </c>
      <c r="AV196" s="75">
        <f>'Population 2016'!AV196*'Prevalence Rates'!AV196</f>
        <v>56.464151809355691</v>
      </c>
      <c r="AW196" s="75">
        <f>'Population 2016'!AW196*'Prevalence Rates'!AW196</f>
        <v>303.09933486319505</v>
      </c>
      <c r="AX196" s="75">
        <f>'Population 2016'!AX196*'Prevalence Rates'!AX196</f>
        <v>134.9478</v>
      </c>
      <c r="AY196" s="75">
        <f>'Population 2016'!AY196*'Prevalence Rates'!AY196</f>
        <v>436.0575115597178</v>
      </c>
      <c r="AZ196" s="75">
        <f>'Population 2016'!AZ196*'Prevalence Rates'!AZ196</f>
        <v>667.97557502206519</v>
      </c>
      <c r="BA196" s="75">
        <f>'Population 2016'!BA196*'Prevalence Rates'!BA196</f>
        <v>52.757706090026481</v>
      </c>
      <c r="BB196" s="75">
        <f>'Population 2016'!BB196*'Prevalence Rates'!BB196</f>
        <v>108.16431076787291</v>
      </c>
      <c r="BC196" s="84">
        <f>'Population 2016'!BC196*'Prevalence Rates'!BC196</f>
        <v>7.1890000000000001</v>
      </c>
      <c r="BD196" s="118">
        <v>194</v>
      </c>
    </row>
    <row r="197" spans="2:56" s="75" customFormat="1" x14ac:dyDescent="0.35">
      <c r="B197" s="75" t="s">
        <v>48</v>
      </c>
      <c r="C197" s="83">
        <f>'Population 2016'!C197*'Prevalence Rates'!C197</f>
        <v>497.40003009708738</v>
      </c>
      <c r="D197" s="75">
        <f>'Population 2016'!D197*'Prevalence Rates'!D197</f>
        <v>374.89178983989478</v>
      </c>
      <c r="E197" s="75">
        <f>'Population 2016'!E197*'Prevalence Rates'!E197</f>
        <v>482.6756781994705</v>
      </c>
      <c r="F197" s="75">
        <f>'Population 2016'!F197*'Prevalence Rates'!F197</f>
        <v>199.49878367166818</v>
      </c>
      <c r="G197" s="75">
        <f>'Population 2016'!G197*'Prevalence Rates'!G197</f>
        <v>116.2564</v>
      </c>
      <c r="H197" s="75">
        <f>'Population 2016'!H197*'Prevalence Rates'!H197</f>
        <v>284.15268049426305</v>
      </c>
      <c r="I197" s="75">
        <f>'Population 2016'!I197*'Prevalence Rates'!I197</f>
        <v>133.13110679611651</v>
      </c>
      <c r="J197" s="75">
        <f>'Population 2016'!J197*'Prevalence Rates'!J197</f>
        <v>264.76060000000001</v>
      </c>
      <c r="K197" s="75">
        <f>'Population 2016'!K197*'Prevalence Rates'!K197</f>
        <v>61.825400000000002</v>
      </c>
      <c r="L197" s="75">
        <f>'Population 2016'!L197*'Prevalence Rates'!L197</f>
        <v>136.23132338923213</v>
      </c>
      <c r="M197" s="75">
        <f>'Population 2016'!M197*'Prevalence Rates'!M197</f>
        <v>136.23132338923213</v>
      </c>
      <c r="N197" s="75">
        <f>'Population 2016'!N197*'Prevalence Rates'!N197</f>
        <v>389.86234342453662</v>
      </c>
      <c r="O197" s="75">
        <f>'Population 2016'!O197*'Prevalence Rates'!O197</f>
        <v>84.028360458958517</v>
      </c>
      <c r="P197" s="75">
        <f>'Population 2016'!P197*'Prevalence Rates'!P197</f>
        <v>105.63179947043248</v>
      </c>
      <c r="Q197" s="75">
        <f>'Population 2016'!Q197*'Prevalence Rates'!Q197</f>
        <v>183.04158455428066</v>
      </c>
      <c r="R197" s="75">
        <f>'Population 2016'!R197*'Prevalence Rates'!R197</f>
        <v>42.498945984112979</v>
      </c>
      <c r="S197" s="75">
        <f>'Population 2016'!S197*'Prevalence Rates'!S197</f>
        <v>934.27544704268325</v>
      </c>
      <c r="T197" s="75">
        <f>'Population 2016'!T197*'Prevalence Rates'!T197</f>
        <v>519.70052383053837</v>
      </c>
      <c r="U197" s="75">
        <f>'Population 2016'!U197*'Prevalence Rates'!U197</f>
        <v>9.6538000000000004</v>
      </c>
      <c r="V197" s="75">
        <f>'Population 2016'!V197*'Prevalence Rates'!V197</f>
        <v>182.93072656663725</v>
      </c>
      <c r="W197" s="75">
        <f>'Population 2016'!W197*'Prevalence Rates'!W197</f>
        <v>409.74689443954105</v>
      </c>
      <c r="X197" s="75">
        <f>'Population 2016'!X197*'Prevalence Rates'!X197</f>
        <v>409.74689443954105</v>
      </c>
      <c r="Y197" s="75">
        <f>'Population 2016'!Y197*'Prevalence Rates'!Y197</f>
        <v>393.76566857899383</v>
      </c>
      <c r="Z197" s="75">
        <f>'Population 2016'!Z197*'Prevalence Rates'!Z197</f>
        <v>1018.4219666372461</v>
      </c>
      <c r="AA197" s="75">
        <f>'Population 2016'!AA197*'Prevalence Rates'!AA197</f>
        <v>723.31166728440701</v>
      </c>
      <c r="AB197" s="75">
        <f>'Population 2016'!AB197*'Prevalence Rates'!AB197</f>
        <v>1213.1841320388348</v>
      </c>
      <c r="AC197" s="75">
        <f>'Population 2016'!AC197*'Prevalence Rates'!AC197</f>
        <v>1508.0776190644306</v>
      </c>
      <c r="AD197" s="75">
        <f>'Population 2016'!AD197*'Prevalence Rates'!AD197</f>
        <v>568.7045585172109</v>
      </c>
      <c r="AE197" s="75">
        <f>'Population 2016'!AE197*'Prevalence Rates'!AE197</f>
        <v>454.37271844660188</v>
      </c>
      <c r="AF197" s="75">
        <f>'Population 2016'!AF197*'Prevalence Rates'!AF197</f>
        <v>85.241</v>
      </c>
      <c r="AG197" s="75">
        <f>'Population 2016'!AG197*'Prevalence Rates'!AG197</f>
        <v>174.97582946390881</v>
      </c>
      <c r="AH197" s="75">
        <f>'Population 2016'!AH197*'Prevalence Rates'!AH197</f>
        <v>635.53986937334514</v>
      </c>
      <c r="AI197" s="75">
        <f>'Population 2016'!AI197*'Prevalence Rates'!AI197</f>
        <v>911.61079408649607</v>
      </c>
      <c r="AJ197" s="75">
        <f>'Population 2016'!AJ197*'Prevalence Rates'!AJ197</f>
        <v>61.4146</v>
      </c>
      <c r="AK197" s="75">
        <f>'Population 2016'!AK197*'Prevalence Rates'!AK197</f>
        <v>231.91491015004416</v>
      </c>
      <c r="AL197" s="75">
        <f>'Population 2016'!AL197*'Prevalence Rates'!AL197</f>
        <v>153.08481941747573</v>
      </c>
      <c r="AM197" s="75">
        <f>'Population 2016'!AM197*'Prevalence Rates'!AM197</f>
        <v>299.8132067961165</v>
      </c>
      <c r="AN197" s="75">
        <f>'Population 2016'!AN197*'Prevalence Rates'!AN197</f>
        <v>53.198599999999999</v>
      </c>
      <c r="AO197" s="75">
        <f>'Population 2016'!AO197*'Prevalence Rates'!AO197</f>
        <v>53.198599999999999</v>
      </c>
      <c r="AP197" s="75">
        <f>'Population 2016'!AP197*'Prevalence Rates'!AP197</f>
        <v>312.36200467784641</v>
      </c>
      <c r="AQ197" s="75">
        <f>'Population 2016'!AQ197*'Prevalence Rates'!AQ197</f>
        <v>197.23022859664607</v>
      </c>
      <c r="AR197" s="75">
        <f>'Population 2016'!AR197*'Prevalence Rates'!AR197</f>
        <v>7235.8311999999996</v>
      </c>
      <c r="AS197" s="75">
        <f>'Population 2016'!AS197*'Prevalence Rates'!AS197</f>
        <v>133.13110679611651</v>
      </c>
      <c r="AT197" s="75">
        <f>'Population 2016'!AT197*'Prevalence Rates'!AT197</f>
        <v>92.224599999999995</v>
      </c>
      <c r="AU197" s="75">
        <f>'Population 2016'!AU197*'Prevalence Rates'!AU197</f>
        <v>92.224599999999995</v>
      </c>
      <c r="AV197" s="75">
        <f>'Population 2016'!AV197*'Prevalence Rates'!AV197</f>
        <v>55.4906319505737</v>
      </c>
      <c r="AW197" s="75">
        <f>'Population 2016'!AW197*'Prevalence Rates'!AW197</f>
        <v>335.07592709620474</v>
      </c>
      <c r="AX197" s="75">
        <f>'Population 2016'!AX197*'Prevalence Rates'!AX197</f>
        <v>202.93520000000001</v>
      </c>
      <c r="AY197" s="75">
        <f>'Population 2016'!AY197*'Prevalence Rates'!AY197</f>
        <v>587.72546511246276</v>
      </c>
      <c r="AZ197" s="75">
        <f>'Population 2016'!AZ197*'Prevalence Rates'!AZ197</f>
        <v>912.28845092674305</v>
      </c>
      <c r="BA197" s="75">
        <f>'Population 2016'!BA197*'Prevalence Rates'!BA197</f>
        <v>77.598778464254195</v>
      </c>
      <c r="BB197" s="75">
        <f>'Population 2016'!BB197*'Prevalence Rates'!BB197</f>
        <v>134.25002012356575</v>
      </c>
      <c r="BC197" s="84">
        <f>'Population 2016'!BC197*'Prevalence Rates'!BC197</f>
        <v>9.6538000000000004</v>
      </c>
      <c r="BD197" s="118">
        <v>195</v>
      </c>
    </row>
    <row r="198" spans="2:56" s="75" customFormat="1" x14ac:dyDescent="0.35">
      <c r="B198" s="75" t="s">
        <v>49</v>
      </c>
      <c r="C198" s="83">
        <f>'Population 2016'!C198*'Prevalence Rates'!C198</f>
        <v>648.68161407766991</v>
      </c>
      <c r="D198" s="75">
        <f>'Population 2016'!D198*'Prevalence Rates'!D198</f>
        <v>458.28628067578478</v>
      </c>
      <c r="E198" s="75">
        <f>'Population 2016'!E198*'Prevalence Rates'!E198</f>
        <v>555.53129854368945</v>
      </c>
      <c r="F198" s="75">
        <f>'Population 2016'!F198*'Prevalence Rates'!F198</f>
        <v>190.64717961165053</v>
      </c>
      <c r="G198" s="75">
        <f>'Population 2016'!G198*'Prevalence Rates'!G198</f>
        <v>108.79</v>
      </c>
      <c r="H198" s="75">
        <f>'Population 2016'!H198*'Prevalence Rates'!H198</f>
        <v>291.01512864077671</v>
      </c>
      <c r="I198" s="75">
        <f>'Population 2016'!I198*'Prevalence Rates'!I198</f>
        <v>122.80518203883497</v>
      </c>
      <c r="J198" s="75">
        <f>'Population 2016'!J198*'Prevalence Rates'!J198</f>
        <v>218.2895</v>
      </c>
      <c r="K198" s="75">
        <f>'Population 2016'!K198*'Prevalence Rates'!K198</f>
        <v>59.125000000000007</v>
      </c>
      <c r="L198" s="75">
        <f>'Population 2016'!L198*'Prevalence Rates'!L198</f>
        <v>148.30689563106799</v>
      </c>
      <c r="M198" s="75">
        <f>'Population 2016'!M198*'Prevalence Rates'!M198</f>
        <v>148.30689563106799</v>
      </c>
      <c r="N198" s="75">
        <f>'Population 2016'!N198*'Prevalence Rates'!N198</f>
        <v>295.04773543689322</v>
      </c>
      <c r="O198" s="75">
        <f>'Population 2016'!O198*'Prevalence Rates'!O198</f>
        <v>95.307203883495148</v>
      </c>
      <c r="P198" s="75">
        <f>'Population 2016'!P198*'Prevalence Rates'!P198</f>
        <v>95.955961165048549</v>
      </c>
      <c r="Q198" s="75">
        <f>'Population 2016'!Q198*'Prevalence Rates'!Q198</f>
        <v>148.50279611650487</v>
      </c>
      <c r="R198" s="75">
        <f>'Population 2016'!R198*'Prevalence Rates'!R198</f>
        <v>51.659907766990301</v>
      </c>
      <c r="S198" s="75">
        <f>'Population 2016'!S198*'Prevalence Rates'!S198</f>
        <v>1191.92593335166</v>
      </c>
      <c r="T198" s="75">
        <f>'Population 2016'!T198*'Prevalence Rates'!T198</f>
        <v>887.38536407766992</v>
      </c>
      <c r="U198" s="75">
        <f>'Population 2016'!U198*'Prevalence Rates'!U198</f>
        <v>5.9125000000000005</v>
      </c>
      <c r="V198" s="75">
        <f>'Population 2016'!V198*'Prevalence Rates'!V198</f>
        <v>172.5127645631068</v>
      </c>
      <c r="W198" s="75">
        <f>'Population 2016'!W198*'Prevalence Rates'!W198</f>
        <v>412.23139805825247</v>
      </c>
      <c r="X198" s="75">
        <f>'Population 2016'!X198*'Prevalence Rates'!X198</f>
        <v>412.23139805825247</v>
      </c>
      <c r="Y198" s="75">
        <f>'Population 2016'!Y198*'Prevalence Rates'!Y198</f>
        <v>344.53332524271849</v>
      </c>
      <c r="Z198" s="75">
        <f>'Population 2016'!Z198*'Prevalence Rates'!Z198</f>
        <v>1126.2952427184466</v>
      </c>
      <c r="AA198" s="75">
        <f>'Population 2016'!AA198*'Prevalence Rates'!AA198</f>
        <v>778.13931522578878</v>
      </c>
      <c r="AB198" s="75">
        <f>'Population 2016'!AB198*'Prevalence Rates'!AB198</f>
        <v>1441.7591067961166</v>
      </c>
      <c r="AC198" s="75">
        <f>'Population 2016'!AC198*'Prevalence Rates'!AC198</f>
        <v>1658.7479611650485</v>
      </c>
      <c r="AD198" s="75">
        <f>'Population 2016'!AD198*'Prevalence Rates'!AD198</f>
        <v>620.71877669902915</v>
      </c>
      <c r="AE198" s="75">
        <f>'Population 2016'!AE198*'Prevalence Rates'!AE198</f>
        <v>515.4990291262136</v>
      </c>
      <c r="AF198" s="75">
        <f>'Population 2016'!AF198*'Prevalence Rates'!AF198</f>
        <v>77.808500000000009</v>
      </c>
      <c r="AG198" s="75">
        <f>'Population 2016'!AG198*'Prevalence Rates'!AG198</f>
        <v>198.51515407344871</v>
      </c>
      <c r="AH198" s="75">
        <f>'Population 2016'!AH198*'Prevalence Rates'!AH198</f>
        <v>651.36400000000003</v>
      </c>
      <c r="AI198" s="75">
        <f>'Population 2016'!AI198*'Prevalence Rates'!AI198</f>
        <v>1309.2683834951458</v>
      </c>
      <c r="AJ198" s="75">
        <f>'Population 2016'!AJ198*'Prevalence Rates'!AJ198</f>
        <v>77.808500000000009</v>
      </c>
      <c r="AK198" s="75">
        <f>'Population 2016'!AK198*'Prevalence Rates'!AK198</f>
        <v>240.9903689320389</v>
      </c>
      <c r="AL198" s="75">
        <f>'Population 2016'!AL198*'Prevalence Rates'!AL198</f>
        <v>134.45369417475732</v>
      </c>
      <c r="AM198" s="75">
        <f>'Population 2016'!AM198*'Prevalence Rates'!AM198</f>
        <v>295.63188834951455</v>
      </c>
      <c r="AN198" s="75">
        <f>'Population 2016'!AN198*'Prevalence Rates'!AN198</f>
        <v>59.834500000000006</v>
      </c>
      <c r="AO198" s="75">
        <f>'Population 2016'!AO198*'Prevalence Rates'!AO198</f>
        <v>59.834500000000006</v>
      </c>
      <c r="AP198" s="75">
        <f>'Population 2016'!AP198*'Prevalence Rates'!AP198</f>
        <v>302.89137378640777</v>
      </c>
      <c r="AQ198" s="75">
        <f>'Population 2016'!AQ198*'Prevalence Rates'!AQ198</f>
        <v>240.49545145631069</v>
      </c>
      <c r="AR198" s="75">
        <f>'Population 2016'!AR198*'Prevalence Rates'!AR198</f>
        <v>7974.3070000000007</v>
      </c>
      <c r="AS198" s="75">
        <f>'Population 2016'!AS198*'Prevalence Rates'!AS198</f>
        <v>122.80518203883497</v>
      </c>
      <c r="AT198" s="75">
        <f>'Population 2016'!AT198*'Prevalence Rates'!AT198</f>
        <v>108.55350000000001</v>
      </c>
      <c r="AU198" s="75">
        <f>'Population 2016'!AU198*'Prevalence Rates'!AU198</f>
        <v>108.55350000000001</v>
      </c>
      <c r="AV198" s="75">
        <f>'Population 2016'!AV198*'Prevalence Rates'!AV198</f>
        <v>63.518932038834947</v>
      </c>
      <c r="AW198" s="75">
        <f>'Population 2016'!AW198*'Prevalence Rates'!AW198</f>
        <v>354.79383495145635</v>
      </c>
      <c r="AX198" s="75">
        <f>'Population 2016'!AX198*'Prevalence Rates'!AX198</f>
        <v>159.1645</v>
      </c>
      <c r="AY198" s="75">
        <f>'Population 2016'!AY198*'Prevalence Rates'!AY198</f>
        <v>540.67765905615181</v>
      </c>
      <c r="AZ198" s="75">
        <f>'Population 2016'!AZ198*'Prevalence Rates'!AZ198</f>
        <v>805.39636650485443</v>
      </c>
      <c r="BA198" s="75">
        <f>'Population 2016'!BA198*'Prevalence Rates'!BA198</f>
        <v>89.075752427184469</v>
      </c>
      <c r="BB198" s="75">
        <f>'Population 2016'!BB198*'Prevalence Rates'!BB198</f>
        <v>164.33378883495146</v>
      </c>
      <c r="BC198" s="84">
        <f>'Population 2016'!BC198*'Prevalence Rates'!BC198</f>
        <v>5.9125000000000005</v>
      </c>
      <c r="BD198" s="118">
        <v>196</v>
      </c>
    </row>
    <row r="199" spans="2:56" s="75" customFormat="1" x14ac:dyDescent="0.35">
      <c r="B199" s="75" t="s">
        <v>50</v>
      </c>
      <c r="C199" s="83">
        <f>'Population 2016'!C199*'Prevalence Rates'!C199</f>
        <v>479.62314805825247</v>
      </c>
      <c r="D199" s="75">
        <f>'Population 2016'!D199*'Prevalence Rates'!D199</f>
        <v>417.35105847989848</v>
      </c>
      <c r="E199" s="75">
        <f>'Population 2016'!E199*'Prevalence Rates'!E199</f>
        <v>600.29189805825251</v>
      </c>
      <c r="F199" s="75">
        <f>'Population 2016'!F199*'Prevalence Rates'!F199</f>
        <v>186.00391019417481</v>
      </c>
      <c r="G199" s="75">
        <f>'Population 2016'!G199*'Prevalence Rates'!G199</f>
        <v>94.600000000000009</v>
      </c>
      <c r="H199" s="75">
        <f>'Population 2016'!H199*'Prevalence Rates'!H199</f>
        <v>275.51728155339811</v>
      </c>
      <c r="I199" s="75">
        <f>'Population 2016'!I199*'Prevalence Rates'!I199</f>
        <v>123.85033252427186</v>
      </c>
      <c r="J199" s="75">
        <f>'Population 2016'!J199*'Prevalence Rates'!J199</f>
        <v>203.863</v>
      </c>
      <c r="K199" s="75">
        <f>'Population 2016'!K199*'Prevalence Rates'!K199</f>
        <v>73.551500000000004</v>
      </c>
      <c r="L199" s="75">
        <f>'Population 2016'!L199*'Prevalence Rates'!L199</f>
        <v>156.614036407767</v>
      </c>
      <c r="M199" s="75">
        <f>'Population 2016'!M199*'Prevalence Rates'!M199</f>
        <v>156.614036407767</v>
      </c>
      <c r="N199" s="75">
        <f>'Population 2016'!N199*'Prevalence Rates'!N199</f>
        <v>187.19528155339808</v>
      </c>
      <c r="O199" s="75">
        <f>'Population 2016'!O199*'Prevalence Rates'!O199</f>
        <v>101.32407281553398</v>
      </c>
      <c r="P199" s="75">
        <f>'Population 2016'!P199*'Prevalence Rates'!P199</f>
        <v>86.788194174757294</v>
      </c>
      <c r="Q199" s="75">
        <f>'Population 2016'!Q199*'Prevalence Rates'!Q199</f>
        <v>156.42596359223302</v>
      </c>
      <c r="R199" s="75">
        <f>'Population 2016'!R199*'Prevalence Rates'!R199</f>
        <v>40.482830097087387</v>
      </c>
      <c r="S199" s="75">
        <f>'Population 2016'!S199*'Prevalence Rates'!S199</f>
        <v>1208.6841187063408</v>
      </c>
      <c r="T199" s="75">
        <f>'Population 2016'!T199*'Prevalence Rates'!T199</f>
        <v>840.53206310679616</v>
      </c>
      <c r="U199" s="75">
        <f>'Population 2016'!U199*'Prevalence Rates'!U199</f>
        <v>5.4395000000000007</v>
      </c>
      <c r="V199" s="75">
        <f>'Population 2016'!V199*'Prevalence Rates'!V199</f>
        <v>178.68180339805826</v>
      </c>
      <c r="W199" s="75">
        <f>'Population 2016'!W199*'Prevalence Rates'!W199</f>
        <v>412.49033737864085</v>
      </c>
      <c r="X199" s="75">
        <f>'Population 2016'!X199*'Prevalence Rates'!X199</f>
        <v>412.49033737864085</v>
      </c>
      <c r="Y199" s="75">
        <f>'Population 2016'!Y199*'Prevalence Rates'!Y199</f>
        <v>337.86884708737864</v>
      </c>
      <c r="Z199" s="75">
        <f>'Population 2016'!Z199*'Prevalence Rates'!Z199</f>
        <v>933.21605825242716</v>
      </c>
      <c r="AA199" s="75">
        <f>'Population 2016'!AA199*'Prevalence Rates'!AA199</f>
        <v>718.49215675960136</v>
      </c>
      <c r="AB199" s="75">
        <f>'Population 2016'!AB199*'Prevalence Rates'!AB199</f>
        <v>1338.103223300971</v>
      </c>
      <c r="AC199" s="75">
        <f>'Population 2016'!AC199*'Prevalence Rates'!AC199</f>
        <v>1384.616699029126</v>
      </c>
      <c r="AD199" s="75">
        <f>'Population 2016'!AD199*'Prevalence Rates'!AD199</f>
        <v>628.99168446601948</v>
      </c>
      <c r="AE199" s="75">
        <f>'Population 2016'!AE199*'Prevalence Rates'!AE199</f>
        <v>539.27949029126205</v>
      </c>
      <c r="AF199" s="75">
        <f>'Population 2016'!AF199*'Prevalence Rates'!AF199</f>
        <v>82.775000000000006</v>
      </c>
      <c r="AG199" s="75">
        <f>'Population 2016'!AG199*'Prevalence Rates'!AG199</f>
        <v>207.67284719290842</v>
      </c>
      <c r="AH199" s="75">
        <f>'Population 2016'!AH199*'Prevalence Rates'!AH199</f>
        <v>732.21986407766997</v>
      </c>
      <c r="AI199" s="75">
        <f>'Population 2016'!AI199*'Prevalence Rates'!AI199</f>
        <v>1332.9854927184467</v>
      </c>
      <c r="AJ199" s="75">
        <f>'Population 2016'!AJ199*'Prevalence Rates'!AJ199</f>
        <v>91.289000000000001</v>
      </c>
      <c r="AK199" s="75">
        <f>'Population 2016'!AK199*'Prevalence Rates'!AK199</f>
        <v>245.33023786407773</v>
      </c>
      <c r="AL199" s="75">
        <f>'Population 2016'!AL199*'Prevalence Rates'!AL199</f>
        <v>113.99988834951459</v>
      </c>
      <c r="AM199" s="75">
        <f>'Population 2016'!AM199*'Prevalence Rates'!AM199</f>
        <v>321.4482742718447</v>
      </c>
      <c r="AN199" s="75">
        <f>'Population 2016'!AN199*'Prevalence Rates'!AN199</f>
        <v>59.834500000000006</v>
      </c>
      <c r="AO199" s="75">
        <f>'Population 2016'!AO199*'Prevalence Rates'!AO199</f>
        <v>59.834500000000006</v>
      </c>
      <c r="AP199" s="75">
        <f>'Population 2016'!AP199*'Prevalence Rates'!AP199</f>
        <v>333.6832354368932</v>
      </c>
      <c r="AQ199" s="75">
        <f>'Population 2016'!AQ199*'Prevalence Rates'!AQ199</f>
        <v>189.36845145631071</v>
      </c>
      <c r="AR199" s="75">
        <f>'Population 2016'!AR199*'Prevalence Rates'!AR199</f>
        <v>7649.8290000000006</v>
      </c>
      <c r="AS199" s="75">
        <f>'Population 2016'!AS199*'Prevalence Rates'!AS199</f>
        <v>123.85033252427186</v>
      </c>
      <c r="AT199" s="75">
        <f>'Population 2016'!AT199*'Prevalence Rates'!AT199</f>
        <v>96.728500000000011</v>
      </c>
      <c r="AU199" s="75">
        <f>'Population 2016'!AU199*'Prevalence Rates'!AU199</f>
        <v>96.728500000000011</v>
      </c>
      <c r="AV199" s="75">
        <f>'Population 2016'!AV199*'Prevalence Rates'!AV199</f>
        <v>59.782524271844657</v>
      </c>
      <c r="AW199" s="75">
        <f>'Population 2016'!AW199*'Prevalence Rates'!AW199</f>
        <v>409.4633252427185</v>
      </c>
      <c r="AX199" s="75">
        <f>'Population 2016'!AX199*'Prevalence Rates'!AX199</f>
        <v>130.3115</v>
      </c>
      <c r="AY199" s="75">
        <f>'Population 2016'!AY199*'Prevalence Rates'!AY199</f>
        <v>510.47220324295893</v>
      </c>
      <c r="AZ199" s="75">
        <f>'Population 2016'!AZ199*'Prevalence Rates'!AZ199</f>
        <v>738.05220873786413</v>
      </c>
      <c r="BA199" s="75">
        <f>'Population 2016'!BA199*'Prevalence Rates'!BA199</f>
        <v>69.462742718446606</v>
      </c>
      <c r="BB199" s="75">
        <f>'Population 2016'!BB199*'Prevalence Rates'!BB199</f>
        <v>212.73477669902914</v>
      </c>
      <c r="BC199" s="84">
        <f>'Population 2016'!BC199*'Prevalence Rates'!BC199</f>
        <v>5.4395000000000007</v>
      </c>
      <c r="BD199" s="118">
        <v>197</v>
      </c>
    </row>
    <row r="200" spans="2:56" s="75" customFormat="1" x14ac:dyDescent="0.35">
      <c r="B200" s="75" t="s">
        <v>51</v>
      </c>
      <c r="C200" s="83">
        <f>'Population 2016'!C200*'Prevalence Rates'!C200</f>
        <v>332.19805339805822</v>
      </c>
      <c r="D200" s="75">
        <f>'Population 2016'!D200*'Prevalence Rates'!D200</f>
        <v>364.02260351103502</v>
      </c>
      <c r="E200" s="75">
        <f>'Population 2016'!E200*'Prevalence Rates'!E200</f>
        <v>596.75412894969111</v>
      </c>
      <c r="F200" s="75">
        <f>'Population 2016'!F200*'Prevalence Rates'!F200</f>
        <v>156.36748234774939</v>
      </c>
      <c r="G200" s="75">
        <f>'Population 2016'!G200*'Prevalence Rates'!G200</f>
        <v>104.15</v>
      </c>
      <c r="H200" s="75">
        <f>'Population 2016'!H200*'Prevalence Rates'!H200</f>
        <v>284.48126668137689</v>
      </c>
      <c r="I200" s="75">
        <f>'Population 2016'!I200*'Prevalence Rates'!I200</f>
        <v>129.33416862312447</v>
      </c>
      <c r="J200" s="75">
        <f>'Population 2016'!J200*'Prevalence Rates'!J200</f>
        <v>211.6328</v>
      </c>
      <c r="K200" s="75">
        <f>'Population 2016'!K200*'Prevalence Rates'!K200</f>
        <v>65.614500000000007</v>
      </c>
      <c r="L200" s="75">
        <f>'Population 2016'!L200*'Prevalence Rates'!L200</f>
        <v>117.71128601059137</v>
      </c>
      <c r="M200" s="75">
        <f>'Population 2016'!M200*'Prevalence Rates'!M200</f>
        <v>117.71128601059137</v>
      </c>
      <c r="N200" s="75">
        <f>'Population 2016'!N200*'Prevalence Rates'!N200</f>
        <v>134.31571919682258</v>
      </c>
      <c r="O200" s="75">
        <f>'Population 2016'!O200*'Prevalence Rates'!O200</f>
        <v>99.205219064430722</v>
      </c>
      <c r="P200" s="75">
        <f>'Population 2016'!P200*'Prevalence Rates'!P200</f>
        <v>76.080793645189758</v>
      </c>
      <c r="Q200" s="75">
        <f>'Population 2016'!Q200*'Prevalence Rates'!Q200</f>
        <v>167.2826413503972</v>
      </c>
      <c r="R200" s="75">
        <f>'Population 2016'!R200*'Prevalence Rates'!R200</f>
        <v>42.618768314210065</v>
      </c>
      <c r="S200" s="75">
        <f>'Population 2016'!S200*'Prevalence Rates'!S200</f>
        <v>1024.2180686436598</v>
      </c>
      <c r="T200" s="75">
        <f>'Population 2016'!T200*'Prevalence Rates'!T200</f>
        <v>582.8902288172992</v>
      </c>
      <c r="U200" s="75">
        <f>'Population 2016'!U200*'Prevalence Rates'!U200</f>
        <v>10.415000000000001</v>
      </c>
      <c r="V200" s="75">
        <f>'Population 2016'!V200*'Prevalence Rates'!V200</f>
        <v>181.82650401588702</v>
      </c>
      <c r="W200" s="75">
        <f>'Population 2016'!W200*'Prevalence Rates'!W200</f>
        <v>397.74305878199476</v>
      </c>
      <c r="X200" s="75">
        <f>'Population 2016'!X200*'Prevalence Rates'!X200</f>
        <v>397.74305878199476</v>
      </c>
      <c r="Y200" s="75">
        <f>'Population 2016'!Y200*'Prevalence Rates'!Y200</f>
        <v>347.3862120476611</v>
      </c>
      <c r="Z200" s="75">
        <f>'Population 2016'!Z200*'Prevalence Rates'!Z200</f>
        <v>608.63660520741394</v>
      </c>
      <c r="AA200" s="75">
        <f>'Population 2016'!AA200*'Prevalence Rates'!AA200</f>
        <v>605.24275917002876</v>
      </c>
      <c r="AB200" s="75">
        <f>'Population 2016'!AB200*'Prevalence Rates'!AB200</f>
        <v>1168.283918446602</v>
      </c>
      <c r="AC200" s="75">
        <f>'Population 2016'!AC200*'Prevalence Rates'!AC200</f>
        <v>1042.6810407766991</v>
      </c>
      <c r="AD200" s="75">
        <f>'Population 2016'!AD200*'Prevalence Rates'!AD200</f>
        <v>585.12444395410421</v>
      </c>
      <c r="AE200" s="75">
        <f>'Population 2016'!AE200*'Prevalence Rates'!AE200</f>
        <v>484.21017210944393</v>
      </c>
      <c r="AF200" s="75">
        <f>'Population 2016'!AF200*'Prevalence Rates'!AF200</f>
        <v>70.4054</v>
      </c>
      <c r="AG200" s="75">
        <f>'Population 2016'!AG200*'Prevalence Rates'!AG200</f>
        <v>186.46602901109026</v>
      </c>
      <c r="AH200" s="75">
        <f>'Population 2016'!AH200*'Prevalence Rates'!AH200</f>
        <v>726.86735428067084</v>
      </c>
      <c r="AI200" s="75">
        <f>'Population 2016'!AI200*'Prevalence Rates'!AI200</f>
        <v>1061.092701676964</v>
      </c>
      <c r="AJ200" s="75">
        <f>'Population 2016'!AJ200*'Prevalence Rates'!AJ200</f>
        <v>98.525900000000007</v>
      </c>
      <c r="AK200" s="75">
        <f>'Population 2016'!AK200*'Prevalence Rates'!AK200</f>
        <v>215.17794466019421</v>
      </c>
      <c r="AL200" s="75">
        <f>'Population 2016'!AL200*'Prevalence Rates'!AL200</f>
        <v>125.04471456310681</v>
      </c>
      <c r="AM200" s="75">
        <f>'Population 2016'!AM200*'Prevalence Rates'!AM200</f>
        <v>307.26575679611653</v>
      </c>
      <c r="AN200" s="75">
        <f>'Population 2016'!AN200*'Prevalence Rates'!AN200</f>
        <v>50.200300000000006</v>
      </c>
      <c r="AO200" s="75">
        <f>'Population 2016'!AO200*'Prevalence Rates'!AO200</f>
        <v>50.200300000000006</v>
      </c>
      <c r="AP200" s="75">
        <f>'Population 2016'!AP200*'Prevalence Rates'!AP200</f>
        <v>295.55563821712269</v>
      </c>
      <c r="AQ200" s="75">
        <f>'Population 2016'!AQ200*'Prevalence Rates'!AQ200</f>
        <v>182.09005039717565</v>
      </c>
      <c r="AR200" s="75">
        <f>'Population 2016'!AR200*'Prevalence Rates'!AR200</f>
        <v>6669.9743000000008</v>
      </c>
      <c r="AS200" s="75">
        <f>'Population 2016'!AS200*'Prevalence Rates'!AS200</f>
        <v>129.33416862312447</v>
      </c>
      <c r="AT200" s="75">
        <f>'Population 2016'!AT200*'Prevalence Rates'!AT200</f>
        <v>94.568200000000004</v>
      </c>
      <c r="AU200" s="75">
        <f>'Population 2016'!AU200*'Prevalence Rates'!AU200</f>
        <v>94.568200000000004</v>
      </c>
      <c r="AV200" s="75">
        <f>'Population 2016'!AV200*'Prevalence Rates'!AV200</f>
        <v>61.374960723742277</v>
      </c>
      <c r="AW200" s="75">
        <f>'Population 2016'!AW200*'Prevalence Rates'!AW200</f>
        <v>418.02721350397178</v>
      </c>
      <c r="AX200" s="75">
        <f>'Population 2016'!AX200*'Prevalence Rates'!AX200</f>
        <v>146.01830000000001</v>
      </c>
      <c r="AY200" s="75">
        <f>'Population 2016'!AY200*'Prevalence Rates'!AY200</f>
        <v>449.60405892392538</v>
      </c>
      <c r="AZ200" s="75">
        <f>'Population 2016'!AZ200*'Prevalence Rates'!AZ200</f>
        <v>616.99811284201235</v>
      </c>
      <c r="BA200" s="75">
        <f>'Population 2016'!BA200*'Prevalence Rates'!BA200</f>
        <v>53.502581200353042</v>
      </c>
      <c r="BB200" s="75">
        <f>'Population 2016'!BB200*'Prevalence Rates'!BB200</f>
        <v>193.93989360105914</v>
      </c>
      <c r="BC200" s="84">
        <f>'Population 2016'!BC200*'Prevalence Rates'!BC200</f>
        <v>10.415000000000001</v>
      </c>
      <c r="BD200" s="118">
        <v>198</v>
      </c>
    </row>
    <row r="201" spans="2:56" s="75" customFormat="1" x14ac:dyDescent="0.35">
      <c r="B201" s="75" t="s">
        <v>52</v>
      </c>
      <c r="C201" s="83">
        <f>'Population 2016'!C201*'Prevalence Rates'!C201</f>
        <v>278.48092135922332</v>
      </c>
      <c r="D201" s="75">
        <f>'Population 2016'!D201*'Prevalence Rates'!D201</f>
        <v>370.65325202671875</v>
      </c>
      <c r="E201" s="75">
        <f>'Population 2016'!E201*'Prevalence Rates'!E201</f>
        <v>658.39070564872031</v>
      </c>
      <c r="F201" s="75">
        <f>'Population 2016'!F201*'Prevalence Rates'!F201</f>
        <v>184.75419452780235</v>
      </c>
      <c r="G201" s="75">
        <f>'Population 2016'!G201*'Prevalence Rates'!G201</f>
        <v>130.39580000000001</v>
      </c>
      <c r="H201" s="75">
        <f>'Population 2016'!H201*'Prevalence Rates'!H201</f>
        <v>339.51420022065315</v>
      </c>
      <c r="I201" s="75">
        <f>'Population 2016'!I201*'Prevalence Rates'!I201</f>
        <v>168.14976134157109</v>
      </c>
      <c r="J201" s="75">
        <f>'Population 2016'!J201*'Prevalence Rates'!J201</f>
        <v>235.17070000000001</v>
      </c>
      <c r="K201" s="75">
        <f>'Population 2016'!K201*'Prevalence Rates'!K201</f>
        <v>70.822000000000003</v>
      </c>
      <c r="L201" s="75">
        <f>'Population 2016'!L201*'Prevalence Rates'!L201</f>
        <v>153.43354099735217</v>
      </c>
      <c r="M201" s="75">
        <f>'Population 2016'!M201*'Prevalence Rates'!M201</f>
        <v>153.43354099735217</v>
      </c>
      <c r="N201" s="75">
        <f>'Population 2016'!N201*'Prevalence Rates'!N201</f>
        <v>136.92149152691968</v>
      </c>
      <c r="O201" s="75">
        <f>'Population 2016'!O201*'Prevalence Rates'!O201</f>
        <v>117.85919187996471</v>
      </c>
      <c r="P201" s="75">
        <f>'Population 2016'!P201*'Prevalence Rates'!P201</f>
        <v>90.794532038834959</v>
      </c>
      <c r="Q201" s="75">
        <f>'Population 2016'!Q201*'Prevalence Rates'!Q201</f>
        <v>222.31244947043251</v>
      </c>
      <c r="R201" s="75">
        <f>'Population 2016'!R201*'Prevalence Rates'!R201</f>
        <v>51.742786319505747</v>
      </c>
      <c r="S201" s="75">
        <f>'Population 2016'!S201*'Prevalence Rates'!S201</f>
        <v>1048.3259996457202</v>
      </c>
      <c r="T201" s="75">
        <f>'Population 2016'!T201*'Prevalence Rates'!T201</f>
        <v>486.66086849073258</v>
      </c>
      <c r="U201" s="75">
        <f>'Population 2016'!U201*'Prevalence Rates'!U201</f>
        <v>11.4565</v>
      </c>
      <c r="V201" s="75">
        <f>'Population 2016'!V201*'Prevalence Rates'!V201</f>
        <v>199.67926641659312</v>
      </c>
      <c r="W201" s="75">
        <f>'Population 2016'!W201*'Prevalence Rates'!W201</f>
        <v>423.7423183583407</v>
      </c>
      <c r="X201" s="75">
        <f>'Population 2016'!X201*'Prevalence Rates'!X201</f>
        <v>423.7423183583407</v>
      </c>
      <c r="Y201" s="75">
        <f>'Population 2016'!Y201*'Prevalence Rates'!Y201</f>
        <v>383.85020255957636</v>
      </c>
      <c r="Z201" s="75">
        <f>'Population 2016'!Z201*'Prevalence Rates'!Z201</f>
        <v>528.98364121800535</v>
      </c>
      <c r="AA201" s="75">
        <f>'Population 2016'!AA201*'Prevalence Rates'!AA201</f>
        <v>633.25651996354418</v>
      </c>
      <c r="AB201" s="75">
        <f>'Population 2016'!AB201*'Prevalence Rates'!AB201</f>
        <v>1231.1864737864078</v>
      </c>
      <c r="AC201" s="75">
        <f>'Population 2016'!AC201*'Prevalence Rates'!AC201</f>
        <v>1058.106639364519</v>
      </c>
      <c r="AD201" s="75">
        <f>'Population 2016'!AD201*'Prevalence Rates'!AD201</f>
        <v>661.52182418358348</v>
      </c>
      <c r="AE201" s="75">
        <f>'Population 2016'!AE201*'Prevalence Rates'!AE201</f>
        <v>533.75725948808474</v>
      </c>
      <c r="AF201" s="75">
        <f>'Population 2016'!AF201*'Prevalence Rates'!AF201</f>
        <v>85.194700000000012</v>
      </c>
      <c r="AG201" s="75">
        <f>'Population 2016'!AG201*'Prevalence Rates'!AG201</f>
        <v>205.54627384013205</v>
      </c>
      <c r="AH201" s="75">
        <f>'Population 2016'!AH201*'Prevalence Rates'!AH201</f>
        <v>789.72725684024715</v>
      </c>
      <c r="AI201" s="75">
        <f>'Population 2016'!AI201*'Prevalence Rates'!AI201</f>
        <v>1029.4817518534865</v>
      </c>
      <c r="AJ201" s="75">
        <f>'Population 2016'!AJ201*'Prevalence Rates'!AJ201</f>
        <v>94.35990000000001</v>
      </c>
      <c r="AK201" s="75">
        <f>'Population 2016'!AK201*'Prevalence Rates'!AK201</f>
        <v>261.94598278905568</v>
      </c>
      <c r="AL201" s="75">
        <f>'Population 2016'!AL201*'Prevalence Rates'!AL201</f>
        <v>158.69022038834953</v>
      </c>
      <c r="AM201" s="75">
        <f>'Population 2016'!AM201*'Prevalence Rates'!AM201</f>
        <v>344.89424174757283</v>
      </c>
      <c r="AN201" s="75">
        <f>'Population 2016'!AN201*'Prevalence Rates'!AN201</f>
        <v>64.156400000000005</v>
      </c>
      <c r="AO201" s="75">
        <f>'Population 2016'!AO201*'Prevalence Rates'!AO201</f>
        <v>64.156400000000005</v>
      </c>
      <c r="AP201" s="75">
        <f>'Population 2016'!AP201*'Prevalence Rates'!AP201</f>
        <v>330.42456182700795</v>
      </c>
      <c r="AQ201" s="75">
        <f>'Population 2016'!AQ201*'Prevalence Rates'!AQ201</f>
        <v>200.45207228596647</v>
      </c>
      <c r="AR201" s="75">
        <f>'Population 2016'!AR201*'Prevalence Rates'!AR201</f>
        <v>7154.6884</v>
      </c>
      <c r="AS201" s="75">
        <f>'Population 2016'!AS201*'Prevalence Rates'!AS201</f>
        <v>168.14976134157109</v>
      </c>
      <c r="AT201" s="75">
        <f>'Population 2016'!AT201*'Prevalence Rates'!AT201</f>
        <v>114.77330000000001</v>
      </c>
      <c r="AU201" s="75">
        <f>'Population 2016'!AU201*'Prevalence Rates'!AU201</f>
        <v>114.77330000000001</v>
      </c>
      <c r="AV201" s="75">
        <f>'Population 2016'!AV201*'Prevalence Rates'!AV201</f>
        <v>67.792181818181817</v>
      </c>
      <c r="AW201" s="75">
        <f>'Population 2016'!AW201*'Prevalence Rates'!AW201</f>
        <v>443.38006284201236</v>
      </c>
      <c r="AX201" s="75">
        <f>'Population 2016'!AX201*'Prevalence Rates'!AX201</f>
        <v>164.34870000000001</v>
      </c>
      <c r="AY201" s="75">
        <f>'Population 2016'!AY201*'Prevalence Rates'!AY201</f>
        <v>492.17012367411951</v>
      </c>
      <c r="AZ201" s="75">
        <f>'Population 2016'!AZ201*'Prevalence Rates'!AZ201</f>
        <v>686.59917700794347</v>
      </c>
      <c r="BA201" s="75">
        <f>'Population 2016'!BA201*'Prevalence Rates'!BA201</f>
        <v>73.176176081200353</v>
      </c>
      <c r="BB201" s="75">
        <f>'Population 2016'!BB201*'Prevalence Rates'!BB201</f>
        <v>213.14853640776701</v>
      </c>
      <c r="BC201" s="84">
        <f>'Population 2016'!BC201*'Prevalence Rates'!BC201</f>
        <v>11.4565</v>
      </c>
      <c r="BD201" s="118">
        <v>199</v>
      </c>
    </row>
    <row r="202" spans="2:56" s="75" customFormat="1" x14ac:dyDescent="0.35">
      <c r="B202" s="75" t="s">
        <v>53</v>
      </c>
      <c r="C202" s="83">
        <f>'Population 2016'!C202*'Prevalence Rates'!C202</f>
        <v>259.29190097087377</v>
      </c>
      <c r="D202" s="75">
        <f>'Population 2016'!D202*'Prevalence Rates'!D202</f>
        <v>382.73377316572589</v>
      </c>
      <c r="E202" s="75">
        <f>'Population 2016'!E202*'Prevalence Rates'!E202</f>
        <v>703.85782140335391</v>
      </c>
      <c r="F202" s="75">
        <f>'Population 2016'!F202*'Prevalence Rates'!F202</f>
        <v>235.36427206531337</v>
      </c>
      <c r="G202" s="75">
        <f>'Population 2016'!G202*'Prevalence Rates'!G202</f>
        <v>158.69229999999999</v>
      </c>
      <c r="H202" s="75">
        <f>'Population 2016'!H202*'Prevalence Rates'!H202</f>
        <v>428.69606954986762</v>
      </c>
      <c r="I202" s="75">
        <f>'Population 2016'!I202*'Prevalence Rates'!I202</f>
        <v>229.65196941747575</v>
      </c>
      <c r="J202" s="75">
        <f>'Population 2016'!J202*'Prevalence Rates'!J202</f>
        <v>291.9359</v>
      </c>
      <c r="K202" s="75">
        <f>'Population 2016'!K202*'Prevalence Rates'!K202</f>
        <v>88.346299999999999</v>
      </c>
      <c r="L202" s="75">
        <f>'Population 2016'!L202*'Prevalence Rates'!L202</f>
        <v>201.77808367166816</v>
      </c>
      <c r="M202" s="75">
        <f>'Population 2016'!M202*'Prevalence Rates'!M202</f>
        <v>201.77808367166816</v>
      </c>
      <c r="N202" s="75">
        <f>'Population 2016'!N202*'Prevalence Rates'!N202</f>
        <v>162.82500423654017</v>
      </c>
      <c r="O202" s="75">
        <f>'Population 2016'!O202*'Prevalence Rates'!O202</f>
        <v>132.2268134157105</v>
      </c>
      <c r="P202" s="75">
        <f>'Population 2016'!P202*'Prevalence Rates'!P202</f>
        <v>119.0575279788173</v>
      </c>
      <c r="Q202" s="75">
        <f>'Population 2016'!Q202*'Prevalence Rates'!Q202</f>
        <v>243.98933592233007</v>
      </c>
      <c r="R202" s="75">
        <f>'Population 2016'!R202*'Prevalence Rates'!R202</f>
        <v>53.302954898499557</v>
      </c>
      <c r="S202" s="75">
        <f>'Population 2016'!S202*'Prevalence Rates'!S202</f>
        <v>1169.3173816396843</v>
      </c>
      <c r="T202" s="75">
        <f>'Population 2016'!T202*'Prevalence Rates'!T202</f>
        <v>450.88130097087378</v>
      </c>
      <c r="U202" s="75">
        <f>'Population 2016'!U202*'Prevalence Rates'!U202</f>
        <v>14.896800000000001</v>
      </c>
      <c r="V202" s="75">
        <f>'Population 2016'!V202*'Prevalence Rates'!V202</f>
        <v>239.00693556928508</v>
      </c>
      <c r="W202" s="75">
        <f>'Population 2016'!W202*'Prevalence Rates'!W202</f>
        <v>565.42099488084727</v>
      </c>
      <c r="X202" s="75">
        <f>'Population 2016'!X202*'Prevalence Rates'!X202</f>
        <v>565.42099488084727</v>
      </c>
      <c r="Y202" s="75">
        <f>'Population 2016'!Y202*'Prevalence Rates'!Y202</f>
        <v>468.37238592233007</v>
      </c>
      <c r="Z202" s="75">
        <f>'Population 2016'!Z202*'Prevalence Rates'!Z202</f>
        <v>542.90213036187106</v>
      </c>
      <c r="AA202" s="75">
        <f>'Population 2016'!AA202*'Prevalence Rates'!AA202</f>
        <v>726.20884392485766</v>
      </c>
      <c r="AB202" s="75">
        <f>'Population 2016'!AB202*'Prevalence Rates'!AB202</f>
        <v>1328.9970407766991</v>
      </c>
      <c r="AC202" s="75">
        <f>'Population 2016'!AC202*'Prevalence Rates'!AC202</f>
        <v>1217.759711915269</v>
      </c>
      <c r="AD202" s="75">
        <f>'Population 2016'!AD202*'Prevalence Rates'!AD202</f>
        <v>785.81514801412175</v>
      </c>
      <c r="AE202" s="75">
        <f>'Population 2016'!AE202*'Prevalence Rates'!AE202</f>
        <v>629.94019417475727</v>
      </c>
      <c r="AF202" s="75">
        <f>'Population 2016'!AF202*'Prevalence Rates'!AF202</f>
        <v>117.1054</v>
      </c>
      <c r="AG202" s="75">
        <f>'Population 2016'!AG202*'Prevalence Rates'!AG202</f>
        <v>242.58566483748416</v>
      </c>
      <c r="AH202" s="75">
        <f>'Population 2016'!AH202*'Prevalence Rates'!AH202</f>
        <v>901.78597634598418</v>
      </c>
      <c r="AI202" s="75">
        <f>'Population 2016'!AI202*'Prevalence Rates'!AI202</f>
        <v>1022.3789105030892</v>
      </c>
      <c r="AJ202" s="75">
        <f>'Population 2016'!AJ202*'Prevalence Rates'!AJ202</f>
        <v>97.4499</v>
      </c>
      <c r="AK202" s="75">
        <f>'Population 2016'!AK202*'Prevalence Rates'!AK202</f>
        <v>329.86598402471321</v>
      </c>
      <c r="AL202" s="75">
        <f>'Population 2016'!AL202*'Prevalence Rates'!AL202</f>
        <v>205.77912427184467</v>
      </c>
      <c r="AM202" s="75">
        <f>'Population 2016'!AM202*'Prevalence Rates'!AM202</f>
        <v>397.94001019417482</v>
      </c>
      <c r="AN202" s="75">
        <f>'Population 2016'!AN202*'Prevalence Rates'!AN202</f>
        <v>84.001400000000004</v>
      </c>
      <c r="AO202" s="75">
        <f>'Population 2016'!AO202*'Prevalence Rates'!AO202</f>
        <v>84.001400000000004</v>
      </c>
      <c r="AP202" s="75">
        <f>'Population 2016'!AP202*'Prevalence Rates'!AP202</f>
        <v>410.11725304501323</v>
      </c>
      <c r="AQ202" s="75">
        <f>'Population 2016'!AQ202*'Prevalence Rates'!AQ202</f>
        <v>246.43835260370699</v>
      </c>
      <c r="AR202" s="75">
        <f>'Population 2016'!AR202*'Prevalence Rates'!AR202</f>
        <v>8244.1373999999996</v>
      </c>
      <c r="AS202" s="75">
        <f>'Population 2016'!AS202*'Prevalence Rates'!AS202</f>
        <v>229.65196941747575</v>
      </c>
      <c r="AT202" s="75">
        <f>'Population 2016'!AT202*'Prevalence Rates'!AT202</f>
        <v>111.3122</v>
      </c>
      <c r="AU202" s="75">
        <f>'Population 2016'!AU202*'Prevalence Rates'!AU202</f>
        <v>111.3122</v>
      </c>
      <c r="AV202" s="75">
        <f>'Population 2016'!AV202*'Prevalence Rates'!AV202</f>
        <v>95.121042365401593</v>
      </c>
      <c r="AW202" s="75">
        <f>'Population 2016'!AW202*'Prevalence Rates'!AW202</f>
        <v>502.28252894969114</v>
      </c>
      <c r="AX202" s="75">
        <f>'Population 2016'!AX202*'Prevalence Rates'!AX202</f>
        <v>203.58959999999999</v>
      </c>
      <c r="AY202" s="75">
        <f>'Population 2016'!AY202*'Prevalence Rates'!AY202</f>
        <v>627.44657374493261</v>
      </c>
      <c r="AZ202" s="75">
        <f>'Population 2016'!AZ202*'Prevalence Rates'!AZ202</f>
        <v>851.12186385701671</v>
      </c>
      <c r="BA202" s="75">
        <f>'Population 2016'!BA202*'Prevalence Rates'!BA202</f>
        <v>102.7113323036187</v>
      </c>
      <c r="BB202" s="75">
        <f>'Population 2016'!BB202*'Prevalence Rates'!BB202</f>
        <v>219.74943958517213</v>
      </c>
      <c r="BC202" s="84">
        <f>'Population 2016'!BC202*'Prevalence Rates'!BC202</f>
        <v>14.896800000000001</v>
      </c>
      <c r="BD202" s="118">
        <v>200</v>
      </c>
    </row>
    <row r="203" spans="2:56" s="75" customFormat="1" x14ac:dyDescent="0.35">
      <c r="B203" s="75" t="s">
        <v>54</v>
      </c>
      <c r="C203" s="83">
        <f>'Population 2016'!C203*'Prevalence Rates'!C203</f>
        <v>267.7165475728155</v>
      </c>
      <c r="D203" s="75">
        <f>'Population 2016'!D203*'Prevalence Rates'!D203</f>
        <v>409.73671521742693</v>
      </c>
      <c r="E203" s="75">
        <f>'Population 2016'!E203*'Prevalence Rates'!E203</f>
        <v>761.89975414827893</v>
      </c>
      <c r="F203" s="75">
        <f>'Population 2016'!F203*'Prevalence Rates'!F203</f>
        <v>279.09184748455431</v>
      </c>
      <c r="G203" s="75">
        <f>'Population 2016'!G203*'Prevalence Rates'!G203</f>
        <v>178.96850000000001</v>
      </c>
      <c r="H203" s="75">
        <f>'Population 2016'!H203*'Prevalence Rates'!H203</f>
        <v>461.62302669902914</v>
      </c>
      <c r="I203" s="75">
        <f>'Population 2016'!I203*'Prevalence Rates'!I203</f>
        <v>263.48258468667257</v>
      </c>
      <c r="J203" s="75">
        <f>'Population 2016'!J203*'Prevalence Rates'!J203</f>
        <v>301.45330000000001</v>
      </c>
      <c r="K203" s="75">
        <f>'Population 2016'!K203*'Prevalence Rates'!K203</f>
        <v>82.76</v>
      </c>
      <c r="L203" s="75">
        <f>'Population 2016'!L203*'Prevalence Rates'!L203</f>
        <v>239.18397842012359</v>
      </c>
      <c r="M203" s="75">
        <f>'Population 2016'!M203*'Prevalence Rates'!M203</f>
        <v>239.18397842012359</v>
      </c>
      <c r="N203" s="75">
        <f>'Population 2016'!N203*'Prevalence Rates'!N203</f>
        <v>180.00163040600177</v>
      </c>
      <c r="O203" s="75">
        <f>'Population 2016'!O203*'Prevalence Rates'!O203</f>
        <v>139.38558993821712</v>
      </c>
      <c r="P203" s="75">
        <f>'Population 2016'!P203*'Prevalence Rates'!P203</f>
        <v>127.612559929391</v>
      </c>
      <c r="Q203" s="75">
        <f>'Population 2016'!Q203*'Prevalence Rates'!Q203</f>
        <v>264.38779501323916</v>
      </c>
      <c r="R203" s="75">
        <f>'Population 2016'!R203*'Prevalence Rates'!R203</f>
        <v>66.658505119152693</v>
      </c>
      <c r="S203" s="75">
        <f>'Population 2016'!S203*'Prevalence Rates'!S203</f>
        <v>1212.8109547108083</v>
      </c>
      <c r="T203" s="75">
        <f>'Population 2016'!T203*'Prevalence Rates'!T203</f>
        <v>446.64103795233893</v>
      </c>
      <c r="U203" s="75">
        <f>'Population 2016'!U203*'Prevalence Rates'!U203</f>
        <v>11.586399999999999</v>
      </c>
      <c r="V203" s="75">
        <f>'Population 2016'!V203*'Prevalence Rates'!V203</f>
        <v>228.02032643424536</v>
      </c>
      <c r="W203" s="75">
        <f>'Population 2016'!W203*'Prevalence Rates'!W203</f>
        <v>579.6924382612533</v>
      </c>
      <c r="X203" s="75">
        <f>'Population 2016'!X203*'Prevalence Rates'!X203</f>
        <v>579.6924382612533</v>
      </c>
      <c r="Y203" s="75">
        <f>'Population 2016'!Y203*'Prevalence Rates'!Y203</f>
        <v>466.42893203883494</v>
      </c>
      <c r="Z203" s="75">
        <f>'Population 2016'!Z203*'Prevalence Rates'!Z203</f>
        <v>529.06868314210055</v>
      </c>
      <c r="AA203" s="75">
        <f>'Population 2016'!AA203*'Prevalence Rates'!AA203</f>
        <v>758.94895203572162</v>
      </c>
      <c r="AB203" s="75">
        <f>'Population 2016'!AB203*'Prevalence Rates'!AB203</f>
        <v>1403.842613592233</v>
      </c>
      <c r="AC203" s="75">
        <f>'Population 2016'!AC203*'Prevalence Rates'!AC203</f>
        <v>1293.9252081200352</v>
      </c>
      <c r="AD203" s="75">
        <f>'Population 2016'!AD203*'Prevalence Rates'!AD203</f>
        <v>855.33884377758159</v>
      </c>
      <c r="AE203" s="75">
        <f>'Population 2016'!AE203*'Prevalence Rates'!AE203</f>
        <v>678.93057149161518</v>
      </c>
      <c r="AF203" s="75">
        <f>'Population 2016'!AF203*'Prevalence Rates'!AF203</f>
        <v>133.45050000000001</v>
      </c>
      <c r="AG203" s="75">
        <f>'Population 2016'!AG203*'Prevalence Rates'!AG203</f>
        <v>261.45152442534248</v>
      </c>
      <c r="AH203" s="75">
        <f>'Population 2016'!AH203*'Prevalence Rates'!AH203</f>
        <v>923.52052003530457</v>
      </c>
      <c r="AI203" s="75">
        <f>'Population 2016'!AI203*'Prevalence Rates'!AI203</f>
        <v>1035.4157105472198</v>
      </c>
      <c r="AJ203" s="75">
        <f>'Population 2016'!AJ203*'Prevalence Rates'!AJ203</f>
        <v>100.34650000000001</v>
      </c>
      <c r="AK203" s="75">
        <f>'Population 2016'!AK203*'Prevalence Rates'!AK203</f>
        <v>333.66268120035306</v>
      </c>
      <c r="AL203" s="75">
        <f>'Population 2016'!AL203*'Prevalence Rates'!AL203</f>
        <v>233.40931359223302</v>
      </c>
      <c r="AM203" s="75">
        <f>'Population 2016'!AM203*'Prevalence Rates'!AM203</f>
        <v>405.7349174757282</v>
      </c>
      <c r="AN203" s="75">
        <f>'Population 2016'!AN203*'Prevalence Rates'!AN203</f>
        <v>91.449799999999996</v>
      </c>
      <c r="AO203" s="75">
        <f>'Population 2016'!AO203*'Prevalence Rates'!AO203</f>
        <v>91.449799999999996</v>
      </c>
      <c r="AP203" s="75">
        <f>'Population 2016'!AP203*'Prevalence Rates'!AP203</f>
        <v>463.99324607237423</v>
      </c>
      <c r="AQ203" s="75">
        <f>'Population 2016'!AQ203*'Prevalence Rates'!AQ203</f>
        <v>272.71063512797883</v>
      </c>
      <c r="AR203" s="75">
        <f>'Population 2016'!AR203*'Prevalence Rates'!AR203</f>
        <v>8743.1802000000007</v>
      </c>
      <c r="AS203" s="75">
        <f>'Population 2016'!AS203*'Prevalence Rates'!AS203</f>
        <v>263.48258468667257</v>
      </c>
      <c r="AT203" s="75">
        <f>'Population 2016'!AT203*'Prevalence Rates'!AT203</f>
        <v>122.48480000000001</v>
      </c>
      <c r="AU203" s="75">
        <f>'Population 2016'!AU203*'Prevalence Rates'!AU203</f>
        <v>122.48480000000001</v>
      </c>
      <c r="AV203" s="75">
        <f>'Population 2016'!AV203*'Prevalence Rates'!AV203</f>
        <v>97.409177405119152</v>
      </c>
      <c r="AW203" s="75">
        <f>'Population 2016'!AW203*'Prevalence Rates'!AW203</f>
        <v>516.14263759929395</v>
      </c>
      <c r="AX203" s="75">
        <f>'Population 2016'!AX203*'Prevalence Rates'!AX203</f>
        <v>218.69329999999999</v>
      </c>
      <c r="AY203" s="75">
        <f>'Population 2016'!AY203*'Prevalence Rates'!AY203</f>
        <v>687.44107533682836</v>
      </c>
      <c r="AZ203" s="75">
        <f>'Population 2016'!AZ203*'Prevalence Rates'!AZ203</f>
        <v>970.69198521623991</v>
      </c>
      <c r="BA203" s="75">
        <f>'Population 2016'!BA203*'Prevalence Rates'!BA203</f>
        <v>112.24370653133275</v>
      </c>
      <c r="BB203" s="75">
        <f>'Population 2016'!BB203*'Prevalence Rates'!BB203</f>
        <v>216.06742308031775</v>
      </c>
      <c r="BC203" s="84">
        <f>'Population 2016'!BC203*'Prevalence Rates'!BC203</f>
        <v>11.586399999999999</v>
      </c>
      <c r="BD203" s="118">
        <v>201</v>
      </c>
    </row>
    <row r="204" spans="2:56" s="75" customFormat="1" x14ac:dyDescent="0.35">
      <c r="B204" s="75" t="s">
        <v>55</v>
      </c>
      <c r="C204" s="83">
        <f>'Population 2016'!C204*'Prevalence Rates'!C204</f>
        <v>175.40285242718448</v>
      </c>
      <c r="D204" s="75">
        <f>'Population 2016'!D204*'Prevalence Rates'!D204</f>
        <v>267.74768798890562</v>
      </c>
      <c r="E204" s="75">
        <f>'Population 2016'!E204*'Prevalence Rates'!E204</f>
        <v>497.48235251544577</v>
      </c>
      <c r="F204" s="75">
        <f>'Population 2016'!F204*'Prevalence Rates'!F204</f>
        <v>176.85538172992059</v>
      </c>
      <c r="G204" s="75">
        <f>'Population 2016'!G204*'Prevalence Rates'!G204</f>
        <v>119.96820000000001</v>
      </c>
      <c r="H204" s="75">
        <f>'Population 2016'!H204*'Prevalence Rates'!H204</f>
        <v>319.34645586937341</v>
      </c>
      <c r="I204" s="75">
        <f>'Population 2016'!I204*'Prevalence Rates'!I204</f>
        <v>175.40232497793471</v>
      </c>
      <c r="J204" s="75">
        <f>'Population 2016'!J204*'Prevalence Rates'!J204</f>
        <v>192.1284</v>
      </c>
      <c r="K204" s="75">
        <f>'Population 2016'!K204*'Prevalence Rates'!K204</f>
        <v>50.048999999999999</v>
      </c>
      <c r="L204" s="75">
        <f>'Population 2016'!L204*'Prevalence Rates'!L204</f>
        <v>159.2838714916152</v>
      </c>
      <c r="M204" s="75">
        <f>'Population 2016'!M204*'Prevalence Rates'!M204</f>
        <v>159.2838714916152</v>
      </c>
      <c r="N204" s="75">
        <f>'Population 2016'!N204*'Prevalence Rates'!N204</f>
        <v>140.6810001765225</v>
      </c>
      <c r="O204" s="75">
        <f>'Population 2016'!O204*'Prevalence Rates'!O204</f>
        <v>95.631427890556054</v>
      </c>
      <c r="P204" s="75">
        <f>'Population 2016'!P204*'Prevalence Rates'!P204</f>
        <v>98.453676963812882</v>
      </c>
      <c r="Q204" s="75">
        <f>'Population 2016'!Q204*'Prevalence Rates'!Q204</f>
        <v>178.61284263018536</v>
      </c>
      <c r="R204" s="75">
        <f>'Population 2016'!R204*'Prevalence Rates'!R204</f>
        <v>36.164557811120922</v>
      </c>
      <c r="S204" s="75">
        <f>'Population 2016'!S204*'Prevalence Rates'!S204</f>
        <v>804.56295894793141</v>
      </c>
      <c r="T204" s="75">
        <f>'Population 2016'!T204*'Prevalence Rates'!T204</f>
        <v>296.74360723742279</v>
      </c>
      <c r="U204" s="75">
        <f>'Population 2016'!U204*'Prevalence Rates'!U204</f>
        <v>7.7688000000000006</v>
      </c>
      <c r="V204" s="75">
        <f>'Population 2016'!V204*'Prevalence Rates'!V204</f>
        <v>152.40283451015003</v>
      </c>
      <c r="W204" s="75">
        <f>'Population 2016'!W204*'Prevalence Rates'!W204</f>
        <v>390.78114942630191</v>
      </c>
      <c r="X204" s="75">
        <f>'Population 2016'!X204*'Prevalence Rates'!X204</f>
        <v>390.78114942630191</v>
      </c>
      <c r="Y204" s="75">
        <f>'Population 2016'!Y204*'Prevalence Rates'!Y204</f>
        <v>303.76033053839365</v>
      </c>
      <c r="Z204" s="75">
        <f>'Population 2016'!Z204*'Prevalence Rates'!Z204</f>
        <v>331.56356504854369</v>
      </c>
      <c r="AA204" s="75">
        <f>'Population 2016'!AA204*'Prevalence Rates'!AA204</f>
        <v>481.95768952946656</v>
      </c>
      <c r="AB204" s="75">
        <f>'Population 2016'!AB204*'Prevalence Rates'!AB204</f>
        <v>911.09051650485435</v>
      </c>
      <c r="AC204" s="75">
        <f>'Population 2016'!AC204*'Prevalence Rates'!AC204</f>
        <v>858.48483812886127</v>
      </c>
      <c r="AD204" s="75">
        <f>'Population 2016'!AD204*'Prevalence Rates'!AD204</f>
        <v>585.48145789938212</v>
      </c>
      <c r="AE204" s="75">
        <f>'Population 2016'!AE204*'Prevalence Rates'!AE204</f>
        <v>467.47167696381291</v>
      </c>
      <c r="AF204" s="75">
        <f>'Population 2016'!AF204*'Prevalence Rates'!AF204</f>
        <v>84.560400000000001</v>
      </c>
      <c r="AG204" s="75">
        <f>'Population 2016'!AG204*'Prevalence Rates'!AG204</f>
        <v>180.02014889289688</v>
      </c>
      <c r="AH204" s="75">
        <f>'Population 2016'!AH204*'Prevalence Rates'!AH204</f>
        <v>553.72176063548113</v>
      </c>
      <c r="AI204" s="75">
        <f>'Population 2016'!AI204*'Prevalence Rates'!AI204</f>
        <v>681.10227087378644</v>
      </c>
      <c r="AJ204" s="75">
        <f>'Population 2016'!AJ204*'Prevalence Rates'!AJ204</f>
        <v>69.321600000000004</v>
      </c>
      <c r="AK204" s="75">
        <f>'Population 2016'!AK204*'Prevalence Rates'!AK204</f>
        <v>211.58310185348634</v>
      </c>
      <c r="AL204" s="75">
        <f>'Population 2016'!AL204*'Prevalence Rates'!AL204</f>
        <v>157.71128155339807</v>
      </c>
      <c r="AM204" s="75">
        <f>'Population 2016'!AM204*'Prevalence Rates'!AM204</f>
        <v>229.32972524271844</v>
      </c>
      <c r="AN204" s="75">
        <f>'Population 2016'!AN204*'Prevalence Rates'!AN204</f>
        <v>58.266000000000005</v>
      </c>
      <c r="AO204" s="75">
        <f>'Population 2016'!AO204*'Prevalence Rates'!AO204</f>
        <v>58.266000000000005</v>
      </c>
      <c r="AP204" s="75">
        <f>'Population 2016'!AP204*'Prevalence Rates'!AP204</f>
        <v>307.25593451015004</v>
      </c>
      <c r="AQ204" s="75">
        <f>'Population 2016'!AQ204*'Prevalence Rates'!AQ204</f>
        <v>192.06075463371582</v>
      </c>
      <c r="AR204" s="75">
        <f>'Population 2016'!AR204*'Prevalence Rates'!AR204</f>
        <v>5749.3602000000001</v>
      </c>
      <c r="AS204" s="75">
        <f>'Population 2016'!AS204*'Prevalence Rates'!AS204</f>
        <v>175.40232497793471</v>
      </c>
      <c r="AT204" s="75">
        <f>'Population 2016'!AT204*'Prevalence Rates'!AT204</f>
        <v>79.182000000000002</v>
      </c>
      <c r="AU204" s="75">
        <f>'Population 2016'!AU204*'Prevalence Rates'!AU204</f>
        <v>79.182000000000002</v>
      </c>
      <c r="AV204" s="75">
        <f>'Population 2016'!AV204*'Prevalence Rates'!AV204</f>
        <v>70.337994704324799</v>
      </c>
      <c r="AW204" s="75">
        <f>'Population 2016'!AW204*'Prevalence Rates'!AW204</f>
        <v>323.0821811120918</v>
      </c>
      <c r="AX204" s="75">
        <f>'Population 2016'!AX204*'Prevalence Rates'!AX204</f>
        <v>142.07939999999999</v>
      </c>
      <c r="AY204" s="75">
        <f>'Population 2016'!AY204*'Prevalence Rates'!AY204</f>
        <v>463.88427885827241</v>
      </c>
      <c r="AZ204" s="75">
        <f>'Population 2016'!AZ204*'Prevalence Rates'!AZ204</f>
        <v>655.40019638128865</v>
      </c>
      <c r="BA204" s="75">
        <f>'Population 2016'!BA204*'Prevalence Rates'!BA204</f>
        <v>83.631034421888785</v>
      </c>
      <c r="BB204" s="75">
        <f>'Population 2016'!BB204*'Prevalence Rates'!BB204</f>
        <v>132.69528667255076</v>
      </c>
      <c r="BC204" s="84">
        <f>'Population 2016'!BC204*'Prevalence Rates'!BC204</f>
        <v>7.7688000000000006</v>
      </c>
      <c r="BD204" s="118">
        <v>202</v>
      </c>
    </row>
    <row r="205" spans="2:56" s="75" customFormat="1" x14ac:dyDescent="0.35">
      <c r="B205" s="75" t="s">
        <v>56</v>
      </c>
      <c r="C205" s="83">
        <f>'Population 2016'!C205*'Prevalence Rates'!C205</f>
        <v>168.8125718446602</v>
      </c>
      <c r="D205" s="75">
        <f>'Population 2016'!D205*'Prevalence Rates'!D205</f>
        <v>241.7695042297689</v>
      </c>
      <c r="E205" s="75">
        <f>'Population 2016'!E205*'Prevalence Rates'!E205</f>
        <v>440.35656593115624</v>
      </c>
      <c r="F205" s="75">
        <f>'Population 2016'!F205*'Prevalence Rates'!F205</f>
        <v>177.3730072374228</v>
      </c>
      <c r="G205" s="75">
        <f>'Population 2016'!G205*'Prevalence Rates'!G205</f>
        <v>117.72720000000001</v>
      </c>
      <c r="H205" s="75">
        <f>'Population 2016'!H205*'Prevalence Rates'!H205</f>
        <v>291.0637040600177</v>
      </c>
      <c r="I205" s="75">
        <f>'Population 2016'!I205*'Prevalence Rates'!I205</f>
        <v>167.91966619594001</v>
      </c>
      <c r="J205" s="75">
        <f>'Population 2016'!J205*'Prevalence Rates'!J205</f>
        <v>152.08920000000001</v>
      </c>
      <c r="K205" s="75">
        <f>'Population 2016'!K205*'Prevalence Rates'!K205</f>
        <v>38.395800000000001</v>
      </c>
      <c r="L205" s="75">
        <f>'Population 2016'!L205*'Prevalence Rates'!L205</f>
        <v>161.44469920564873</v>
      </c>
      <c r="M205" s="75">
        <f>'Population 2016'!M205*'Prevalence Rates'!M205</f>
        <v>161.44469920564873</v>
      </c>
      <c r="N205" s="75">
        <f>'Population 2016'!N205*'Prevalence Rates'!N205</f>
        <v>105.85055931156222</v>
      </c>
      <c r="O205" s="75">
        <f>'Population 2016'!O205*'Prevalence Rates'!O205</f>
        <v>88.789751809355707</v>
      </c>
      <c r="P205" s="75">
        <f>'Population 2016'!P205*'Prevalence Rates'!P205</f>
        <v>88.543960458958523</v>
      </c>
      <c r="Q205" s="75">
        <f>'Population 2016'!Q205*'Prevalence Rates'!Q205</f>
        <v>136.85547669902914</v>
      </c>
      <c r="R205" s="75">
        <f>'Population 2016'!R205*'Prevalence Rates'!R205</f>
        <v>37.456149161518098</v>
      </c>
      <c r="S205" s="75">
        <f>'Population 2016'!S205*'Prevalence Rates'!S205</f>
        <v>682.46700114267514</v>
      </c>
      <c r="T205" s="75">
        <f>'Population 2016'!T205*'Prevalence Rates'!T205</f>
        <v>257.96026390114741</v>
      </c>
      <c r="U205" s="75">
        <f>'Population 2016'!U205*'Prevalence Rates'!U205</f>
        <v>6.7229999999999999</v>
      </c>
      <c r="V205" s="75">
        <f>'Population 2016'!V205*'Prevalence Rates'!V205</f>
        <v>118.16438949691086</v>
      </c>
      <c r="W205" s="75">
        <f>'Population 2016'!W205*'Prevalence Rates'!W205</f>
        <v>334.18413071491619</v>
      </c>
      <c r="X205" s="75">
        <f>'Population 2016'!X205*'Prevalence Rates'!X205</f>
        <v>334.18413071491619</v>
      </c>
      <c r="Y205" s="75">
        <f>'Population 2016'!Y205*'Prevalence Rates'!Y205</f>
        <v>238.18586187113857</v>
      </c>
      <c r="Z205" s="75">
        <f>'Population 2016'!Z205*'Prevalence Rates'!Z205</f>
        <v>280.9177562224184</v>
      </c>
      <c r="AA205" s="75">
        <f>'Population 2016'!AA205*'Prevalence Rates'!AA205</f>
        <v>409.36395416016632</v>
      </c>
      <c r="AB205" s="75">
        <f>'Population 2016'!AB205*'Prevalence Rates'!AB205</f>
        <v>835.74069902912618</v>
      </c>
      <c r="AC205" s="75">
        <f>'Population 2016'!AC205*'Prevalence Rates'!AC205</f>
        <v>737.26434174757276</v>
      </c>
      <c r="AD205" s="75">
        <f>'Population 2016'!AD205*'Prevalence Rates'!AD205</f>
        <v>543.98939894086493</v>
      </c>
      <c r="AE205" s="75">
        <f>'Population 2016'!AE205*'Prevalence Rates'!AE205</f>
        <v>427.57343777581644</v>
      </c>
      <c r="AF205" s="75">
        <f>'Population 2016'!AF205*'Prevalence Rates'!AF205</f>
        <v>70.815600000000003</v>
      </c>
      <c r="AG205" s="75">
        <f>'Population 2016'!AG205*'Prevalence Rates'!AG205</f>
        <v>164.65560957826472</v>
      </c>
      <c r="AH205" s="75">
        <f>'Population 2016'!AH205*'Prevalence Rates'!AH205</f>
        <v>463.12312162400713</v>
      </c>
      <c r="AI205" s="75">
        <f>'Population 2016'!AI205*'Prevalence Rates'!AI205</f>
        <v>552.49234236540167</v>
      </c>
      <c r="AJ205" s="75">
        <f>'Population 2016'!AJ205*'Prevalence Rates'!AJ205</f>
        <v>58.564800000000005</v>
      </c>
      <c r="AK205" s="75">
        <f>'Population 2016'!AK205*'Prevalence Rates'!AK205</f>
        <v>204.48732709620478</v>
      </c>
      <c r="AL205" s="75">
        <f>'Population 2016'!AL205*'Prevalence Rates'!AL205</f>
        <v>145.74042524271846</v>
      </c>
      <c r="AM205" s="75">
        <f>'Population 2016'!AM205*'Prevalence Rates'!AM205</f>
        <v>190.93972718446602</v>
      </c>
      <c r="AN205" s="75">
        <f>'Population 2016'!AN205*'Prevalence Rates'!AN205</f>
        <v>53.933399999999999</v>
      </c>
      <c r="AO205" s="75">
        <f>'Population 2016'!AO205*'Prevalence Rates'!AO205</f>
        <v>53.933399999999999</v>
      </c>
      <c r="AP205" s="75">
        <f>'Population 2016'!AP205*'Prevalence Rates'!AP205</f>
        <v>283.43764501323915</v>
      </c>
      <c r="AQ205" s="75">
        <f>'Population 2016'!AQ205*'Prevalence Rates'!AQ205</f>
        <v>157.0978580759047</v>
      </c>
      <c r="AR205" s="75">
        <f>'Population 2016'!AR205*'Prevalence Rates'!AR205</f>
        <v>5052.7080000000005</v>
      </c>
      <c r="AS205" s="75">
        <f>'Population 2016'!AS205*'Prevalence Rates'!AS205</f>
        <v>167.91966619594001</v>
      </c>
      <c r="AT205" s="75">
        <f>'Population 2016'!AT205*'Prevalence Rates'!AT205</f>
        <v>72.459000000000003</v>
      </c>
      <c r="AU205" s="75">
        <f>'Population 2016'!AU205*'Prevalence Rates'!AU205</f>
        <v>72.459000000000003</v>
      </c>
      <c r="AV205" s="75">
        <f>'Population 2016'!AV205*'Prevalence Rates'!AV205</f>
        <v>61.604753751103267</v>
      </c>
      <c r="AW205" s="75">
        <f>'Population 2016'!AW205*'Prevalence Rates'!AW205</f>
        <v>271.06764148278904</v>
      </c>
      <c r="AX205" s="75">
        <f>'Population 2016'!AX205*'Prevalence Rates'!AX205</f>
        <v>113.6934</v>
      </c>
      <c r="AY205" s="75">
        <f>'Population 2016'!AY205*'Prevalence Rates'!AY205</f>
        <v>412.43580917380831</v>
      </c>
      <c r="AZ205" s="75">
        <f>'Population 2016'!AZ205*'Prevalence Rates'!AZ205</f>
        <v>595.43304068843781</v>
      </c>
      <c r="BA205" s="75">
        <f>'Population 2016'!BA205*'Prevalence Rates'!BA205</f>
        <v>68.143805825242723</v>
      </c>
      <c r="BB205" s="75">
        <f>'Population 2016'!BB205*'Prevalence Rates'!BB205</f>
        <v>96.198040247131516</v>
      </c>
      <c r="BC205" s="84">
        <f>'Population 2016'!BC205*'Prevalence Rates'!BC205</f>
        <v>6.7229999999999999</v>
      </c>
      <c r="BD205" s="118">
        <v>203</v>
      </c>
    </row>
    <row r="206" spans="2:56" s="75" customFormat="1" x14ac:dyDescent="0.35">
      <c r="B206" s="75" t="s">
        <v>57</v>
      </c>
      <c r="C206" s="83">
        <f>'Population 2016'!C206*'Prevalence Rates'!C206</f>
        <v>117.79394174757283</v>
      </c>
      <c r="D206" s="75">
        <f>'Population 2016'!D206*'Prevalence Rates'!D206</f>
        <v>181.92694640954267</v>
      </c>
      <c r="E206" s="75">
        <f>'Population 2016'!E206*'Prevalence Rates'!E206</f>
        <v>339.20350026478383</v>
      </c>
      <c r="F206" s="75">
        <f>'Population 2016'!F206*'Prevalence Rates'!F206</f>
        <v>138.05564271844665</v>
      </c>
      <c r="G206" s="75">
        <f>'Population 2016'!G206*'Prevalence Rates'!G206</f>
        <v>93.05040000000001</v>
      </c>
      <c r="H206" s="75">
        <f>'Population 2016'!H206*'Prevalence Rates'!H206</f>
        <v>221.59794210061787</v>
      </c>
      <c r="I206" s="75">
        <f>'Population 2016'!I206*'Prevalence Rates'!I206</f>
        <v>134.90292780229481</v>
      </c>
      <c r="J206" s="75">
        <f>'Population 2016'!J206*'Prevalence Rates'!J206</f>
        <v>110.25680000000001</v>
      </c>
      <c r="K206" s="75">
        <f>'Population 2016'!K206*'Prevalence Rates'!K206</f>
        <v>29.998000000000001</v>
      </c>
      <c r="L206" s="75">
        <f>'Population 2016'!L206*'Prevalence Rates'!L206</f>
        <v>123.14486478375994</v>
      </c>
      <c r="M206" s="75">
        <f>'Population 2016'!M206*'Prevalence Rates'!M206</f>
        <v>123.14486478375994</v>
      </c>
      <c r="N206" s="75">
        <f>'Population 2016'!N206*'Prevalence Rates'!N206</f>
        <v>75.310721094439558</v>
      </c>
      <c r="O206" s="75">
        <f>'Population 2016'!O206*'Prevalence Rates'!O206</f>
        <v>61.976650308914387</v>
      </c>
      <c r="P206" s="75">
        <f>'Population 2016'!P206*'Prevalence Rates'!P206</f>
        <v>66.992019770520756</v>
      </c>
      <c r="Q206" s="75">
        <f>'Population 2016'!Q206*'Prevalence Rates'!Q206</f>
        <v>101.41960670785527</v>
      </c>
      <c r="R206" s="75">
        <f>'Population 2016'!R206*'Prevalence Rates'!R206</f>
        <v>25.314037775816423</v>
      </c>
      <c r="S206" s="75">
        <f>'Population 2016'!S206*'Prevalence Rates'!S206</f>
        <v>514.1623844220095</v>
      </c>
      <c r="T206" s="75">
        <f>'Population 2016'!T206*'Prevalence Rates'!T206</f>
        <v>164.71649073256842</v>
      </c>
      <c r="U206" s="75">
        <f>'Population 2016'!U206*'Prevalence Rates'!U206</f>
        <v>5.8864000000000001</v>
      </c>
      <c r="V206" s="75">
        <f>'Population 2016'!V206*'Prevalence Rates'!V206</f>
        <v>93.962044660194181</v>
      </c>
      <c r="W206" s="75">
        <f>'Population 2016'!W206*'Prevalence Rates'!W206</f>
        <v>272.91700723742281</v>
      </c>
      <c r="X206" s="75">
        <f>'Population 2016'!X206*'Prevalence Rates'!X206</f>
        <v>272.91700723742281</v>
      </c>
      <c r="Y206" s="75">
        <f>'Population 2016'!Y206*'Prevalence Rates'!Y206</f>
        <v>180.27949249779348</v>
      </c>
      <c r="Z206" s="75">
        <f>'Population 2016'!Z206*'Prevalence Rates'!Z206</f>
        <v>184.03682330097087</v>
      </c>
      <c r="AA206" s="75">
        <f>'Population 2016'!AA206*'Prevalence Rates'!AA206</f>
        <v>286.36923794307017</v>
      </c>
      <c r="AB206" s="75">
        <f>'Population 2016'!AB206*'Prevalence Rates'!AB206</f>
        <v>622.08125825242723</v>
      </c>
      <c r="AC206" s="75">
        <f>'Population 2016'!AC206*'Prevalence Rates'!AC206</f>
        <v>514.03550503089139</v>
      </c>
      <c r="AD206" s="75">
        <f>'Population 2016'!AD206*'Prevalence Rates'!AD206</f>
        <v>414.93924589585174</v>
      </c>
      <c r="AE206" s="75">
        <f>'Population 2016'!AE206*'Prevalence Rates'!AE206</f>
        <v>322.62499558693736</v>
      </c>
      <c r="AF206" s="75">
        <f>'Population 2016'!AF206*'Prevalence Rates'!AF206</f>
        <v>45.619600000000005</v>
      </c>
      <c r="AG206" s="75">
        <f>'Population 2016'!AG206*'Prevalence Rates'!AG206</f>
        <v>124.24068153037339</v>
      </c>
      <c r="AH206" s="75">
        <f>'Population 2016'!AH206*'Prevalence Rates'!AH206</f>
        <v>325.50265348631956</v>
      </c>
      <c r="AI206" s="75">
        <f>'Population 2016'!AI206*'Prevalence Rates'!AI206</f>
        <v>388.98597281553401</v>
      </c>
      <c r="AJ206" s="75">
        <f>'Population 2016'!AJ206*'Prevalence Rates'!AJ206</f>
        <v>48.676000000000002</v>
      </c>
      <c r="AK206" s="75">
        <f>'Population 2016'!AK206*'Prevalence Rates'!AK206</f>
        <v>146.87485189761699</v>
      </c>
      <c r="AL206" s="75">
        <f>'Population 2016'!AL206*'Prevalence Rates'!AL206</f>
        <v>120.50524660194178</v>
      </c>
      <c r="AM206" s="75">
        <f>'Population 2016'!AM206*'Prevalence Rates'!AM206</f>
        <v>126.74058834951457</v>
      </c>
      <c r="AN206" s="75">
        <f>'Population 2016'!AN206*'Prevalence Rates'!AN206</f>
        <v>39.846400000000003</v>
      </c>
      <c r="AO206" s="75">
        <f>'Population 2016'!AO206*'Prevalence Rates'!AO206</f>
        <v>39.846400000000003</v>
      </c>
      <c r="AP206" s="75">
        <f>'Population 2016'!AP206*'Prevalence Rates'!AP206</f>
        <v>216.76521129744043</v>
      </c>
      <c r="AQ206" s="75">
        <f>'Population 2016'!AQ206*'Prevalence Rates'!AQ206</f>
        <v>112.14253415710505</v>
      </c>
      <c r="AR206" s="75">
        <f>'Population 2016'!AR206*'Prevalence Rates'!AR206</f>
        <v>3748.5048000000002</v>
      </c>
      <c r="AS206" s="75">
        <f>'Population 2016'!AS206*'Prevalence Rates'!AS206</f>
        <v>134.90292780229481</v>
      </c>
      <c r="AT206" s="75">
        <f>'Population 2016'!AT206*'Prevalence Rates'!AT206</f>
        <v>53.656800000000004</v>
      </c>
      <c r="AU206" s="75">
        <f>'Population 2016'!AU206*'Prevalence Rates'!AU206</f>
        <v>53.656800000000004</v>
      </c>
      <c r="AV206" s="75">
        <f>'Population 2016'!AV206*'Prevalence Rates'!AV206</f>
        <v>45.336450132391882</v>
      </c>
      <c r="AW206" s="75">
        <f>'Population 2016'!AW206*'Prevalence Rates'!AW206</f>
        <v>197.80406142983233</v>
      </c>
      <c r="AX206" s="75">
        <f>'Population 2016'!AX206*'Prevalence Rates'!AX206</f>
        <v>80.258800000000008</v>
      </c>
      <c r="AY206" s="75">
        <f>'Population 2016'!AY206*'Prevalence Rates'!AY206</f>
        <v>321.55104340006017</v>
      </c>
      <c r="AZ206" s="75">
        <f>'Population 2016'!AZ206*'Prevalence Rates'!AZ206</f>
        <v>452.34754969108559</v>
      </c>
      <c r="BA206" s="75">
        <f>'Population 2016'!BA206*'Prevalence Rates'!BA206</f>
        <v>55.152778464254197</v>
      </c>
      <c r="BB206" s="75">
        <f>'Population 2016'!BB206*'Prevalence Rates'!BB206</f>
        <v>73.438425066195947</v>
      </c>
      <c r="BC206" s="84">
        <f>'Population 2016'!BC206*'Prevalence Rates'!BC206</f>
        <v>5.8864000000000001</v>
      </c>
      <c r="BD206" s="118">
        <v>204</v>
      </c>
    </row>
    <row r="207" spans="2:56" s="75" customFormat="1" x14ac:dyDescent="0.35">
      <c r="B207" s="75" t="s">
        <v>58</v>
      </c>
      <c r="C207" s="83">
        <f>'Population 2016'!C207*'Prevalence Rates'!C207</f>
        <v>84.888460194174769</v>
      </c>
      <c r="D207" s="75">
        <f>'Population 2016'!D207*'Prevalence Rates'!D207</f>
        <v>122.24553913233444</v>
      </c>
      <c r="E207" s="75">
        <f>'Population 2016'!E207*'Prevalence Rates'!E207</f>
        <v>223.054305560459</v>
      </c>
      <c r="F207" s="75">
        <f>'Population 2016'!F207*'Prevalence Rates'!F207</f>
        <v>113.21608578993825</v>
      </c>
      <c r="G207" s="75">
        <f>'Population 2016'!G207*'Prevalence Rates'!G207</f>
        <v>76.410000000000011</v>
      </c>
      <c r="H207" s="75">
        <f>'Population 2016'!H207*'Prevalence Rates'!H207</f>
        <v>183.09500529567524</v>
      </c>
      <c r="I207" s="75">
        <f>'Population 2016'!I207*'Prevalence Rates'!I207</f>
        <v>103.55342171226833</v>
      </c>
      <c r="J207" s="75">
        <f>'Population 2016'!J207*'Prevalence Rates'!J207</f>
        <v>90.899600000000007</v>
      </c>
      <c r="K207" s="75">
        <f>'Population 2016'!K207*'Prevalence Rates'!K207</f>
        <v>23.432400000000001</v>
      </c>
      <c r="L207" s="75">
        <f>'Population 2016'!L207*'Prevalence Rates'!L207</f>
        <v>96.597966107678744</v>
      </c>
      <c r="M207" s="75">
        <f>'Population 2016'!M207*'Prevalence Rates'!M207</f>
        <v>96.597966107678744</v>
      </c>
      <c r="N207" s="75">
        <f>'Population 2016'!N207*'Prevalence Rates'!N207</f>
        <v>52.781872903795239</v>
      </c>
      <c r="O207" s="75">
        <f>'Population 2016'!O207*'Prevalence Rates'!O207</f>
        <v>50.572025066195941</v>
      </c>
      <c r="P207" s="75">
        <f>'Population 2016'!P207*'Prevalence Rates'!P207</f>
        <v>46.709137511032665</v>
      </c>
      <c r="Q207" s="75">
        <f>'Population 2016'!Q207*'Prevalence Rates'!Q207</f>
        <v>80.615584819064438</v>
      </c>
      <c r="R207" s="75">
        <f>'Population 2016'!R207*'Prevalence Rates'!R207</f>
        <v>18.072135216240074</v>
      </c>
      <c r="S207" s="75">
        <f>'Population 2016'!S207*'Prevalence Rates'!S207</f>
        <v>384.35175642570908</v>
      </c>
      <c r="T207" s="75">
        <f>'Population 2016'!T207*'Prevalence Rates'!T207</f>
        <v>115.90086407766991</v>
      </c>
      <c r="U207" s="75">
        <f>'Population 2016'!U207*'Prevalence Rates'!U207</f>
        <v>4.7544000000000004</v>
      </c>
      <c r="V207" s="75">
        <f>'Population 2016'!V207*'Prevalence Rates'!V207</f>
        <v>67.808748278905568</v>
      </c>
      <c r="W207" s="75">
        <f>'Population 2016'!W207*'Prevalence Rates'!W207</f>
        <v>204.74972568402472</v>
      </c>
      <c r="X207" s="75">
        <f>'Population 2016'!X207*'Prevalence Rates'!X207</f>
        <v>204.74972568402472</v>
      </c>
      <c r="Y207" s="75">
        <f>'Population 2016'!Y207*'Prevalence Rates'!Y207</f>
        <v>139.77702206531333</v>
      </c>
      <c r="Z207" s="75">
        <f>'Population 2016'!Z207*'Prevalence Rates'!Z207</f>
        <v>118.97329991173875</v>
      </c>
      <c r="AA207" s="75">
        <f>'Population 2016'!AA207*'Prevalence Rates'!AA207</f>
        <v>196.68607974714595</v>
      </c>
      <c r="AB207" s="75">
        <f>'Population 2016'!AB207*'Prevalence Rates'!AB207</f>
        <v>432.88119611650484</v>
      </c>
      <c r="AC207" s="75">
        <f>'Population 2016'!AC207*'Prevalence Rates'!AC207</f>
        <v>359.86130132391878</v>
      </c>
      <c r="AD207" s="75">
        <f>'Population 2016'!AD207*'Prevalence Rates'!AD207</f>
        <v>321.58391526919684</v>
      </c>
      <c r="AE207" s="75">
        <f>'Population 2016'!AE207*'Prevalence Rates'!AE207</f>
        <v>245.39571932921447</v>
      </c>
      <c r="AF207" s="75">
        <f>'Population 2016'!AF207*'Prevalence Rates'!AF207</f>
        <v>34.752400000000002</v>
      </c>
      <c r="AG207" s="75">
        <f>'Population 2016'!AG207*'Prevalence Rates'!AG207</f>
        <v>94.500214896964593</v>
      </c>
      <c r="AH207" s="75">
        <f>'Population 2016'!AH207*'Prevalence Rates'!AH207</f>
        <v>217.50625666372466</v>
      </c>
      <c r="AI207" s="75">
        <f>'Population 2016'!AI207*'Prevalence Rates'!AI207</f>
        <v>286.91733945278025</v>
      </c>
      <c r="AJ207" s="75">
        <f>'Population 2016'!AJ207*'Prevalence Rates'!AJ207</f>
        <v>39.959600000000002</v>
      </c>
      <c r="AK207" s="75">
        <f>'Population 2016'!AK207*'Prevalence Rates'!AK207</f>
        <v>114.00518870255961</v>
      </c>
      <c r="AL207" s="75">
        <f>'Population 2016'!AL207*'Prevalence Rates'!AL207</f>
        <v>97.613568932038859</v>
      </c>
      <c r="AM207" s="75">
        <f>'Population 2016'!AM207*'Prevalence Rates'!AM207</f>
        <v>86.717244660194183</v>
      </c>
      <c r="AN207" s="75">
        <f>'Population 2016'!AN207*'Prevalence Rates'!AN207</f>
        <v>31.356400000000001</v>
      </c>
      <c r="AO207" s="75">
        <f>'Population 2016'!AO207*'Prevalence Rates'!AO207</f>
        <v>31.356400000000001</v>
      </c>
      <c r="AP207" s="75">
        <f>'Population 2016'!AP207*'Prevalence Rates'!AP207</f>
        <v>158.41305913503973</v>
      </c>
      <c r="AQ207" s="75">
        <f>'Population 2016'!AQ207*'Prevalence Rates'!AQ207</f>
        <v>85.532441306266563</v>
      </c>
      <c r="AR207" s="75">
        <f>'Population 2016'!AR207*'Prevalence Rates'!AR207</f>
        <v>2757.5520000000001</v>
      </c>
      <c r="AS207" s="75">
        <f>'Population 2016'!AS207*'Prevalence Rates'!AS207</f>
        <v>103.55342171226833</v>
      </c>
      <c r="AT207" s="75">
        <f>'Population 2016'!AT207*'Prevalence Rates'!AT207</f>
        <v>34.752400000000002</v>
      </c>
      <c r="AU207" s="75">
        <f>'Population 2016'!AU207*'Prevalence Rates'!AU207</f>
        <v>34.752400000000002</v>
      </c>
      <c r="AV207" s="75">
        <f>'Population 2016'!AV207*'Prevalence Rates'!AV207</f>
        <v>39.166400706090023</v>
      </c>
      <c r="AW207" s="75">
        <f>'Population 2016'!AW207*'Prevalence Rates'!AW207</f>
        <v>130.19608578993822</v>
      </c>
      <c r="AX207" s="75">
        <f>'Population 2016'!AX207*'Prevalence Rates'!AX207</f>
        <v>67.467200000000005</v>
      </c>
      <c r="AY207" s="75">
        <f>'Population 2016'!AY207*'Prevalence Rates'!AY207</f>
        <v>241.39085822605682</v>
      </c>
      <c r="AZ207" s="75">
        <f>'Population 2016'!AZ207*'Prevalence Rates'!AZ207</f>
        <v>339.70670573698146</v>
      </c>
      <c r="BA207" s="75">
        <f>'Population 2016'!BA207*'Prevalence Rates'!BA207</f>
        <v>36.898903795233892</v>
      </c>
      <c r="BB207" s="75">
        <f>'Population 2016'!BB207*'Prevalence Rates'!BB207</f>
        <v>51.278700794351288</v>
      </c>
      <c r="BC207" s="84">
        <f>'Population 2016'!BC207*'Prevalence Rates'!BC207</f>
        <v>4.7544000000000004</v>
      </c>
      <c r="BD207" s="118">
        <v>205</v>
      </c>
    </row>
    <row r="208" spans="2:56" s="75" customFormat="1" x14ac:dyDescent="0.35">
      <c r="B208" s="75" t="s">
        <v>59</v>
      </c>
      <c r="C208" s="83">
        <f>'Population 2016'!C208*'Prevalence Rates'!C208</f>
        <v>20.623440776699027</v>
      </c>
      <c r="D208" s="75">
        <f>'Population 2016'!D208*'Prevalence Rates'!D208</f>
        <v>31.530953988446456</v>
      </c>
      <c r="E208" s="75">
        <f>'Population 2016'!E208*'Prevalence Rates'!E208</f>
        <v>58.613083009708738</v>
      </c>
      <c r="F208" s="75">
        <f>'Population 2016'!F208*'Prevalence Rates'!F208</f>
        <v>32.009975242718454</v>
      </c>
      <c r="G208" s="75">
        <f>'Population 2016'!G208*'Prevalence Rates'!G208</f>
        <v>18.437100000000001</v>
      </c>
      <c r="H208" s="75">
        <f>'Population 2016'!H208*'Prevalence Rates'!H208</f>
        <v>43.350493203883495</v>
      </c>
      <c r="I208" s="75">
        <f>'Population 2016'!I208*'Prevalence Rates'!I208</f>
        <v>27.309215048543692</v>
      </c>
      <c r="J208" s="75">
        <f>'Population 2016'!J208*'Prevalence Rates'!J208</f>
        <v>21.448899999999998</v>
      </c>
      <c r="K208" s="75">
        <f>'Population 2016'!K208*'Prevalence Rates'!K208</f>
        <v>5.2096</v>
      </c>
      <c r="L208" s="75">
        <f>'Population 2016'!L208*'Prevalence Rates'!L208</f>
        <v>25.606676213592237</v>
      </c>
      <c r="M208" s="75">
        <f>'Population 2016'!M208*'Prevalence Rates'!M208</f>
        <v>25.606676213592237</v>
      </c>
      <c r="N208" s="75">
        <f>'Population 2016'!N208*'Prevalence Rates'!N208</f>
        <v>14.672637378640777</v>
      </c>
      <c r="O208" s="75">
        <f>'Population 2016'!O208*'Prevalence Rates'!O208</f>
        <v>10.478866990291262</v>
      </c>
      <c r="P208" s="75">
        <f>'Population 2016'!P208*'Prevalence Rates'!P208</f>
        <v>13.077452427184467</v>
      </c>
      <c r="Q208" s="75">
        <f>'Population 2016'!Q208*'Prevalence Rates'!Q208</f>
        <v>19.128263592233012</v>
      </c>
      <c r="R208" s="75">
        <f>'Population 2016'!R208*'Prevalence Rates'!R208</f>
        <v>4.8556572815533983</v>
      </c>
      <c r="S208" s="75">
        <f>'Population 2016'!S208*'Prevalence Rates'!S208</f>
        <v>98.439399491184474</v>
      </c>
      <c r="T208" s="75">
        <f>'Population 2016'!T208*'Prevalence Rates'!T208</f>
        <v>33.121376213592235</v>
      </c>
      <c r="U208" s="75">
        <f>'Population 2016'!U208*'Prevalence Rates'!U208</f>
        <v>0.89539999999999997</v>
      </c>
      <c r="V208" s="75">
        <f>'Population 2016'!V208*'Prevalence Rates'!V208</f>
        <v>18.010109223300972</v>
      </c>
      <c r="W208" s="75">
        <f>'Population 2016'!W208*'Prevalence Rates'!W208</f>
        <v>50.889404854368934</v>
      </c>
      <c r="X208" s="75">
        <f>'Population 2016'!X208*'Prevalence Rates'!X208</f>
        <v>50.889404854368934</v>
      </c>
      <c r="Y208" s="75">
        <f>'Population 2016'!Y208*'Prevalence Rates'!Y208</f>
        <v>34.824364077669905</v>
      </c>
      <c r="Z208" s="75">
        <f>'Population 2016'!Z208*'Prevalence Rates'!Z208</f>
        <v>33.370802912621357</v>
      </c>
      <c r="AA208" s="75">
        <f>'Population 2016'!AA208*'Prevalence Rates'!AA208</f>
        <v>49.376534884130336</v>
      </c>
      <c r="AB208" s="75">
        <f>'Population 2016'!AB208*'Prevalence Rates'!AB208</f>
        <v>111.98111067961165</v>
      </c>
      <c r="AC208" s="75">
        <f>'Population 2016'!AC208*'Prevalence Rates'!AC208</f>
        <v>95.356831067961167</v>
      </c>
      <c r="AD208" s="75">
        <f>'Population 2016'!AD208*'Prevalence Rates'!AD208</f>
        <v>76.362611650485434</v>
      </c>
      <c r="AE208" s="75">
        <f>'Population 2016'!AE208*'Prevalence Rates'!AE208</f>
        <v>57.954393203883491</v>
      </c>
      <c r="AF208" s="75">
        <f>'Population 2016'!AF208*'Prevalence Rates'!AF208</f>
        <v>8.9946999999999999</v>
      </c>
      <c r="AG208" s="75">
        <f>'Population 2016'!AG208*'Prevalence Rates'!AG208</f>
        <v>22.317840861122839</v>
      </c>
      <c r="AH208" s="75">
        <f>'Population 2016'!AH208*'Prevalence Rates'!AH208</f>
        <v>50.13966990291263</v>
      </c>
      <c r="AI208" s="75">
        <f>'Population 2016'!AI208*'Prevalence Rates'!AI208</f>
        <v>73.792961650485438</v>
      </c>
      <c r="AJ208" s="75">
        <f>'Population 2016'!AJ208*'Prevalence Rates'!AJ208</f>
        <v>8.4248999999999992</v>
      </c>
      <c r="AK208" s="75">
        <f>'Population 2016'!AK208*'Prevalence Rates'!AK208</f>
        <v>29.742647572815539</v>
      </c>
      <c r="AL208" s="75">
        <f>'Population 2016'!AL208*'Prevalence Rates'!AL208</f>
        <v>23.863239805825245</v>
      </c>
      <c r="AM208" s="75">
        <f>'Population 2016'!AM208*'Prevalence Rates'!AM208</f>
        <v>19.894397087378639</v>
      </c>
      <c r="AN208" s="75">
        <f>'Population 2016'!AN208*'Prevalence Rates'!AN208</f>
        <v>9.1167999999999996</v>
      </c>
      <c r="AO208" s="75">
        <f>'Population 2016'!AO208*'Prevalence Rates'!AO208</f>
        <v>9.1167999999999996</v>
      </c>
      <c r="AP208" s="75">
        <f>'Population 2016'!AP208*'Prevalence Rates'!AP208</f>
        <v>43.834438834951456</v>
      </c>
      <c r="AQ208" s="75">
        <f>'Population 2016'!AQ208*'Prevalence Rates'!AQ208</f>
        <v>21.099555339805825</v>
      </c>
      <c r="AR208" s="75">
        <f>'Population 2016'!AR208*'Prevalence Rates'!AR208</f>
        <v>703.49950000000001</v>
      </c>
      <c r="AS208" s="75">
        <f>'Population 2016'!AS208*'Prevalence Rates'!AS208</f>
        <v>27.309215048543692</v>
      </c>
      <c r="AT208" s="75">
        <f>'Population 2016'!AT208*'Prevalence Rates'!AT208</f>
        <v>9.2388999999999992</v>
      </c>
      <c r="AU208" s="75">
        <f>'Population 2016'!AU208*'Prevalence Rates'!AU208</f>
        <v>9.2388999999999992</v>
      </c>
      <c r="AV208" s="75">
        <f>'Population 2016'!AV208*'Prevalence Rates'!AV208</f>
        <v>9.966650485436892</v>
      </c>
      <c r="AW208" s="75">
        <f>'Population 2016'!AW208*'Prevalence Rates'!AW208</f>
        <v>30.106361165048547</v>
      </c>
      <c r="AX208" s="75">
        <f>'Population 2016'!AX208*'Prevalence Rates'!AX208</f>
        <v>16.2393</v>
      </c>
      <c r="AY208" s="75">
        <f>'Population 2016'!AY208*'Prevalence Rates'!AY208</f>
        <v>64.611057006645666</v>
      </c>
      <c r="AZ208" s="75">
        <f>'Population 2016'!AZ208*'Prevalence Rates'!AZ208</f>
        <v>94.682892233009696</v>
      </c>
      <c r="BA208" s="75">
        <f>'Population 2016'!BA208*'Prevalence Rates'!BA208</f>
        <v>8.8600631067961171</v>
      </c>
      <c r="BB208" s="75">
        <f>'Population 2016'!BB208*'Prevalence Rates'!BB208</f>
        <v>12.905743689320389</v>
      </c>
      <c r="BC208" s="84">
        <f>'Population 2016'!BC208*'Prevalence Rates'!BC208</f>
        <v>0.89539999999999997</v>
      </c>
      <c r="BD208" s="118">
        <v>206</v>
      </c>
    </row>
    <row r="209" spans="1:56" s="75" customFormat="1" x14ac:dyDescent="0.35">
      <c r="B209" s="75" t="s">
        <v>60</v>
      </c>
      <c r="C209" s="83">
        <f>'Population 2016'!C209*'Prevalence Rates'!C209</f>
        <v>14.040512135922329</v>
      </c>
      <c r="D209" s="75">
        <f>'Population 2016'!D209*'Prevalence Rates'!D209</f>
        <v>20.59957548705901</v>
      </c>
      <c r="E209" s="75">
        <f>'Population 2016'!E209*'Prevalence Rates'!E209</f>
        <v>37.811108252427189</v>
      </c>
      <c r="F209" s="75">
        <f>'Population 2016'!F209*'Prevalence Rates'!F209</f>
        <v>19.224786893203888</v>
      </c>
      <c r="G209" s="75">
        <f>'Population 2016'!G209*'Prevalence Rates'!G209</f>
        <v>12.494899999999999</v>
      </c>
      <c r="H209" s="75">
        <f>'Population 2016'!H209*'Prevalence Rates'!H209</f>
        <v>29.718795145631066</v>
      </c>
      <c r="I209" s="75">
        <f>'Population 2016'!I209*'Prevalence Rates'!I209</f>
        <v>17.806447572815536</v>
      </c>
      <c r="J209" s="75">
        <f>'Population 2016'!J209*'Prevalence Rates'!J209</f>
        <v>14.7334</v>
      </c>
      <c r="K209" s="75">
        <f>'Population 2016'!K209*'Prevalence Rates'!K209</f>
        <v>3.7444000000000002</v>
      </c>
      <c r="L209" s="75">
        <f>'Population 2016'!L209*'Prevalence Rates'!L209</f>
        <v>19.173471844660195</v>
      </c>
      <c r="M209" s="75">
        <f>'Population 2016'!M209*'Prevalence Rates'!M209</f>
        <v>19.173471844660195</v>
      </c>
      <c r="N209" s="75">
        <f>'Population 2016'!N209*'Prevalence Rates'!N209</f>
        <v>12.867486407766991</v>
      </c>
      <c r="O209" s="75">
        <f>'Population 2016'!O209*'Prevalence Rates'!O209</f>
        <v>6.4612776699029135</v>
      </c>
      <c r="P209" s="75">
        <f>'Population 2016'!P209*'Prevalence Rates'!P209</f>
        <v>9.4662524271844664</v>
      </c>
      <c r="Q209" s="75">
        <f>'Population 2016'!Q209*'Prevalence Rates'!Q209</f>
        <v>12.739189805825243</v>
      </c>
      <c r="R209" s="75">
        <f>'Population 2016'!R209*'Prevalence Rates'!R209</f>
        <v>3.6827932038834956</v>
      </c>
      <c r="S209" s="75">
        <f>'Population 2016'!S209*'Prevalence Rates'!S209</f>
        <v>65.36991372461469</v>
      </c>
      <c r="T209" s="75">
        <f>'Population 2016'!T209*'Prevalence Rates'!T209</f>
        <v>24.189378640776699</v>
      </c>
      <c r="U209" s="75">
        <f>'Population 2016'!U209*'Prevalence Rates'!U209</f>
        <v>0.85470000000000002</v>
      </c>
      <c r="V209" s="75">
        <f>'Population 2016'!V209*'Prevalence Rates'!V209</f>
        <v>12.929362621359223</v>
      </c>
      <c r="W209" s="75">
        <f>'Population 2016'!W209*'Prevalence Rates'!W209</f>
        <v>32.084388349514562</v>
      </c>
      <c r="X209" s="75">
        <f>'Population 2016'!X209*'Prevalence Rates'!X209</f>
        <v>32.084388349514562</v>
      </c>
      <c r="Y209" s="75">
        <f>'Population 2016'!Y209*'Prevalence Rates'!Y209</f>
        <v>24.432662621359224</v>
      </c>
      <c r="Z209" s="75">
        <f>'Population 2016'!Z209*'Prevalence Rates'!Z209</f>
        <v>23.918129126213593</v>
      </c>
      <c r="AA209" s="75">
        <f>'Population 2016'!AA209*'Prevalence Rates'!AA209</f>
        <v>33.566944676484809</v>
      </c>
      <c r="AB209" s="75">
        <f>'Population 2016'!AB209*'Prevalence Rates'!AB209</f>
        <v>73.359576699029134</v>
      </c>
      <c r="AC209" s="75">
        <f>'Population 2016'!AC209*'Prevalence Rates'!AC209</f>
        <v>66.527005825242711</v>
      </c>
      <c r="AD209" s="75">
        <f>'Population 2016'!AD209*'Prevalence Rates'!AD209</f>
        <v>53.065543689320386</v>
      </c>
      <c r="AE209" s="75">
        <f>'Population 2016'!AE209*'Prevalence Rates'!AE209</f>
        <v>40.616480582524268</v>
      </c>
      <c r="AF209" s="75">
        <f>'Population 2016'!AF209*'Prevalence Rates'!AF209</f>
        <v>5.4131</v>
      </c>
      <c r="AG209" s="75">
        <f>'Population 2016'!AG209*'Prevalence Rates'!AG209</f>
        <v>15.641129168425497</v>
      </c>
      <c r="AH209" s="75">
        <f>'Population 2016'!AH209*'Prevalence Rates'!AH209</f>
        <v>32.571351456310687</v>
      </c>
      <c r="AI209" s="75">
        <f>'Population 2016'!AI209*'Prevalence Rates'!AI209</f>
        <v>50.784583495145633</v>
      </c>
      <c r="AJ209" s="75">
        <f>'Population 2016'!AJ209*'Prevalence Rates'!AJ209</f>
        <v>6.4306000000000001</v>
      </c>
      <c r="AK209" s="75">
        <f>'Population 2016'!AK209*'Prevalence Rates'!AK209</f>
        <v>19.638055339805828</v>
      </c>
      <c r="AL209" s="75">
        <f>'Population 2016'!AL209*'Prevalence Rates'!AL209</f>
        <v>15.995100000000001</v>
      </c>
      <c r="AM209" s="75">
        <f>'Population 2016'!AM209*'Prevalence Rates'!AM209</f>
        <v>11.873731067961165</v>
      </c>
      <c r="AN209" s="75">
        <f>'Population 2016'!AN209*'Prevalence Rates'!AN209</f>
        <v>5.1281999999999996</v>
      </c>
      <c r="AO209" s="75">
        <f>'Population 2016'!AO209*'Prevalence Rates'!AO209</f>
        <v>5.1281999999999996</v>
      </c>
      <c r="AP209" s="75">
        <f>'Population 2016'!AP209*'Prevalence Rates'!AP209</f>
        <v>30.821089805825242</v>
      </c>
      <c r="AQ209" s="75">
        <f>'Population 2016'!AQ209*'Prevalence Rates'!AQ209</f>
        <v>13.112476699029127</v>
      </c>
      <c r="AR209" s="75">
        <f>'Population 2016'!AR209*'Prevalence Rates'!AR209</f>
        <v>476.71910000000003</v>
      </c>
      <c r="AS209" s="75">
        <f>'Population 2016'!AS209*'Prevalence Rates'!AS209</f>
        <v>17.806447572815536</v>
      </c>
      <c r="AT209" s="75">
        <f>'Population 2016'!AT209*'Prevalence Rates'!AT209</f>
        <v>5.4131</v>
      </c>
      <c r="AU209" s="75">
        <f>'Population 2016'!AU209*'Prevalence Rates'!AU209</f>
        <v>5.4131</v>
      </c>
      <c r="AV209" s="75">
        <f>'Population 2016'!AV209*'Prevalence Rates'!AV209</f>
        <v>7.6196650485436885</v>
      </c>
      <c r="AW209" s="75">
        <f>'Population 2016'!AW209*'Prevalence Rates'!AW209</f>
        <v>20.582920388349518</v>
      </c>
      <c r="AX209" s="75">
        <f>'Population 2016'!AX209*'Prevalence Rates'!AX209</f>
        <v>10.989000000000001</v>
      </c>
      <c r="AY209" s="75">
        <f>'Population 2016'!AY209*'Prevalence Rates'!AY209</f>
        <v>43.548930556922677</v>
      </c>
      <c r="AZ209" s="75">
        <f>'Population 2016'!AZ209*'Prevalence Rates'!AZ209</f>
        <v>65.944453398058243</v>
      </c>
      <c r="BA209" s="75">
        <f>'Population 2016'!BA209*'Prevalence Rates'!BA209</f>
        <v>7.2661893203883494</v>
      </c>
      <c r="BB209" s="75">
        <f>'Population 2016'!BB209*'Prevalence Rates'!BB209</f>
        <v>7.4076334951456309</v>
      </c>
      <c r="BC209" s="84">
        <f>'Population 2016'!BC209*'Prevalence Rates'!BC209</f>
        <v>0.85470000000000002</v>
      </c>
      <c r="BD209" s="118">
        <v>207</v>
      </c>
    </row>
    <row r="210" spans="1:56" s="75" customFormat="1" x14ac:dyDescent="0.35">
      <c r="B210" s="75" t="s">
        <v>80</v>
      </c>
      <c r="C210" s="83">
        <f>'Population 2016'!C210*'Prevalence Rates'!C210</f>
        <v>6.4908597087378634</v>
      </c>
      <c r="D210" s="75">
        <f>'Population 2016'!D210*'Prevalence Rates'!D210</f>
        <v>11.077130214739277</v>
      </c>
      <c r="E210" s="75">
        <f>'Population 2016'!E210*'Prevalence Rates'!E210</f>
        <v>21.232090776699032</v>
      </c>
      <c r="F210" s="75">
        <f>'Population 2016'!F210*'Prevalence Rates'!F210</f>
        <v>11.751092233009711</v>
      </c>
      <c r="G210" s="75">
        <f>'Population 2016'!G210*'Prevalence Rates'!G210</f>
        <v>5.6980000000000004</v>
      </c>
      <c r="H210" s="75">
        <f>'Population 2016'!H210*'Prevalence Rates'!H210</f>
        <v>13.716366990291261</v>
      </c>
      <c r="I210" s="75">
        <f>'Population 2016'!I210*'Prevalence Rates'!I210</f>
        <v>10.312151456310682</v>
      </c>
      <c r="J210" s="75">
        <f>'Population 2016'!J210*'Prevalence Rates'!J210</f>
        <v>8.14</v>
      </c>
      <c r="K210" s="75">
        <f>'Population 2016'!K210*'Prevalence Rates'!K210</f>
        <v>1.7094</v>
      </c>
      <c r="L210" s="75">
        <f>'Population 2016'!L210*'Prevalence Rates'!L210</f>
        <v>9.628783009708739</v>
      </c>
      <c r="M210" s="75">
        <f>'Population 2016'!M210*'Prevalence Rates'!M210</f>
        <v>9.628783009708739</v>
      </c>
      <c r="N210" s="75">
        <f>'Population 2016'!N210*'Prevalence Rates'!N210</f>
        <v>7.0354601941747577</v>
      </c>
      <c r="O210" s="75">
        <f>'Population 2016'!O210*'Prevalence Rates'!O210</f>
        <v>2.6093621359223302</v>
      </c>
      <c r="P210" s="75">
        <f>'Population 2016'!P210*'Prevalence Rates'!P210</f>
        <v>5.048667961165048</v>
      </c>
      <c r="Q210" s="75">
        <f>'Population 2016'!Q210*'Prevalence Rates'!Q210</f>
        <v>7.6746800970873785</v>
      </c>
      <c r="R210" s="75">
        <f>'Population 2016'!R210*'Prevalence Rates'!R210</f>
        <v>1.7827533980582526</v>
      </c>
      <c r="S210" s="75">
        <f>'Population 2016'!S210*'Prevalence Rates'!S210</f>
        <v>36.289915339767717</v>
      </c>
      <c r="T210" s="75">
        <f>'Population 2016'!T210*'Prevalence Rates'!T210</f>
        <v>14.909832524271845</v>
      </c>
      <c r="U210" s="75">
        <f>'Population 2016'!U210*'Prevalence Rates'!U210</f>
        <v>0.4884</v>
      </c>
      <c r="V210" s="75">
        <f>'Population 2016'!V210*'Prevalence Rates'!V210</f>
        <v>6.4836393203883498</v>
      </c>
      <c r="W210" s="75">
        <f>'Population 2016'!W210*'Prevalence Rates'!W210</f>
        <v>16.042194174757281</v>
      </c>
      <c r="X210" s="75">
        <f>'Population 2016'!X210*'Prevalence Rates'!X210</f>
        <v>16.042194174757281</v>
      </c>
      <c r="Y210" s="75">
        <f>'Population 2016'!Y210*'Prevalence Rates'!Y210</f>
        <v>12.894050970873787</v>
      </c>
      <c r="Z210" s="75">
        <f>'Population 2016'!Z210*'Prevalence Rates'!Z210</f>
        <v>12.221638834951456</v>
      </c>
      <c r="AA210" s="75">
        <f>'Population 2016'!AA210*'Prevalence Rates'!AA210</f>
        <v>17.117577886695344</v>
      </c>
      <c r="AB210" s="75">
        <f>'Population 2016'!AB210*'Prevalence Rates'!AB210</f>
        <v>38.322803883495148</v>
      </c>
      <c r="AC210" s="75">
        <f>'Population 2016'!AC210*'Prevalence Rates'!AC210</f>
        <v>34.595790291262134</v>
      </c>
      <c r="AD210" s="75">
        <f>'Population 2016'!AD210*'Prevalence Rates'!AD210</f>
        <v>27.568197087378639</v>
      </c>
      <c r="AE210" s="75">
        <f>'Population 2016'!AE210*'Prevalence Rates'!AE210</f>
        <v>21.958422330097086</v>
      </c>
      <c r="AF210" s="75">
        <f>'Population 2016'!AF210*'Prevalence Rates'!AF210</f>
        <v>3.1339000000000001</v>
      </c>
      <c r="AG210" s="75">
        <f>'Population 2016'!AG210*'Prevalence Rates'!AG210</f>
        <v>8.4560384128324184</v>
      </c>
      <c r="AH210" s="75">
        <f>'Population 2016'!AH210*'Prevalence Rates'!AH210</f>
        <v>16.013600000000004</v>
      </c>
      <c r="AI210" s="75">
        <f>'Population 2016'!AI210*'Prevalence Rates'!AI210</f>
        <v>29.11264174757282</v>
      </c>
      <c r="AJ210" s="75">
        <f>'Population 2016'!AJ210*'Prevalence Rates'!AJ210</f>
        <v>2.8490000000000002</v>
      </c>
      <c r="AK210" s="75">
        <f>'Population 2016'!AK210*'Prevalence Rates'!AK210</f>
        <v>9.4016640776699045</v>
      </c>
      <c r="AL210" s="75">
        <f>'Population 2016'!AL210*'Prevalence Rates'!AL210</f>
        <v>7.9199038834951461</v>
      </c>
      <c r="AM210" s="75">
        <f>'Population 2016'!AM210*'Prevalence Rates'!AM210</f>
        <v>5.0718917475728151</v>
      </c>
      <c r="AN210" s="75">
        <f>'Population 2016'!AN210*'Prevalence Rates'!AN210</f>
        <v>2.7675999999999998</v>
      </c>
      <c r="AO210" s="75">
        <f>'Population 2016'!AO210*'Prevalence Rates'!AO210</f>
        <v>2.7675999999999998</v>
      </c>
      <c r="AP210" s="75">
        <f>'Population 2016'!AP210*'Prevalence Rates'!AP210</f>
        <v>16.798395145631069</v>
      </c>
      <c r="AQ210" s="75">
        <f>'Population 2016'!AQ210*'Prevalence Rates'!AQ210</f>
        <v>7.6880970873786412</v>
      </c>
      <c r="AR210" s="75">
        <f>'Population 2016'!AR210*'Prevalence Rates'!AR210</f>
        <v>251.68879999999999</v>
      </c>
      <c r="AS210" s="75">
        <f>'Population 2016'!AS210*'Prevalence Rates'!AS210</f>
        <v>10.312151456310682</v>
      </c>
      <c r="AT210" s="75">
        <f>'Population 2016'!AT210*'Prevalence Rates'!AT210</f>
        <v>2.4826999999999999</v>
      </c>
      <c r="AU210" s="75">
        <f>'Population 2016'!AU210*'Prevalence Rates'!AU210</f>
        <v>2.4826999999999999</v>
      </c>
      <c r="AV210" s="75">
        <f>'Population 2016'!AV210*'Prevalence Rates'!AV210</f>
        <v>3.4722524271844657</v>
      </c>
      <c r="AW210" s="75">
        <f>'Population 2016'!AW210*'Prevalence Rates'!AW210</f>
        <v>10.867474757281554</v>
      </c>
      <c r="AX210" s="75">
        <f>'Population 2016'!AX210*'Prevalence Rates'!AX210</f>
        <v>6.4306000000000001</v>
      </c>
      <c r="AY210" s="75">
        <f>'Population 2016'!AY210*'Prevalence Rates'!AY210</f>
        <v>23.641948153802407</v>
      </c>
      <c r="AZ210" s="75">
        <f>'Population 2016'!AZ210*'Prevalence Rates'!AZ210</f>
        <v>37.120483495145628</v>
      </c>
      <c r="BA210" s="75">
        <f>'Population 2016'!BA210*'Prevalence Rates'!BA210</f>
        <v>2.7658398058252427</v>
      </c>
      <c r="BB210" s="75">
        <f>'Population 2016'!BB210*'Prevalence Rates'!BB210</f>
        <v>3.621509708737864</v>
      </c>
      <c r="BC210" s="84">
        <f>'Population 2016'!BC210*'Prevalence Rates'!BC210</f>
        <v>0.4884</v>
      </c>
      <c r="BD210" s="118">
        <v>208</v>
      </c>
    </row>
    <row r="211" spans="1:56" s="80" customFormat="1" x14ac:dyDescent="0.35">
      <c r="B211" s="80" t="s">
        <v>79</v>
      </c>
      <c r="C211" s="83">
        <f>'Population 2016'!C211*'Prevalence Rates'!C211</f>
        <v>1.8874131067961164</v>
      </c>
      <c r="D211" s="75">
        <f>'Population 2016'!D211*'Prevalence Rates'!D211</f>
        <v>4.3725514005549782</v>
      </c>
      <c r="E211" s="75">
        <f>'Population 2016'!E211*'Prevalence Rates'!E211</f>
        <v>8.9542334951456315</v>
      </c>
      <c r="F211" s="75">
        <f>'Population 2016'!F211*'Prevalence Rates'!F211</f>
        <v>4.4654150485436901</v>
      </c>
      <c r="G211" s="75">
        <f>'Population 2016'!G211*'Prevalence Rates'!G211</f>
        <v>2.8490000000000002</v>
      </c>
      <c r="H211" s="75">
        <f>'Population 2016'!H211*'Prevalence Rates'!H211</f>
        <v>5.9268252427184462</v>
      </c>
      <c r="I211" s="75">
        <f>'Population 2016'!I211*'Prevalence Rates'!I211</f>
        <v>3.6871936893203889</v>
      </c>
      <c r="J211" s="75">
        <f>'Population 2016'!J211*'Prevalence Rates'!J211</f>
        <v>3.0931999999999999</v>
      </c>
      <c r="K211" s="75">
        <f>'Population 2016'!K211*'Prevalence Rates'!K211</f>
        <v>0.6512</v>
      </c>
      <c r="L211" s="75">
        <f>'Population 2016'!L211*'Prevalence Rates'!L211</f>
        <v>3.6160495145631071</v>
      </c>
      <c r="M211" s="75">
        <f>'Population 2016'!M211*'Prevalence Rates'!M211</f>
        <v>3.6160495145631071</v>
      </c>
      <c r="N211" s="75">
        <f>'Population 2016'!N211*'Prevalence Rates'!N211</f>
        <v>3.8417315533980583</v>
      </c>
      <c r="O211" s="75">
        <f>'Population 2016'!O211*'Prevalence Rates'!O211</f>
        <v>1.3668087378640779</v>
      </c>
      <c r="P211" s="75">
        <f>'Population 2016'!P211*'Prevalence Rates'!P211</f>
        <v>2.1737320388349515</v>
      </c>
      <c r="Q211" s="75">
        <f>'Population 2016'!Q211*'Prevalence Rates'!Q211</f>
        <v>2.4153815533980585</v>
      </c>
      <c r="R211" s="75">
        <f>'Population 2016'!R211*'Prevalence Rates'!R211</f>
        <v>1.1494067961165049</v>
      </c>
      <c r="S211" s="75">
        <f>'Population 2016'!S211*'Prevalence Rates'!S211</f>
        <v>14.323701683775866</v>
      </c>
      <c r="T211" s="75">
        <f>'Population 2016'!T211*'Prevalence Rates'!T211</f>
        <v>7.33327427184466</v>
      </c>
      <c r="U211" s="75">
        <f>'Population 2016'!U211*'Prevalence Rates'!U211</f>
        <v>8.14E-2</v>
      </c>
      <c r="V211" s="75">
        <f>'Population 2016'!V211*'Prevalence Rates'!V211</f>
        <v>2.6541213592233013</v>
      </c>
      <c r="W211" s="75">
        <f>'Population 2016'!W211*'Prevalence Rates'!W211</f>
        <v>7.085302427184466</v>
      </c>
      <c r="X211" s="75">
        <f>'Population 2016'!X211*'Prevalence Rates'!X211</f>
        <v>7.085302427184466</v>
      </c>
      <c r="Y211" s="75">
        <f>'Population 2016'!Y211*'Prevalence Rates'!Y211</f>
        <v>5.0742087378640779</v>
      </c>
      <c r="Z211" s="75">
        <f>'Population 2016'!Z211*'Prevalence Rates'!Z211</f>
        <v>4.9650407766990288</v>
      </c>
      <c r="AA211" s="75">
        <f>'Population 2016'!AA211*'Prevalence Rates'!AA211</f>
        <v>7.0801941757261471</v>
      </c>
      <c r="AB211" s="75">
        <f>'Population 2016'!AB211*'Prevalence Rates'!AB211</f>
        <v>15.704667961165049</v>
      </c>
      <c r="AC211" s="75">
        <f>'Population 2016'!AC211*'Prevalence Rates'!AC211</f>
        <v>15.070135922330097</v>
      </c>
      <c r="AD211" s="75">
        <f>'Population 2016'!AD211*'Prevalence Rates'!AD211</f>
        <v>11.993675728155338</v>
      </c>
      <c r="AE211" s="75">
        <f>'Population 2016'!AE211*'Prevalence Rates'!AE211</f>
        <v>9.1530097087378621</v>
      </c>
      <c r="AF211" s="75">
        <f>'Population 2016'!AF211*'Prevalence Rates'!AF211</f>
        <v>1.1802999999999999</v>
      </c>
      <c r="AG211" s="75">
        <f>'Population 2016'!AG211*'Prevalence Rates'!AG211</f>
        <v>3.524761502743774</v>
      </c>
      <c r="AH211" s="75">
        <f>'Population 2016'!AH211*'Prevalence Rates'!AH211</f>
        <v>5.946798058252428</v>
      </c>
      <c r="AI211" s="75">
        <f>'Population 2016'!AI211*'Prevalence Rates'!AI211</f>
        <v>11.341649514563107</v>
      </c>
      <c r="AJ211" s="75">
        <f>'Population 2016'!AJ211*'Prevalence Rates'!AJ211</f>
        <v>0.73260000000000003</v>
      </c>
      <c r="AK211" s="75">
        <f>'Population 2016'!AK211*'Prevalence Rates'!AK211</f>
        <v>4.3054349514563111</v>
      </c>
      <c r="AL211" s="75">
        <f>'Population 2016'!AL211*'Prevalence Rates'!AL211</f>
        <v>2.588203883495146</v>
      </c>
      <c r="AM211" s="75">
        <f>'Population 2016'!AM211*'Prevalence Rates'!AM211</f>
        <v>2.1231174757281552</v>
      </c>
      <c r="AN211" s="75">
        <f>'Population 2016'!AN211*'Prevalence Rates'!AN211</f>
        <v>1.3431</v>
      </c>
      <c r="AO211" s="75">
        <f>'Population 2016'!AO211*'Prevalence Rates'!AO211</f>
        <v>1.3431</v>
      </c>
      <c r="AP211" s="75">
        <f>'Population 2016'!AP211*'Prevalence Rates'!AP211</f>
        <v>6.9933233009708733</v>
      </c>
      <c r="AQ211" s="75">
        <f>'Population 2016'!AQ211*'Prevalence Rates'!AQ211</f>
        <v>3.2460854368932042</v>
      </c>
      <c r="AR211" s="75">
        <f>'Population 2016'!AR211*'Prevalence Rates'!AR211</f>
        <v>103.5408</v>
      </c>
      <c r="AS211" s="75">
        <f>'Population 2016'!AS211*'Prevalence Rates'!AS211</f>
        <v>3.6871936893203889</v>
      </c>
      <c r="AT211" s="75">
        <f>'Population 2016'!AT211*'Prevalence Rates'!AT211</f>
        <v>1.0175000000000001</v>
      </c>
      <c r="AU211" s="75">
        <f>'Population 2016'!AU211*'Prevalence Rates'!AU211</f>
        <v>1.0175000000000001</v>
      </c>
      <c r="AV211" s="75">
        <f>'Population 2016'!AV211*'Prevalence Rates'!AV211</f>
        <v>1.8325776699029126</v>
      </c>
      <c r="AW211" s="75">
        <f>'Population 2016'!AW211*'Prevalence Rates'!AW211</f>
        <v>3.8016961165048548</v>
      </c>
      <c r="AX211" s="75">
        <f>'Population 2016'!AX211*'Prevalence Rates'!AX211</f>
        <v>2.4420000000000002</v>
      </c>
      <c r="AY211" s="75">
        <f>'Population 2016'!AY211*'Prevalence Rates'!AY211</f>
        <v>10.223024812434103</v>
      </c>
      <c r="AZ211" s="75">
        <f>'Population 2016'!AZ211*'Prevalence Rates'!AZ211</f>
        <v>15.908778640776697</v>
      </c>
      <c r="BA211" s="75">
        <f>'Population 2016'!BA211*'Prevalence Rates'!BA211</f>
        <v>1.1719660194174757</v>
      </c>
      <c r="BB211" s="75">
        <f>'Population 2016'!BB211*'Prevalence Rates'!BB211</f>
        <v>0.75722475728155336</v>
      </c>
      <c r="BC211" s="84">
        <f>'Population 2016'!BC211*'Prevalence Rates'!BC211</f>
        <v>8.14E-2</v>
      </c>
      <c r="BD211" s="118">
        <v>209</v>
      </c>
    </row>
    <row r="212" spans="1:56" s="75" customFormat="1" x14ac:dyDescent="0.35">
      <c r="A212" s="75" t="s">
        <v>137</v>
      </c>
      <c r="B212" s="75" t="s">
        <v>83</v>
      </c>
      <c r="C212" s="83">
        <f>'Population 2016'!C212*'Prevalence Rates'!C212</f>
        <v>0</v>
      </c>
      <c r="D212" s="75">
        <f>'Population 2016'!D212*'Prevalence Rates'!D212</f>
        <v>0</v>
      </c>
      <c r="E212" s="75">
        <f>'Population 2016'!E212*'Prevalence Rates'!E212</f>
        <v>0</v>
      </c>
      <c r="F212" s="75">
        <f>'Population 2016'!F212*'Prevalence Rates'!F212</f>
        <v>0</v>
      </c>
      <c r="G212" s="75">
        <f>'Population 2016'!G212*'Prevalence Rates'!G212</f>
        <v>0</v>
      </c>
      <c r="H212" s="75">
        <f>'Population 2016'!H212*'Prevalence Rates'!H212</f>
        <v>0</v>
      </c>
      <c r="I212" s="75">
        <f>'Population 2016'!I212*'Prevalence Rates'!I212</f>
        <v>0</v>
      </c>
      <c r="J212" s="75">
        <f>'Population 2016'!J212*'Prevalence Rates'!J212</f>
        <v>0</v>
      </c>
      <c r="K212" s="75">
        <f>'Population 2016'!K212*'Prevalence Rates'!K212</f>
        <v>0</v>
      </c>
      <c r="L212" s="75">
        <f>'Population 2016'!L212*'Prevalence Rates'!L212</f>
        <v>0</v>
      </c>
      <c r="M212" s="75">
        <f>'Population 2016'!M212*'Prevalence Rates'!M212</f>
        <v>0</v>
      </c>
      <c r="N212" s="75">
        <f>'Population 2016'!N212*'Prevalence Rates'!N212</f>
        <v>0</v>
      </c>
      <c r="O212" s="75">
        <f>'Population 2016'!O212*'Prevalence Rates'!O212</f>
        <v>0</v>
      </c>
      <c r="P212" s="75">
        <f>'Population 2016'!P212*'Prevalence Rates'!P212</f>
        <v>0</v>
      </c>
      <c r="Q212" s="75">
        <f>'Population 2016'!Q212*'Prevalence Rates'!Q212</f>
        <v>0</v>
      </c>
      <c r="R212" s="75">
        <f>'Population 2016'!R212*'Prevalence Rates'!R212</f>
        <v>0</v>
      </c>
      <c r="S212" s="75">
        <f>'Population 2016'!S212*'Prevalence Rates'!S212</f>
        <v>0</v>
      </c>
      <c r="T212" s="75">
        <f>'Population 2016'!T212*'Prevalence Rates'!T212</f>
        <v>0</v>
      </c>
      <c r="U212" s="75">
        <f>'Population 2016'!U212*'Prevalence Rates'!U212</f>
        <v>0</v>
      </c>
      <c r="V212" s="75">
        <f>'Population 2016'!V212*'Prevalence Rates'!V212</f>
        <v>0</v>
      </c>
      <c r="W212" s="75">
        <f>'Population 2016'!W212*'Prevalence Rates'!W212</f>
        <v>0</v>
      </c>
      <c r="X212" s="75">
        <f>'Population 2016'!X212*'Prevalence Rates'!X212</f>
        <v>0</v>
      </c>
      <c r="Y212" s="75">
        <f>'Population 2016'!Y212*'Prevalence Rates'!Y212</f>
        <v>0</v>
      </c>
      <c r="Z212" s="75">
        <f>'Population 2016'!Z212*'Prevalence Rates'!Z212</f>
        <v>0</v>
      </c>
      <c r="AA212" s="75">
        <f>'Population 2016'!AA212*'Prevalence Rates'!AA212</f>
        <v>0</v>
      </c>
      <c r="AB212" s="75">
        <f>'Population 2016'!AB212*'Prevalence Rates'!AB212</f>
        <v>0</v>
      </c>
      <c r="AC212" s="75">
        <f>'Population 2016'!AC212*'Prevalence Rates'!AC212</f>
        <v>0</v>
      </c>
      <c r="AD212" s="75">
        <f>'Population 2016'!AD212*'Prevalence Rates'!AD212</f>
        <v>0</v>
      </c>
      <c r="AE212" s="75">
        <f>'Population 2016'!AE212*'Prevalence Rates'!AE212</f>
        <v>0</v>
      </c>
      <c r="AF212" s="75">
        <f>'Population 2016'!AF212*'Prevalence Rates'!AF212</f>
        <v>0</v>
      </c>
      <c r="AG212" s="75">
        <f>'Population 2016'!AG212*'Prevalence Rates'!AG212</f>
        <v>0</v>
      </c>
      <c r="AH212" s="75">
        <f>'Population 2016'!AH212*'Prevalence Rates'!AH212</f>
        <v>0</v>
      </c>
      <c r="AI212" s="75">
        <f>'Population 2016'!AI212*'Prevalence Rates'!AI212</f>
        <v>0</v>
      </c>
      <c r="AJ212" s="75">
        <f>'Population 2016'!AJ212*'Prevalence Rates'!AJ212</f>
        <v>0</v>
      </c>
      <c r="AK212" s="75">
        <f>'Population 2016'!AK212*'Prevalence Rates'!AK212</f>
        <v>0</v>
      </c>
      <c r="AL212" s="75">
        <f>'Population 2016'!AL212*'Prevalence Rates'!AL212</f>
        <v>0</v>
      </c>
      <c r="AM212" s="75">
        <f>'Population 2016'!AM212*'Prevalence Rates'!AM212</f>
        <v>0</v>
      </c>
      <c r="AN212" s="75">
        <f>'Population 2016'!AN212*'Prevalence Rates'!AN212</f>
        <v>0</v>
      </c>
      <c r="AO212" s="75">
        <f>'Population 2016'!AO212*'Prevalence Rates'!AO212</f>
        <v>0</v>
      </c>
      <c r="AP212" s="75">
        <f>'Population 2016'!AP212*'Prevalence Rates'!AP212</f>
        <v>0</v>
      </c>
      <c r="AQ212" s="75">
        <f>'Population 2016'!AQ212*'Prevalence Rates'!AQ212</f>
        <v>0</v>
      </c>
      <c r="AR212" s="75">
        <f>'Population 2016'!AR212*'Prevalence Rates'!AR212</f>
        <v>0</v>
      </c>
      <c r="AS212" s="75">
        <f>'Population 2016'!AS212*'Prevalence Rates'!AS212</f>
        <v>0</v>
      </c>
      <c r="AT212" s="75">
        <f>'Population 2016'!AT212*'Prevalence Rates'!AT212</f>
        <v>0</v>
      </c>
      <c r="AU212" s="75">
        <f>'Population 2016'!AU212*'Prevalence Rates'!AU212</f>
        <v>0</v>
      </c>
      <c r="AV212" s="75">
        <f>'Population 2016'!AV212*'Prevalence Rates'!AV212</f>
        <v>0</v>
      </c>
      <c r="AW212" s="75">
        <f>'Population 2016'!AW212*'Prevalence Rates'!AW212</f>
        <v>0</v>
      </c>
      <c r="AX212" s="75">
        <f>'Population 2016'!AX212*'Prevalence Rates'!AX212</f>
        <v>0</v>
      </c>
      <c r="AY212" s="75">
        <f>'Population 2016'!AY212*'Prevalence Rates'!AY212</f>
        <v>0</v>
      </c>
      <c r="AZ212" s="75">
        <f>'Population 2016'!AZ212*'Prevalence Rates'!AZ212</f>
        <v>0</v>
      </c>
      <c r="BA212" s="75">
        <f>'Population 2016'!BA212*'Prevalence Rates'!BA212</f>
        <v>0</v>
      </c>
      <c r="BB212" s="75">
        <f>'Population 2016'!BB212*'Prevalence Rates'!BB212</f>
        <v>0</v>
      </c>
      <c r="BC212" s="84">
        <f>'Population 2016'!BC212*'Prevalence Rates'!BC212</f>
        <v>0</v>
      </c>
      <c r="BD212" s="118">
        <v>210</v>
      </c>
    </row>
    <row r="213" spans="1:56" s="75" customFormat="1" x14ac:dyDescent="0.35">
      <c r="B213" s="75" t="s">
        <v>61</v>
      </c>
      <c r="C213" s="83">
        <f>'Population 2016'!C213*'Prevalence Rates'!C213</f>
        <v>0</v>
      </c>
      <c r="D213" s="75">
        <f>'Population 2016'!D213*'Prevalence Rates'!D213</f>
        <v>0</v>
      </c>
      <c r="E213" s="75">
        <f>'Population 2016'!E213*'Prevalence Rates'!E213</f>
        <v>0</v>
      </c>
      <c r="F213" s="75">
        <f>'Population 2016'!F213*'Prevalence Rates'!F213</f>
        <v>0</v>
      </c>
      <c r="G213" s="75">
        <f>'Population 2016'!G213*'Prevalence Rates'!G213</f>
        <v>0</v>
      </c>
      <c r="H213" s="75">
        <f>'Population 2016'!H213*'Prevalence Rates'!H213</f>
        <v>0</v>
      </c>
      <c r="I213" s="75">
        <f>'Population 2016'!I213*'Prevalence Rates'!I213</f>
        <v>0</v>
      </c>
      <c r="J213" s="75">
        <f>'Population 2016'!J213*'Prevalence Rates'!J213</f>
        <v>0</v>
      </c>
      <c r="K213" s="75">
        <f>'Population 2016'!K213*'Prevalence Rates'!K213</f>
        <v>0</v>
      </c>
      <c r="L213" s="75">
        <f>'Population 2016'!L213*'Prevalence Rates'!L213</f>
        <v>0</v>
      </c>
      <c r="M213" s="75">
        <f>'Population 2016'!M213*'Prevalence Rates'!M213</f>
        <v>0</v>
      </c>
      <c r="N213" s="75">
        <f>'Population 2016'!N213*'Prevalence Rates'!N213</f>
        <v>0</v>
      </c>
      <c r="O213" s="75">
        <f>'Population 2016'!O213*'Prevalence Rates'!O213</f>
        <v>0</v>
      </c>
      <c r="P213" s="75">
        <f>'Population 2016'!P213*'Prevalence Rates'!P213</f>
        <v>0</v>
      </c>
      <c r="Q213" s="75">
        <f>'Population 2016'!Q213*'Prevalence Rates'!Q213</f>
        <v>0</v>
      </c>
      <c r="R213" s="75">
        <f>'Population 2016'!R213*'Prevalence Rates'!R213</f>
        <v>0</v>
      </c>
      <c r="S213" s="75">
        <f>'Population 2016'!S213*'Prevalence Rates'!S213</f>
        <v>0</v>
      </c>
      <c r="T213" s="75">
        <f>'Population 2016'!T213*'Prevalence Rates'!T213</f>
        <v>0</v>
      </c>
      <c r="U213" s="75">
        <f>'Population 2016'!U213*'Prevalence Rates'!U213</f>
        <v>0</v>
      </c>
      <c r="V213" s="75">
        <f>'Population 2016'!V213*'Prevalence Rates'!V213</f>
        <v>0</v>
      </c>
      <c r="W213" s="75">
        <f>'Population 2016'!W213*'Prevalence Rates'!W213</f>
        <v>0</v>
      </c>
      <c r="X213" s="75">
        <f>'Population 2016'!X213*'Prevalence Rates'!X213</f>
        <v>0</v>
      </c>
      <c r="Y213" s="75">
        <f>'Population 2016'!Y213*'Prevalence Rates'!Y213</f>
        <v>0</v>
      </c>
      <c r="Z213" s="75">
        <f>'Population 2016'!Z213*'Prevalence Rates'!Z213</f>
        <v>0</v>
      </c>
      <c r="AA213" s="75">
        <f>'Population 2016'!AA213*'Prevalence Rates'!AA213</f>
        <v>0</v>
      </c>
      <c r="AB213" s="75">
        <f>'Population 2016'!AB213*'Prevalence Rates'!AB213</f>
        <v>0</v>
      </c>
      <c r="AC213" s="75">
        <f>'Population 2016'!AC213*'Prevalence Rates'!AC213</f>
        <v>0</v>
      </c>
      <c r="AD213" s="75">
        <f>'Population 2016'!AD213*'Prevalence Rates'!AD213</f>
        <v>0</v>
      </c>
      <c r="AE213" s="75">
        <f>'Population 2016'!AE213*'Prevalence Rates'!AE213</f>
        <v>0</v>
      </c>
      <c r="AF213" s="75">
        <f>'Population 2016'!AF213*'Prevalence Rates'!AF213</f>
        <v>0</v>
      </c>
      <c r="AG213" s="75">
        <f>'Population 2016'!AG213*'Prevalence Rates'!AG213</f>
        <v>0</v>
      </c>
      <c r="AH213" s="75">
        <f>'Population 2016'!AH213*'Prevalence Rates'!AH213</f>
        <v>0</v>
      </c>
      <c r="AI213" s="75">
        <f>'Population 2016'!AI213*'Prevalence Rates'!AI213</f>
        <v>0</v>
      </c>
      <c r="AJ213" s="75">
        <f>'Population 2016'!AJ213*'Prevalence Rates'!AJ213</f>
        <v>0</v>
      </c>
      <c r="AK213" s="75">
        <f>'Population 2016'!AK213*'Prevalence Rates'!AK213</f>
        <v>0</v>
      </c>
      <c r="AL213" s="75">
        <f>'Population 2016'!AL213*'Prevalence Rates'!AL213</f>
        <v>0</v>
      </c>
      <c r="AM213" s="75">
        <f>'Population 2016'!AM213*'Prevalence Rates'!AM213</f>
        <v>0</v>
      </c>
      <c r="AN213" s="75">
        <f>'Population 2016'!AN213*'Prevalence Rates'!AN213</f>
        <v>0</v>
      </c>
      <c r="AO213" s="75">
        <f>'Population 2016'!AO213*'Prevalence Rates'!AO213</f>
        <v>0</v>
      </c>
      <c r="AP213" s="75">
        <f>'Population 2016'!AP213*'Prevalence Rates'!AP213</f>
        <v>0</v>
      </c>
      <c r="AQ213" s="75">
        <f>'Population 2016'!AQ213*'Prevalence Rates'!AQ213</f>
        <v>0</v>
      </c>
      <c r="AR213" s="75">
        <f>'Population 2016'!AR213*'Prevalence Rates'!AR213</f>
        <v>0</v>
      </c>
      <c r="AS213" s="75">
        <f>'Population 2016'!AS213*'Prevalence Rates'!AS213</f>
        <v>0</v>
      </c>
      <c r="AT213" s="75">
        <f>'Population 2016'!AT213*'Prevalence Rates'!AT213</f>
        <v>0</v>
      </c>
      <c r="AU213" s="75">
        <f>'Population 2016'!AU213*'Prevalence Rates'!AU213</f>
        <v>0</v>
      </c>
      <c r="AV213" s="75">
        <f>'Population 2016'!AV213*'Prevalence Rates'!AV213</f>
        <v>0</v>
      </c>
      <c r="AW213" s="75">
        <f>'Population 2016'!AW213*'Prevalence Rates'!AW213</f>
        <v>0</v>
      </c>
      <c r="AX213" s="75">
        <f>'Population 2016'!AX213*'Prevalence Rates'!AX213</f>
        <v>0</v>
      </c>
      <c r="AY213" s="75">
        <f>'Population 2016'!AY213*'Prevalence Rates'!AY213</f>
        <v>0</v>
      </c>
      <c r="AZ213" s="75">
        <f>'Population 2016'!AZ213*'Prevalence Rates'!AZ213</f>
        <v>0</v>
      </c>
      <c r="BA213" s="75">
        <f>'Population 2016'!BA213*'Prevalence Rates'!BA213</f>
        <v>0</v>
      </c>
      <c r="BB213" s="75">
        <f>'Population 2016'!BB213*'Prevalence Rates'!BB213</f>
        <v>0</v>
      </c>
      <c r="BC213" s="84">
        <f>'Population 2016'!BC213*'Prevalence Rates'!BC213</f>
        <v>0</v>
      </c>
      <c r="BD213" s="118">
        <v>211</v>
      </c>
    </row>
    <row r="214" spans="1:56" s="75" customFormat="1" x14ac:dyDescent="0.35">
      <c r="B214" s="75" t="s">
        <v>78</v>
      </c>
      <c r="C214" s="83">
        <f>'Population 2016'!C214*'Prevalence Rates'!C214</f>
        <v>0</v>
      </c>
      <c r="D214" s="75">
        <f>'Population 2016'!D214*'Prevalence Rates'!D214</f>
        <v>0</v>
      </c>
      <c r="E214" s="75">
        <f>'Population 2016'!E214*'Prevalence Rates'!E214</f>
        <v>0</v>
      </c>
      <c r="F214" s="75">
        <f>'Population 2016'!F214*'Prevalence Rates'!F214</f>
        <v>0</v>
      </c>
      <c r="G214" s="75">
        <f>'Population 2016'!G214*'Prevalence Rates'!G214</f>
        <v>0</v>
      </c>
      <c r="H214" s="75">
        <f>'Population 2016'!H214*'Prevalence Rates'!H214</f>
        <v>0</v>
      </c>
      <c r="I214" s="75">
        <f>'Population 2016'!I214*'Prevalence Rates'!I214</f>
        <v>0</v>
      </c>
      <c r="J214" s="75">
        <f>'Population 2016'!J214*'Prevalence Rates'!J214</f>
        <v>0</v>
      </c>
      <c r="K214" s="75">
        <f>'Population 2016'!K214*'Prevalence Rates'!K214</f>
        <v>0</v>
      </c>
      <c r="L214" s="75">
        <f>'Population 2016'!L214*'Prevalence Rates'!L214</f>
        <v>0</v>
      </c>
      <c r="M214" s="75">
        <f>'Population 2016'!M214*'Prevalence Rates'!M214</f>
        <v>0</v>
      </c>
      <c r="N214" s="75">
        <f>'Population 2016'!N214*'Prevalence Rates'!N214</f>
        <v>0</v>
      </c>
      <c r="O214" s="75">
        <f>'Population 2016'!O214*'Prevalence Rates'!O214</f>
        <v>0</v>
      </c>
      <c r="P214" s="75">
        <f>'Population 2016'!P214*'Prevalence Rates'!P214</f>
        <v>0</v>
      </c>
      <c r="Q214" s="75">
        <f>'Population 2016'!Q214*'Prevalence Rates'!Q214</f>
        <v>0</v>
      </c>
      <c r="R214" s="75">
        <f>'Population 2016'!R214*'Prevalence Rates'!R214</f>
        <v>0</v>
      </c>
      <c r="S214" s="75">
        <f>'Population 2016'!S214*'Prevalence Rates'!S214</f>
        <v>0</v>
      </c>
      <c r="T214" s="75">
        <f>'Population 2016'!T214*'Prevalence Rates'!T214</f>
        <v>0</v>
      </c>
      <c r="U214" s="75">
        <f>'Population 2016'!U214*'Prevalence Rates'!U214</f>
        <v>0</v>
      </c>
      <c r="V214" s="75">
        <f>'Population 2016'!V214*'Prevalence Rates'!V214</f>
        <v>0</v>
      </c>
      <c r="W214" s="75">
        <f>'Population 2016'!W214*'Prevalence Rates'!W214</f>
        <v>0</v>
      </c>
      <c r="X214" s="75">
        <f>'Population 2016'!X214*'Prevalence Rates'!X214</f>
        <v>0</v>
      </c>
      <c r="Y214" s="75">
        <f>'Population 2016'!Y214*'Prevalence Rates'!Y214</f>
        <v>0</v>
      </c>
      <c r="Z214" s="75">
        <f>'Population 2016'!Z214*'Prevalence Rates'!Z214</f>
        <v>0</v>
      </c>
      <c r="AA214" s="75">
        <f>'Population 2016'!AA214*'Prevalence Rates'!AA214</f>
        <v>0</v>
      </c>
      <c r="AB214" s="75">
        <f>'Population 2016'!AB214*'Prevalence Rates'!AB214</f>
        <v>0</v>
      </c>
      <c r="AC214" s="75">
        <f>'Population 2016'!AC214*'Prevalence Rates'!AC214</f>
        <v>0</v>
      </c>
      <c r="AD214" s="75">
        <f>'Population 2016'!AD214*'Prevalence Rates'!AD214</f>
        <v>0</v>
      </c>
      <c r="AE214" s="75">
        <f>'Population 2016'!AE214*'Prevalence Rates'!AE214</f>
        <v>0</v>
      </c>
      <c r="AF214" s="75">
        <f>'Population 2016'!AF214*'Prevalence Rates'!AF214</f>
        <v>0</v>
      </c>
      <c r="AG214" s="75">
        <f>'Population 2016'!AG214*'Prevalence Rates'!AG214</f>
        <v>0</v>
      </c>
      <c r="AH214" s="75">
        <f>'Population 2016'!AH214*'Prevalence Rates'!AH214</f>
        <v>0</v>
      </c>
      <c r="AI214" s="75">
        <f>'Population 2016'!AI214*'Prevalence Rates'!AI214</f>
        <v>0</v>
      </c>
      <c r="AJ214" s="75">
        <f>'Population 2016'!AJ214*'Prevalence Rates'!AJ214</f>
        <v>0</v>
      </c>
      <c r="AK214" s="75">
        <f>'Population 2016'!AK214*'Prevalence Rates'!AK214</f>
        <v>0</v>
      </c>
      <c r="AL214" s="75">
        <f>'Population 2016'!AL214*'Prevalence Rates'!AL214</f>
        <v>0</v>
      </c>
      <c r="AM214" s="75">
        <f>'Population 2016'!AM214*'Prevalence Rates'!AM214</f>
        <v>0</v>
      </c>
      <c r="AN214" s="75">
        <f>'Population 2016'!AN214*'Prevalence Rates'!AN214</f>
        <v>0</v>
      </c>
      <c r="AO214" s="75">
        <f>'Population 2016'!AO214*'Prevalence Rates'!AO214</f>
        <v>0</v>
      </c>
      <c r="AP214" s="75">
        <f>'Population 2016'!AP214*'Prevalence Rates'!AP214</f>
        <v>0</v>
      </c>
      <c r="AQ214" s="75">
        <f>'Population 2016'!AQ214*'Prevalence Rates'!AQ214</f>
        <v>0</v>
      </c>
      <c r="AR214" s="75">
        <f>'Population 2016'!AR214*'Prevalence Rates'!AR214</f>
        <v>0</v>
      </c>
      <c r="AS214" s="75">
        <f>'Population 2016'!AS214*'Prevalence Rates'!AS214</f>
        <v>0</v>
      </c>
      <c r="AT214" s="75">
        <f>'Population 2016'!AT214*'Prevalence Rates'!AT214</f>
        <v>0</v>
      </c>
      <c r="AU214" s="75">
        <f>'Population 2016'!AU214*'Prevalence Rates'!AU214</f>
        <v>0</v>
      </c>
      <c r="AV214" s="75">
        <f>'Population 2016'!AV214*'Prevalence Rates'!AV214</f>
        <v>0</v>
      </c>
      <c r="AW214" s="75">
        <f>'Population 2016'!AW214*'Prevalence Rates'!AW214</f>
        <v>0</v>
      </c>
      <c r="AX214" s="75">
        <f>'Population 2016'!AX214*'Prevalence Rates'!AX214</f>
        <v>0</v>
      </c>
      <c r="AY214" s="75">
        <f>'Population 2016'!AY214*'Prevalence Rates'!AY214</f>
        <v>0</v>
      </c>
      <c r="AZ214" s="75">
        <f>'Population 2016'!AZ214*'Prevalence Rates'!AZ214</f>
        <v>0</v>
      </c>
      <c r="BA214" s="75">
        <f>'Population 2016'!BA214*'Prevalence Rates'!BA214</f>
        <v>0</v>
      </c>
      <c r="BB214" s="75">
        <f>'Population 2016'!BB214*'Prevalence Rates'!BB214</f>
        <v>0</v>
      </c>
      <c r="BC214" s="84">
        <f>'Population 2016'!BC214*'Prevalence Rates'!BC214</f>
        <v>0</v>
      </c>
      <c r="BD214" s="118">
        <v>212</v>
      </c>
    </row>
    <row r="215" spans="1:56" s="75" customFormat="1" x14ac:dyDescent="0.35">
      <c r="B215" s="75" t="s">
        <v>62</v>
      </c>
      <c r="C215" s="83">
        <f>'Population 2016'!C215*'Prevalence Rates'!C215</f>
        <v>177.53126404255318</v>
      </c>
      <c r="D215" s="75">
        <f>'Population 2016'!D215*'Prevalence Rates'!D215</f>
        <v>184.4769764745061</v>
      </c>
      <c r="E215" s="75">
        <f>'Population 2016'!E215*'Prevalence Rates'!E215</f>
        <v>138.72456781914894</v>
      </c>
      <c r="F215" s="75">
        <f>'Population 2016'!F215*'Prevalence Rates'!F215</f>
        <v>23.591843138297872</v>
      </c>
      <c r="G215" s="75">
        <f>'Population 2016'!G215*'Prevalence Rates'!G215</f>
        <v>13.1722</v>
      </c>
      <c r="H215" s="75">
        <f>'Population 2016'!H215*'Prevalence Rates'!H215</f>
        <v>105.56070989361703</v>
      </c>
      <c r="I215" s="75">
        <f>'Population 2016'!I215*'Prevalence Rates'!I215</f>
        <v>21.093193085106385</v>
      </c>
      <c r="J215" s="75">
        <f>'Population 2016'!J215*'Prevalence Rates'!J215</f>
        <v>121.5971</v>
      </c>
      <c r="K215" s="75">
        <f>'Population 2016'!K215*'Prevalence Rates'!K215</f>
        <v>16.0229</v>
      </c>
      <c r="L215" s="75">
        <f>'Population 2016'!L215*'Prevalence Rates'!L215</f>
        <v>30.28079212765957</v>
      </c>
      <c r="M215" s="75">
        <f>'Population 2016'!M215*'Prevalence Rates'!M215</f>
        <v>30.28079212765957</v>
      </c>
      <c r="N215" s="75">
        <f>'Population 2016'!N215*'Prevalence Rates'!N215</f>
        <v>80.730234468085101</v>
      </c>
      <c r="O215" s="75">
        <f>'Population 2016'!O215*'Prevalence Rates'!O215</f>
        <v>31.907866276595747</v>
      </c>
      <c r="P215" s="75">
        <f>'Population 2016'!P215*'Prevalence Rates'!P215</f>
        <v>98.426796542553177</v>
      </c>
      <c r="Q215" s="75">
        <f>'Population 2016'!Q215*'Prevalence Rates'!Q215</f>
        <v>39.517070585106389</v>
      </c>
      <c r="R215" s="75">
        <f>'Population 2016'!R215*'Prevalence Rates'!R215</f>
        <v>55.78185132978723</v>
      </c>
      <c r="S215" s="75">
        <f>'Population 2016'!S215*'Prevalence Rates'!S215</f>
        <v>599.51536130693773</v>
      </c>
      <c r="T215" s="75">
        <f>'Population 2016'!T215*'Prevalence Rates'!T215</f>
        <v>343.98704617021269</v>
      </c>
      <c r="U215" s="75">
        <f>'Population 2016'!U215*'Prevalence Rates'!U215</f>
        <v>0</v>
      </c>
      <c r="V215" s="75">
        <f>'Population 2016'!V215*'Prevalence Rates'!V215</f>
        <v>44.177274893617025</v>
      </c>
      <c r="W215" s="75">
        <f>'Population 2016'!W215*'Prevalence Rates'!W215</f>
        <v>232.86245170212763</v>
      </c>
      <c r="X215" s="75">
        <f>'Population 2016'!X215*'Prevalence Rates'!X215</f>
        <v>232.86245170212763</v>
      </c>
      <c r="Y215" s="75">
        <f>'Population 2016'!Y215*'Prevalence Rates'!Y215</f>
        <v>138.60770585106383</v>
      </c>
      <c r="Z215" s="75">
        <f>'Population 2016'!Z215*'Prevalence Rates'!Z215</f>
        <v>177.70809946808509</v>
      </c>
      <c r="AA215" s="75">
        <f>'Population 2016'!AA215*'Prevalence Rates'!AA215</f>
        <v>287.19301838179007</v>
      </c>
      <c r="AB215" s="75">
        <f>'Population 2016'!AB215*'Prevalence Rates'!AB215</f>
        <v>375.7433840425532</v>
      </c>
      <c r="AC215" s="75">
        <f>'Population 2016'!AC215*'Prevalence Rates'!AC215</f>
        <v>567.13348404255305</v>
      </c>
      <c r="AD215" s="75">
        <f>'Population 2016'!AD215*'Prevalence Rates'!AD215</f>
        <v>53.726440159574466</v>
      </c>
      <c r="AE215" s="75">
        <f>'Population 2016'!AE215*'Prevalence Rates'!AE215</f>
        <v>40.721611595744683</v>
      </c>
      <c r="AF215" s="75">
        <f>'Population 2016'!AF215*'Prevalence Rates'!AF215</f>
        <v>19.168499999999998</v>
      </c>
      <c r="AG215" s="75">
        <f>'Population 2016'!AG215*'Prevalence Rates'!AG215</f>
        <v>21.755354070305273</v>
      </c>
      <c r="AH215" s="75">
        <f>'Population 2016'!AH215*'Prevalence Rates'!AH215</f>
        <v>203.3245565957447</v>
      </c>
      <c r="AI215" s="75">
        <f>'Population 2016'!AI215*'Prevalence Rates'!AI215</f>
        <v>541.60418973404251</v>
      </c>
      <c r="AJ215" s="75">
        <f>'Population 2016'!AJ215*'Prevalence Rates'!AJ215</f>
        <v>27.818899999999999</v>
      </c>
      <c r="AK215" s="75">
        <f>'Population 2016'!AK215*'Prevalence Rates'!AK215</f>
        <v>50.093680000000006</v>
      </c>
      <c r="AL215" s="75">
        <f>'Population 2016'!AL215*'Prevalence Rates'!AL215</f>
        <v>24.589222127659575</v>
      </c>
      <c r="AM215" s="75">
        <f>'Population 2016'!AM215*'Prevalence Rates'!AM215</f>
        <v>106.41403755319148</v>
      </c>
      <c r="AN215" s="75">
        <f>'Population 2016'!AN215*'Prevalence Rates'!AN215</f>
        <v>2.5558000000000001</v>
      </c>
      <c r="AO215" s="75">
        <f>'Population 2016'!AO215*'Prevalence Rates'!AO215</f>
        <v>2.5558000000000001</v>
      </c>
      <c r="AP215" s="75">
        <f>'Population 2016'!AP215*'Prevalence Rates'!AP215</f>
        <v>38.764918723404257</v>
      </c>
      <c r="AQ215" s="75">
        <f>'Population 2016'!AQ215*'Prevalence Rates'!AQ215</f>
        <v>85.026990212765952</v>
      </c>
      <c r="AR215" s="75">
        <f>'Population 2016'!AR215*'Prevalence Rates'!AR215</f>
        <v>2483.8444</v>
      </c>
      <c r="AS215" s="75">
        <f>'Population 2016'!AS215*'Prevalence Rates'!AS215</f>
        <v>21.093193085106385</v>
      </c>
      <c r="AT215" s="75">
        <f>'Population 2016'!AT215*'Prevalence Rates'!AT215</f>
        <v>0</v>
      </c>
      <c r="AU215" s="75">
        <f>'Population 2016'!AU215*'Prevalence Rates'!AU215</f>
        <v>0</v>
      </c>
      <c r="AV215" s="75">
        <f>'Population 2016'!AV215*'Prevalence Rates'!AV215</f>
        <v>49.960661276595737</v>
      </c>
      <c r="AW215" s="75">
        <f>'Population 2016'!AW215*'Prevalence Rates'!AW215</f>
        <v>91.758134999999996</v>
      </c>
      <c r="AX215" s="75">
        <f>'Population 2016'!AX215*'Prevalence Rates'!AX215</f>
        <v>105.5742</v>
      </c>
      <c r="AY215" s="75">
        <f>'Population 2016'!AY215*'Prevalence Rates'!AY215</f>
        <v>218.18779954161747</v>
      </c>
      <c r="AZ215" s="75">
        <f>'Population 2016'!AZ215*'Prevalence Rates'!AZ215</f>
        <v>140.60926117021276</v>
      </c>
      <c r="BA215" s="75">
        <f>'Population 2016'!BA215*'Prevalence Rates'!BA215</f>
        <v>13.370577765957448</v>
      </c>
      <c r="BB215" s="75">
        <f>'Population 2016'!BB215*'Prevalence Rates'!BB215</f>
        <v>86.145100425531908</v>
      </c>
      <c r="BC215" s="84">
        <f>'Population 2016'!BC215*'Prevalence Rates'!BC215</f>
        <v>0</v>
      </c>
      <c r="BD215" s="118">
        <v>213</v>
      </c>
    </row>
    <row r="216" spans="1:56" s="75" customFormat="1" x14ac:dyDescent="0.35">
      <c r="B216" s="75" t="s">
        <v>63</v>
      </c>
      <c r="C216" s="83">
        <f>'Population 2016'!C216*'Prevalence Rates'!C216</f>
        <v>312.90103063829787</v>
      </c>
      <c r="D216" s="75">
        <f>'Population 2016'!D216*'Prevalence Rates'!D216</f>
        <v>266.2257823029737</v>
      </c>
      <c r="E216" s="75">
        <f>'Population 2016'!E216*'Prevalence Rates'!E216</f>
        <v>152.04212632978727</v>
      </c>
      <c r="F216" s="75">
        <f>'Population 2016'!F216*'Prevalence Rates'!F216</f>
        <v>21.792900851063827</v>
      </c>
      <c r="G216" s="75">
        <f>'Population 2016'!G216*'Prevalence Rates'!G216</f>
        <v>18.087199999999999</v>
      </c>
      <c r="H216" s="75">
        <f>'Population 2016'!H216*'Prevalence Rates'!H216</f>
        <v>102.87696303191491</v>
      </c>
      <c r="I216" s="75">
        <f>'Population 2016'!I216*'Prevalence Rates'!I216</f>
        <v>20.390086648936173</v>
      </c>
      <c r="J216" s="75">
        <f>'Population 2016'!J216*'Prevalence Rates'!J216</f>
        <v>126.70869999999999</v>
      </c>
      <c r="K216" s="75">
        <f>'Population 2016'!K216*'Prevalence Rates'!K216</f>
        <v>14.351799999999999</v>
      </c>
      <c r="L216" s="75">
        <f>'Population 2016'!L216*'Prevalence Rates'!L216</f>
        <v>36.009590638297865</v>
      </c>
      <c r="M216" s="75">
        <f>'Population 2016'!M216*'Prevalence Rates'!M216</f>
        <v>36.009590638297865</v>
      </c>
      <c r="N216" s="75">
        <f>'Population 2016'!N216*'Prevalence Rates'!N216</f>
        <v>99.124465106382971</v>
      </c>
      <c r="O216" s="75">
        <f>'Population 2016'!O216*'Prevalence Rates'!O216</f>
        <v>31.907866276595747</v>
      </c>
      <c r="P216" s="75">
        <f>'Population 2016'!P216*'Prevalence Rates'!P216</f>
        <v>103.56793882978722</v>
      </c>
      <c r="Q216" s="75">
        <f>'Population 2016'!Q216*'Prevalence Rates'!Q216</f>
        <v>39.627762659574479</v>
      </c>
      <c r="R216" s="75">
        <f>'Population 2016'!R216*'Prevalence Rates'!R216</f>
        <v>58.551767553191489</v>
      </c>
      <c r="S216" s="75">
        <f>'Population 2016'!S216*'Prevalence Rates'!S216</f>
        <v>1127.4582853846775</v>
      </c>
      <c r="T216" s="75">
        <f>'Population 2016'!T216*'Prevalence Rates'!T216</f>
        <v>767.41889744680839</v>
      </c>
      <c r="U216" s="75">
        <f>'Population 2016'!U216*'Prevalence Rates'!U216</f>
        <v>0</v>
      </c>
      <c r="V216" s="75">
        <f>'Population 2016'!V216*'Prevalence Rates'!V216</f>
        <v>52.268828936170216</v>
      </c>
      <c r="W216" s="75">
        <f>'Population 2016'!W216*'Prevalence Rates'!W216</f>
        <v>422.2531924468085</v>
      </c>
      <c r="X216" s="75">
        <f>'Population 2016'!X216*'Prevalence Rates'!X216</f>
        <v>422.2531924468085</v>
      </c>
      <c r="Y216" s="75">
        <f>'Population 2016'!Y216*'Prevalence Rates'!Y216</f>
        <v>151.35324202127657</v>
      </c>
      <c r="Z216" s="75">
        <f>'Population 2016'!Z216*'Prevalence Rates'!Z216</f>
        <v>460.84838680851067</v>
      </c>
      <c r="AA216" s="75">
        <f>'Population 2016'!AA216*'Prevalence Rates'!AA216</f>
        <v>409.24694707582364</v>
      </c>
      <c r="AB216" s="75">
        <f>'Population 2016'!AB216*'Prevalence Rates'!AB216</f>
        <v>527.89818936170218</v>
      </c>
      <c r="AC216" s="75">
        <f>'Population 2016'!AC216*'Prevalence Rates'!AC216</f>
        <v>864.59032978723394</v>
      </c>
      <c r="AD216" s="75">
        <f>'Population 2016'!AD216*'Prevalence Rates'!AD216</f>
        <v>63.163606170212759</v>
      </c>
      <c r="AE216" s="75">
        <f>'Population 2016'!AE216*'Prevalence Rates'!AE216</f>
        <v>45.430913617021275</v>
      </c>
      <c r="AF216" s="75">
        <f>'Population 2016'!AF216*'Prevalence Rates'!AF216</f>
        <v>24.083500000000001</v>
      </c>
      <c r="AG216" s="75">
        <f>'Population 2016'!AG216*'Prevalence Rates'!AG216</f>
        <v>24.271279370952822</v>
      </c>
      <c r="AH216" s="75">
        <f>'Population 2016'!AH216*'Prevalence Rates'!AH216</f>
        <v>230.8318246808511</v>
      </c>
      <c r="AI216" s="75">
        <f>'Population 2016'!AI216*'Prevalence Rates'!AI216</f>
        <v>1049.5200805851064</v>
      </c>
      <c r="AJ216" s="75">
        <f>'Population 2016'!AJ216*'Prevalence Rates'!AJ216</f>
        <v>34.306699999999999</v>
      </c>
      <c r="AK216" s="75">
        <f>'Population 2016'!AK216*'Prevalence Rates'!AK216</f>
        <v>52.381612500000003</v>
      </c>
      <c r="AL216" s="75">
        <f>'Population 2016'!AL216*'Prevalence Rates'!AL216</f>
        <v>23.916860585106384</v>
      </c>
      <c r="AM216" s="75">
        <f>'Population 2016'!AM216*'Prevalence Rates'!AM216</f>
        <v>116.14950223404254</v>
      </c>
      <c r="AN216" s="75">
        <f>'Population 2016'!AN216*'Prevalence Rates'!AN216</f>
        <v>4.3251999999999997</v>
      </c>
      <c r="AO216" s="75">
        <f>'Population 2016'!AO216*'Prevalence Rates'!AO216</f>
        <v>4.3251999999999997</v>
      </c>
      <c r="AP216" s="75">
        <f>'Population 2016'!AP216*'Prevalence Rates'!AP216</f>
        <v>44.225849734042555</v>
      </c>
      <c r="AQ216" s="75">
        <f>'Population 2016'!AQ216*'Prevalence Rates'!AQ216</f>
        <v>100.37277053191488</v>
      </c>
      <c r="AR216" s="75">
        <f>'Population 2016'!AR216*'Prevalence Rates'!AR216</f>
        <v>3736.6779000000001</v>
      </c>
      <c r="AS216" s="75">
        <f>'Population 2016'!AS216*'Prevalence Rates'!AS216</f>
        <v>20.390086648936173</v>
      </c>
      <c r="AT216" s="75">
        <f>'Population 2016'!AT216*'Prevalence Rates'!AT216</f>
        <v>0</v>
      </c>
      <c r="AU216" s="75">
        <f>'Population 2016'!AU216*'Prevalence Rates'!AU216</f>
        <v>0</v>
      </c>
      <c r="AV216" s="75">
        <f>'Population 2016'!AV216*'Prevalence Rates'!AV216</f>
        <v>47.913093191489352</v>
      </c>
      <c r="AW216" s="75">
        <f>'Population 2016'!AW216*'Prevalence Rates'!AW216</f>
        <v>107.37654095744681</v>
      </c>
      <c r="AX216" s="75">
        <f>'Population 2016'!AX216*'Prevalence Rates'!AX216</f>
        <v>112.3569</v>
      </c>
      <c r="AY216" s="75">
        <f>'Population 2016'!AY216*'Prevalence Rates'!AY216</f>
        <v>333.02643331011842</v>
      </c>
      <c r="AZ216" s="75">
        <f>'Population 2016'!AZ216*'Prevalence Rates'!AZ216</f>
        <v>156.4773909574468</v>
      </c>
      <c r="BA216" s="75">
        <f>'Population 2016'!BA216*'Prevalence Rates'!BA216</f>
        <v>15.467923297872341</v>
      </c>
      <c r="BB216" s="75">
        <f>'Population 2016'!BB216*'Prevalence Rates'!BB216</f>
        <v>80.430314893617009</v>
      </c>
      <c r="BC216" s="84">
        <f>'Population 2016'!BC216*'Prevalence Rates'!BC216</f>
        <v>0</v>
      </c>
      <c r="BD216" s="118">
        <v>214</v>
      </c>
    </row>
    <row r="217" spans="1:56" s="75" customFormat="1" x14ac:dyDescent="0.35">
      <c r="B217" s="75" t="s">
        <v>64</v>
      </c>
      <c r="C217" s="83">
        <f>'Population 2016'!C217*'Prevalence Rates'!C217</f>
        <v>357.39802968085104</v>
      </c>
      <c r="D217" s="75">
        <f>'Population 2016'!D217*'Prevalence Rates'!D217</f>
        <v>293.62583463827218</v>
      </c>
      <c r="E217" s="75">
        <f>'Population 2016'!E217*'Prevalence Rates'!E217</f>
        <v>157.24932632978724</v>
      </c>
      <c r="F217" s="75">
        <f>'Population 2016'!F217*'Prevalence Rates'!F217</f>
        <v>21.082526489361701</v>
      </c>
      <c r="G217" s="75">
        <f>'Population 2016'!G217*'Prevalence Rates'!G217</f>
        <v>14.643800000000001</v>
      </c>
      <c r="H217" s="75">
        <f>'Population 2016'!H217*'Prevalence Rates'!H217</f>
        <v>88.134303563829803</v>
      </c>
      <c r="I217" s="75">
        <f>'Population 2016'!I217*'Prevalence Rates'!I217</f>
        <v>16.193008191489362</v>
      </c>
      <c r="J217" s="75">
        <f>'Population 2016'!J217*'Prevalence Rates'!J217</f>
        <v>79.939099999999996</v>
      </c>
      <c r="K217" s="75">
        <f>'Population 2016'!K217*'Prevalence Rates'!K217</f>
        <v>10.6318</v>
      </c>
      <c r="L217" s="75">
        <f>'Population 2016'!L217*'Prevalence Rates'!L217</f>
        <v>42.229714468085106</v>
      </c>
      <c r="M217" s="75">
        <f>'Population 2016'!M217*'Prevalence Rates'!M217</f>
        <v>42.229714468085106</v>
      </c>
      <c r="N217" s="75">
        <f>'Population 2016'!N217*'Prevalence Rates'!N217</f>
        <v>83.285118670212753</v>
      </c>
      <c r="O217" s="75">
        <f>'Population 2016'!O217*'Prevalence Rates'!O217</f>
        <v>34.911815797872343</v>
      </c>
      <c r="P217" s="75">
        <f>'Population 2016'!P217*'Prevalence Rates'!P217</f>
        <v>80.358706117021271</v>
      </c>
      <c r="Q217" s="75">
        <f>'Population 2016'!Q217*'Prevalence Rates'!Q217</f>
        <v>41.111689574468095</v>
      </c>
      <c r="R217" s="75">
        <f>'Population 2016'!R217*'Prevalence Rates'!R217</f>
        <v>48.959737765957449</v>
      </c>
      <c r="S217" s="75">
        <f>'Population 2016'!S217*'Prevalence Rates'!S217</f>
        <v>883.26821173475673</v>
      </c>
      <c r="T217" s="75">
        <f>'Population 2016'!T217*'Prevalence Rates'!T217</f>
        <v>672.33544148936176</v>
      </c>
      <c r="U217" s="75">
        <f>'Population 2016'!U217*'Prevalence Rates'!U217</f>
        <v>0</v>
      </c>
      <c r="V217" s="75">
        <f>'Population 2016'!V217*'Prevalence Rates'!V217</f>
        <v>51.268238297872344</v>
      </c>
      <c r="W217" s="75">
        <f>'Population 2016'!W217*'Prevalence Rates'!W217</f>
        <v>199.75790680851063</v>
      </c>
      <c r="X217" s="75">
        <f>'Population 2016'!X217*'Prevalence Rates'!X217</f>
        <v>199.75790680851063</v>
      </c>
      <c r="Y217" s="75">
        <f>'Population 2016'!Y217*'Prevalence Rates'!Y217</f>
        <v>115.78754707446808</v>
      </c>
      <c r="Z217" s="75">
        <f>'Population 2016'!Z217*'Prevalence Rates'!Z217</f>
        <v>417.04457239361699</v>
      </c>
      <c r="AA217" s="75">
        <f>'Population 2016'!AA217*'Prevalence Rates'!AA217</f>
        <v>348.8647004006171</v>
      </c>
      <c r="AB217" s="75">
        <f>'Population 2016'!AB217*'Prevalence Rates'!AB217</f>
        <v>581.85737234042551</v>
      </c>
      <c r="AC217" s="75">
        <f>'Population 2016'!AC217*'Prevalence Rates'!AC217</f>
        <v>737.31703723404246</v>
      </c>
      <c r="AD217" s="75">
        <f>'Population 2016'!AD217*'Prevalence Rates'!AD217</f>
        <v>71.503763297872339</v>
      </c>
      <c r="AE217" s="75">
        <f>'Population 2016'!AE217*'Prevalence Rates'!AE217</f>
        <v>56.907659148936176</v>
      </c>
      <c r="AF217" s="75">
        <f>'Population 2016'!AF217*'Prevalence Rates'!AF217</f>
        <v>17.151299999999999</v>
      </c>
      <c r="AG217" s="75">
        <f>'Population 2016'!AG217*'Prevalence Rates'!AG217</f>
        <v>30.402683626271973</v>
      </c>
      <c r="AH217" s="75">
        <f>'Population 2016'!AH217*'Prevalence Rates'!AH217</f>
        <v>196.46849361702129</v>
      </c>
      <c r="AI217" s="75">
        <f>'Population 2016'!AI217*'Prevalence Rates'!AI217</f>
        <v>937.57276281914892</v>
      </c>
      <c r="AJ217" s="75">
        <f>'Population 2016'!AJ217*'Prevalence Rates'!AJ217</f>
        <v>35.0047</v>
      </c>
      <c r="AK217" s="75">
        <f>'Population 2016'!AK217*'Prevalence Rates'!AK217</f>
        <v>57.256255000000003</v>
      </c>
      <c r="AL217" s="75">
        <f>'Population 2016'!AL217*'Prevalence Rates'!AL217</f>
        <v>17.837074574468087</v>
      </c>
      <c r="AM217" s="75">
        <f>'Population 2016'!AM217*'Prevalence Rates'!AM217</f>
        <v>101.40490053191489</v>
      </c>
      <c r="AN217" s="75">
        <f>'Population 2016'!AN217*'Prevalence Rates'!AN217</f>
        <v>5.4161999999999999</v>
      </c>
      <c r="AO217" s="75">
        <f>'Population 2016'!AO217*'Prevalence Rates'!AO217</f>
        <v>5.4161999999999999</v>
      </c>
      <c r="AP217" s="75">
        <f>'Population 2016'!AP217*'Prevalence Rates'!AP217</f>
        <v>41.75104872340426</v>
      </c>
      <c r="AQ217" s="75">
        <f>'Population 2016'!AQ217*'Prevalence Rates'!AQ217</f>
        <v>84.901175744680842</v>
      </c>
      <c r="AR217" s="75">
        <f>'Population 2016'!AR217*'Prevalence Rates'!AR217</f>
        <v>3246.8112999999998</v>
      </c>
      <c r="AS217" s="75">
        <f>'Population 2016'!AS217*'Prevalence Rates'!AS217</f>
        <v>16.193008191489362</v>
      </c>
      <c r="AT217" s="75">
        <f>'Population 2016'!AT217*'Prevalence Rates'!AT217</f>
        <v>0</v>
      </c>
      <c r="AU217" s="75">
        <f>'Population 2016'!AU217*'Prevalence Rates'!AU217</f>
        <v>0</v>
      </c>
      <c r="AV217" s="75">
        <f>'Population 2016'!AV217*'Prevalence Rates'!AV217</f>
        <v>36.14363851063829</v>
      </c>
      <c r="AW217" s="75">
        <f>'Population 2016'!AW217*'Prevalence Rates'!AW217</f>
        <v>89.640990957446817</v>
      </c>
      <c r="AX217" s="75">
        <f>'Population 2016'!AX217*'Prevalence Rates'!AX217</f>
        <v>69.307299999999998</v>
      </c>
      <c r="AY217" s="75">
        <f>'Population 2016'!AY217*'Prevalence Rates'!AY217</f>
        <v>200.43866253030242</v>
      </c>
      <c r="AZ217" s="75">
        <f>'Population 2016'!AZ217*'Prevalence Rates'!AZ217</f>
        <v>141.49118265957449</v>
      </c>
      <c r="BA217" s="75">
        <f>'Population 2016'!BA217*'Prevalence Rates'!BA217</f>
        <v>9.0950759574468076</v>
      </c>
      <c r="BB217" s="75">
        <f>'Population 2016'!BB217*'Prevalence Rates'!BB217</f>
        <v>80.447002127659559</v>
      </c>
      <c r="BC217" s="84">
        <f>'Population 2016'!BC217*'Prevalence Rates'!BC217</f>
        <v>0</v>
      </c>
      <c r="BD217" s="118">
        <v>215</v>
      </c>
    </row>
    <row r="218" spans="1:56" s="75" customFormat="1" x14ac:dyDescent="0.35">
      <c r="B218" s="75" t="s">
        <v>65</v>
      </c>
      <c r="C218" s="83">
        <f>'Population 2016'!C218*'Prevalence Rates'!C218</f>
        <v>305.75708085106379</v>
      </c>
      <c r="D218" s="75">
        <f>'Population 2016'!D218*'Prevalence Rates'!D218</f>
        <v>307.96077872775533</v>
      </c>
      <c r="E218" s="75">
        <f>'Population 2016'!E218*'Prevalence Rates'!E218</f>
        <v>223.60657925531916</v>
      </c>
      <c r="F218" s="75">
        <f>'Population 2016'!F218*'Prevalence Rates'!F218</f>
        <v>25.802495106382977</v>
      </c>
      <c r="G218" s="75">
        <f>'Population 2016'!G218*'Prevalence Rates'!G218</f>
        <v>11.233599999999999</v>
      </c>
      <c r="H218" s="75">
        <f>'Population 2016'!H218*'Prevalence Rates'!H218</f>
        <v>103.55020015957449</v>
      </c>
      <c r="I218" s="75">
        <f>'Population 2016'!I218*'Prevalence Rates'!I218</f>
        <v>28.593982819148938</v>
      </c>
      <c r="J218" s="75">
        <f>'Population 2016'!J218*'Prevalence Rates'!J218</f>
        <v>68.103700000000003</v>
      </c>
      <c r="K218" s="75">
        <f>'Population 2016'!K218*'Prevalence Rates'!K218</f>
        <v>14.142300000000001</v>
      </c>
      <c r="L218" s="75">
        <f>'Population 2016'!L218*'Prevalence Rates'!L218</f>
        <v>42.229714468085106</v>
      </c>
      <c r="M218" s="75">
        <f>'Population 2016'!M218*'Prevalence Rates'!M218</f>
        <v>42.229714468085106</v>
      </c>
      <c r="N218" s="75">
        <f>'Population 2016'!N218*'Prevalence Rates'!N218</f>
        <v>80.678385691489353</v>
      </c>
      <c r="O218" s="75">
        <f>'Population 2016'!O218*'Prevalence Rates'!O218</f>
        <v>40.337992446808506</v>
      </c>
      <c r="P218" s="75">
        <f>'Population 2016'!P218*'Prevalence Rates'!P218</f>
        <v>85.756499999999988</v>
      </c>
      <c r="Q218" s="75">
        <f>'Population 2016'!Q218*'Prevalence Rates'!Q218</f>
        <v>47.662453297872354</v>
      </c>
      <c r="R218" s="75">
        <f>'Population 2016'!R218*'Prevalence Rates'!R218</f>
        <v>48.437964361702129</v>
      </c>
      <c r="S218" s="75">
        <f>'Population 2016'!S218*'Prevalence Rates'!S218</f>
        <v>803.02950891491787</v>
      </c>
      <c r="T218" s="75">
        <f>'Population 2016'!T218*'Prevalence Rates'!T218</f>
        <v>548.99140978723403</v>
      </c>
      <c r="U218" s="75">
        <f>'Population 2016'!U218*'Prevalence Rates'!U218</f>
        <v>0</v>
      </c>
      <c r="V218" s="75">
        <f>'Population 2016'!V218*'Prevalence Rates'!V218</f>
        <v>68.912502127659579</v>
      </c>
      <c r="W218" s="75">
        <f>'Population 2016'!W218*'Prevalence Rates'!W218</f>
        <v>210.71770914893617</v>
      </c>
      <c r="X218" s="75">
        <f>'Population 2016'!X218*'Prevalence Rates'!X218</f>
        <v>210.71770914893617</v>
      </c>
      <c r="Y218" s="75">
        <f>'Population 2016'!Y218*'Prevalence Rates'!Y218</f>
        <v>126.64955691489361</v>
      </c>
      <c r="Z218" s="75">
        <f>'Population 2016'!Z218*'Prevalence Rates'!Z218</f>
        <v>311.90114941489361</v>
      </c>
      <c r="AA218" s="75">
        <f>'Population 2016'!AA218*'Prevalence Rates'!AA218</f>
        <v>329.22760008754523</v>
      </c>
      <c r="AB218" s="75">
        <f>'Population 2016'!AB218*'Prevalence Rates'!AB218</f>
        <v>612.14583829787227</v>
      </c>
      <c r="AC218" s="75">
        <f>'Population 2016'!AC218*'Prevalence Rates'!AC218</f>
        <v>651.60855319148936</v>
      </c>
      <c r="AD218" s="75">
        <f>'Population 2016'!AD218*'Prevalence Rates'!AD218</f>
        <v>73.410530319148933</v>
      </c>
      <c r="AE218" s="75">
        <f>'Population 2016'!AE218*'Prevalence Rates'!AE218</f>
        <v>61.995430000000006</v>
      </c>
      <c r="AF218" s="75">
        <f>'Population 2016'!AF218*'Prevalence Rates'!AF218</f>
        <v>17.953700000000001</v>
      </c>
      <c r="AG218" s="75">
        <f>'Population 2016'!AG218*'Prevalence Rates'!AG218</f>
        <v>33.120804347826088</v>
      </c>
      <c r="AH218" s="75">
        <f>'Population 2016'!AH218*'Prevalence Rates'!AH218</f>
        <v>231.55215319148937</v>
      </c>
      <c r="AI218" s="75">
        <f>'Population 2016'!AI218*'Prevalence Rates'!AI218</f>
        <v>814.39267893617011</v>
      </c>
      <c r="AJ218" s="75">
        <f>'Population 2016'!AJ218*'Prevalence Rates'!AJ218</f>
        <v>42.727800000000002</v>
      </c>
      <c r="AK218" s="75">
        <f>'Population 2016'!AK218*'Prevalence Rates'!AK218</f>
        <v>62.662424999999999</v>
      </c>
      <c r="AL218" s="75">
        <f>'Population 2016'!AL218*'Prevalence Rates'!AL218</f>
        <v>25.775552819148938</v>
      </c>
      <c r="AM218" s="75">
        <f>'Population 2016'!AM218*'Prevalence Rates'!AM218</f>
        <v>119.20249531914892</v>
      </c>
      <c r="AN218" s="75">
        <f>'Population 2016'!AN218*'Prevalence Rates'!AN218</f>
        <v>3.9117000000000002</v>
      </c>
      <c r="AO218" s="75">
        <f>'Population 2016'!AO218*'Prevalence Rates'!AO218</f>
        <v>3.9117000000000002</v>
      </c>
      <c r="AP218" s="75">
        <f>'Population 2016'!AP218*'Prevalence Rates'!AP218</f>
        <v>52.345769734042555</v>
      </c>
      <c r="AQ218" s="75">
        <f>'Population 2016'!AQ218*'Prevalence Rates'!AQ218</f>
        <v>86.988909574468067</v>
      </c>
      <c r="AR218" s="75">
        <f>'Population 2016'!AR218*'Prevalence Rates'!AR218</f>
        <v>3172.7899000000002</v>
      </c>
      <c r="AS218" s="75">
        <f>'Population 2016'!AS218*'Prevalence Rates'!AS218</f>
        <v>28.593982819148938</v>
      </c>
      <c r="AT218" s="75">
        <f>'Population 2016'!AT218*'Prevalence Rates'!AT218</f>
        <v>0</v>
      </c>
      <c r="AU218" s="75">
        <f>'Population 2016'!AU218*'Prevalence Rates'!AU218</f>
        <v>0</v>
      </c>
      <c r="AV218" s="75">
        <f>'Population 2016'!AV218*'Prevalence Rates'!AV218</f>
        <v>38.023943404255313</v>
      </c>
      <c r="AW218" s="75">
        <f>'Population 2016'!AW218*'Prevalence Rates'!AW218</f>
        <v>105.86174170212767</v>
      </c>
      <c r="AX218" s="75">
        <f>'Population 2016'!AX218*'Prevalence Rates'!AX218</f>
        <v>53.961399999999998</v>
      </c>
      <c r="AY218" s="75">
        <f>'Population 2016'!AY218*'Prevalence Rates'!AY218</f>
        <v>218.22366225838346</v>
      </c>
      <c r="AZ218" s="75">
        <f>'Population 2016'!AZ218*'Prevalence Rates'!AZ218</f>
        <v>159.93091085106386</v>
      </c>
      <c r="BA218" s="75">
        <f>'Population 2016'!BA218*'Prevalence Rates'!BA218</f>
        <v>10.967591595744681</v>
      </c>
      <c r="BB218" s="75">
        <f>'Population 2016'!BB218*'Prevalence Rates'!BB218</f>
        <v>94.808681702127643</v>
      </c>
      <c r="BC218" s="84">
        <f>'Population 2016'!BC218*'Prevalence Rates'!BC218</f>
        <v>0</v>
      </c>
      <c r="BD218" s="118">
        <v>216</v>
      </c>
    </row>
    <row r="219" spans="1:56" s="75" customFormat="1" x14ac:dyDescent="0.35">
      <c r="B219" s="75" t="s">
        <v>66</v>
      </c>
      <c r="C219" s="83">
        <f>'Population 2016'!C219*'Prevalence Rates'!C219</f>
        <v>250.83402340425533</v>
      </c>
      <c r="D219" s="75">
        <f>'Population 2016'!D219*'Prevalence Rates'!D219</f>
        <v>278.22646721101046</v>
      </c>
      <c r="E219" s="75">
        <f>'Population 2016'!E219*'Prevalence Rates'!E219</f>
        <v>223.59137553191493</v>
      </c>
      <c r="F219" s="75">
        <f>'Population 2016'!F219*'Prevalence Rates'!F219</f>
        <v>27.720077127659575</v>
      </c>
      <c r="G219" s="75">
        <f>'Population 2016'!G219*'Prevalence Rates'!G219</f>
        <v>15.489600000000001</v>
      </c>
      <c r="H219" s="75">
        <f>'Population 2016'!H219*'Prevalence Rates'!H219</f>
        <v>114.95245882978726</v>
      </c>
      <c r="I219" s="75">
        <f>'Population 2016'!I219*'Prevalence Rates'!I219</f>
        <v>29.299541595744682</v>
      </c>
      <c r="J219" s="75">
        <f>'Population 2016'!J219*'Prevalence Rates'!J219</f>
        <v>76.3416</v>
      </c>
      <c r="K219" s="75">
        <f>'Population 2016'!K219*'Prevalence Rates'!K219</f>
        <v>17.886800000000001</v>
      </c>
      <c r="L219" s="75">
        <f>'Population 2016'!L219*'Prevalence Rates'!L219</f>
        <v>38.161383829787233</v>
      </c>
      <c r="M219" s="75">
        <f>'Population 2016'!M219*'Prevalence Rates'!M219</f>
        <v>38.161383829787233</v>
      </c>
      <c r="N219" s="75">
        <f>'Population 2016'!N219*'Prevalence Rates'!N219</f>
        <v>68.531867659574459</v>
      </c>
      <c r="O219" s="75">
        <f>'Population 2016'!O219*'Prevalence Rates'!O219</f>
        <v>38.021514468085108</v>
      </c>
      <c r="P219" s="75">
        <f>'Population 2016'!P219*'Prevalence Rates'!P219</f>
        <v>113.07496276595744</v>
      </c>
      <c r="Q219" s="75">
        <f>'Population 2016'!Q219*'Prevalence Rates'!Q219</f>
        <v>57.102696808510657</v>
      </c>
      <c r="R219" s="75">
        <f>'Population 2016'!R219*'Prevalence Rates'!R219</f>
        <v>68.707881382978726</v>
      </c>
      <c r="S219" s="75">
        <f>'Population 2016'!S219*'Prevalence Rates'!S219</f>
        <v>764.36173546152975</v>
      </c>
      <c r="T219" s="75">
        <f>'Population 2016'!T219*'Prevalence Rates'!T219</f>
        <v>488.05834595744676</v>
      </c>
      <c r="U219" s="75">
        <f>'Population 2016'!U219*'Prevalence Rates'!U219</f>
        <v>0</v>
      </c>
      <c r="V219" s="75">
        <f>'Population 2016'!V219*'Prevalence Rates'!V219</f>
        <v>66.040309787234051</v>
      </c>
      <c r="W219" s="75">
        <f>'Population 2016'!W219*'Prevalence Rates'!W219</f>
        <v>217.93696531914895</v>
      </c>
      <c r="X219" s="75">
        <f>'Population 2016'!X219*'Prevalence Rates'!X219</f>
        <v>217.93696531914895</v>
      </c>
      <c r="Y219" s="75">
        <f>'Population 2016'!Y219*'Prevalence Rates'!Y219</f>
        <v>129.53094627659576</v>
      </c>
      <c r="Z219" s="75">
        <f>'Population 2016'!Z219*'Prevalence Rates'!Z219</f>
        <v>226.08131500000002</v>
      </c>
      <c r="AA219" s="75">
        <f>'Population 2016'!AA219*'Prevalence Rates'!AA219</f>
        <v>352.56231676999136</v>
      </c>
      <c r="AB219" s="75">
        <f>'Population 2016'!AB219*'Prevalence Rates'!AB219</f>
        <v>545.36986595744679</v>
      </c>
      <c r="AC219" s="75">
        <f>'Population 2016'!AC219*'Prevalence Rates'!AC219</f>
        <v>684.77626595744675</v>
      </c>
      <c r="AD219" s="75">
        <f>'Population 2016'!AD219*'Prevalence Rates'!AD219</f>
        <v>75.895410851063829</v>
      </c>
      <c r="AE219" s="75">
        <f>'Population 2016'!AE219*'Prevalence Rates'!AE219</f>
        <v>60.453185957446813</v>
      </c>
      <c r="AF219" s="75">
        <f>'Population 2016'!AF219*'Prevalence Rates'!AF219</f>
        <v>21.3904</v>
      </c>
      <c r="AG219" s="75">
        <f>'Population 2016'!AG219*'Prevalence Rates'!AG219</f>
        <v>32.296866790009254</v>
      </c>
      <c r="AH219" s="75">
        <f>'Population 2016'!AH219*'Prevalence Rates'!AH219</f>
        <v>261.55060595744686</v>
      </c>
      <c r="AI219" s="75">
        <f>'Population 2016'!AI219*'Prevalence Rates'!AI219</f>
        <v>758.01131446808506</v>
      </c>
      <c r="AJ219" s="75">
        <f>'Population 2016'!AJ219*'Prevalence Rates'!AJ219</f>
        <v>43.979400000000005</v>
      </c>
      <c r="AK219" s="75">
        <f>'Population 2016'!AK219*'Prevalence Rates'!AK219</f>
        <v>45.968615000000007</v>
      </c>
      <c r="AL219" s="75">
        <f>'Population 2016'!AL219*'Prevalence Rates'!AL219</f>
        <v>28.468809787234047</v>
      </c>
      <c r="AM219" s="75">
        <f>'Population 2016'!AM219*'Prevalence Rates'!AM219</f>
        <v>131.38970808510638</v>
      </c>
      <c r="AN219" s="75">
        <f>'Population 2016'!AN219*'Prevalence Rates'!AN219</f>
        <v>5.4398</v>
      </c>
      <c r="AO219" s="75">
        <f>'Population 2016'!AO219*'Prevalence Rates'!AO219</f>
        <v>5.4398</v>
      </c>
      <c r="AP219" s="75">
        <f>'Population 2016'!AP219*'Prevalence Rates'!AP219</f>
        <v>49.561276276595748</v>
      </c>
      <c r="AQ219" s="75">
        <f>'Population 2016'!AQ219*'Prevalence Rates'!AQ219</f>
        <v>99.581688936170195</v>
      </c>
      <c r="AR219" s="75">
        <f>'Population 2016'!AR219*'Prevalence Rates'!AR219</f>
        <v>3104.9272000000001</v>
      </c>
      <c r="AS219" s="75">
        <f>'Population 2016'!AS219*'Prevalence Rates'!AS219</f>
        <v>29.299541595744682</v>
      </c>
      <c r="AT219" s="75">
        <f>'Population 2016'!AT219*'Prevalence Rates'!AT219</f>
        <v>0</v>
      </c>
      <c r="AU219" s="75">
        <f>'Population 2016'!AU219*'Prevalence Rates'!AU219</f>
        <v>0</v>
      </c>
      <c r="AV219" s="75">
        <f>'Population 2016'!AV219*'Prevalence Rates'!AV219</f>
        <v>49.260988723404246</v>
      </c>
      <c r="AW219" s="75">
        <f>'Population 2016'!AW219*'Prevalence Rates'!AW219</f>
        <v>121.81513042553193</v>
      </c>
      <c r="AX219" s="75">
        <f>'Population 2016'!AX219*'Prevalence Rates'!AX219</f>
        <v>58.454800000000006</v>
      </c>
      <c r="AY219" s="75">
        <f>'Population 2016'!AY219*'Prevalence Rates'!AY219</f>
        <v>216.94913893471613</v>
      </c>
      <c r="AZ219" s="75">
        <f>'Population 2016'!AZ219*'Prevalence Rates'!AZ219</f>
        <v>151.64565574468088</v>
      </c>
      <c r="BA219" s="75">
        <f>'Population 2016'!BA219*'Prevalence Rates'!BA219</f>
        <v>15.368710106382979</v>
      </c>
      <c r="BB219" s="75">
        <f>'Population 2016'!BB219*'Prevalence Rates'!BB219</f>
        <v>104.02670978723403</v>
      </c>
      <c r="BC219" s="84">
        <f>'Population 2016'!BC219*'Prevalence Rates'!BC219</f>
        <v>0</v>
      </c>
      <c r="BD219" s="118">
        <v>217</v>
      </c>
    </row>
    <row r="220" spans="1:56" s="75" customFormat="1" x14ac:dyDescent="0.35">
      <c r="B220" s="75" t="s">
        <v>67</v>
      </c>
      <c r="C220" s="83">
        <f>'Population 2016'!C220*'Prevalence Rates'!C220</f>
        <v>231.14314404255322</v>
      </c>
      <c r="D220" s="75">
        <f>'Population 2016'!D220*'Prevalence Rates'!D220</f>
        <v>276.67879932283734</v>
      </c>
      <c r="E220" s="75">
        <f>'Population 2016'!E220*'Prevalence Rates'!E220</f>
        <v>237.88678936170217</v>
      </c>
      <c r="F220" s="75">
        <f>'Population 2016'!F220*'Prevalence Rates'!F220</f>
        <v>34.180060319148936</v>
      </c>
      <c r="G220" s="75">
        <f>'Population 2016'!G220*'Prevalence Rates'!G220</f>
        <v>17.886800000000001</v>
      </c>
      <c r="H220" s="75">
        <f>'Population 2016'!H220*'Prevalence Rates'!H220</f>
        <v>146.5573927659575</v>
      </c>
      <c r="I220" s="75">
        <f>'Population 2016'!I220*'Prevalence Rates'!I220</f>
        <v>45.315368191489362</v>
      </c>
      <c r="J220" s="75">
        <f>'Population 2016'!J220*'Prevalence Rates'!J220</f>
        <v>97.086600000000004</v>
      </c>
      <c r="K220" s="75">
        <f>'Population 2016'!K220*'Prevalence Rates'!K220</f>
        <v>23.05</v>
      </c>
      <c r="L220" s="75">
        <f>'Population 2016'!L220*'Prevalence Rates'!L220</f>
        <v>41.231839999999998</v>
      </c>
      <c r="M220" s="75">
        <f>'Population 2016'!M220*'Prevalence Rates'!M220</f>
        <v>41.231839999999998</v>
      </c>
      <c r="N220" s="75">
        <f>'Population 2016'!N220*'Prevalence Rates'!N220</f>
        <v>80.512963404255316</v>
      </c>
      <c r="O220" s="75">
        <f>'Population 2016'!O220*'Prevalence Rates'!O220</f>
        <v>49.691484255319146</v>
      </c>
      <c r="P220" s="75">
        <f>'Population 2016'!P220*'Prevalence Rates'!P220</f>
        <v>131.31511436170211</v>
      </c>
      <c r="Q220" s="75">
        <f>'Population 2016'!Q220*'Prevalence Rates'!Q220</f>
        <v>66.34295138297874</v>
      </c>
      <c r="R220" s="75">
        <f>'Population 2016'!R220*'Prevalence Rates'!R220</f>
        <v>77.581150531914901</v>
      </c>
      <c r="S220" s="75">
        <f>'Population 2016'!S220*'Prevalence Rates'!S220</f>
        <v>800.78178724562565</v>
      </c>
      <c r="T220" s="75">
        <f>'Population 2016'!T220*'Prevalence Rates'!T220</f>
        <v>465.15763148936162</v>
      </c>
      <c r="U220" s="75">
        <f>'Population 2016'!U220*'Prevalence Rates'!U220</f>
        <v>0</v>
      </c>
      <c r="V220" s="75">
        <f>'Population 2016'!V220*'Prevalence Rates'!V220</f>
        <v>80.423509787234053</v>
      </c>
      <c r="W220" s="75">
        <f>'Population 2016'!W220*'Prevalence Rates'!W220</f>
        <v>250.34712893617024</v>
      </c>
      <c r="X220" s="75">
        <f>'Population 2016'!X220*'Prevalence Rates'!X220</f>
        <v>250.34712893617024</v>
      </c>
      <c r="Y220" s="75">
        <f>'Population 2016'!Y220*'Prevalence Rates'!Y220</f>
        <v>160.77595691489361</v>
      </c>
      <c r="Z220" s="75">
        <f>'Population 2016'!Z220*'Prevalence Rates'!Z220</f>
        <v>210.53193212765959</v>
      </c>
      <c r="AA220" s="75">
        <f>'Population 2016'!AA220*'Prevalence Rates'!AA220</f>
        <v>384.70519259971525</v>
      </c>
      <c r="AB220" s="75">
        <f>'Population 2016'!AB220*'Prevalence Rates'!AB220</f>
        <v>553.10387659574474</v>
      </c>
      <c r="AC220" s="75">
        <f>'Population 2016'!AC220*'Prevalence Rates'!AC220</f>
        <v>740.80247872340419</v>
      </c>
      <c r="AD220" s="75">
        <f>'Population 2016'!AD220*'Prevalence Rates'!AD220</f>
        <v>87.639042553191487</v>
      </c>
      <c r="AE220" s="75">
        <f>'Population 2016'!AE220*'Prevalence Rates'!AE220</f>
        <v>69.806974042553193</v>
      </c>
      <c r="AF220" s="75">
        <f>'Population 2016'!AF220*'Prevalence Rates'!AF220</f>
        <v>27.936600000000002</v>
      </c>
      <c r="AG220" s="75">
        <f>'Population 2016'!AG220*'Prevalence Rates'!AG220</f>
        <v>37.294089731729883</v>
      </c>
      <c r="AH220" s="75">
        <f>'Population 2016'!AH220*'Prevalence Rates'!AH220</f>
        <v>292.08096851063834</v>
      </c>
      <c r="AI220" s="75">
        <f>'Population 2016'!AI220*'Prevalence Rates'!AI220</f>
        <v>761.69911829787236</v>
      </c>
      <c r="AJ220" s="75">
        <f>'Population 2016'!AJ220*'Prevalence Rates'!AJ220</f>
        <v>45.546800000000005</v>
      </c>
      <c r="AK220" s="75">
        <f>'Population 2016'!AK220*'Prevalence Rates'!AK220</f>
        <v>60.651465000000009</v>
      </c>
      <c r="AL220" s="75">
        <f>'Population 2016'!AL220*'Prevalence Rates'!AL220</f>
        <v>36.486923936170214</v>
      </c>
      <c r="AM220" s="75">
        <f>'Population 2016'!AM220*'Prevalence Rates'!AM220</f>
        <v>141.40880744680851</v>
      </c>
      <c r="AN220" s="75">
        <f>'Population 2016'!AN220*'Prevalence Rates'!AN220</f>
        <v>3.9646000000000003</v>
      </c>
      <c r="AO220" s="75">
        <f>'Population 2016'!AO220*'Prevalence Rates'!AO220</f>
        <v>3.9646000000000003</v>
      </c>
      <c r="AP220" s="75">
        <f>'Population 2016'!AP220*'Prevalence Rates'!AP220</f>
        <v>62.186055531914903</v>
      </c>
      <c r="AQ220" s="75">
        <f>'Population 2016'!AQ220*'Prevalence Rates'!AQ220</f>
        <v>113.54871382978722</v>
      </c>
      <c r="AR220" s="75">
        <f>'Population 2016'!AR220*'Prevalence Rates'!AR220</f>
        <v>3366.0376000000001</v>
      </c>
      <c r="AS220" s="75">
        <f>'Population 2016'!AS220*'Prevalence Rates'!AS220</f>
        <v>45.315368191489362</v>
      </c>
      <c r="AT220" s="75">
        <f>'Population 2016'!AT220*'Prevalence Rates'!AT220</f>
        <v>0</v>
      </c>
      <c r="AU220" s="75">
        <f>'Population 2016'!AU220*'Prevalence Rates'!AU220</f>
        <v>0</v>
      </c>
      <c r="AV220" s="75">
        <f>'Population 2016'!AV220*'Prevalence Rates'!AV220</f>
        <v>61.3601789361702</v>
      </c>
      <c r="AW220" s="75">
        <f>'Population 2016'!AW220*'Prevalence Rates'!AW220</f>
        <v>139.69065063829788</v>
      </c>
      <c r="AX220" s="75">
        <f>'Population 2016'!AX220*'Prevalence Rates'!AX220</f>
        <v>74.036600000000007</v>
      </c>
      <c r="AY220" s="75">
        <f>'Population 2016'!AY220*'Prevalence Rates'!AY220</f>
        <v>256.37532119811254</v>
      </c>
      <c r="AZ220" s="75">
        <f>'Population 2016'!AZ220*'Prevalence Rates'!AZ220</f>
        <v>185.46412531914896</v>
      </c>
      <c r="BA220" s="75">
        <f>'Population 2016'!BA220*'Prevalence Rates'!BA220</f>
        <v>15.122810744680852</v>
      </c>
      <c r="BB220" s="75">
        <f>'Population 2016'!BB220*'Prevalence Rates'!BB220</f>
        <v>130.33117361702125</v>
      </c>
      <c r="BC220" s="84">
        <f>'Population 2016'!BC220*'Prevalence Rates'!BC220</f>
        <v>0</v>
      </c>
      <c r="BD220" s="118">
        <v>218</v>
      </c>
    </row>
    <row r="221" spans="1:56" s="75" customFormat="1" x14ac:dyDescent="0.35">
      <c r="B221" s="75" t="s">
        <v>68</v>
      </c>
      <c r="C221" s="83">
        <f>'Population 2016'!C221*'Prevalence Rates'!C221</f>
        <v>266.38063914893615</v>
      </c>
      <c r="D221" s="75">
        <f>'Population 2016'!D221*'Prevalence Rates'!D221</f>
        <v>320.30615186362905</v>
      </c>
      <c r="E221" s="75">
        <f>'Population 2016'!E221*'Prevalence Rates'!E221</f>
        <v>276.42476595744682</v>
      </c>
      <c r="F221" s="75">
        <f>'Population 2016'!F221*'Prevalence Rates'!F221</f>
        <v>42.528867553191489</v>
      </c>
      <c r="G221" s="75">
        <f>'Population 2016'!G221*'Prevalence Rates'!G221</f>
        <v>26.347200000000001</v>
      </c>
      <c r="H221" s="75">
        <f>'Population 2016'!H221*'Prevalence Rates'!H221</f>
        <v>201.42591531914897</v>
      </c>
      <c r="I221" s="75">
        <f>'Population 2016'!I221*'Prevalence Rates'!I221</f>
        <v>50.274409255319149</v>
      </c>
      <c r="J221" s="75">
        <f>'Population 2016'!J221*'Prevalence Rates'!J221</f>
        <v>136.62620000000001</v>
      </c>
      <c r="K221" s="75">
        <f>'Population 2016'!K221*'Prevalence Rates'!K221</f>
        <v>29.440999999999999</v>
      </c>
      <c r="L221" s="75">
        <f>'Population 2016'!L221*'Prevalence Rates'!L221</f>
        <v>59.586545531914886</v>
      </c>
      <c r="M221" s="75">
        <f>'Population 2016'!M221*'Prevalence Rates'!M221</f>
        <v>59.586545531914886</v>
      </c>
      <c r="N221" s="75">
        <f>'Population 2016'!N221*'Prevalence Rates'!N221</f>
        <v>110.75262531914892</v>
      </c>
      <c r="O221" s="75">
        <f>'Population 2016'!O221*'Prevalence Rates'!O221</f>
        <v>61.631543085106379</v>
      </c>
      <c r="P221" s="75">
        <f>'Population 2016'!P221*'Prevalence Rates'!P221</f>
        <v>171.18752393617021</v>
      </c>
      <c r="Q221" s="75">
        <f>'Population 2016'!Q221*'Prevalence Rates'!Q221</f>
        <v>87.769693936170242</v>
      </c>
      <c r="R221" s="75">
        <f>'Population 2016'!R221*'Prevalence Rates'!R221</f>
        <v>98.469687234042567</v>
      </c>
      <c r="S221" s="75">
        <f>'Population 2016'!S221*'Prevalence Rates'!S221</f>
        <v>950.89039254113527</v>
      </c>
      <c r="T221" s="75">
        <f>'Population 2016'!T221*'Prevalence Rates'!T221</f>
        <v>536.85477702127662</v>
      </c>
      <c r="U221" s="75">
        <f>'Population 2016'!U221*'Prevalence Rates'!U221</f>
        <v>0</v>
      </c>
      <c r="V221" s="75">
        <f>'Population 2016'!V221*'Prevalence Rates'!V221</f>
        <v>93.744051063829801</v>
      </c>
      <c r="W221" s="75">
        <f>'Population 2016'!W221*'Prevalence Rates'!W221</f>
        <v>297.42300446808508</v>
      </c>
      <c r="X221" s="75">
        <f>'Population 2016'!X221*'Prevalence Rates'!X221</f>
        <v>297.42300446808508</v>
      </c>
      <c r="Y221" s="75">
        <f>'Population 2016'!Y221*'Prevalence Rates'!Y221</f>
        <v>204.68767659574465</v>
      </c>
      <c r="Z221" s="75">
        <f>'Population 2016'!Z221*'Prevalence Rates'!Z221</f>
        <v>257.31014627659573</v>
      </c>
      <c r="AA221" s="75">
        <f>'Population 2016'!AA221*'Prevalence Rates'!AA221</f>
        <v>499.74151943163486</v>
      </c>
      <c r="AB221" s="75">
        <f>'Population 2016'!AB221*'Prevalence Rates'!AB221</f>
        <v>643.99028936170203</v>
      </c>
      <c r="AC221" s="75">
        <f>'Population 2016'!AC221*'Prevalence Rates'!AC221</f>
        <v>960.50068085106375</v>
      </c>
      <c r="AD221" s="75">
        <f>'Population 2016'!AD221*'Prevalence Rates'!AD221</f>
        <v>108.71309553191489</v>
      </c>
      <c r="AE221" s="75">
        <f>'Population 2016'!AE221*'Prevalence Rates'!AE221</f>
        <v>82.685998723404253</v>
      </c>
      <c r="AF221" s="75">
        <f>'Population 2016'!AF221*'Prevalence Rates'!AF221</f>
        <v>39.321199999999997</v>
      </c>
      <c r="AG221" s="75">
        <f>'Population 2016'!AG221*'Prevalence Rates'!AG221</f>
        <v>44.17465587419057</v>
      </c>
      <c r="AH221" s="75">
        <f>'Population 2016'!AH221*'Prevalence Rates'!AH221</f>
        <v>381.32008680851067</v>
      </c>
      <c r="AI221" s="75">
        <f>'Population 2016'!AI221*'Prevalence Rates'!AI221</f>
        <v>907.49663542553185</v>
      </c>
      <c r="AJ221" s="75">
        <f>'Population 2016'!AJ221*'Prevalence Rates'!AJ221</f>
        <v>56.087600000000002</v>
      </c>
      <c r="AK221" s="75">
        <f>'Population 2016'!AK221*'Prevalence Rates'!AK221</f>
        <v>75.309079999999994</v>
      </c>
      <c r="AL221" s="75">
        <f>'Population 2016'!AL221*'Prevalence Rates'!AL221</f>
        <v>52.36681180851064</v>
      </c>
      <c r="AM221" s="75">
        <f>'Population 2016'!AM221*'Prevalence Rates'!AM221</f>
        <v>196.99405212765959</v>
      </c>
      <c r="AN221" s="75">
        <f>'Population 2016'!AN221*'Prevalence Rates'!AN221</f>
        <v>7.4850000000000003</v>
      </c>
      <c r="AO221" s="75">
        <f>'Population 2016'!AO221*'Prevalence Rates'!AO221</f>
        <v>7.4850000000000003</v>
      </c>
      <c r="AP221" s="75">
        <f>'Population 2016'!AP221*'Prevalence Rates'!AP221</f>
        <v>80.040396276595743</v>
      </c>
      <c r="AQ221" s="75">
        <f>'Population 2016'!AQ221*'Prevalence Rates'!AQ221</f>
        <v>158.91546829787231</v>
      </c>
      <c r="AR221" s="75">
        <f>'Population 2016'!AR221*'Prevalence Rates'!AR221</f>
        <v>4170.143</v>
      </c>
      <c r="AS221" s="75">
        <f>'Population 2016'!AS221*'Prevalence Rates'!AS221</f>
        <v>50.274409255319149</v>
      </c>
      <c r="AT221" s="75">
        <f>'Population 2016'!AT221*'Prevalence Rates'!AT221</f>
        <v>0</v>
      </c>
      <c r="AU221" s="75">
        <f>'Population 2016'!AU221*'Prevalence Rates'!AU221</f>
        <v>0</v>
      </c>
      <c r="AV221" s="75">
        <f>'Population 2016'!AV221*'Prevalence Rates'!AV221</f>
        <v>88.765305106382968</v>
      </c>
      <c r="AW221" s="75">
        <f>'Population 2016'!AW221*'Prevalence Rates'!AW221</f>
        <v>173.85775787234044</v>
      </c>
      <c r="AX221" s="75">
        <f>'Population 2016'!AX221*'Prevalence Rates'!AX221</f>
        <v>107.18519999999999</v>
      </c>
      <c r="AY221" s="75">
        <f>'Population 2016'!AY221*'Prevalence Rates'!AY221</f>
        <v>317.79441429528117</v>
      </c>
      <c r="AZ221" s="75">
        <f>'Population 2016'!AZ221*'Prevalence Rates'!AZ221</f>
        <v>241.11701234042553</v>
      </c>
      <c r="BA221" s="75">
        <f>'Population 2016'!BA221*'Prevalence Rates'!BA221</f>
        <v>24.088269468085105</v>
      </c>
      <c r="BB221" s="75">
        <f>'Population 2016'!BB221*'Prevalence Rates'!BB221</f>
        <v>169.547034893617</v>
      </c>
      <c r="BC221" s="84">
        <f>'Population 2016'!BC221*'Prevalence Rates'!BC221</f>
        <v>0</v>
      </c>
      <c r="BD221" s="118">
        <v>219</v>
      </c>
    </row>
    <row r="222" spans="1:56" s="75" customFormat="1" x14ac:dyDescent="0.35">
      <c r="B222" s="75" t="s">
        <v>69</v>
      </c>
      <c r="C222" s="83">
        <f>'Population 2016'!C222*'Prevalence Rates'!C222</f>
        <v>283.80327723404258</v>
      </c>
      <c r="D222" s="75">
        <f>'Population 2016'!D222*'Prevalence Rates'!D222</f>
        <v>323.6566346237089</v>
      </c>
      <c r="E222" s="75">
        <f>'Population 2016'!E222*'Prevalence Rates'!E222</f>
        <v>266.88510691489364</v>
      </c>
      <c r="F222" s="75">
        <f>'Population 2016'!F222*'Prevalence Rates'!F222</f>
        <v>43.624703404255321</v>
      </c>
      <c r="G222" s="75">
        <f>'Population 2016'!G222*'Prevalence Rates'!G222</f>
        <v>27.544799999999999</v>
      </c>
      <c r="H222" s="75">
        <f>'Population 2016'!H222*'Prevalence Rates'!H222</f>
        <v>207.37988776595748</v>
      </c>
      <c r="I222" s="75">
        <f>'Population 2016'!I222*'Prevalence Rates'!I222</f>
        <v>45.277561276595748</v>
      </c>
      <c r="J222" s="75">
        <f>'Population 2016'!J222*'Prevalence Rates'!J222</f>
        <v>134.03139999999999</v>
      </c>
      <c r="K222" s="75">
        <f>'Population 2016'!K222*'Prevalence Rates'!K222</f>
        <v>31.337199999999999</v>
      </c>
      <c r="L222" s="75">
        <f>'Population 2016'!L222*'Prevalence Rates'!L222</f>
        <v>71.693771914893617</v>
      </c>
      <c r="M222" s="75">
        <f>'Population 2016'!M222*'Prevalence Rates'!M222</f>
        <v>71.693771914893617</v>
      </c>
      <c r="N222" s="75">
        <f>'Population 2016'!N222*'Prevalence Rates'!N222</f>
        <v>117.88540563829785</v>
      </c>
      <c r="O222" s="75">
        <f>'Population 2016'!O222*'Prevalence Rates'!O222</f>
        <v>58.881044468085108</v>
      </c>
      <c r="P222" s="75">
        <f>'Population 2016'!P222*'Prevalence Rates'!P222</f>
        <v>186.84630319148934</v>
      </c>
      <c r="Q222" s="75">
        <f>'Population 2016'!Q222*'Prevalence Rates'!Q222</f>
        <v>82.48777893617023</v>
      </c>
      <c r="R222" s="75">
        <f>'Population 2016'!R222*'Prevalence Rates'!R222</f>
        <v>98.599480319148938</v>
      </c>
      <c r="S222" s="75">
        <f>'Population 2016'!S222*'Prevalence Rates'!S222</f>
        <v>937.82071059390523</v>
      </c>
      <c r="T222" s="75">
        <f>'Population 2016'!T222*'Prevalence Rates'!T222</f>
        <v>546.63369063829782</v>
      </c>
      <c r="U222" s="75">
        <f>'Population 2016'!U222*'Prevalence Rates'!U222</f>
        <v>0</v>
      </c>
      <c r="V222" s="75">
        <f>'Population 2016'!V222*'Prevalence Rates'!V222</f>
        <v>86.25777702127661</v>
      </c>
      <c r="W222" s="75">
        <f>'Population 2016'!W222*'Prevalence Rates'!W222</f>
        <v>288.36965808510638</v>
      </c>
      <c r="X222" s="75">
        <f>'Population 2016'!X222*'Prevalence Rates'!X222</f>
        <v>288.36965808510638</v>
      </c>
      <c r="Y222" s="75">
        <f>'Population 2016'!Y222*'Prevalence Rates'!Y222</f>
        <v>194.46799734042551</v>
      </c>
      <c r="Z222" s="75">
        <f>'Population 2016'!Z222*'Prevalence Rates'!Z222</f>
        <v>261.42710861702125</v>
      </c>
      <c r="AA222" s="75">
        <f>'Population 2016'!AA222*'Prevalence Rates'!AA222</f>
        <v>522.47423296165368</v>
      </c>
      <c r="AB222" s="75">
        <f>'Population 2016'!AB222*'Prevalence Rates'!AB222</f>
        <v>646.81017021276591</v>
      </c>
      <c r="AC222" s="75">
        <f>'Population 2016'!AC222*'Prevalence Rates'!AC222</f>
        <v>1003.4199893617021</v>
      </c>
      <c r="AD222" s="75">
        <f>'Population 2016'!AD222*'Prevalence Rates'!AD222</f>
        <v>114.31001755319149</v>
      </c>
      <c r="AE222" s="75">
        <f>'Population 2016'!AE222*'Prevalence Rates'!AE222</f>
        <v>87.092168723404257</v>
      </c>
      <c r="AF222" s="75">
        <f>'Population 2016'!AF222*'Prevalence Rates'!AF222</f>
        <v>39.8202</v>
      </c>
      <c r="AG222" s="75">
        <f>'Population 2016'!AG222*'Prevalence Rates'!AG222</f>
        <v>46.52863413506013</v>
      </c>
      <c r="AH222" s="75">
        <f>'Population 2016'!AH222*'Prevalence Rates'!AH222</f>
        <v>399.47264510638303</v>
      </c>
      <c r="AI222" s="75">
        <f>'Population 2016'!AI222*'Prevalence Rates'!AI222</f>
        <v>903.23268042553184</v>
      </c>
      <c r="AJ222" s="75">
        <f>'Population 2016'!AJ222*'Prevalence Rates'!AJ222</f>
        <v>52.893999999999998</v>
      </c>
      <c r="AK222" s="75">
        <f>'Population 2016'!AK222*'Prevalence Rates'!AK222</f>
        <v>70.663390000000007</v>
      </c>
      <c r="AL222" s="75">
        <f>'Population 2016'!AL222*'Prevalence Rates'!AL222</f>
        <v>50.611499680851068</v>
      </c>
      <c r="AM222" s="75">
        <f>'Population 2016'!AM222*'Prevalence Rates'!AM222</f>
        <v>193.83665617021276</v>
      </c>
      <c r="AN222" s="75">
        <f>'Population 2016'!AN222*'Prevalence Rates'!AN222</f>
        <v>6.6866000000000003</v>
      </c>
      <c r="AO222" s="75">
        <f>'Population 2016'!AO222*'Prevalence Rates'!AO222</f>
        <v>6.6866000000000003</v>
      </c>
      <c r="AP222" s="75">
        <f>'Population 2016'!AP222*'Prevalence Rates'!AP222</f>
        <v>88.239656382978723</v>
      </c>
      <c r="AQ222" s="75">
        <f>'Population 2016'!AQ222*'Prevalence Rates'!AQ222</f>
        <v>171.84105468085104</v>
      </c>
      <c r="AR222" s="75">
        <f>'Population 2016'!AR222*'Prevalence Rates'!AR222</f>
        <v>4234.3144000000002</v>
      </c>
      <c r="AS222" s="75">
        <f>'Population 2016'!AS222*'Prevalence Rates'!AS222</f>
        <v>45.277561276595748</v>
      </c>
      <c r="AT222" s="75">
        <f>'Population 2016'!AT222*'Prevalence Rates'!AT222</f>
        <v>0</v>
      </c>
      <c r="AU222" s="75">
        <f>'Population 2016'!AU222*'Prevalence Rates'!AU222</f>
        <v>0</v>
      </c>
      <c r="AV222" s="75">
        <f>'Population 2016'!AV222*'Prevalence Rates'!AV222</f>
        <v>99.575131489361695</v>
      </c>
      <c r="AW222" s="75">
        <f>'Population 2016'!AW222*'Prevalence Rates'!AW222</f>
        <v>190.75273000000001</v>
      </c>
      <c r="AX222" s="75">
        <f>'Population 2016'!AX222*'Prevalence Rates'!AX222</f>
        <v>102.6942</v>
      </c>
      <c r="AY222" s="75">
        <f>'Population 2016'!AY222*'Prevalence Rates'!AY222</f>
        <v>323.08624608211397</v>
      </c>
      <c r="AZ222" s="75">
        <f>'Population 2016'!AZ222*'Prevalence Rates'!AZ222</f>
        <v>257.31678191489362</v>
      </c>
      <c r="BA222" s="75">
        <f>'Population 2016'!BA222*'Prevalence Rates'!BA222</f>
        <v>27.282294148936167</v>
      </c>
      <c r="BB222" s="75">
        <f>'Population 2016'!BB222*'Prevalence Rates'!BB222</f>
        <v>159.12494212765955</v>
      </c>
      <c r="BC222" s="84">
        <f>'Population 2016'!BC222*'Prevalence Rates'!BC222</f>
        <v>0</v>
      </c>
      <c r="BD222" s="118">
        <v>220</v>
      </c>
    </row>
    <row r="223" spans="1:56" s="75" customFormat="1" x14ac:dyDescent="0.35">
      <c r="B223" s="75" t="s">
        <v>70</v>
      </c>
      <c r="C223" s="83">
        <f>'Population 2016'!C223*'Prevalence Rates'!C223</f>
        <v>284.91648425531918</v>
      </c>
      <c r="D223" s="75">
        <f>'Population 2016'!D223*'Prevalence Rates'!D223</f>
        <v>310.00799755250148</v>
      </c>
      <c r="E223" s="75">
        <f>'Population 2016'!E223*'Prevalence Rates'!E223</f>
        <v>244.5201287234043</v>
      </c>
      <c r="F223" s="75">
        <f>'Population 2016'!F223*'Prevalence Rates'!F223</f>
        <v>44.096543404255321</v>
      </c>
      <c r="G223" s="75">
        <f>'Population 2016'!G223*'Prevalence Rates'!G223</f>
        <v>32.303200000000004</v>
      </c>
      <c r="H223" s="75">
        <f>'Population 2016'!H223*'Prevalence Rates'!H223</f>
        <v>234.12877787234052</v>
      </c>
      <c r="I223" s="75">
        <f>'Population 2016'!I223*'Prevalence Rates'!I223</f>
        <v>43.41950468085107</v>
      </c>
      <c r="J223" s="75">
        <f>'Population 2016'!J223*'Prevalence Rates'!J223</f>
        <v>126.93640000000001</v>
      </c>
      <c r="K223" s="75">
        <f>'Population 2016'!K223*'Prevalence Rates'!K223</f>
        <v>28.834400000000002</v>
      </c>
      <c r="L223" s="75">
        <f>'Population 2016'!L223*'Prevalence Rates'!L223</f>
        <v>68.975842553191484</v>
      </c>
      <c r="M223" s="75">
        <f>'Population 2016'!M223*'Prevalence Rates'!M223</f>
        <v>68.975842553191484</v>
      </c>
      <c r="N223" s="75">
        <f>'Population 2016'!N223*'Prevalence Rates'!N223</f>
        <v>126.91696872340425</v>
      </c>
      <c r="O223" s="75">
        <f>'Population 2016'!O223*'Prevalence Rates'!O223</f>
        <v>61.963285106382983</v>
      </c>
      <c r="P223" s="75">
        <f>'Population 2016'!P223*'Prevalence Rates'!P223</f>
        <v>182.98121808510638</v>
      </c>
      <c r="Q223" s="75">
        <f>'Population 2016'!Q223*'Prevalence Rates'!Q223</f>
        <v>75.436367234042578</v>
      </c>
      <c r="R223" s="75">
        <f>'Population 2016'!R223*'Prevalence Rates'!R223</f>
        <v>95.676838297872351</v>
      </c>
      <c r="S223" s="75">
        <f>'Population 2016'!S223*'Prevalence Rates'!S223</f>
        <v>923.81538540977601</v>
      </c>
      <c r="T223" s="75">
        <f>'Population 2016'!T223*'Prevalence Rates'!T223</f>
        <v>555.03959744680844</v>
      </c>
      <c r="U223" s="75">
        <f>'Population 2016'!U223*'Prevalence Rates'!U223</f>
        <v>0</v>
      </c>
      <c r="V223" s="75">
        <f>'Population 2016'!V223*'Prevalence Rates'!V223</f>
        <v>76.996289361702139</v>
      </c>
      <c r="W223" s="75">
        <f>'Population 2016'!W223*'Prevalence Rates'!W223</f>
        <v>289.75285404255322</v>
      </c>
      <c r="X223" s="75">
        <f>'Population 2016'!X223*'Prevalence Rates'!X223</f>
        <v>289.75285404255322</v>
      </c>
      <c r="Y223" s="75">
        <f>'Population 2016'!Y223*'Prevalence Rates'!Y223</f>
        <v>178.96292234042556</v>
      </c>
      <c r="Z223" s="75">
        <f>'Population 2016'!Z223*'Prevalence Rates'!Z223</f>
        <v>255.54625382978725</v>
      </c>
      <c r="AA223" s="75">
        <f>'Population 2016'!AA223*'Prevalence Rates'!AA223</f>
        <v>505.56256739888039</v>
      </c>
      <c r="AB223" s="75">
        <f>'Population 2016'!AB223*'Prevalence Rates'!AB223</f>
        <v>618.60535744680863</v>
      </c>
      <c r="AC223" s="75">
        <f>'Population 2016'!AC223*'Prevalence Rates'!AC223</f>
        <v>976.06704255319153</v>
      </c>
      <c r="AD223" s="75">
        <f>'Population 2016'!AD223*'Prevalence Rates'!AD223</f>
        <v>114.06268914893617</v>
      </c>
      <c r="AE223" s="75">
        <f>'Population 2016'!AE223*'Prevalence Rates'!AE223</f>
        <v>82.377888085106392</v>
      </c>
      <c r="AF223" s="75">
        <f>'Population 2016'!AF223*'Prevalence Rates'!AF223</f>
        <v>37.723200000000006</v>
      </c>
      <c r="AG223" s="75">
        <f>'Population 2016'!AG223*'Prevalence Rates'!AG223</f>
        <v>44.010049028677159</v>
      </c>
      <c r="AH223" s="75">
        <f>'Population 2016'!AH223*'Prevalence Rates'!AH223</f>
        <v>381.19159829787236</v>
      </c>
      <c r="AI223" s="75">
        <f>'Population 2016'!AI223*'Prevalence Rates'!AI223</f>
        <v>885.77797255319149</v>
      </c>
      <c r="AJ223" s="75">
        <f>'Population 2016'!AJ223*'Prevalence Rates'!AJ223</f>
        <v>53.983200000000004</v>
      </c>
      <c r="AK223" s="75">
        <f>'Population 2016'!AK223*'Prevalence Rates'!AK223</f>
        <v>66.39500000000001</v>
      </c>
      <c r="AL223" s="75">
        <f>'Population 2016'!AL223*'Prevalence Rates'!AL223</f>
        <v>56.561620851063836</v>
      </c>
      <c r="AM223" s="75">
        <f>'Population 2016'!AM223*'Prevalence Rates'!AM223</f>
        <v>183.84974425531917</v>
      </c>
      <c r="AN223" s="75">
        <f>'Population 2016'!AN223*'Prevalence Rates'!AN223</f>
        <v>5.7452000000000005</v>
      </c>
      <c r="AO223" s="75">
        <f>'Population 2016'!AO223*'Prevalence Rates'!AO223</f>
        <v>5.7452000000000005</v>
      </c>
      <c r="AP223" s="75">
        <f>'Population 2016'!AP223*'Prevalence Rates'!AP223</f>
        <v>88.973278510638309</v>
      </c>
      <c r="AQ223" s="75">
        <f>'Population 2016'!AQ223*'Prevalence Rates'!AQ223</f>
        <v>167.59551021276596</v>
      </c>
      <c r="AR223" s="75">
        <f>'Population 2016'!AR223*'Prevalence Rates'!AR223</f>
        <v>4153.2376000000004</v>
      </c>
      <c r="AS223" s="75">
        <f>'Population 2016'!AS223*'Prevalence Rates'!AS223</f>
        <v>43.41950468085107</v>
      </c>
      <c r="AT223" s="75">
        <f>'Population 2016'!AT223*'Prevalence Rates'!AT223</f>
        <v>0</v>
      </c>
      <c r="AU223" s="75">
        <f>'Population 2016'!AU223*'Prevalence Rates'!AU223</f>
        <v>0</v>
      </c>
      <c r="AV223" s="75">
        <f>'Population 2016'!AV223*'Prevalence Rates'!AV223</f>
        <v>117.63913957446808</v>
      </c>
      <c r="AW223" s="75">
        <f>'Population 2016'!AW223*'Prevalence Rates'!AW223</f>
        <v>182.79088382978725</v>
      </c>
      <c r="AX223" s="75">
        <f>'Population 2016'!AX223*'Prevalence Rates'!AX223</f>
        <v>98.102000000000004</v>
      </c>
      <c r="AY223" s="75">
        <f>'Population 2016'!AY223*'Prevalence Rates'!AY223</f>
        <v>328.86305126928295</v>
      </c>
      <c r="AZ223" s="75">
        <f>'Population 2016'!AZ223*'Prevalence Rates'!AZ223</f>
        <v>265.19990808510642</v>
      </c>
      <c r="BA223" s="75">
        <f>'Population 2016'!BA223*'Prevalence Rates'!BA223</f>
        <v>24.573934042553194</v>
      </c>
      <c r="BB223" s="75">
        <f>'Population 2016'!BB223*'Prevalence Rates'!BB223</f>
        <v>132.10777191489362</v>
      </c>
      <c r="BC223" s="84">
        <f>'Population 2016'!BC223*'Prevalence Rates'!BC223</f>
        <v>0</v>
      </c>
      <c r="BD223" s="118">
        <v>221</v>
      </c>
    </row>
    <row r="224" spans="1:56" s="75" customFormat="1" x14ac:dyDescent="0.35">
      <c r="B224" s="75" t="s">
        <v>71</v>
      </c>
      <c r="C224" s="83">
        <f>'Population 2016'!C224*'Prevalence Rates'!C224</f>
        <v>224.59026978723406</v>
      </c>
      <c r="D224" s="75">
        <f>'Population 2016'!D224*'Prevalence Rates'!D224</f>
        <v>265.66172522107706</v>
      </c>
      <c r="E224" s="75">
        <f>'Population 2016'!E224*'Prevalence Rates'!E224</f>
        <v>226.16276170212771</v>
      </c>
      <c r="F224" s="75">
        <f>'Population 2016'!F224*'Prevalence Rates'!F224</f>
        <v>41.149216595744683</v>
      </c>
      <c r="G224" s="75">
        <f>'Population 2016'!G224*'Prevalence Rates'!G224</f>
        <v>23.739600000000003</v>
      </c>
      <c r="H224" s="75">
        <f>'Population 2016'!H224*'Prevalence Rates'!H224</f>
        <v>218.45442617021286</v>
      </c>
      <c r="I224" s="75">
        <f>'Population 2016'!I224*'Prevalence Rates'!I224</f>
        <v>40.207347446808512</v>
      </c>
      <c r="J224" s="75">
        <f>'Population 2016'!J224*'Prevalence Rates'!J224</f>
        <v>119.89040000000001</v>
      </c>
      <c r="K224" s="75">
        <f>'Population 2016'!K224*'Prevalence Rates'!K224</f>
        <v>33.495600000000003</v>
      </c>
      <c r="L224" s="75">
        <f>'Population 2016'!L224*'Prevalence Rates'!L224</f>
        <v>66.397306382978712</v>
      </c>
      <c r="M224" s="75">
        <f>'Population 2016'!M224*'Prevalence Rates'!M224</f>
        <v>66.397306382978712</v>
      </c>
      <c r="N224" s="75">
        <f>'Population 2016'!N224*'Prevalence Rates'!N224</f>
        <v>94.659492765957452</v>
      </c>
      <c r="O224" s="75">
        <f>'Population 2016'!O224*'Prevalence Rates'!O224</f>
        <v>55.545659148936174</v>
      </c>
      <c r="P224" s="75">
        <f>'Population 2016'!P224*'Prevalence Rates'!P224</f>
        <v>163.91896276595745</v>
      </c>
      <c r="Q224" s="75">
        <f>'Population 2016'!Q224*'Prevalence Rates'!Q224</f>
        <v>65.915272340425545</v>
      </c>
      <c r="R224" s="75">
        <f>'Population 2016'!R224*'Prevalence Rates'!R224</f>
        <v>83.035841489361715</v>
      </c>
      <c r="S224" s="75">
        <f>'Population 2016'!S224*'Prevalence Rates'!S224</f>
        <v>804.84734429553896</v>
      </c>
      <c r="T224" s="75">
        <f>'Population 2016'!T224*'Prevalence Rates'!T224</f>
        <v>472.45471148936167</v>
      </c>
      <c r="U224" s="75">
        <f>'Population 2016'!U224*'Prevalence Rates'!U224</f>
        <v>0</v>
      </c>
      <c r="V224" s="75">
        <f>'Population 2016'!V224*'Prevalence Rates'!V224</f>
        <v>64.187560851063836</v>
      </c>
      <c r="W224" s="75">
        <f>'Population 2016'!W224*'Prevalence Rates'!W224</f>
        <v>268.63318978723407</v>
      </c>
      <c r="X224" s="75">
        <f>'Population 2016'!X224*'Prevalence Rates'!X224</f>
        <v>268.63318978723407</v>
      </c>
      <c r="Y224" s="75">
        <f>'Population 2016'!Y224*'Prevalence Rates'!Y224</f>
        <v>159.55730425531917</v>
      </c>
      <c r="Z224" s="75">
        <f>'Population 2016'!Z224*'Prevalence Rates'!Z224</f>
        <v>224.50718234042554</v>
      </c>
      <c r="AA224" s="75">
        <f>'Population 2016'!AA224*'Prevalence Rates'!AA224</f>
        <v>440.57014201511174</v>
      </c>
      <c r="AB224" s="75">
        <f>'Population 2016'!AB224*'Prevalence Rates'!AB224</f>
        <v>537.43912765957452</v>
      </c>
      <c r="AC224" s="75">
        <f>'Population 2016'!AC224*'Prevalence Rates'!AC224</f>
        <v>862.24704255319159</v>
      </c>
      <c r="AD224" s="75">
        <f>'Population 2016'!AD224*'Prevalence Rates'!AD224</f>
        <v>102.72854659574469</v>
      </c>
      <c r="AE224" s="75">
        <f>'Population 2016'!AE224*'Prevalence Rates'!AE224</f>
        <v>79.2212570212766</v>
      </c>
      <c r="AF224" s="75">
        <f>'Population 2016'!AF224*'Prevalence Rates'!AF224</f>
        <v>43.360000000000007</v>
      </c>
      <c r="AG224" s="75">
        <f>'Population 2016'!AG224*'Prevalence Rates'!AG224</f>
        <v>42.323631822386687</v>
      </c>
      <c r="AH224" s="75">
        <f>'Population 2016'!AH224*'Prevalence Rates'!AH224</f>
        <v>320.0189412765958</v>
      </c>
      <c r="AI224" s="75">
        <f>'Population 2016'!AI224*'Prevalence Rates'!AI224</f>
        <v>755.31073085106391</v>
      </c>
      <c r="AJ224" s="75">
        <f>'Population 2016'!AJ224*'Prevalence Rates'!AJ224</f>
        <v>46.612000000000002</v>
      </c>
      <c r="AK224" s="75">
        <f>'Population 2016'!AK224*'Prevalence Rates'!AK224</f>
        <v>67.05895000000001</v>
      </c>
      <c r="AL224" s="75">
        <f>'Population 2016'!AL224*'Prevalence Rates'!AL224</f>
        <v>49.994541276595747</v>
      </c>
      <c r="AM224" s="75">
        <f>'Population 2016'!AM224*'Prevalence Rates'!AM224</f>
        <v>144.3362144680851</v>
      </c>
      <c r="AN224" s="75">
        <f>'Population 2016'!AN224*'Prevalence Rates'!AN224</f>
        <v>6.0704000000000002</v>
      </c>
      <c r="AO224" s="75">
        <f>'Population 2016'!AO224*'Prevalence Rates'!AO224</f>
        <v>6.0704000000000002</v>
      </c>
      <c r="AP224" s="75">
        <f>'Population 2016'!AP224*'Prevalence Rates'!AP224</f>
        <v>83.714610000000008</v>
      </c>
      <c r="AQ224" s="75">
        <f>'Population 2016'!AQ224*'Prevalence Rates'!AQ224</f>
        <v>140.14344085106384</v>
      </c>
      <c r="AR224" s="75">
        <f>'Population 2016'!AR224*'Prevalence Rates'!AR224</f>
        <v>3647.0096000000003</v>
      </c>
      <c r="AS224" s="75">
        <f>'Population 2016'!AS224*'Prevalence Rates'!AS224</f>
        <v>40.207347446808512</v>
      </c>
      <c r="AT224" s="75">
        <f>'Population 2016'!AT224*'Prevalence Rates'!AT224</f>
        <v>0</v>
      </c>
      <c r="AU224" s="75">
        <f>'Population 2016'!AU224*'Prevalence Rates'!AU224</f>
        <v>0</v>
      </c>
      <c r="AV224" s="75">
        <f>'Population 2016'!AV224*'Prevalence Rates'!AV224</f>
        <v>115.04249829787233</v>
      </c>
      <c r="AW224" s="75">
        <f>'Population 2016'!AW224*'Prevalence Rates'!AW224</f>
        <v>160.33928340425533</v>
      </c>
      <c r="AX224" s="75">
        <f>'Population 2016'!AX224*'Prevalence Rates'!AX224</f>
        <v>86.394800000000004</v>
      </c>
      <c r="AY224" s="75">
        <f>'Population 2016'!AY224*'Prevalence Rates'!AY224</f>
        <v>295.98292661691335</v>
      </c>
      <c r="AZ224" s="75">
        <f>'Population 2016'!AZ224*'Prevalence Rates'!AZ224</f>
        <v>231.85549148936175</v>
      </c>
      <c r="BA224" s="75">
        <f>'Population 2016'!BA224*'Prevalence Rates'!BA224</f>
        <v>19.370042127659577</v>
      </c>
      <c r="BB224" s="75">
        <f>'Population 2016'!BB224*'Prevalence Rates'!BB224</f>
        <v>111.68475063829787</v>
      </c>
      <c r="BC224" s="84">
        <f>'Population 2016'!BC224*'Prevalence Rates'!BC224</f>
        <v>0</v>
      </c>
      <c r="BD224" s="118">
        <v>222</v>
      </c>
    </row>
    <row r="225" spans="2:56" s="75" customFormat="1" x14ac:dyDescent="0.35">
      <c r="B225" s="75" t="s">
        <v>72</v>
      </c>
      <c r="C225" s="83">
        <f>'Population 2016'!C225*'Prevalence Rates'!C225</f>
        <v>145.20625595744679</v>
      </c>
      <c r="D225" s="75">
        <f>'Population 2016'!D225*'Prevalence Rates'!D225</f>
        <v>166.26039307515953</v>
      </c>
      <c r="E225" s="75">
        <f>'Population 2016'!E225*'Prevalence Rates'!E225</f>
        <v>137.59128829787235</v>
      </c>
      <c r="F225" s="75">
        <f>'Population 2016'!F225*'Prevalence Rates'!F225</f>
        <v>33.708952340425526</v>
      </c>
      <c r="G225" s="75">
        <f>'Population 2016'!G225*'Prevalence Rates'!G225</f>
        <v>18.367799999999999</v>
      </c>
      <c r="H225" s="75">
        <f>'Population 2016'!H225*'Prevalence Rates'!H225</f>
        <v>158.27402425531918</v>
      </c>
      <c r="I225" s="75">
        <f>'Population 2016'!I225*'Prevalence Rates'!I225</f>
        <v>29.673319148936173</v>
      </c>
      <c r="J225" s="75">
        <f>'Population 2016'!J225*'Prevalence Rates'!J225</f>
        <v>85.667999999999992</v>
      </c>
      <c r="K225" s="75">
        <f>'Population 2016'!K225*'Prevalence Rates'!K225</f>
        <v>22.070399999999999</v>
      </c>
      <c r="L225" s="75">
        <f>'Population 2016'!L225*'Prevalence Rates'!L225</f>
        <v>42.051310212765955</v>
      </c>
      <c r="M225" s="75">
        <f>'Population 2016'!M225*'Prevalence Rates'!M225</f>
        <v>42.051310212765955</v>
      </c>
      <c r="N225" s="75">
        <f>'Population 2016'!N225*'Prevalence Rates'!N225</f>
        <v>72.54852351063829</v>
      </c>
      <c r="O225" s="75">
        <f>'Population 2016'!O225*'Prevalence Rates'!O225</f>
        <v>37.79409255319149</v>
      </c>
      <c r="P225" s="75">
        <f>'Population 2016'!P225*'Prevalence Rates'!P225</f>
        <v>111.54430053191489</v>
      </c>
      <c r="Q225" s="75">
        <f>'Population 2016'!Q225*'Prevalence Rates'!Q225</f>
        <v>48.070313617021284</v>
      </c>
      <c r="R225" s="75">
        <f>'Population 2016'!R225*'Prevalence Rates'!R225</f>
        <v>53.62977446808511</v>
      </c>
      <c r="S225" s="75">
        <f>'Population 2016'!S225*'Prevalence Rates'!S225</f>
        <v>560.01856211009897</v>
      </c>
      <c r="T225" s="75">
        <f>'Population 2016'!T225*'Prevalence Rates'!T225</f>
        <v>327.34135148936167</v>
      </c>
      <c r="U225" s="75">
        <f>'Population 2016'!U225*'Prevalence Rates'!U225</f>
        <v>0</v>
      </c>
      <c r="V225" s="75">
        <f>'Population 2016'!V225*'Prevalence Rates'!V225</f>
        <v>41.687846808510642</v>
      </c>
      <c r="W225" s="75">
        <f>'Population 2016'!W225*'Prevalence Rates'!W225</f>
        <v>200.79514914893616</v>
      </c>
      <c r="X225" s="75">
        <f>'Population 2016'!X225*'Prevalence Rates'!X225</f>
        <v>200.79514914893616</v>
      </c>
      <c r="Y225" s="75">
        <f>'Population 2016'!Y225*'Prevalence Rates'!Y225</f>
        <v>109.37595478723404</v>
      </c>
      <c r="Z225" s="75">
        <f>'Population 2016'!Z225*'Prevalence Rates'!Z225</f>
        <v>124.90513340425532</v>
      </c>
      <c r="AA225" s="75">
        <f>'Population 2016'!AA225*'Prevalence Rates'!AA225</f>
        <v>276.60541740831053</v>
      </c>
      <c r="AB225" s="75">
        <f>'Population 2016'!AB225*'Prevalence Rates'!AB225</f>
        <v>339.43203191489357</v>
      </c>
      <c r="AC225" s="75">
        <f>'Population 2016'!AC225*'Prevalence Rates'!AC225</f>
        <v>547.80175531914881</v>
      </c>
      <c r="AD225" s="75">
        <f>'Population 2016'!AD225*'Prevalence Rates'!AD225</f>
        <v>70.526806595744674</v>
      </c>
      <c r="AE225" s="75">
        <f>'Population 2016'!AE225*'Prevalence Rates'!AE225</f>
        <v>52.44400021276595</v>
      </c>
      <c r="AF225" s="75">
        <f>'Population 2016'!AF225*'Prevalence Rates'!AF225</f>
        <v>29.402999999999999</v>
      </c>
      <c r="AG225" s="75">
        <f>'Population 2016'!AG225*'Prevalence Rates'!AG225</f>
        <v>28.017992136910269</v>
      </c>
      <c r="AH225" s="75">
        <f>'Population 2016'!AH225*'Prevalence Rates'!AH225</f>
        <v>194.18368340425533</v>
      </c>
      <c r="AI225" s="75">
        <f>'Population 2016'!AI225*'Prevalence Rates'!AI225</f>
        <v>511.80277499999994</v>
      </c>
      <c r="AJ225" s="75">
        <f>'Population 2016'!AJ225*'Prevalence Rates'!AJ225</f>
        <v>30.128999999999998</v>
      </c>
      <c r="AK225" s="75">
        <f>'Population 2016'!AK225*'Prevalence Rates'!AK225</f>
        <v>46.246200000000002</v>
      </c>
      <c r="AL225" s="75">
        <f>'Population 2016'!AL225*'Prevalence Rates'!AL225</f>
        <v>37.456039148936171</v>
      </c>
      <c r="AM225" s="75">
        <f>'Population 2016'!AM225*'Prevalence Rates'!AM225</f>
        <v>86.681619574468073</v>
      </c>
      <c r="AN225" s="75">
        <f>'Population 2016'!AN225*'Prevalence Rates'!AN225</f>
        <v>3.7025999999999999</v>
      </c>
      <c r="AO225" s="75">
        <f>'Population 2016'!AO225*'Prevalence Rates'!AO225</f>
        <v>3.7025999999999999</v>
      </c>
      <c r="AP225" s="75">
        <f>'Population 2016'!AP225*'Prevalence Rates'!AP225</f>
        <v>66.235374255319144</v>
      </c>
      <c r="AQ225" s="75">
        <f>'Population 2016'!AQ225*'Prevalence Rates'!AQ225</f>
        <v>92.852465106382965</v>
      </c>
      <c r="AR225" s="75">
        <f>'Population 2016'!AR225*'Prevalence Rates'!AR225</f>
        <v>2451.4115999999999</v>
      </c>
      <c r="AS225" s="75">
        <f>'Population 2016'!AS225*'Prevalence Rates'!AS225</f>
        <v>29.673319148936173</v>
      </c>
      <c r="AT225" s="75">
        <f>'Population 2016'!AT225*'Prevalence Rates'!AT225</f>
        <v>0</v>
      </c>
      <c r="AU225" s="75">
        <f>'Population 2016'!AU225*'Prevalence Rates'!AU225</f>
        <v>0</v>
      </c>
      <c r="AV225" s="75">
        <f>'Population 2016'!AV225*'Prevalence Rates'!AV225</f>
        <v>84.534358723404239</v>
      </c>
      <c r="AW225" s="75">
        <f>'Population 2016'!AW225*'Prevalence Rates'!AW225</f>
        <v>97.910677021276598</v>
      </c>
      <c r="AX225" s="75">
        <f>'Population 2016'!AX225*'Prevalence Rates'!AX225</f>
        <v>63.5976</v>
      </c>
      <c r="AY225" s="75">
        <f>'Population 2016'!AY225*'Prevalence Rates'!AY225</f>
        <v>227.91104299013926</v>
      </c>
      <c r="AZ225" s="75">
        <f>'Population 2016'!AZ225*'Prevalence Rates'!AZ225</f>
        <v>183.80072489361703</v>
      </c>
      <c r="BA225" s="75">
        <f>'Population 2016'!BA225*'Prevalence Rates'!BA225</f>
        <v>9.1972228723404257</v>
      </c>
      <c r="BB225" s="75">
        <f>'Population 2016'!BB225*'Prevalence Rates'!BB225</f>
        <v>63.779254468085099</v>
      </c>
      <c r="BC225" s="84">
        <f>'Population 2016'!BC225*'Prevalence Rates'!BC225</f>
        <v>0</v>
      </c>
      <c r="BD225" s="118">
        <v>223</v>
      </c>
    </row>
    <row r="226" spans="2:56" s="75" customFormat="1" x14ac:dyDescent="0.35">
      <c r="B226" s="75" t="s">
        <v>73</v>
      </c>
      <c r="C226" s="83">
        <f>'Population 2016'!C226*'Prevalence Rates'!C226</f>
        <v>111.75155808510638</v>
      </c>
      <c r="D226" s="75">
        <f>'Population 2016'!D226*'Prevalence Rates'!D226</f>
        <v>123.64202215913959</v>
      </c>
      <c r="E226" s="75">
        <f>'Population 2016'!E226*'Prevalence Rates'!E226</f>
        <v>99.122556382978729</v>
      </c>
      <c r="F226" s="75">
        <f>'Population 2016'!F226*'Prevalence Rates'!F226</f>
        <v>24.256779893617018</v>
      </c>
      <c r="G226" s="75">
        <f>'Population 2016'!G226*'Prevalence Rates'!G226</f>
        <v>15.1008</v>
      </c>
      <c r="H226" s="75">
        <f>'Population 2016'!H226*'Prevalence Rates'!H226</f>
        <v>121.93560031914895</v>
      </c>
      <c r="I226" s="75">
        <f>'Population 2016'!I226*'Prevalence Rates'!I226</f>
        <v>22.477539255319151</v>
      </c>
      <c r="J226" s="75">
        <f>'Population 2016'!J226*'Prevalence Rates'!J226</f>
        <v>65.993399999999994</v>
      </c>
      <c r="K226" s="75">
        <f>'Population 2016'!K226*'Prevalence Rates'!K226</f>
        <v>15.1008</v>
      </c>
      <c r="L226" s="75">
        <f>'Population 2016'!L226*'Prevalence Rates'!L226</f>
        <v>40.497052340425526</v>
      </c>
      <c r="M226" s="75">
        <f>'Population 2016'!M226*'Prevalence Rates'!M226</f>
        <v>40.497052340425526</v>
      </c>
      <c r="N226" s="75">
        <f>'Population 2016'!N226*'Prevalence Rates'!N226</f>
        <v>58.302974680851058</v>
      </c>
      <c r="O226" s="75">
        <f>'Population 2016'!O226*'Prevalence Rates'!O226</f>
        <v>25.937122340425532</v>
      </c>
      <c r="P226" s="75">
        <f>'Population 2016'!P226*'Prevalence Rates'!P226</f>
        <v>93.32961702127659</v>
      </c>
      <c r="Q226" s="75">
        <f>'Population 2016'!Q226*'Prevalence Rates'!Q226</f>
        <v>40.54910808510639</v>
      </c>
      <c r="R226" s="75">
        <f>'Population 2016'!R226*'Prevalence Rates'!R226</f>
        <v>46.170703723404259</v>
      </c>
      <c r="S226" s="75">
        <f>'Population 2016'!S226*'Prevalence Rates'!S226</f>
        <v>419.26468102614348</v>
      </c>
      <c r="T226" s="75">
        <f>'Population 2016'!T226*'Prevalence Rates'!T226</f>
        <v>243.68622510638295</v>
      </c>
      <c r="U226" s="75">
        <f>'Population 2016'!U226*'Prevalence Rates'!U226</f>
        <v>0</v>
      </c>
      <c r="V226" s="75">
        <f>'Population 2016'!V226*'Prevalence Rates'!V226</f>
        <v>29.494754042553193</v>
      </c>
      <c r="W226" s="75">
        <f>'Population 2016'!W226*'Prevalence Rates'!W226</f>
        <v>151.17637021276596</v>
      </c>
      <c r="X226" s="75">
        <f>'Population 2016'!X226*'Prevalence Rates'!X226</f>
        <v>151.17637021276596</v>
      </c>
      <c r="Y226" s="75">
        <f>'Population 2016'!Y226*'Prevalence Rates'!Y226</f>
        <v>81.350037765957438</v>
      </c>
      <c r="Z226" s="75">
        <f>'Population 2016'!Z226*'Prevalence Rates'!Z226</f>
        <v>74.784526276595741</v>
      </c>
      <c r="AA226" s="75">
        <f>'Population 2016'!AA226*'Prevalence Rates'!AA226</f>
        <v>210.48788863671413</v>
      </c>
      <c r="AB226" s="75">
        <f>'Population 2016'!AB226*'Prevalence Rates'!AB226</f>
        <v>256.60933404255314</v>
      </c>
      <c r="AC226" s="75">
        <f>'Population 2016'!AC226*'Prevalence Rates'!AC226</f>
        <v>422.6710212765957</v>
      </c>
      <c r="AD226" s="75">
        <f>'Population 2016'!AD226*'Prevalence Rates'!AD226</f>
        <v>56.656074574468079</v>
      </c>
      <c r="AE226" s="75">
        <f>'Population 2016'!AE226*'Prevalence Rates'!AE226</f>
        <v>41.805165319148934</v>
      </c>
      <c r="AF226" s="75">
        <f>'Population 2016'!AF226*'Prevalence Rates'!AF226</f>
        <v>23.377199999999998</v>
      </c>
      <c r="AG226" s="75">
        <f>'Population 2016'!AG226*'Prevalence Rates'!AG226</f>
        <v>22.334238205365402</v>
      </c>
      <c r="AH226" s="75">
        <f>'Population 2016'!AH226*'Prevalence Rates'!AH226</f>
        <v>141.70160680851066</v>
      </c>
      <c r="AI226" s="75">
        <f>'Population 2016'!AI226*'Prevalence Rates'!AI226</f>
        <v>382.18566989361699</v>
      </c>
      <c r="AJ226" s="75">
        <f>'Population 2016'!AJ226*'Prevalence Rates'!AJ226</f>
        <v>21.634799999999998</v>
      </c>
      <c r="AK226" s="75">
        <f>'Population 2016'!AK226*'Prevalence Rates'!AK226</f>
        <v>40.198619999999998</v>
      </c>
      <c r="AL226" s="75">
        <f>'Population 2016'!AL226*'Prevalence Rates'!AL226</f>
        <v>29.156121382978725</v>
      </c>
      <c r="AM226" s="75">
        <f>'Population 2016'!AM226*'Prevalence Rates'!AM226</f>
        <v>57.621307021276586</v>
      </c>
      <c r="AN226" s="75">
        <f>'Population 2016'!AN226*'Prevalence Rates'!AN226</f>
        <v>3.2669999999999999</v>
      </c>
      <c r="AO226" s="75">
        <f>'Population 2016'!AO226*'Prevalence Rates'!AO226</f>
        <v>3.2669999999999999</v>
      </c>
      <c r="AP226" s="75">
        <f>'Population 2016'!AP226*'Prevalence Rates'!AP226</f>
        <v>53.681328191489357</v>
      </c>
      <c r="AQ226" s="75">
        <f>'Population 2016'!AQ226*'Prevalence Rates'!AQ226</f>
        <v>69.765278936170205</v>
      </c>
      <c r="AR226" s="75">
        <f>'Population 2016'!AR226*'Prevalence Rates'!AR226</f>
        <v>1867.4171999999999</v>
      </c>
      <c r="AS226" s="75">
        <f>'Population 2016'!AS226*'Prevalence Rates'!AS226</f>
        <v>22.477539255319151</v>
      </c>
      <c r="AT226" s="75">
        <f>'Population 2016'!AT226*'Prevalence Rates'!AT226</f>
        <v>0</v>
      </c>
      <c r="AU226" s="75">
        <f>'Population 2016'!AU226*'Prevalence Rates'!AU226</f>
        <v>0</v>
      </c>
      <c r="AV226" s="75">
        <f>'Population 2016'!AV226*'Prevalence Rates'!AV226</f>
        <v>68.050914893617005</v>
      </c>
      <c r="AW226" s="75">
        <f>'Population 2016'!AW226*'Prevalence Rates'!AW226</f>
        <v>75.3211870212766</v>
      </c>
      <c r="AX226" s="75">
        <f>'Population 2016'!AX226*'Prevalence Rates'!AX226</f>
        <v>50.892600000000002</v>
      </c>
      <c r="AY226" s="75">
        <f>'Population 2016'!AY226*'Prevalence Rates'!AY226</f>
        <v>174.76215465026661</v>
      </c>
      <c r="AZ226" s="75">
        <f>'Population 2016'!AZ226*'Prevalence Rates'!AZ226</f>
        <v>143.36847191489363</v>
      </c>
      <c r="BA226" s="75">
        <f>'Population 2016'!BA226*'Prevalence Rates'!BA226</f>
        <v>4.5502050000000001</v>
      </c>
      <c r="BB226" s="75">
        <f>'Population 2016'!BB226*'Prevalence Rates'!BB226</f>
        <v>45.176971914893613</v>
      </c>
      <c r="BC226" s="84">
        <f>'Population 2016'!BC226*'Prevalence Rates'!BC226</f>
        <v>0</v>
      </c>
      <c r="BD226" s="118">
        <v>224</v>
      </c>
    </row>
    <row r="227" spans="2:56" s="75" customFormat="1" x14ac:dyDescent="0.35">
      <c r="B227" s="75" t="s">
        <v>74</v>
      </c>
      <c r="C227" s="83">
        <f>'Population 2016'!C227*'Prevalence Rates'!C227</f>
        <v>67.394839787234048</v>
      </c>
      <c r="D227" s="75">
        <f>'Population 2016'!D227*'Prevalence Rates'!D227</f>
        <v>69.405734770642525</v>
      </c>
      <c r="E227" s="75">
        <f>'Population 2016'!E227*'Prevalence Rates'!E227</f>
        <v>51.680767553191494</v>
      </c>
      <c r="F227" s="75">
        <f>'Population 2016'!F227*'Prevalence Rates'!F227</f>
        <v>13.149298191489359</v>
      </c>
      <c r="G227" s="75">
        <f>'Population 2016'!G227*'Prevalence Rates'!G227</f>
        <v>7.3875999999999999</v>
      </c>
      <c r="H227" s="75">
        <f>'Population 2016'!H227*'Prevalence Rates'!H227</f>
        <v>63.854185531914908</v>
      </c>
      <c r="I227" s="75">
        <f>'Population 2016'!I227*'Prevalence Rates'!I227</f>
        <v>13.701430319148937</v>
      </c>
      <c r="J227" s="75">
        <f>'Population 2016'!J227*'Prevalence Rates'!J227</f>
        <v>37.848799999999997</v>
      </c>
      <c r="K227" s="75">
        <f>'Population 2016'!K227*'Prevalence Rates'!K227</f>
        <v>8.2983999999999991</v>
      </c>
      <c r="L227" s="75">
        <f>'Population 2016'!L227*'Prevalence Rates'!L227</f>
        <v>21.605231063829784</v>
      </c>
      <c r="M227" s="75">
        <f>'Population 2016'!M227*'Prevalence Rates'!M227</f>
        <v>21.605231063829784</v>
      </c>
      <c r="N227" s="75">
        <f>'Population 2016'!N227*'Prevalence Rates'!N227</f>
        <v>33.073801808510638</v>
      </c>
      <c r="O227" s="75">
        <f>'Population 2016'!O227*'Prevalence Rates'!O227</f>
        <v>12.499222765957446</v>
      </c>
      <c r="P227" s="75">
        <f>'Population 2016'!P227*'Prevalence Rates'!P227</f>
        <v>58.757904255319147</v>
      </c>
      <c r="Q227" s="75">
        <f>'Population 2016'!Q227*'Prevalence Rates'!Q227</f>
        <v>22.164764787234049</v>
      </c>
      <c r="R227" s="75">
        <f>'Population 2016'!R227*'Prevalence Rates'!R227</f>
        <v>24.611786170212767</v>
      </c>
      <c r="S227" s="75">
        <f>'Population 2016'!S227*'Prevalence Rates'!S227</f>
        <v>231.67582756308647</v>
      </c>
      <c r="T227" s="75">
        <f>'Population 2016'!T227*'Prevalence Rates'!T227</f>
        <v>143.86021404255317</v>
      </c>
      <c r="U227" s="75">
        <f>'Population 2016'!U227*'Prevalence Rates'!U227</f>
        <v>0</v>
      </c>
      <c r="V227" s="75">
        <f>'Population 2016'!V227*'Prevalence Rates'!V227</f>
        <v>15.21617361702128</v>
      </c>
      <c r="W227" s="75">
        <f>'Population 2016'!W227*'Prevalence Rates'!W227</f>
        <v>74.538160212765959</v>
      </c>
      <c r="X227" s="75">
        <f>'Population 2016'!X227*'Prevalence Rates'!X227</f>
        <v>74.538160212765959</v>
      </c>
      <c r="Y227" s="75">
        <f>'Population 2016'!Y227*'Prevalence Rates'!Y227</f>
        <v>44.76983031914893</v>
      </c>
      <c r="Z227" s="75">
        <f>'Population 2016'!Z227*'Prevalence Rates'!Z227</f>
        <v>45.553511276595742</v>
      </c>
      <c r="AA227" s="75">
        <f>'Population 2016'!AA227*'Prevalence Rates'!AA227</f>
        <v>116.25936414984568</v>
      </c>
      <c r="AB227" s="75">
        <f>'Population 2016'!AB227*'Prevalence Rates'!AB227</f>
        <v>142.16769787234043</v>
      </c>
      <c r="AC227" s="75">
        <f>'Population 2016'!AC227*'Prevalence Rates'!AC227</f>
        <v>238.57630851063826</v>
      </c>
      <c r="AD227" s="75">
        <f>'Population 2016'!AD227*'Prevalence Rates'!AD227</f>
        <v>29.146730425531914</v>
      </c>
      <c r="AE227" s="75">
        <f>'Population 2016'!AE227*'Prevalence Rates'!AE227</f>
        <v>21.864582978723405</v>
      </c>
      <c r="AF227" s="75">
        <f>'Population 2016'!AF227*'Prevalence Rates'!AF227</f>
        <v>12.903</v>
      </c>
      <c r="AG227" s="75">
        <f>'Population 2016'!AG227*'Prevalence Rates'!AG227</f>
        <v>11.681063829787236</v>
      </c>
      <c r="AH227" s="75">
        <f>'Population 2016'!AH227*'Prevalence Rates'!AH227</f>
        <v>72.920844255319153</v>
      </c>
      <c r="AI227" s="75">
        <f>'Population 2016'!AI227*'Prevalence Rates'!AI227</f>
        <v>217.98240457446806</v>
      </c>
      <c r="AJ227" s="75">
        <f>'Population 2016'!AJ227*'Prevalence Rates'!AJ227</f>
        <v>11.587400000000001</v>
      </c>
      <c r="AK227" s="75">
        <f>'Population 2016'!AK227*'Prevalence Rates'!AK227</f>
        <v>19.95917</v>
      </c>
      <c r="AL227" s="75">
        <f>'Population 2016'!AL227*'Prevalence Rates'!AL227</f>
        <v>14.733912553191489</v>
      </c>
      <c r="AM227" s="75">
        <f>'Population 2016'!AM227*'Prevalence Rates'!AM227</f>
        <v>30.06802723404255</v>
      </c>
      <c r="AN227" s="75">
        <f>'Population 2016'!AN227*'Prevalence Rates'!AN227</f>
        <v>1.1637999999999999</v>
      </c>
      <c r="AO227" s="75">
        <f>'Population 2016'!AO227*'Prevalence Rates'!AO227</f>
        <v>1.1637999999999999</v>
      </c>
      <c r="AP227" s="75">
        <f>'Population 2016'!AP227*'Prevalence Rates'!AP227</f>
        <v>30.921202446808508</v>
      </c>
      <c r="AQ227" s="75">
        <f>'Population 2016'!AQ227*'Prevalence Rates'!AQ227</f>
        <v>31.42146957446808</v>
      </c>
      <c r="AR227" s="75">
        <f>'Population 2016'!AR227*'Prevalence Rates'!AR227</f>
        <v>1026.674</v>
      </c>
      <c r="AS227" s="75">
        <f>'Population 2016'!AS227*'Prevalence Rates'!AS227</f>
        <v>13.701430319148937</v>
      </c>
      <c r="AT227" s="75">
        <f>'Population 2016'!AT227*'Prevalence Rates'!AT227</f>
        <v>0</v>
      </c>
      <c r="AU227" s="75">
        <f>'Population 2016'!AU227*'Prevalence Rates'!AU227</f>
        <v>0</v>
      </c>
      <c r="AV227" s="75">
        <f>'Population 2016'!AV227*'Prevalence Rates'!AV227</f>
        <v>37.311148085106375</v>
      </c>
      <c r="AW227" s="75">
        <f>'Population 2016'!AW227*'Prevalence Rates'!AW227</f>
        <v>38.475163404255319</v>
      </c>
      <c r="AX227" s="75">
        <f>'Population 2016'!AX227*'Prevalence Rates'!AX227</f>
        <v>29.5504</v>
      </c>
      <c r="AY227" s="75">
        <f>'Population 2016'!AY227*'Prevalence Rates'!AY227</f>
        <v>92.607911501293259</v>
      </c>
      <c r="AZ227" s="75">
        <f>'Population 2016'!AZ227*'Prevalence Rates'!AZ227</f>
        <v>80.819127446808523</v>
      </c>
      <c r="BA227" s="75">
        <f>'Population 2016'!BA227*'Prevalence Rates'!BA227</f>
        <v>2.2266960638297872</v>
      </c>
      <c r="BB227" s="75">
        <f>'Population 2016'!BB227*'Prevalence Rates'!BB227</f>
        <v>20.591831489361699</v>
      </c>
      <c r="BC227" s="84">
        <f>'Population 2016'!BC227*'Prevalence Rates'!BC227</f>
        <v>0</v>
      </c>
      <c r="BD227" s="118">
        <v>225</v>
      </c>
    </row>
    <row r="228" spans="2:56" s="75" customFormat="1" x14ac:dyDescent="0.35">
      <c r="B228" s="75" t="s">
        <v>75</v>
      </c>
      <c r="C228" s="83">
        <f>'Population 2016'!C228*'Prevalence Rates'!C228</f>
        <v>52.597569574468089</v>
      </c>
      <c r="D228" s="75">
        <f>'Population 2016'!D228*'Prevalence Rates'!D228</f>
        <v>53.170617091775441</v>
      </c>
      <c r="E228" s="75">
        <f>'Population 2016'!E228*'Prevalence Rates'!E228</f>
        <v>38.770096808510644</v>
      </c>
      <c r="F228" s="75">
        <f>'Population 2016'!F228*'Prevalence Rates'!F228</f>
        <v>10.371277446808509</v>
      </c>
      <c r="G228" s="75">
        <f>'Population 2016'!G228*'Prevalence Rates'!G228</f>
        <v>6.1731999999999996</v>
      </c>
      <c r="H228" s="75">
        <f>'Population 2016'!H228*'Prevalence Rates'!H228</f>
        <v>47.685978297872353</v>
      </c>
      <c r="I228" s="75">
        <f>'Population 2016'!I228*'Prevalence Rates'!I228</f>
        <v>8.2208581914893628</v>
      </c>
      <c r="J228" s="75">
        <f>'Population 2016'!J228*'Prevalence Rates'!J228</f>
        <v>26.008399999999998</v>
      </c>
      <c r="K228" s="75">
        <f>'Population 2016'!K228*'Prevalence Rates'!K228</f>
        <v>5.2118000000000002</v>
      </c>
      <c r="L228" s="75">
        <f>'Population 2016'!L228*'Prevalence Rates'!L228</f>
        <v>17.452693617021275</v>
      </c>
      <c r="M228" s="75">
        <f>'Population 2016'!M228*'Prevalence Rates'!M228</f>
        <v>17.452693617021275</v>
      </c>
      <c r="N228" s="75">
        <f>'Population 2016'!N228*'Prevalence Rates'!N228</f>
        <v>26.564246382978723</v>
      </c>
      <c r="O228" s="75">
        <f>'Population 2016'!O228*'Prevalence Rates'!O228</f>
        <v>10.020038085106382</v>
      </c>
      <c r="P228" s="75">
        <f>'Population 2016'!P228*'Prevalence Rates'!P228</f>
        <v>43.339707446808504</v>
      </c>
      <c r="Q228" s="75">
        <f>'Population 2016'!Q228*'Prevalence Rates'!Q228</f>
        <v>15.783135851063834</v>
      </c>
      <c r="R228" s="75">
        <f>'Population 2016'!R228*'Prevalence Rates'!R228</f>
        <v>20.465950531914896</v>
      </c>
      <c r="S228" s="75">
        <f>'Population 2016'!S228*'Prevalence Rates'!S228</f>
        <v>181.47279575476335</v>
      </c>
      <c r="T228" s="75">
        <f>'Population 2016'!T228*'Prevalence Rates'!T228</f>
        <v>121.33761574468085</v>
      </c>
      <c r="U228" s="75">
        <f>'Population 2016'!U228*'Prevalence Rates'!U228</f>
        <v>0</v>
      </c>
      <c r="V228" s="75">
        <f>'Population 2016'!V228*'Prevalence Rates'!V228</f>
        <v>10.009756595744683</v>
      </c>
      <c r="W228" s="75">
        <f>'Population 2016'!W228*'Prevalence Rates'!W228</f>
        <v>54.925600212765957</v>
      </c>
      <c r="X228" s="75">
        <f>'Population 2016'!X228*'Prevalence Rates'!X228</f>
        <v>54.925600212765957</v>
      </c>
      <c r="Y228" s="75">
        <f>'Population 2016'!Y228*'Prevalence Rates'!Y228</f>
        <v>30.269027659574466</v>
      </c>
      <c r="Z228" s="75">
        <f>'Population 2016'!Z228*'Prevalence Rates'!Z228</f>
        <v>38.73890244680851</v>
      </c>
      <c r="AA228" s="75">
        <f>'Population 2016'!AA228*'Prevalence Rates'!AA228</f>
        <v>88.81900112528983</v>
      </c>
      <c r="AB228" s="75">
        <f>'Population 2016'!AB228*'Prevalence Rates'!AB228</f>
        <v>109.73094468085107</v>
      </c>
      <c r="AC228" s="75">
        <f>'Population 2016'!AC228*'Prevalence Rates'!AC228</f>
        <v>185.55935106382975</v>
      </c>
      <c r="AD228" s="75">
        <f>'Population 2016'!AD228*'Prevalence Rates'!AD228</f>
        <v>24.866104999999997</v>
      </c>
      <c r="AE228" s="75">
        <f>'Population 2016'!AE228*'Prevalence Rates'!AE228</f>
        <v>18.775022340425529</v>
      </c>
      <c r="AF228" s="75">
        <f>'Population 2016'!AF228*'Prevalence Rates'!AF228</f>
        <v>9.4116</v>
      </c>
      <c r="AG228" s="75">
        <f>'Population 2016'!AG228*'Prevalence Rates'!AG228</f>
        <v>10.030478723404256</v>
      </c>
      <c r="AH228" s="75">
        <f>'Population 2016'!AH228*'Prevalence Rates'!AH228</f>
        <v>52.271737872340431</v>
      </c>
      <c r="AI228" s="75">
        <f>'Population 2016'!AI228*'Prevalence Rates'!AI228</f>
        <v>176.03263606382976</v>
      </c>
      <c r="AJ228" s="75">
        <f>'Population 2016'!AJ228*'Prevalence Rates'!AJ228</f>
        <v>7.7923999999999998</v>
      </c>
      <c r="AK228" s="75">
        <f>'Population 2016'!AK228*'Prevalence Rates'!AK228</f>
        <v>16.426025000000003</v>
      </c>
      <c r="AL228" s="75">
        <f>'Population 2016'!AL228*'Prevalence Rates'!AL228</f>
        <v>11.569582340425532</v>
      </c>
      <c r="AM228" s="75">
        <f>'Population 2016'!AM228*'Prevalence Rates'!AM228</f>
        <v>19.140526595744678</v>
      </c>
      <c r="AN228" s="75">
        <f>'Population 2016'!AN228*'Prevalence Rates'!AN228</f>
        <v>1.3662000000000001</v>
      </c>
      <c r="AO228" s="75">
        <f>'Population 2016'!AO228*'Prevalence Rates'!AO228</f>
        <v>1.3662000000000001</v>
      </c>
      <c r="AP228" s="75">
        <f>'Population 2016'!AP228*'Prevalence Rates'!AP228</f>
        <v>23.834268723404254</v>
      </c>
      <c r="AQ228" s="75">
        <f>'Population 2016'!AQ228*'Prevalence Rates'!AQ228</f>
        <v>22.293444893617018</v>
      </c>
      <c r="AR228" s="75">
        <f>'Population 2016'!AR228*'Prevalence Rates'!AR228</f>
        <v>791.38400000000001</v>
      </c>
      <c r="AS228" s="75">
        <f>'Population 2016'!AS228*'Prevalence Rates'!AS228</f>
        <v>8.2208581914893628</v>
      </c>
      <c r="AT228" s="75">
        <f>'Population 2016'!AT228*'Prevalence Rates'!AT228</f>
        <v>0</v>
      </c>
      <c r="AU228" s="75">
        <f>'Population 2016'!AU228*'Prevalence Rates'!AU228</f>
        <v>0</v>
      </c>
      <c r="AV228" s="75">
        <f>'Population 2016'!AV228*'Prevalence Rates'!AV228</f>
        <v>26.560478297872333</v>
      </c>
      <c r="AW228" s="75">
        <f>'Population 2016'!AW228*'Prevalence Rates'!AW228</f>
        <v>29.239210000000003</v>
      </c>
      <c r="AX228" s="75">
        <f>'Population 2016'!AX228*'Prevalence Rates'!AX228</f>
        <v>20.796599999999998</v>
      </c>
      <c r="AY228" s="75">
        <f>'Population 2016'!AY228*'Prevalence Rates'!AY228</f>
        <v>70.710900650987469</v>
      </c>
      <c r="AZ228" s="75">
        <f>'Population 2016'!AZ228*'Prevalence Rates'!AZ228</f>
        <v>63.439157872340431</v>
      </c>
      <c r="BA228" s="75">
        <f>'Population 2016'!BA228*'Prevalence Rates'!BA228</f>
        <v>1.4844640425531916</v>
      </c>
      <c r="BB228" s="75">
        <f>'Population 2016'!BB228*'Prevalence Rates'!BB228</f>
        <v>13.019702978723402</v>
      </c>
      <c r="BC228" s="84">
        <f>'Population 2016'!BC228*'Prevalence Rates'!BC228</f>
        <v>0</v>
      </c>
      <c r="BD228" s="118">
        <v>226</v>
      </c>
    </row>
    <row r="229" spans="2:56" s="75" customFormat="1" x14ac:dyDescent="0.35">
      <c r="B229" s="75" t="s">
        <v>81</v>
      </c>
      <c r="C229" s="83">
        <f>'Population 2016'!C229*'Prevalence Rates'!C229</f>
        <v>38.562582978723405</v>
      </c>
      <c r="D229" s="75">
        <f>'Population 2016'!D229*'Prevalence Rates'!D229</f>
        <v>36.547215582023647</v>
      </c>
      <c r="E229" s="75">
        <f>'Population 2016'!E229*'Prevalence Rates'!E229</f>
        <v>24.60263510638298</v>
      </c>
      <c r="F229" s="75">
        <f>'Population 2016'!F229*'Prevalence Rates'!F229</f>
        <v>6.6937071276595734</v>
      </c>
      <c r="G229" s="75">
        <f>'Population 2016'!G229*'Prevalence Rates'!G229</f>
        <v>3.5419999999999998</v>
      </c>
      <c r="H229" s="75">
        <f>'Population 2016'!H229*'Prevalence Rates'!H229</f>
        <v>28.294362659574475</v>
      </c>
      <c r="I229" s="75">
        <f>'Population 2016'!I229*'Prevalence Rates'!I229</f>
        <v>4.3430948936170211</v>
      </c>
      <c r="J229" s="75">
        <f>'Population 2016'!J229*'Prevalence Rates'!J229</f>
        <v>14.572799999999999</v>
      </c>
      <c r="K229" s="75">
        <f>'Population 2016'!K229*'Prevalence Rates'!K229</f>
        <v>2.2770000000000001</v>
      </c>
      <c r="L229" s="75">
        <f>'Population 2016'!L229*'Prevalence Rates'!L229</f>
        <v>9.3883455319148919</v>
      </c>
      <c r="M229" s="75">
        <f>'Population 2016'!M229*'Prevalence Rates'!M229</f>
        <v>9.3883455319148919</v>
      </c>
      <c r="N229" s="75">
        <f>'Population 2016'!N229*'Prevalence Rates'!N229</f>
        <v>17.293061382978724</v>
      </c>
      <c r="O229" s="75">
        <f>'Population 2016'!O229*'Prevalence Rates'!O229</f>
        <v>6.0946623404255318</v>
      </c>
      <c r="P229" s="75">
        <f>'Population 2016'!P229*'Prevalence Rates'!P229</f>
        <v>25.275103723404253</v>
      </c>
      <c r="Q229" s="75">
        <f>'Population 2016'!Q229*'Prevalence Rates'!Q229</f>
        <v>10.370147021276598</v>
      </c>
      <c r="R229" s="75">
        <f>'Population 2016'!R229*'Prevalence Rates'!R229</f>
        <v>14.214293617021278</v>
      </c>
      <c r="S229" s="75">
        <f>'Population 2016'!S229*'Prevalence Rates'!S229</f>
        <v>120.89783198030176</v>
      </c>
      <c r="T229" s="75">
        <f>'Population 2016'!T229*'Prevalence Rates'!T229</f>
        <v>84.709567659574461</v>
      </c>
      <c r="U229" s="75">
        <f>'Population 2016'!U229*'Prevalence Rates'!U229</f>
        <v>0</v>
      </c>
      <c r="V229" s="75">
        <f>'Population 2016'!V229*'Prevalence Rates'!V229</f>
        <v>5.4079557446808524</v>
      </c>
      <c r="W229" s="75">
        <f>'Population 2016'!W229*'Prevalence Rates'!W229</f>
        <v>34.009013617021274</v>
      </c>
      <c r="X229" s="75">
        <f>'Population 2016'!X229*'Prevalence Rates'!X229</f>
        <v>34.009013617021274</v>
      </c>
      <c r="Y229" s="75">
        <f>'Population 2016'!Y229*'Prevalence Rates'!Y229</f>
        <v>16.737430319148935</v>
      </c>
      <c r="Z229" s="75">
        <f>'Population 2016'!Z229*'Prevalence Rates'!Z229</f>
        <v>25.969185</v>
      </c>
      <c r="AA229" s="75">
        <f>'Population 2016'!AA229*'Prevalence Rates'!AA229</f>
        <v>54.433328825885233</v>
      </c>
      <c r="AB229" s="75">
        <f>'Population 2016'!AB229*'Prevalence Rates'!AB229</f>
        <v>74.434753191489364</v>
      </c>
      <c r="AC229" s="75">
        <f>'Population 2016'!AC229*'Prevalence Rates'!AC229</f>
        <v>118.24251063829786</v>
      </c>
      <c r="AD229" s="75">
        <f>'Population 2016'!AD229*'Prevalence Rates'!AD229</f>
        <v>14.910043617021275</v>
      </c>
      <c r="AE229" s="75">
        <f>'Population 2016'!AE229*'Prevalence Rates'!AE229</f>
        <v>11.407608510638298</v>
      </c>
      <c r="AF229" s="75">
        <f>'Population 2016'!AF229*'Prevalence Rates'!AF229</f>
        <v>6.6791999999999998</v>
      </c>
      <c r="AG229" s="75">
        <f>'Population 2016'!AG229*'Prevalence Rates'!AG229</f>
        <v>6.0944680851063833</v>
      </c>
      <c r="AH229" s="75">
        <f>'Population 2016'!AH229*'Prevalence Rates'!AH229</f>
        <v>27.315817872340428</v>
      </c>
      <c r="AI229" s="75">
        <f>'Population 2016'!AI229*'Prevalence Rates'!AI229</f>
        <v>120.5595869148936</v>
      </c>
      <c r="AJ229" s="75">
        <f>'Population 2016'!AJ229*'Prevalence Rates'!AJ229</f>
        <v>3.1877999999999997</v>
      </c>
      <c r="AK229" s="75">
        <f>'Population 2016'!AK229*'Prevalence Rates'!AK229</f>
        <v>9.9176000000000002</v>
      </c>
      <c r="AL229" s="75">
        <f>'Population 2016'!AL229*'Prevalence Rates'!AL229</f>
        <v>6.5758737234042552</v>
      </c>
      <c r="AM229" s="75">
        <f>'Population 2016'!AM229*'Prevalence Rates'!AM229</f>
        <v>8.561035531914893</v>
      </c>
      <c r="AN229" s="75">
        <f>'Population 2016'!AN229*'Prevalence Rates'!AN229</f>
        <v>0.70840000000000003</v>
      </c>
      <c r="AO229" s="75">
        <f>'Population 2016'!AO229*'Prevalence Rates'!AO229</f>
        <v>0.70840000000000003</v>
      </c>
      <c r="AP229" s="75">
        <f>'Population 2016'!AP229*'Prevalence Rates'!AP229</f>
        <v>15.361621702127659</v>
      </c>
      <c r="AQ229" s="75">
        <f>'Population 2016'!AQ229*'Prevalence Rates'!AQ229</f>
        <v>12.872855319148934</v>
      </c>
      <c r="AR229" s="75">
        <f>'Population 2016'!AR229*'Prevalence Rates'!AR229</f>
        <v>504.17840000000001</v>
      </c>
      <c r="AS229" s="75">
        <f>'Population 2016'!AS229*'Prevalence Rates'!AS229</f>
        <v>4.3430948936170211</v>
      </c>
      <c r="AT229" s="75">
        <f>'Population 2016'!AT229*'Prevalence Rates'!AT229</f>
        <v>0</v>
      </c>
      <c r="AU229" s="75">
        <f>'Population 2016'!AU229*'Prevalence Rates'!AU229</f>
        <v>0</v>
      </c>
      <c r="AV229" s="75">
        <f>'Population 2016'!AV229*'Prevalence Rates'!AV229</f>
        <v>15.915207234042549</v>
      </c>
      <c r="AW229" s="75">
        <f>'Population 2016'!AW229*'Prevalence Rates'!AW229</f>
        <v>16.270591489361703</v>
      </c>
      <c r="AX229" s="75">
        <f>'Population 2016'!AX229*'Prevalence Rates'!AX229</f>
        <v>12.2958</v>
      </c>
      <c r="AY229" s="75">
        <f>'Population 2016'!AY229*'Prevalence Rates'!AY229</f>
        <v>44.890314733960224</v>
      </c>
      <c r="AZ229" s="75">
        <f>'Population 2016'!AZ229*'Prevalence Rates'!AZ229</f>
        <v>41.022173617021281</v>
      </c>
      <c r="BA229" s="75">
        <f>'Population 2016'!BA229*'Prevalence Rates'!BA229</f>
        <v>0.67475638297872342</v>
      </c>
      <c r="BB229" s="75">
        <f>'Population 2016'!BB229*'Prevalence Rates'!BB229</f>
        <v>9.3698280851063824</v>
      </c>
      <c r="BC229" s="84">
        <f>'Population 2016'!BC229*'Prevalence Rates'!BC229</f>
        <v>0</v>
      </c>
      <c r="BD229" s="118">
        <v>227</v>
      </c>
    </row>
    <row r="230" spans="2:56" s="75" customFormat="1" x14ac:dyDescent="0.35">
      <c r="B230" s="75" t="s">
        <v>82</v>
      </c>
      <c r="C230" s="83">
        <f>'Population 2016'!C230*'Prevalence Rates'!C230</f>
        <v>23.496271489361703</v>
      </c>
      <c r="D230" s="75">
        <f>'Population 2016'!D230*'Prevalence Rates'!D230</f>
        <v>22.787407325046619</v>
      </c>
      <c r="E230" s="75">
        <f>'Population 2016'!E230*'Prevalence Rates'!E230</f>
        <v>15.80509840425532</v>
      </c>
      <c r="F230" s="75">
        <f>'Population 2016'!F230*'Prevalence Rates'!F230</f>
        <v>3.4129969148936166</v>
      </c>
      <c r="G230" s="75">
        <f>'Population 2016'!G230*'Prevalence Rates'!G230</f>
        <v>2.2263999999999999</v>
      </c>
      <c r="H230" s="75">
        <f>'Population 2016'!H230*'Prevalence Rates'!H230</f>
        <v>18.419476595744687</v>
      </c>
      <c r="I230" s="75">
        <f>'Population 2016'!I230*'Prevalence Rates'!I230</f>
        <v>3.5675422340425533</v>
      </c>
      <c r="J230" s="75">
        <f>'Population 2016'!J230*'Prevalence Rates'!J230</f>
        <v>8.1972000000000005</v>
      </c>
      <c r="K230" s="75">
        <f>'Population 2016'!K230*'Prevalence Rates'!K230</f>
        <v>0.91079999999999994</v>
      </c>
      <c r="L230" s="75">
        <f>'Population 2016'!L230*'Prevalence Rates'!L230</f>
        <v>5.4765348936170204</v>
      </c>
      <c r="M230" s="75">
        <f>'Population 2016'!M230*'Prevalence Rates'!M230</f>
        <v>5.4765348936170204</v>
      </c>
      <c r="N230" s="75">
        <f>'Population 2016'!N230*'Prevalence Rates'!N230</f>
        <v>7.693110957446808</v>
      </c>
      <c r="O230" s="75">
        <f>'Population 2016'!O230*'Prevalence Rates'!O230</f>
        <v>2.7374330851063826</v>
      </c>
      <c r="P230" s="75">
        <f>'Population 2016'!P230*'Prevalence Rates'!P230</f>
        <v>14.957952127659572</v>
      </c>
      <c r="Q230" s="75">
        <f>'Population 2016'!Q230*'Prevalence Rates'!Q230</f>
        <v>6.4955865957446823</v>
      </c>
      <c r="R230" s="75">
        <f>'Population 2016'!R230*'Prevalence Rates'!R230</f>
        <v>7.8090872340425532</v>
      </c>
      <c r="S230" s="75">
        <f>'Population 2016'!S230*'Prevalence Rates'!S230</f>
        <v>76.925162082193793</v>
      </c>
      <c r="T230" s="75">
        <f>'Population 2016'!T230*'Prevalence Rates'!T230</f>
        <v>52.578352340425525</v>
      </c>
      <c r="U230" s="75">
        <f>'Population 2016'!U230*'Prevalence Rates'!U230</f>
        <v>0</v>
      </c>
      <c r="V230" s="75">
        <f>'Population 2016'!V230*'Prevalence Rates'!V230</f>
        <v>4.1315438297872351</v>
      </c>
      <c r="W230" s="75">
        <f>'Population 2016'!W230*'Prevalence Rates'!W230</f>
        <v>22.533579574468085</v>
      </c>
      <c r="X230" s="75">
        <f>'Population 2016'!X230*'Prevalence Rates'!X230</f>
        <v>22.533579574468085</v>
      </c>
      <c r="Y230" s="75">
        <f>'Population 2016'!Y230*'Prevalence Rates'!Y230</f>
        <v>10.623981382978723</v>
      </c>
      <c r="Z230" s="75">
        <f>'Population 2016'!Z230*'Prevalence Rates'!Z230</f>
        <v>16.944432765957448</v>
      </c>
      <c r="AA230" s="75">
        <f>'Population 2016'!AA230*'Prevalence Rates'!AA230</f>
        <v>30.934322291657672</v>
      </c>
      <c r="AB230" s="75">
        <f>'Population 2016'!AB230*'Prevalence Rates'!AB230</f>
        <v>46.55522978723404</v>
      </c>
      <c r="AC230" s="75">
        <f>'Population 2016'!AC230*'Prevalence Rates'!AC230</f>
        <v>68.842914893617007</v>
      </c>
      <c r="AD230" s="75">
        <f>'Population 2016'!AD230*'Prevalence Rates'!AD230</f>
        <v>8.3688631914893605</v>
      </c>
      <c r="AE230" s="75">
        <f>'Population 2016'!AE230*'Prevalence Rates'!AE230</f>
        <v>6.1791212765957448</v>
      </c>
      <c r="AF230" s="75">
        <f>'Population 2016'!AF230*'Prevalence Rates'!AF230</f>
        <v>4.5540000000000003</v>
      </c>
      <c r="AG230" s="75">
        <f>'Population 2016'!AG230*'Prevalence Rates'!AG230</f>
        <v>3.3011702127659577</v>
      </c>
      <c r="AH230" s="75">
        <f>'Population 2016'!AH230*'Prevalence Rates'!AH230</f>
        <v>13.80540255319149</v>
      </c>
      <c r="AI230" s="75">
        <f>'Population 2016'!AI230*'Prevalence Rates'!AI230</f>
        <v>75.205999468085096</v>
      </c>
      <c r="AJ230" s="75">
        <f>'Population 2016'!AJ230*'Prevalence Rates'!AJ230</f>
        <v>2.3275999999999999</v>
      </c>
      <c r="AK230" s="75">
        <f>'Population 2016'!AK230*'Prevalence Rates'!AK230</f>
        <v>6.3844550000000009</v>
      </c>
      <c r="AL230" s="75">
        <f>'Population 2016'!AL230*'Prevalence Rates'!AL230</f>
        <v>3.60931414893617</v>
      </c>
      <c r="AM230" s="75">
        <f>'Population 2016'!AM230*'Prevalence Rates'!AM230</f>
        <v>4.5937263829787227</v>
      </c>
      <c r="AN230" s="75">
        <f>'Population 2016'!AN230*'Prevalence Rates'!AN230</f>
        <v>0.35420000000000001</v>
      </c>
      <c r="AO230" s="75">
        <f>'Population 2016'!AO230*'Prevalence Rates'!AO230</f>
        <v>0.35420000000000001</v>
      </c>
      <c r="AP230" s="75">
        <f>'Population 2016'!AP230*'Prevalence Rates'!AP230</f>
        <v>10.45223744680851</v>
      </c>
      <c r="AQ230" s="75">
        <f>'Population 2016'!AQ230*'Prevalence Rates'!AQ230</f>
        <v>5.7927848936170205</v>
      </c>
      <c r="AR230" s="75">
        <f>'Population 2016'!AR230*'Prevalence Rates'!AR230</f>
        <v>306.48419999999999</v>
      </c>
      <c r="AS230" s="75">
        <f>'Population 2016'!AS230*'Prevalence Rates'!AS230</f>
        <v>3.5675422340425533</v>
      </c>
      <c r="AT230" s="75">
        <f>'Population 2016'!AT230*'Prevalence Rates'!AT230</f>
        <v>0</v>
      </c>
      <c r="AU230" s="75">
        <f>'Population 2016'!AU230*'Prevalence Rates'!AU230</f>
        <v>0</v>
      </c>
      <c r="AV230" s="75">
        <f>'Population 2016'!AV230*'Prevalence Rates'!AV230</f>
        <v>12.331650638297869</v>
      </c>
      <c r="AW230" s="75">
        <f>'Population 2016'!AW230*'Prevalence Rates'!AW230</f>
        <v>8.0395863829787242</v>
      </c>
      <c r="AX230" s="75">
        <f>'Population 2016'!AX230*'Prevalence Rates'!AX230</f>
        <v>7.2863999999999995</v>
      </c>
      <c r="AY230" s="75">
        <f>'Population 2016'!AY230*'Prevalence Rates'!AY230</f>
        <v>27.176527300379519</v>
      </c>
      <c r="AZ230" s="75">
        <f>'Population 2016'!AZ230*'Prevalence Rates'!AZ230</f>
        <v>23.143040425531918</v>
      </c>
      <c r="BA230" s="75">
        <f>'Population 2016'!BA230*'Prevalence Rates'!BA230</f>
        <v>0.4723294680851064</v>
      </c>
      <c r="BB230" s="75">
        <f>'Population 2016'!BB230*'Prevalence Rates'!BB230</f>
        <v>5.8289046808510632</v>
      </c>
      <c r="BC230" s="84">
        <f>'Population 2016'!BC230*'Prevalence Rates'!BC230</f>
        <v>0</v>
      </c>
      <c r="BD230" s="118">
        <v>228</v>
      </c>
    </row>
    <row r="231" spans="2:56" s="75" customFormat="1" x14ac:dyDescent="0.35">
      <c r="B231" s="75" t="s">
        <v>76</v>
      </c>
      <c r="C231" s="83">
        <f>'Population 2016'!C231*'Prevalence Rates'!C231</f>
        <v>0</v>
      </c>
      <c r="D231" s="75">
        <f>'Population 2016'!D231*'Prevalence Rates'!D231</f>
        <v>0</v>
      </c>
      <c r="E231" s="75">
        <f>'Population 2016'!E231*'Prevalence Rates'!E231</f>
        <v>0</v>
      </c>
      <c r="F231" s="75">
        <f>'Population 2016'!F231*'Prevalence Rates'!F231</f>
        <v>0</v>
      </c>
      <c r="G231" s="75">
        <f>'Population 2016'!G231*'Prevalence Rates'!G231</f>
        <v>0</v>
      </c>
      <c r="H231" s="75">
        <f>'Population 2016'!H231*'Prevalence Rates'!H231</f>
        <v>0</v>
      </c>
      <c r="I231" s="75">
        <f>'Population 2016'!I231*'Prevalence Rates'!I231</f>
        <v>0</v>
      </c>
      <c r="J231" s="75">
        <f>'Population 2016'!J231*'Prevalence Rates'!J231</f>
        <v>0</v>
      </c>
      <c r="K231" s="75">
        <f>'Population 2016'!K231*'Prevalence Rates'!K231</f>
        <v>0</v>
      </c>
      <c r="L231" s="75">
        <f>'Population 2016'!L231*'Prevalence Rates'!L231</f>
        <v>0</v>
      </c>
      <c r="M231" s="75">
        <f>'Population 2016'!M231*'Prevalence Rates'!M231</f>
        <v>0</v>
      </c>
      <c r="N231" s="75">
        <f>'Population 2016'!N231*'Prevalence Rates'!N231</f>
        <v>0</v>
      </c>
      <c r="O231" s="75">
        <f>'Population 2016'!O231*'Prevalence Rates'!O231</f>
        <v>0</v>
      </c>
      <c r="P231" s="75">
        <f>'Population 2016'!P231*'Prevalence Rates'!P231</f>
        <v>0</v>
      </c>
      <c r="Q231" s="75">
        <f>'Population 2016'!Q231*'Prevalence Rates'!Q231</f>
        <v>0</v>
      </c>
      <c r="R231" s="75">
        <f>'Population 2016'!R231*'Prevalence Rates'!R231</f>
        <v>0</v>
      </c>
      <c r="S231" s="75">
        <f>'Population 2016'!S231*'Prevalence Rates'!S231</f>
        <v>0</v>
      </c>
      <c r="T231" s="75">
        <f>'Population 2016'!T231*'Prevalence Rates'!T231</f>
        <v>0</v>
      </c>
      <c r="U231" s="75">
        <f>'Population 2016'!U231*'Prevalence Rates'!U231</f>
        <v>0</v>
      </c>
      <c r="V231" s="75">
        <f>'Population 2016'!V231*'Prevalence Rates'!V231</f>
        <v>0</v>
      </c>
      <c r="W231" s="75">
        <f>'Population 2016'!W231*'Prevalence Rates'!W231</f>
        <v>0</v>
      </c>
      <c r="X231" s="75">
        <f>'Population 2016'!X231*'Prevalence Rates'!X231</f>
        <v>0</v>
      </c>
      <c r="Y231" s="75">
        <f>'Population 2016'!Y231*'Prevalence Rates'!Y231</f>
        <v>0</v>
      </c>
      <c r="Z231" s="75">
        <f>'Population 2016'!Z231*'Prevalence Rates'!Z231</f>
        <v>0</v>
      </c>
      <c r="AA231" s="75">
        <f>'Population 2016'!AA231*'Prevalence Rates'!AA231</f>
        <v>0</v>
      </c>
      <c r="AB231" s="75">
        <f>'Population 2016'!AB231*'Prevalence Rates'!AB231</f>
        <v>0</v>
      </c>
      <c r="AC231" s="75">
        <f>'Population 2016'!AC231*'Prevalence Rates'!AC231</f>
        <v>0</v>
      </c>
      <c r="AD231" s="75">
        <f>'Population 2016'!AD231*'Prevalence Rates'!AD231</f>
        <v>0</v>
      </c>
      <c r="AE231" s="75">
        <f>'Population 2016'!AE231*'Prevalence Rates'!AE231</f>
        <v>0</v>
      </c>
      <c r="AF231" s="75">
        <f>'Population 2016'!AF231*'Prevalence Rates'!AF231</f>
        <v>0</v>
      </c>
      <c r="AG231" s="75">
        <f>'Population 2016'!AG231*'Prevalence Rates'!AG231</f>
        <v>0</v>
      </c>
      <c r="AH231" s="75">
        <f>'Population 2016'!AH231*'Prevalence Rates'!AH231</f>
        <v>0</v>
      </c>
      <c r="AI231" s="75">
        <f>'Population 2016'!AI231*'Prevalence Rates'!AI231</f>
        <v>0</v>
      </c>
      <c r="AJ231" s="75">
        <f>'Population 2016'!AJ231*'Prevalence Rates'!AJ231</f>
        <v>0</v>
      </c>
      <c r="AK231" s="75">
        <f>'Population 2016'!AK231*'Prevalence Rates'!AK231</f>
        <v>0</v>
      </c>
      <c r="AL231" s="75">
        <f>'Population 2016'!AL231*'Prevalence Rates'!AL231</f>
        <v>0</v>
      </c>
      <c r="AM231" s="75">
        <f>'Population 2016'!AM231*'Prevalence Rates'!AM231</f>
        <v>0</v>
      </c>
      <c r="AN231" s="75">
        <f>'Population 2016'!AN231*'Prevalence Rates'!AN231</f>
        <v>0</v>
      </c>
      <c r="AO231" s="75">
        <f>'Population 2016'!AO231*'Prevalence Rates'!AO231</f>
        <v>0</v>
      </c>
      <c r="AP231" s="75">
        <f>'Population 2016'!AP231*'Prevalence Rates'!AP231</f>
        <v>0</v>
      </c>
      <c r="AQ231" s="75">
        <f>'Population 2016'!AQ231*'Prevalence Rates'!AQ231</f>
        <v>0</v>
      </c>
      <c r="AR231" s="75">
        <f>'Population 2016'!AR231*'Prevalence Rates'!AR231</f>
        <v>0</v>
      </c>
      <c r="AS231" s="75">
        <f>'Population 2016'!AS231*'Prevalence Rates'!AS231</f>
        <v>0</v>
      </c>
      <c r="AT231" s="75">
        <f>'Population 2016'!AT231*'Prevalence Rates'!AT231</f>
        <v>0</v>
      </c>
      <c r="AU231" s="75">
        <f>'Population 2016'!AU231*'Prevalence Rates'!AU231</f>
        <v>0</v>
      </c>
      <c r="AV231" s="75">
        <f>'Population 2016'!AV231*'Prevalence Rates'!AV231</f>
        <v>0</v>
      </c>
      <c r="AW231" s="75">
        <f>'Population 2016'!AW231*'Prevalence Rates'!AW231</f>
        <v>0</v>
      </c>
      <c r="AX231" s="75">
        <f>'Population 2016'!AX231*'Prevalence Rates'!AX231</f>
        <v>0</v>
      </c>
      <c r="AY231" s="75">
        <f>'Population 2016'!AY231*'Prevalence Rates'!AY231</f>
        <v>0</v>
      </c>
      <c r="AZ231" s="75">
        <f>'Population 2016'!AZ231*'Prevalence Rates'!AZ231</f>
        <v>0</v>
      </c>
      <c r="BA231" s="75">
        <f>'Population 2016'!BA231*'Prevalence Rates'!BA231</f>
        <v>0</v>
      </c>
      <c r="BB231" s="75">
        <f>'Population 2016'!BB231*'Prevalence Rates'!BB231</f>
        <v>0</v>
      </c>
      <c r="BC231" s="84">
        <f>'Population 2016'!BC231*'Prevalence Rates'!BC231</f>
        <v>0</v>
      </c>
      <c r="BD231" s="118">
        <v>229</v>
      </c>
    </row>
    <row r="232" spans="2:56" s="75" customFormat="1" x14ac:dyDescent="0.35">
      <c r="B232" s="75" t="s">
        <v>46</v>
      </c>
      <c r="C232" s="83">
        <f>'Population 2016'!C232*'Prevalence Rates'!C232</f>
        <v>0</v>
      </c>
      <c r="D232" s="75">
        <f>'Population 2016'!D232*'Prevalence Rates'!D232</f>
        <v>0</v>
      </c>
      <c r="E232" s="75">
        <f>'Population 2016'!E232*'Prevalence Rates'!E232</f>
        <v>0</v>
      </c>
      <c r="F232" s="75">
        <f>'Population 2016'!F232*'Prevalence Rates'!F232</f>
        <v>0</v>
      </c>
      <c r="G232" s="75">
        <f>'Population 2016'!G232*'Prevalence Rates'!G232</f>
        <v>0</v>
      </c>
      <c r="H232" s="75">
        <f>'Population 2016'!H232*'Prevalence Rates'!H232</f>
        <v>0</v>
      </c>
      <c r="I232" s="75">
        <f>'Population 2016'!I232*'Prevalence Rates'!I232</f>
        <v>0</v>
      </c>
      <c r="J232" s="75">
        <f>'Population 2016'!J232*'Prevalence Rates'!J232</f>
        <v>0</v>
      </c>
      <c r="K232" s="75">
        <f>'Population 2016'!K232*'Prevalence Rates'!K232</f>
        <v>0</v>
      </c>
      <c r="L232" s="75">
        <f>'Population 2016'!L232*'Prevalence Rates'!L232</f>
        <v>0</v>
      </c>
      <c r="M232" s="75">
        <f>'Population 2016'!M232*'Prevalence Rates'!M232</f>
        <v>0</v>
      </c>
      <c r="N232" s="75">
        <f>'Population 2016'!N232*'Prevalence Rates'!N232</f>
        <v>0</v>
      </c>
      <c r="O232" s="75">
        <f>'Population 2016'!O232*'Prevalence Rates'!O232</f>
        <v>0</v>
      </c>
      <c r="P232" s="75">
        <f>'Population 2016'!P232*'Prevalence Rates'!P232</f>
        <v>0</v>
      </c>
      <c r="Q232" s="75">
        <f>'Population 2016'!Q232*'Prevalence Rates'!Q232</f>
        <v>0</v>
      </c>
      <c r="R232" s="75">
        <f>'Population 2016'!R232*'Prevalence Rates'!R232</f>
        <v>0</v>
      </c>
      <c r="S232" s="75">
        <f>'Population 2016'!S232*'Prevalence Rates'!S232</f>
        <v>0</v>
      </c>
      <c r="T232" s="75">
        <f>'Population 2016'!T232*'Prevalence Rates'!T232</f>
        <v>0</v>
      </c>
      <c r="U232" s="75">
        <f>'Population 2016'!U232*'Prevalence Rates'!U232</f>
        <v>0</v>
      </c>
      <c r="V232" s="75">
        <f>'Population 2016'!V232*'Prevalence Rates'!V232</f>
        <v>0</v>
      </c>
      <c r="W232" s="75">
        <f>'Population 2016'!W232*'Prevalence Rates'!W232</f>
        <v>0</v>
      </c>
      <c r="X232" s="75">
        <f>'Population 2016'!X232*'Prevalence Rates'!X232</f>
        <v>0</v>
      </c>
      <c r="Y232" s="75">
        <f>'Population 2016'!Y232*'Prevalence Rates'!Y232</f>
        <v>0</v>
      </c>
      <c r="Z232" s="75">
        <f>'Population 2016'!Z232*'Prevalence Rates'!Z232</f>
        <v>0</v>
      </c>
      <c r="AA232" s="75">
        <f>'Population 2016'!AA232*'Prevalence Rates'!AA232</f>
        <v>0</v>
      </c>
      <c r="AB232" s="75">
        <f>'Population 2016'!AB232*'Prevalence Rates'!AB232</f>
        <v>0</v>
      </c>
      <c r="AC232" s="75">
        <f>'Population 2016'!AC232*'Prevalence Rates'!AC232</f>
        <v>0</v>
      </c>
      <c r="AD232" s="75">
        <f>'Population 2016'!AD232*'Prevalence Rates'!AD232</f>
        <v>0</v>
      </c>
      <c r="AE232" s="75">
        <f>'Population 2016'!AE232*'Prevalence Rates'!AE232</f>
        <v>0</v>
      </c>
      <c r="AF232" s="75">
        <f>'Population 2016'!AF232*'Prevalence Rates'!AF232</f>
        <v>0</v>
      </c>
      <c r="AG232" s="75">
        <f>'Population 2016'!AG232*'Prevalence Rates'!AG232</f>
        <v>0</v>
      </c>
      <c r="AH232" s="75">
        <f>'Population 2016'!AH232*'Prevalence Rates'!AH232</f>
        <v>0</v>
      </c>
      <c r="AI232" s="75">
        <f>'Population 2016'!AI232*'Prevalence Rates'!AI232</f>
        <v>0</v>
      </c>
      <c r="AJ232" s="75">
        <f>'Population 2016'!AJ232*'Prevalence Rates'!AJ232</f>
        <v>0</v>
      </c>
      <c r="AK232" s="75">
        <f>'Population 2016'!AK232*'Prevalence Rates'!AK232</f>
        <v>0</v>
      </c>
      <c r="AL232" s="75">
        <f>'Population 2016'!AL232*'Prevalence Rates'!AL232</f>
        <v>0</v>
      </c>
      <c r="AM232" s="75">
        <f>'Population 2016'!AM232*'Prevalence Rates'!AM232</f>
        <v>0</v>
      </c>
      <c r="AN232" s="75">
        <f>'Population 2016'!AN232*'Prevalence Rates'!AN232</f>
        <v>0</v>
      </c>
      <c r="AO232" s="75">
        <f>'Population 2016'!AO232*'Prevalence Rates'!AO232</f>
        <v>0</v>
      </c>
      <c r="AP232" s="75">
        <f>'Population 2016'!AP232*'Prevalence Rates'!AP232</f>
        <v>0</v>
      </c>
      <c r="AQ232" s="75">
        <f>'Population 2016'!AQ232*'Prevalence Rates'!AQ232</f>
        <v>0</v>
      </c>
      <c r="AR232" s="75">
        <f>'Population 2016'!AR232*'Prevalence Rates'!AR232</f>
        <v>0</v>
      </c>
      <c r="AS232" s="75">
        <f>'Population 2016'!AS232*'Prevalence Rates'!AS232</f>
        <v>0</v>
      </c>
      <c r="AT232" s="75">
        <f>'Population 2016'!AT232*'Prevalence Rates'!AT232</f>
        <v>0</v>
      </c>
      <c r="AU232" s="75">
        <f>'Population 2016'!AU232*'Prevalence Rates'!AU232</f>
        <v>0</v>
      </c>
      <c r="AV232" s="75">
        <f>'Population 2016'!AV232*'Prevalence Rates'!AV232</f>
        <v>0</v>
      </c>
      <c r="AW232" s="75">
        <f>'Population 2016'!AW232*'Prevalence Rates'!AW232</f>
        <v>0</v>
      </c>
      <c r="AX232" s="75">
        <f>'Population 2016'!AX232*'Prevalence Rates'!AX232</f>
        <v>0</v>
      </c>
      <c r="AY232" s="75">
        <f>'Population 2016'!AY232*'Prevalence Rates'!AY232</f>
        <v>0</v>
      </c>
      <c r="AZ232" s="75">
        <f>'Population 2016'!AZ232*'Prevalence Rates'!AZ232</f>
        <v>0</v>
      </c>
      <c r="BA232" s="75">
        <f>'Population 2016'!BA232*'Prevalence Rates'!BA232</f>
        <v>0</v>
      </c>
      <c r="BB232" s="75">
        <f>'Population 2016'!BB232*'Prevalence Rates'!BB232</f>
        <v>0</v>
      </c>
      <c r="BC232" s="84">
        <f>'Population 2016'!BC232*'Prevalence Rates'!BC232</f>
        <v>0</v>
      </c>
      <c r="BD232" s="118">
        <v>230</v>
      </c>
    </row>
    <row r="233" spans="2:56" s="75" customFormat="1" x14ac:dyDescent="0.35">
      <c r="B233" s="75" t="s">
        <v>77</v>
      </c>
      <c r="C233" s="83">
        <f>'Population 2016'!C233*'Prevalence Rates'!C233</f>
        <v>0</v>
      </c>
      <c r="D233" s="75">
        <f>'Population 2016'!D233*'Prevalence Rates'!D233</f>
        <v>0</v>
      </c>
      <c r="E233" s="75">
        <f>'Population 2016'!E233*'Prevalence Rates'!E233</f>
        <v>0</v>
      </c>
      <c r="F233" s="75">
        <f>'Population 2016'!F233*'Prevalence Rates'!F233</f>
        <v>0</v>
      </c>
      <c r="G233" s="75">
        <f>'Population 2016'!G233*'Prevalence Rates'!G233</f>
        <v>0</v>
      </c>
      <c r="H233" s="75">
        <f>'Population 2016'!H233*'Prevalence Rates'!H233</f>
        <v>0</v>
      </c>
      <c r="I233" s="75">
        <f>'Population 2016'!I233*'Prevalence Rates'!I233</f>
        <v>0</v>
      </c>
      <c r="J233" s="75">
        <f>'Population 2016'!J233*'Prevalence Rates'!J233</f>
        <v>0</v>
      </c>
      <c r="K233" s="75">
        <f>'Population 2016'!K233*'Prevalence Rates'!K233</f>
        <v>0</v>
      </c>
      <c r="L233" s="75">
        <f>'Population 2016'!L233*'Prevalence Rates'!L233</f>
        <v>0</v>
      </c>
      <c r="M233" s="75">
        <f>'Population 2016'!M233*'Prevalence Rates'!M233</f>
        <v>0</v>
      </c>
      <c r="N233" s="75">
        <f>'Population 2016'!N233*'Prevalence Rates'!N233</f>
        <v>0</v>
      </c>
      <c r="O233" s="75">
        <f>'Population 2016'!O233*'Prevalence Rates'!O233</f>
        <v>0</v>
      </c>
      <c r="P233" s="75">
        <f>'Population 2016'!P233*'Prevalence Rates'!P233</f>
        <v>0</v>
      </c>
      <c r="Q233" s="75">
        <f>'Population 2016'!Q233*'Prevalence Rates'!Q233</f>
        <v>0</v>
      </c>
      <c r="R233" s="75">
        <f>'Population 2016'!R233*'Prevalence Rates'!R233</f>
        <v>0</v>
      </c>
      <c r="S233" s="75">
        <f>'Population 2016'!S233*'Prevalence Rates'!S233</f>
        <v>0</v>
      </c>
      <c r="T233" s="75">
        <f>'Population 2016'!T233*'Prevalence Rates'!T233</f>
        <v>0</v>
      </c>
      <c r="U233" s="75">
        <f>'Population 2016'!U233*'Prevalence Rates'!U233</f>
        <v>0</v>
      </c>
      <c r="V233" s="75">
        <f>'Population 2016'!V233*'Prevalence Rates'!V233</f>
        <v>0</v>
      </c>
      <c r="W233" s="75">
        <f>'Population 2016'!W233*'Prevalence Rates'!W233</f>
        <v>0</v>
      </c>
      <c r="X233" s="75">
        <f>'Population 2016'!X233*'Prevalence Rates'!X233</f>
        <v>0</v>
      </c>
      <c r="Y233" s="75">
        <f>'Population 2016'!Y233*'Prevalence Rates'!Y233</f>
        <v>0</v>
      </c>
      <c r="Z233" s="75">
        <f>'Population 2016'!Z233*'Prevalence Rates'!Z233</f>
        <v>0</v>
      </c>
      <c r="AA233" s="75">
        <f>'Population 2016'!AA233*'Prevalence Rates'!AA233</f>
        <v>0</v>
      </c>
      <c r="AB233" s="75">
        <f>'Population 2016'!AB233*'Prevalence Rates'!AB233</f>
        <v>0</v>
      </c>
      <c r="AC233" s="75">
        <f>'Population 2016'!AC233*'Prevalence Rates'!AC233</f>
        <v>0</v>
      </c>
      <c r="AD233" s="75">
        <f>'Population 2016'!AD233*'Prevalence Rates'!AD233</f>
        <v>0</v>
      </c>
      <c r="AE233" s="75">
        <f>'Population 2016'!AE233*'Prevalence Rates'!AE233</f>
        <v>0</v>
      </c>
      <c r="AF233" s="75">
        <f>'Population 2016'!AF233*'Prevalence Rates'!AF233</f>
        <v>0</v>
      </c>
      <c r="AG233" s="75">
        <f>'Population 2016'!AG233*'Prevalence Rates'!AG233</f>
        <v>0</v>
      </c>
      <c r="AH233" s="75">
        <f>'Population 2016'!AH233*'Prevalence Rates'!AH233</f>
        <v>0</v>
      </c>
      <c r="AI233" s="75">
        <f>'Population 2016'!AI233*'Prevalence Rates'!AI233</f>
        <v>0</v>
      </c>
      <c r="AJ233" s="75">
        <f>'Population 2016'!AJ233*'Prevalence Rates'!AJ233</f>
        <v>0</v>
      </c>
      <c r="AK233" s="75">
        <f>'Population 2016'!AK233*'Prevalence Rates'!AK233</f>
        <v>0</v>
      </c>
      <c r="AL233" s="75">
        <f>'Population 2016'!AL233*'Prevalence Rates'!AL233</f>
        <v>0</v>
      </c>
      <c r="AM233" s="75">
        <f>'Population 2016'!AM233*'Prevalence Rates'!AM233</f>
        <v>0</v>
      </c>
      <c r="AN233" s="75">
        <f>'Population 2016'!AN233*'Prevalence Rates'!AN233</f>
        <v>0</v>
      </c>
      <c r="AO233" s="75">
        <f>'Population 2016'!AO233*'Prevalence Rates'!AO233</f>
        <v>0</v>
      </c>
      <c r="AP233" s="75">
        <f>'Population 2016'!AP233*'Prevalence Rates'!AP233</f>
        <v>0</v>
      </c>
      <c r="AQ233" s="75">
        <f>'Population 2016'!AQ233*'Prevalence Rates'!AQ233</f>
        <v>0</v>
      </c>
      <c r="AR233" s="75">
        <f>'Population 2016'!AR233*'Prevalence Rates'!AR233</f>
        <v>0</v>
      </c>
      <c r="AS233" s="75">
        <f>'Population 2016'!AS233*'Prevalence Rates'!AS233</f>
        <v>0</v>
      </c>
      <c r="AT233" s="75">
        <f>'Population 2016'!AT233*'Prevalence Rates'!AT233</f>
        <v>0</v>
      </c>
      <c r="AU233" s="75">
        <f>'Population 2016'!AU233*'Prevalence Rates'!AU233</f>
        <v>0</v>
      </c>
      <c r="AV233" s="75">
        <f>'Population 2016'!AV233*'Prevalence Rates'!AV233</f>
        <v>0</v>
      </c>
      <c r="AW233" s="75">
        <f>'Population 2016'!AW233*'Prevalence Rates'!AW233</f>
        <v>0</v>
      </c>
      <c r="AX233" s="75">
        <f>'Population 2016'!AX233*'Prevalence Rates'!AX233</f>
        <v>0</v>
      </c>
      <c r="AY233" s="75">
        <f>'Population 2016'!AY233*'Prevalence Rates'!AY233</f>
        <v>0</v>
      </c>
      <c r="AZ233" s="75">
        <f>'Population 2016'!AZ233*'Prevalence Rates'!AZ233</f>
        <v>0</v>
      </c>
      <c r="BA233" s="75">
        <f>'Population 2016'!BA233*'Prevalence Rates'!BA233</f>
        <v>0</v>
      </c>
      <c r="BB233" s="75">
        <f>'Population 2016'!BB233*'Prevalence Rates'!BB233</f>
        <v>0</v>
      </c>
      <c r="BC233" s="84">
        <f>'Population 2016'!BC233*'Prevalence Rates'!BC233</f>
        <v>0</v>
      </c>
      <c r="BD233" s="118">
        <v>231</v>
      </c>
    </row>
    <row r="234" spans="2:56" s="75" customFormat="1" x14ac:dyDescent="0.35">
      <c r="B234" s="75" t="s">
        <v>47</v>
      </c>
      <c r="C234" s="83">
        <f>'Population 2016'!C234*'Prevalence Rates'!C234</f>
        <v>280.09574708737858</v>
      </c>
      <c r="D234" s="75">
        <f>'Population 2016'!D234*'Prevalence Rates'!D234</f>
        <v>217.0693039621512</v>
      </c>
      <c r="E234" s="75">
        <f>'Population 2016'!E234*'Prevalence Rates'!E234</f>
        <v>286.19527956751989</v>
      </c>
      <c r="F234" s="75">
        <f>'Population 2016'!F234*'Prevalence Rates'!F234</f>
        <v>78.48147400706091</v>
      </c>
      <c r="G234" s="75">
        <f>'Population 2016'!G234*'Prevalence Rates'!G234</f>
        <v>45.393599999999999</v>
      </c>
      <c r="H234" s="75">
        <f>'Population 2016'!H234*'Prevalence Rates'!H234</f>
        <v>162.30691019417475</v>
      </c>
      <c r="I234" s="75">
        <f>'Population 2016'!I234*'Prevalence Rates'!I234</f>
        <v>29.055920035304503</v>
      </c>
      <c r="J234" s="75">
        <f>'Population 2016'!J234*'Prevalence Rates'!J234</f>
        <v>161.5796</v>
      </c>
      <c r="K234" s="75">
        <f>'Population 2016'!K234*'Prevalence Rates'!K234</f>
        <v>21.210699999999999</v>
      </c>
      <c r="L234" s="75">
        <f>'Population 2016'!L234*'Prevalence Rates'!L234</f>
        <v>39.777887687555165</v>
      </c>
      <c r="M234" s="75">
        <f>'Population 2016'!M234*'Prevalence Rates'!M234</f>
        <v>39.777887687555165</v>
      </c>
      <c r="N234" s="75">
        <f>'Population 2016'!N234*'Prevalence Rates'!N234</f>
        <v>97.716291791703441</v>
      </c>
      <c r="O234" s="75">
        <f>'Population 2016'!O234*'Prevalence Rates'!O234</f>
        <v>46.194899205648724</v>
      </c>
      <c r="P234" s="75">
        <f>'Population 2016'!P234*'Prevalence Rates'!P234</f>
        <v>169.68083036187113</v>
      </c>
      <c r="Q234" s="75">
        <f>'Population 2016'!Q234*'Prevalence Rates'!Q234</f>
        <v>46.036785701676962</v>
      </c>
      <c r="R234" s="75">
        <f>'Population 2016'!R234*'Prevalence Rates'!R234</f>
        <v>116.56292065313328</v>
      </c>
      <c r="S234" s="75">
        <f>'Population 2016'!S234*'Prevalence Rates'!S234</f>
        <v>717.74085554023702</v>
      </c>
      <c r="T234" s="75">
        <f>'Population 2016'!T234*'Prevalence Rates'!T234</f>
        <v>570.82909885260369</v>
      </c>
      <c r="U234" s="75">
        <f>'Population 2016'!U234*'Prevalence Rates'!U234</f>
        <v>0</v>
      </c>
      <c r="V234" s="75">
        <f>'Population 2016'!V234*'Prevalence Rates'!V234</f>
        <v>89.108048896734331</v>
      </c>
      <c r="W234" s="75">
        <f>'Population 2016'!W234*'Prevalence Rates'!W234</f>
        <v>322.46211738746695</v>
      </c>
      <c r="X234" s="75">
        <f>'Population 2016'!X234*'Prevalence Rates'!X234</f>
        <v>322.46211738746695</v>
      </c>
      <c r="Y234" s="75">
        <f>'Population 2016'!Y234*'Prevalence Rates'!Y234</f>
        <v>219.65614474845543</v>
      </c>
      <c r="Z234" s="75">
        <f>'Population 2016'!Z234*'Prevalence Rates'!Z234</f>
        <v>208.54813451015005</v>
      </c>
      <c r="AA234" s="75">
        <f>'Population 2016'!AA234*'Prevalence Rates'!AA234</f>
        <v>346.63193029699755</v>
      </c>
      <c r="AB234" s="75">
        <f>'Population 2016'!AB234*'Prevalence Rates'!AB234</f>
        <v>657.57760776699024</v>
      </c>
      <c r="AC234" s="75">
        <f>'Population 2016'!AC234*'Prevalence Rates'!AC234</f>
        <v>785.15875022065302</v>
      </c>
      <c r="AD234" s="75">
        <f>'Population 2016'!AD234*'Prevalence Rates'!AD234</f>
        <v>119.43579293909973</v>
      </c>
      <c r="AE234" s="75">
        <f>'Population 2016'!AE234*'Prevalence Rates'!AE234</f>
        <v>72.742943512797879</v>
      </c>
      <c r="AF234" s="75">
        <f>'Population 2016'!AF234*'Prevalence Rates'!AF234</f>
        <v>27.695499999999999</v>
      </c>
      <c r="AG234" s="75">
        <f>'Population 2016'!AG234*'Prevalence Rates'!AG234</f>
        <v>28.012810545301051</v>
      </c>
      <c r="AH234" s="75">
        <f>'Population 2016'!AH234*'Prevalence Rates'!AH234</f>
        <v>249.00611297440429</v>
      </c>
      <c r="AI234" s="75">
        <f>'Population 2016'!AI234*'Prevalence Rates'!AI234</f>
        <v>782.32647947925864</v>
      </c>
      <c r="AJ234" s="75">
        <f>'Population 2016'!AJ234*'Prevalence Rates'!AJ234</f>
        <v>47.284999999999997</v>
      </c>
      <c r="AK234" s="75">
        <f>'Population 2016'!AK234*'Prevalence Rates'!AK234</f>
        <v>88.082338217122697</v>
      </c>
      <c r="AL234" s="75">
        <f>'Population 2016'!AL234*'Prevalence Rates'!AL234</f>
        <v>53.781604854368936</v>
      </c>
      <c r="AM234" s="75">
        <f>'Population 2016'!AM234*'Prevalence Rates'!AM234</f>
        <v>107.40909077669902</v>
      </c>
      <c r="AN234" s="75">
        <f>'Population 2016'!AN234*'Prevalence Rates'!AN234</f>
        <v>4.0529999999999999</v>
      </c>
      <c r="AO234" s="75">
        <f>'Population 2016'!AO234*'Prevalence Rates'!AO234</f>
        <v>4.0529999999999999</v>
      </c>
      <c r="AP234" s="75">
        <f>'Population 2016'!AP234*'Prevalence Rates'!AP234</f>
        <v>68.923178817299203</v>
      </c>
      <c r="AQ234" s="75">
        <f>'Population 2016'!AQ234*'Prevalence Rates'!AQ234</f>
        <v>117.8170969991174</v>
      </c>
      <c r="AR234" s="75">
        <f>'Population 2016'!AR234*'Prevalence Rates'!AR234</f>
        <v>3635.1356999999998</v>
      </c>
      <c r="AS234" s="75">
        <f>'Population 2016'!AS234*'Prevalence Rates'!AS234</f>
        <v>29.055920035304503</v>
      </c>
      <c r="AT234" s="75">
        <f>'Population 2016'!AT234*'Prevalence Rates'!AT234</f>
        <v>0</v>
      </c>
      <c r="AU234" s="75">
        <f>'Population 2016'!AU234*'Prevalence Rates'!AU234</f>
        <v>0</v>
      </c>
      <c r="AV234" s="75">
        <f>'Population 2016'!AV234*'Prevalence Rates'!AV234</f>
        <v>54.000650485436893</v>
      </c>
      <c r="AW234" s="75">
        <f>'Population 2016'!AW234*'Prevalence Rates'!AW234</f>
        <v>141.10771694616065</v>
      </c>
      <c r="AX234" s="75">
        <f>'Population 2016'!AX234*'Prevalence Rates'!AX234</f>
        <v>140.3689</v>
      </c>
      <c r="AY234" s="75">
        <f>'Population 2016'!AY234*'Prevalence Rates'!AY234</f>
        <v>248.91627637634269</v>
      </c>
      <c r="AZ234" s="75">
        <f>'Population 2016'!AZ234*'Prevalence Rates'!AZ234</f>
        <v>243.45514849955867</v>
      </c>
      <c r="BA234" s="75">
        <f>'Population 2016'!BA234*'Prevalence Rates'!BA234</f>
        <v>16.805819947043247</v>
      </c>
      <c r="BB234" s="75">
        <f>'Population 2016'!BB234*'Prevalence Rates'!BB234</f>
        <v>95.186654589585174</v>
      </c>
      <c r="BC234" s="84">
        <f>'Population 2016'!BC234*'Prevalence Rates'!BC234</f>
        <v>0</v>
      </c>
      <c r="BD234" s="118">
        <v>232</v>
      </c>
    </row>
    <row r="235" spans="2:56" s="75" customFormat="1" x14ac:dyDescent="0.35">
      <c r="B235" s="75" t="s">
        <v>48</v>
      </c>
      <c r="C235" s="83">
        <f>'Population 2016'!C235*'Prevalence Rates'!C235</f>
        <v>466.21501601941742</v>
      </c>
      <c r="D235" s="75">
        <f>'Population 2016'!D235*'Prevalence Rates'!D235</f>
        <v>292.00605723685123</v>
      </c>
      <c r="E235" s="75">
        <f>'Population 2016'!E235*'Prevalence Rates'!E235</f>
        <v>309.03898442188881</v>
      </c>
      <c r="F235" s="75">
        <f>'Population 2016'!F235*'Prevalence Rates'!F235</f>
        <v>81.91406332744927</v>
      </c>
      <c r="G235" s="75">
        <f>'Population 2016'!G235*'Prevalence Rates'!G235</f>
        <v>120.239</v>
      </c>
      <c r="H235" s="75">
        <f>'Population 2016'!H235*'Prevalence Rates'!H235</f>
        <v>177.34313477493379</v>
      </c>
      <c r="I235" s="75">
        <f>'Population 2016'!I235*'Prevalence Rates'!I235</f>
        <v>23.881578111209183</v>
      </c>
      <c r="J235" s="75">
        <f>'Population 2016'!J235*'Prevalence Rates'!J235</f>
        <v>183.06049999999999</v>
      </c>
      <c r="K235" s="75">
        <f>'Population 2016'!K235*'Prevalence Rates'!K235</f>
        <v>22.156399999999998</v>
      </c>
      <c r="L235" s="75">
        <f>'Population 2016'!L235*'Prevalence Rates'!L235</f>
        <v>43.68589068843778</v>
      </c>
      <c r="M235" s="75">
        <f>'Population 2016'!M235*'Prevalence Rates'!M235</f>
        <v>43.68589068843778</v>
      </c>
      <c r="N235" s="75">
        <f>'Population 2016'!N235*'Prevalence Rates'!N235</f>
        <v>123.98906835834069</v>
      </c>
      <c r="O235" s="75">
        <f>'Population 2016'!O235*'Prevalence Rates'!O235</f>
        <v>52.381716063548105</v>
      </c>
      <c r="P235" s="75">
        <f>'Population 2016'!P235*'Prevalence Rates'!P235</f>
        <v>201.56872303618709</v>
      </c>
      <c r="Q235" s="75">
        <f>'Population 2016'!Q235*'Prevalence Rates'!Q235</f>
        <v>58.451199823477488</v>
      </c>
      <c r="R235" s="75">
        <f>'Population 2016'!R235*'Prevalence Rates'!R235</f>
        <v>127.77538596646073</v>
      </c>
      <c r="S235" s="75">
        <f>'Population 2016'!S235*'Prevalence Rates'!S235</f>
        <v>1167.1166740639844</v>
      </c>
      <c r="T235" s="75">
        <f>'Population 2016'!T235*'Prevalence Rates'!T235</f>
        <v>1042.2130313327448</v>
      </c>
      <c r="U235" s="75">
        <f>'Population 2016'!U235*'Prevalence Rates'!U235</f>
        <v>0</v>
      </c>
      <c r="V235" s="75">
        <f>'Population 2016'!V235*'Prevalence Rates'!V235</f>
        <v>104.71454333627537</v>
      </c>
      <c r="W235" s="75">
        <f>'Population 2016'!W235*'Prevalence Rates'!W235</f>
        <v>528.95620723742286</v>
      </c>
      <c r="X235" s="75">
        <f>'Population 2016'!X235*'Prevalence Rates'!X235</f>
        <v>528.95620723742286</v>
      </c>
      <c r="Y235" s="75">
        <f>'Population 2016'!Y235*'Prevalence Rates'!Y235</f>
        <v>252.30461584289495</v>
      </c>
      <c r="Z235" s="75">
        <f>'Population 2016'!Z235*'Prevalence Rates'!Z235</f>
        <v>497.91659470432478</v>
      </c>
      <c r="AA235" s="75">
        <f>'Population 2016'!AA235*'Prevalence Rates'!AA235</f>
        <v>473.91121089754245</v>
      </c>
      <c r="AB235" s="75">
        <f>'Population 2016'!AB235*'Prevalence Rates'!AB235</f>
        <v>880.97267184466023</v>
      </c>
      <c r="AC235" s="75">
        <f>'Population 2016'!AC235*'Prevalence Rates'!AC235</f>
        <v>1131.266587113857</v>
      </c>
      <c r="AD235" s="75">
        <f>'Population 2016'!AD235*'Prevalence Rates'!AD235</f>
        <v>196.4819039717564</v>
      </c>
      <c r="AE235" s="75">
        <f>'Population 2016'!AE235*'Prevalence Rates'!AE235</f>
        <v>70.405820829655781</v>
      </c>
      <c r="AF235" s="75">
        <f>'Population 2016'!AF235*'Prevalence Rates'!AF235</f>
        <v>25.2637</v>
      </c>
      <c r="AG235" s="75">
        <f>'Population 2016'!AG235*'Prevalence Rates'!AG235</f>
        <v>27.112800567941978</v>
      </c>
      <c r="AH235" s="75">
        <f>'Population 2016'!AH235*'Prevalence Rates'!AH235</f>
        <v>289.00191350397182</v>
      </c>
      <c r="AI235" s="75">
        <f>'Population 2016'!AI235*'Prevalence Rates'!AI235</f>
        <v>1296.5637623124449</v>
      </c>
      <c r="AJ235" s="75">
        <f>'Population 2016'!AJ235*'Prevalence Rates'!AJ235</f>
        <v>53.094299999999997</v>
      </c>
      <c r="AK235" s="75">
        <f>'Population 2016'!AK235*'Prevalence Rates'!AK235</f>
        <v>114.7695367166814</v>
      </c>
      <c r="AL235" s="75">
        <f>'Population 2016'!AL235*'Prevalence Rates'!AL235</f>
        <v>56.702650485436898</v>
      </c>
      <c r="AM235" s="75">
        <f>'Population 2016'!AM235*'Prevalence Rates'!AM235</f>
        <v>120.72103155339805</v>
      </c>
      <c r="AN235" s="75">
        <f>'Population 2016'!AN235*'Prevalence Rates'!AN235</f>
        <v>6.3497000000000003</v>
      </c>
      <c r="AO235" s="75">
        <f>'Population 2016'!AO235*'Prevalence Rates'!AO235</f>
        <v>6.3497000000000003</v>
      </c>
      <c r="AP235" s="75">
        <f>'Population 2016'!AP235*'Prevalence Rates'!AP235</f>
        <v>79.572767210944392</v>
      </c>
      <c r="AQ235" s="75">
        <f>'Population 2016'!AQ235*'Prevalence Rates'!AQ235</f>
        <v>136.53172612533101</v>
      </c>
      <c r="AR235" s="75">
        <f>'Population 2016'!AR235*'Prevalence Rates'!AR235</f>
        <v>5143.1219000000001</v>
      </c>
      <c r="AS235" s="75">
        <f>'Population 2016'!AS235*'Prevalence Rates'!AS235</f>
        <v>23.881578111209183</v>
      </c>
      <c r="AT235" s="75">
        <f>'Population 2016'!AT235*'Prevalence Rates'!AT235</f>
        <v>0</v>
      </c>
      <c r="AU235" s="75">
        <f>'Population 2016'!AU235*'Prevalence Rates'!AU235</f>
        <v>0</v>
      </c>
      <c r="AV235" s="75">
        <f>'Population 2016'!AV235*'Prevalence Rates'!AV235</f>
        <v>58.803079876434239</v>
      </c>
      <c r="AW235" s="75">
        <f>'Population 2016'!AW235*'Prevalence Rates'!AW235</f>
        <v>167.62118137687557</v>
      </c>
      <c r="AX235" s="75">
        <f>'Population 2016'!AX235*'Prevalence Rates'!AX235</f>
        <v>160.9041</v>
      </c>
      <c r="AY235" s="75">
        <f>'Population 2016'!AY235*'Prevalence Rates'!AY235</f>
        <v>356.15158106427668</v>
      </c>
      <c r="AZ235" s="75">
        <f>'Population 2016'!AZ235*'Prevalence Rates'!AZ235</f>
        <v>283.48684055604588</v>
      </c>
      <c r="BA235" s="75">
        <f>'Population 2016'!BA235*'Prevalence Rates'!BA235</f>
        <v>21.318493821712266</v>
      </c>
      <c r="BB235" s="75">
        <f>'Population 2016'!BB235*'Prevalence Rates'!BB235</f>
        <v>102.18085194174756</v>
      </c>
      <c r="BC235" s="84">
        <f>'Population 2016'!BC235*'Prevalence Rates'!BC235</f>
        <v>0</v>
      </c>
      <c r="BD235" s="118">
        <v>233</v>
      </c>
    </row>
    <row r="236" spans="2:56" s="75" customFormat="1" x14ac:dyDescent="0.35">
      <c r="B236" s="75" t="s">
        <v>49</v>
      </c>
      <c r="C236" s="83">
        <f>'Population 2016'!C236*'Prevalence Rates'!C236</f>
        <v>971.36501067961171</v>
      </c>
      <c r="D236" s="75">
        <f>'Population 2016'!D236*'Prevalence Rates'!D236</f>
        <v>517.0633349797306</v>
      </c>
      <c r="E236" s="75">
        <f>'Population 2016'!E236*'Prevalence Rates'!E236</f>
        <v>423.36097864077681</v>
      </c>
      <c r="F236" s="75">
        <f>'Population 2016'!F236*'Prevalence Rates'!F236</f>
        <v>91.420148367166846</v>
      </c>
      <c r="G236" s="75">
        <f>'Population 2016'!G236*'Prevalence Rates'!G236</f>
        <v>134.04960000000003</v>
      </c>
      <c r="H236" s="75">
        <f>'Population 2016'!H236*'Prevalence Rates'!H236</f>
        <v>176.49478120035306</v>
      </c>
      <c r="I236" s="75">
        <f>'Population 2016'!I236*'Prevalence Rates'!I236</f>
        <v>23.548367343336281</v>
      </c>
      <c r="J236" s="75">
        <f>'Population 2016'!J236*'Prevalence Rates'!J236</f>
        <v>136.36080000000001</v>
      </c>
      <c r="K236" s="75">
        <f>'Population 2016'!K236*'Prevalence Rates'!K236</f>
        <v>22.149000000000001</v>
      </c>
      <c r="L236" s="75">
        <f>'Population 2016'!L236*'Prevalence Rates'!L236</f>
        <v>51.93238861429834</v>
      </c>
      <c r="M236" s="75">
        <f>'Population 2016'!M236*'Prevalence Rates'!M236</f>
        <v>51.93238861429834</v>
      </c>
      <c r="N236" s="75">
        <f>'Population 2016'!N236*'Prevalence Rates'!N236</f>
        <v>164.27522065313329</v>
      </c>
      <c r="O236" s="75">
        <f>'Population 2016'!O236*'Prevalence Rates'!O236</f>
        <v>59.975945984112983</v>
      </c>
      <c r="P236" s="75">
        <f>'Population 2016'!P236*'Prevalence Rates'!P236</f>
        <v>232.44185136804947</v>
      </c>
      <c r="Q236" s="75">
        <f>'Population 2016'!Q236*'Prevalence Rates'!Q236</f>
        <v>63.233911827007951</v>
      </c>
      <c r="R236" s="75">
        <f>'Population 2016'!R236*'Prevalence Rates'!R236</f>
        <v>127.65487202118273</v>
      </c>
      <c r="S236" s="75">
        <f>'Population 2016'!S236*'Prevalence Rates'!S236</f>
        <v>1427.7527509639342</v>
      </c>
      <c r="T236" s="75">
        <f>'Population 2016'!T236*'Prevalence Rates'!T236</f>
        <v>1456.1860432480144</v>
      </c>
      <c r="U236" s="75">
        <f>'Population 2016'!U236*'Prevalence Rates'!U236</f>
        <v>0</v>
      </c>
      <c r="V236" s="75">
        <f>'Population 2016'!V236*'Prevalence Rates'!V236</f>
        <v>146.59078384819065</v>
      </c>
      <c r="W236" s="75">
        <f>'Population 2016'!W236*'Prevalence Rates'!W236</f>
        <v>420.06110997352164</v>
      </c>
      <c r="X236" s="75">
        <f>'Population 2016'!X236*'Prevalence Rates'!X236</f>
        <v>420.06110997352164</v>
      </c>
      <c r="Y236" s="75">
        <f>'Population 2016'!Y236*'Prevalence Rates'!Y236</f>
        <v>250.81135260370701</v>
      </c>
      <c r="Z236" s="75">
        <f>'Population 2016'!Z236*'Prevalence Rates'!Z236</f>
        <v>752.98559417475724</v>
      </c>
      <c r="AA236" s="75">
        <f>'Population 2016'!AA236*'Prevalence Rates'!AA236</f>
        <v>583.37375290750947</v>
      </c>
      <c r="AB236" s="75">
        <f>'Population 2016'!AB236*'Prevalence Rates'!AB236</f>
        <v>1506.7453281553398</v>
      </c>
      <c r="AC236" s="75">
        <f>'Population 2016'!AC236*'Prevalence Rates'!AC236</f>
        <v>1432.0818047661078</v>
      </c>
      <c r="AD236" s="75">
        <f>'Population 2016'!AD236*'Prevalence Rates'!AD236</f>
        <v>242.33720759046778</v>
      </c>
      <c r="AE236" s="75">
        <f>'Population 2016'!AE236*'Prevalence Rates'!AE236</f>
        <v>102.24544130626656</v>
      </c>
      <c r="AF236" s="75">
        <f>'Population 2016'!AF236*'Prevalence Rates'!AF236</f>
        <v>38.134800000000006</v>
      </c>
      <c r="AG236" s="75">
        <f>'Population 2016'!AG236*'Prevalence Rates'!AG236</f>
        <v>39.374020875705142</v>
      </c>
      <c r="AH236" s="75">
        <f>'Population 2016'!AH236*'Prevalence Rates'!AH236</f>
        <v>320.5907745807591</v>
      </c>
      <c r="AI236" s="75">
        <f>'Population 2016'!AI236*'Prevalence Rates'!AI236</f>
        <v>1776.9479989408653</v>
      </c>
      <c r="AJ236" s="75">
        <f>'Population 2016'!AJ236*'Prevalence Rates'!AJ236</f>
        <v>72.417600000000007</v>
      </c>
      <c r="AK236" s="75">
        <f>'Population 2016'!AK236*'Prevalence Rates'!AK236</f>
        <v>148.44003283318628</v>
      </c>
      <c r="AL236" s="75">
        <f>'Population 2016'!AL236*'Prevalence Rates'!AL236</f>
        <v>51.930943689320401</v>
      </c>
      <c r="AM236" s="75">
        <f>'Population 2016'!AM236*'Prevalence Rates'!AM236</f>
        <v>144.93710970873786</v>
      </c>
      <c r="AN236" s="75">
        <f>'Population 2016'!AN236*'Prevalence Rates'!AN236</f>
        <v>8.6670000000000016</v>
      </c>
      <c r="AO236" s="75">
        <f>'Population 2016'!AO236*'Prevalence Rates'!AO236</f>
        <v>8.6670000000000016</v>
      </c>
      <c r="AP236" s="75">
        <f>'Population 2016'!AP236*'Prevalence Rates'!AP236</f>
        <v>91.093000353045028</v>
      </c>
      <c r="AQ236" s="75">
        <f>'Population 2016'!AQ236*'Prevalence Rates'!AQ236</f>
        <v>152.39810732568407</v>
      </c>
      <c r="AR236" s="75">
        <f>'Population 2016'!AR236*'Prevalence Rates'!AR236</f>
        <v>6602.3280000000004</v>
      </c>
      <c r="AS236" s="75">
        <f>'Population 2016'!AS236*'Prevalence Rates'!AS236</f>
        <v>23.548367343336281</v>
      </c>
      <c r="AT236" s="75">
        <f>'Population 2016'!AT236*'Prevalence Rates'!AT236</f>
        <v>0</v>
      </c>
      <c r="AU236" s="75">
        <f>'Population 2016'!AU236*'Prevalence Rates'!AU236</f>
        <v>0</v>
      </c>
      <c r="AV236" s="75">
        <f>'Population 2016'!AV236*'Prevalence Rates'!AV236</f>
        <v>55.227582524271853</v>
      </c>
      <c r="AW236" s="75">
        <f>'Population 2016'!AW236*'Prevalence Rates'!AW236</f>
        <v>175.17862453662843</v>
      </c>
      <c r="AX236" s="75">
        <f>'Population 2016'!AX236*'Prevalence Rates'!AX236</f>
        <v>114.21180000000001</v>
      </c>
      <c r="AY236" s="75">
        <f>'Population 2016'!AY236*'Prevalence Rates'!AY236</f>
        <v>335.90765799596602</v>
      </c>
      <c r="AZ236" s="75">
        <f>'Population 2016'!AZ236*'Prevalence Rates'!AZ236</f>
        <v>343.02476478375991</v>
      </c>
      <c r="BA236" s="75">
        <f>'Population 2016'!BA236*'Prevalence Rates'!BA236</f>
        <v>20.409140335392763</v>
      </c>
      <c r="BB236" s="75">
        <f>'Population 2016'!BB236*'Prevalence Rates'!BB236</f>
        <v>128.22085763459842</v>
      </c>
      <c r="BC236" s="84">
        <f>'Population 2016'!BC236*'Prevalence Rates'!BC236</f>
        <v>0</v>
      </c>
      <c r="BD236" s="118">
        <v>234</v>
      </c>
    </row>
    <row r="237" spans="2:56" s="75" customFormat="1" x14ac:dyDescent="0.35">
      <c r="B237" s="75" t="s">
        <v>50</v>
      </c>
      <c r="C237" s="83">
        <f>'Population 2016'!C237*'Prevalence Rates'!C237</f>
        <v>840.65879708737873</v>
      </c>
      <c r="D237" s="75">
        <f>'Population 2016'!D237*'Prevalence Rates'!D237</f>
        <v>500.58658723693497</v>
      </c>
      <c r="E237" s="75">
        <f>'Population 2016'!E237*'Prevalence Rates'!E237</f>
        <v>494.59960485436903</v>
      </c>
      <c r="F237" s="75">
        <f>'Population 2016'!F237*'Prevalence Rates'!F237</f>
        <v>102.98668781994706</v>
      </c>
      <c r="G237" s="75">
        <f>'Population 2016'!G237*'Prevalence Rates'!G237</f>
        <v>63.172800000000009</v>
      </c>
      <c r="H237" s="75">
        <f>'Population 2016'!H237*'Prevalence Rates'!H237</f>
        <v>159.4663403353928</v>
      </c>
      <c r="I237" s="75">
        <f>'Population 2016'!I237*'Prevalence Rates'!I237</f>
        <v>26.243662400706096</v>
      </c>
      <c r="J237" s="75">
        <f>'Population 2016'!J237*'Prevalence Rates'!J237</f>
        <v>112.67100000000001</v>
      </c>
      <c r="K237" s="75">
        <f>'Population 2016'!K237*'Prevalence Rates'!K237</f>
        <v>22.726800000000001</v>
      </c>
      <c r="L237" s="75">
        <f>'Population 2016'!L237*'Prevalence Rates'!L237</f>
        <v>60.090350044130645</v>
      </c>
      <c r="M237" s="75">
        <f>'Population 2016'!M237*'Prevalence Rates'!M237</f>
        <v>60.090350044130645</v>
      </c>
      <c r="N237" s="75">
        <f>'Population 2016'!N237*'Prevalence Rates'!N237</f>
        <v>113.24038543689321</v>
      </c>
      <c r="O237" s="75">
        <f>'Population 2016'!O237*'Prevalence Rates'!O237</f>
        <v>64.28794210061784</v>
      </c>
      <c r="P237" s="75">
        <f>'Population 2016'!P237*'Prevalence Rates'!P237</f>
        <v>196.27316928508387</v>
      </c>
      <c r="Q237" s="75">
        <f>'Population 2016'!Q237*'Prevalence Rates'!Q237</f>
        <v>68.764574669020305</v>
      </c>
      <c r="R237" s="75">
        <f>'Population 2016'!R237*'Prevalence Rates'!R237</f>
        <v>104.01096963812888</v>
      </c>
      <c r="S237" s="75">
        <f>'Population 2016'!S237*'Prevalence Rates'!S237</f>
        <v>1213.7149401216429</v>
      </c>
      <c r="T237" s="75">
        <f>'Population 2016'!T237*'Prevalence Rates'!T237</f>
        <v>1156.8570847308033</v>
      </c>
      <c r="U237" s="75">
        <f>'Population 2016'!U237*'Prevalence Rates'!U237</f>
        <v>0</v>
      </c>
      <c r="V237" s="75">
        <f>'Population 2016'!V237*'Prevalence Rates'!V237</f>
        <v>174.4017648720212</v>
      </c>
      <c r="W237" s="75">
        <f>'Population 2016'!W237*'Prevalence Rates'!W237</f>
        <v>410.15002956751988</v>
      </c>
      <c r="X237" s="75">
        <f>'Population 2016'!X237*'Prevalence Rates'!X237</f>
        <v>410.15002956751988</v>
      </c>
      <c r="Y237" s="75">
        <f>'Population 2016'!Y237*'Prevalence Rates'!Y237</f>
        <v>256.07427934686677</v>
      </c>
      <c r="Z237" s="75">
        <f>'Population 2016'!Z237*'Prevalence Rates'!Z237</f>
        <v>587.83933874669026</v>
      </c>
      <c r="AA237" s="75">
        <f>'Population 2016'!AA237*'Prevalence Rates'!AA237</f>
        <v>490.93279609803909</v>
      </c>
      <c r="AB237" s="75">
        <f>'Population 2016'!AB237*'Prevalence Rates'!AB237</f>
        <v>1431.6201087378643</v>
      </c>
      <c r="AC237" s="75">
        <f>'Population 2016'!AC237*'Prevalence Rates'!AC237</f>
        <v>1171.4214185348633</v>
      </c>
      <c r="AD237" s="75">
        <f>'Population 2016'!AD237*'Prevalence Rates'!AD237</f>
        <v>175.98540264783762</v>
      </c>
      <c r="AE237" s="75">
        <f>'Population 2016'!AE237*'Prevalence Rates'!AE237</f>
        <v>111.19972639011475</v>
      </c>
      <c r="AF237" s="75">
        <f>'Population 2016'!AF237*'Prevalence Rates'!AF237</f>
        <v>36.401400000000002</v>
      </c>
      <c r="AG237" s="75">
        <f>'Population 2016'!AG237*'Prevalence Rates'!AG237</f>
        <v>42.822254883149782</v>
      </c>
      <c r="AH237" s="75">
        <f>'Population 2016'!AH237*'Prevalence Rates'!AH237</f>
        <v>299.80663371579885</v>
      </c>
      <c r="AI237" s="75">
        <f>'Population 2016'!AI237*'Prevalence Rates'!AI237</f>
        <v>1460.0509625772288</v>
      </c>
      <c r="AJ237" s="75">
        <f>'Population 2016'!AJ237*'Prevalence Rates'!AJ237</f>
        <v>73.573200000000014</v>
      </c>
      <c r="AK237" s="75">
        <f>'Population 2016'!AK237*'Prevalence Rates'!AK237</f>
        <v>115.79985754633719</v>
      </c>
      <c r="AL237" s="75">
        <f>'Population 2016'!AL237*'Prevalence Rates'!AL237</f>
        <v>48.256584466019426</v>
      </c>
      <c r="AM237" s="75">
        <f>'Population 2016'!AM237*'Prevalence Rates'!AM237</f>
        <v>128.37818446601943</v>
      </c>
      <c r="AN237" s="75">
        <f>'Population 2016'!AN237*'Prevalence Rates'!AN237</f>
        <v>7.8966000000000012</v>
      </c>
      <c r="AO237" s="75">
        <f>'Population 2016'!AO237*'Prevalence Rates'!AO237</f>
        <v>7.8966000000000012</v>
      </c>
      <c r="AP237" s="75">
        <f>'Population 2016'!AP237*'Prevalence Rates'!AP237</f>
        <v>96.892929214474862</v>
      </c>
      <c r="AQ237" s="75">
        <f>'Population 2016'!AQ237*'Prevalence Rates'!AQ237</f>
        <v>135.82430785525156</v>
      </c>
      <c r="AR237" s="75">
        <f>'Population 2016'!AR237*'Prevalence Rates'!AR237</f>
        <v>5809.586400000001</v>
      </c>
      <c r="AS237" s="75">
        <f>'Population 2016'!AS237*'Prevalence Rates'!AS237</f>
        <v>26.243662400706096</v>
      </c>
      <c r="AT237" s="75">
        <f>'Population 2016'!AT237*'Prevalence Rates'!AT237</f>
        <v>0</v>
      </c>
      <c r="AU237" s="75">
        <f>'Population 2016'!AU237*'Prevalence Rates'!AU237</f>
        <v>0</v>
      </c>
      <c r="AV237" s="75">
        <f>'Population 2016'!AV237*'Prevalence Rates'!AV237</f>
        <v>41.2305092674316</v>
      </c>
      <c r="AW237" s="75">
        <f>'Population 2016'!AW237*'Prevalence Rates'!AW237</f>
        <v>170.81733097969993</v>
      </c>
      <c r="AX237" s="75">
        <f>'Population 2016'!AX237*'Prevalence Rates'!AX237</f>
        <v>89.944200000000009</v>
      </c>
      <c r="AY237" s="75">
        <f>'Population 2016'!AY237*'Prevalence Rates'!AY237</f>
        <v>318.23310262541617</v>
      </c>
      <c r="AZ237" s="75">
        <f>'Population 2016'!AZ237*'Prevalence Rates'!AZ237</f>
        <v>313.2757143865843</v>
      </c>
      <c r="BA237" s="75">
        <f>'Population 2016'!BA237*'Prevalence Rates'!BA237</f>
        <v>18.634432480141221</v>
      </c>
      <c r="BB237" s="75">
        <f>'Population 2016'!BB237*'Prevalence Rates'!BB237</f>
        <v>117.31507387466904</v>
      </c>
      <c r="BC237" s="84">
        <f>'Population 2016'!BC237*'Prevalence Rates'!BC237</f>
        <v>0</v>
      </c>
      <c r="BD237" s="118">
        <v>235</v>
      </c>
    </row>
    <row r="238" spans="2:56" s="75" customFormat="1" x14ac:dyDescent="0.35">
      <c r="B238" s="75" t="s">
        <v>51</v>
      </c>
      <c r="C238" s="83">
        <f>'Population 2016'!C238*'Prevalence Rates'!C238</f>
        <v>474.47531844660199</v>
      </c>
      <c r="D238" s="75">
        <f>'Population 2016'!D238*'Prevalence Rates'!D238</f>
        <v>325.13590314383902</v>
      </c>
      <c r="E238" s="75">
        <f>'Population 2016'!E238*'Prevalence Rates'!E238</f>
        <v>382.01373451015013</v>
      </c>
      <c r="F238" s="75">
        <f>'Population 2016'!F238*'Prevalence Rates'!F238</f>
        <v>74.705533362753769</v>
      </c>
      <c r="G238" s="75">
        <f>'Population 2016'!G238*'Prevalence Rates'!G238</f>
        <v>38.065600000000003</v>
      </c>
      <c r="H238" s="75">
        <f>'Population 2016'!H238*'Prevalence Rates'!H238</f>
        <v>145.53570061782881</v>
      </c>
      <c r="I238" s="75">
        <f>'Population 2016'!I238*'Prevalence Rates'!I238</f>
        <v>25.574147396293036</v>
      </c>
      <c r="J238" s="75">
        <f>'Population 2016'!J238*'Prevalence Rates'!J238</f>
        <v>92.977800000000016</v>
      </c>
      <c r="K238" s="75">
        <f>'Population 2016'!K238*'Prevalence Rates'!K238</f>
        <v>19.290000000000003</v>
      </c>
      <c r="L238" s="75">
        <f>'Population 2016'!L238*'Prevalence Rates'!L238</f>
        <v>42.912616857899387</v>
      </c>
      <c r="M238" s="75">
        <f>'Population 2016'!M238*'Prevalence Rates'!M238</f>
        <v>42.912616857899387</v>
      </c>
      <c r="N238" s="75">
        <f>'Population 2016'!N238*'Prevalence Rates'!N238</f>
        <v>82.338675463371587</v>
      </c>
      <c r="O238" s="75">
        <f>'Population 2016'!O238*'Prevalence Rates'!O238</f>
        <v>50.254110503089152</v>
      </c>
      <c r="P238" s="75">
        <f>'Population 2016'!P238*'Prevalence Rates'!P238</f>
        <v>155.756506266549</v>
      </c>
      <c r="Q238" s="75">
        <f>'Population 2016'!Q238*'Prevalence Rates'!Q238</f>
        <v>55.392775816416602</v>
      </c>
      <c r="R238" s="75">
        <f>'Population 2016'!R238*'Prevalence Rates'!R238</f>
        <v>104.80298428949693</v>
      </c>
      <c r="S238" s="75">
        <f>'Population 2016'!S238*'Prevalence Rates'!S238</f>
        <v>823.31299457880687</v>
      </c>
      <c r="T238" s="75">
        <f>'Population 2016'!T238*'Prevalence Rates'!T238</f>
        <v>727.96424933804076</v>
      </c>
      <c r="U238" s="75">
        <f>'Population 2016'!U238*'Prevalence Rates'!U238</f>
        <v>0</v>
      </c>
      <c r="V238" s="75">
        <f>'Population 2016'!V238*'Prevalence Rates'!V238</f>
        <v>127.59066593115624</v>
      </c>
      <c r="W238" s="75">
        <f>'Population 2016'!W238*'Prevalence Rates'!W238</f>
        <v>297.93634845542812</v>
      </c>
      <c r="X238" s="75">
        <f>'Population 2016'!X238*'Prevalence Rates'!X238</f>
        <v>297.93634845542812</v>
      </c>
      <c r="Y238" s="75">
        <f>'Population 2016'!Y238*'Prevalence Rates'!Y238</f>
        <v>196.34938570167699</v>
      </c>
      <c r="Z238" s="75">
        <f>'Population 2016'!Z238*'Prevalence Rates'!Z238</f>
        <v>332.91884007060901</v>
      </c>
      <c r="AA238" s="75">
        <f>'Population 2016'!AA238*'Prevalence Rates'!AA238</f>
        <v>371.10346316063459</v>
      </c>
      <c r="AB238" s="75">
        <f>'Population 2016'!AB238*'Prevalence Rates'!AB238</f>
        <v>920.30155339805833</v>
      </c>
      <c r="AC238" s="75">
        <f>'Population 2016'!AC238*'Prevalence Rates'!AC238</f>
        <v>842.34112338923205</v>
      </c>
      <c r="AD238" s="75">
        <f>'Population 2016'!AD238*'Prevalence Rates'!AD238</f>
        <v>136.72722488967344</v>
      </c>
      <c r="AE238" s="75">
        <f>'Population 2016'!AE238*'Prevalence Rates'!AE238</f>
        <v>98.30295233892322</v>
      </c>
      <c r="AF238" s="75">
        <f>'Population 2016'!AF238*'Prevalence Rates'!AF238</f>
        <v>24.048200000000005</v>
      </c>
      <c r="AG238" s="75">
        <f>'Population 2016'!AG238*'Prevalence Rates'!AG238</f>
        <v>37.855795310641248</v>
      </c>
      <c r="AH238" s="75">
        <f>'Population 2016'!AH238*'Prevalence Rates'!AH238</f>
        <v>265.02677987643432</v>
      </c>
      <c r="AI238" s="75">
        <f>'Population 2016'!AI238*'Prevalence Rates'!AI238</f>
        <v>965.06842789055634</v>
      </c>
      <c r="AJ238" s="75">
        <f>'Population 2016'!AJ238*'Prevalence Rates'!AJ238</f>
        <v>55.426600000000008</v>
      </c>
      <c r="AK238" s="75">
        <f>'Population 2016'!AK238*'Prevalence Rates'!AK238</f>
        <v>65.382033362753774</v>
      </c>
      <c r="AL238" s="75">
        <f>'Population 2016'!AL238*'Prevalence Rates'!AL238</f>
        <v>45.960141747572827</v>
      </c>
      <c r="AM238" s="75">
        <f>'Population 2016'!AM238*'Prevalence Rates'!AM238</f>
        <v>113.79476893203885</v>
      </c>
      <c r="AN238" s="75">
        <f>'Population 2016'!AN238*'Prevalence Rates'!AN238</f>
        <v>7.8446000000000016</v>
      </c>
      <c r="AO238" s="75">
        <f>'Population 2016'!AO238*'Prevalence Rates'!AO238</f>
        <v>7.8446000000000016</v>
      </c>
      <c r="AP238" s="75">
        <f>'Population 2016'!AP238*'Prevalence Rates'!AP238</f>
        <v>74.947013062665505</v>
      </c>
      <c r="AQ238" s="75">
        <f>'Population 2016'!AQ238*'Prevalence Rates'!AQ238</f>
        <v>108.23489037952341</v>
      </c>
      <c r="AR238" s="75">
        <f>'Population 2016'!AR238*'Prevalence Rates'!AR238</f>
        <v>4104.2690000000002</v>
      </c>
      <c r="AS238" s="75">
        <f>'Population 2016'!AS238*'Prevalence Rates'!AS238</f>
        <v>25.574147396293036</v>
      </c>
      <c r="AT238" s="75">
        <f>'Population 2016'!AT238*'Prevalence Rates'!AT238</f>
        <v>0</v>
      </c>
      <c r="AU238" s="75">
        <f>'Population 2016'!AU238*'Prevalence Rates'!AU238</f>
        <v>0</v>
      </c>
      <c r="AV238" s="75">
        <f>'Population 2016'!AV238*'Prevalence Rates'!AV238</f>
        <v>42.970901147396297</v>
      </c>
      <c r="AW238" s="75">
        <f>'Population 2016'!AW238*'Prevalence Rates'!AW238</f>
        <v>150.69899629302739</v>
      </c>
      <c r="AX238" s="75">
        <f>'Population 2016'!AX238*'Prevalence Rates'!AX238</f>
        <v>73.68780000000001</v>
      </c>
      <c r="AY238" s="75">
        <f>'Population 2016'!AY238*'Prevalence Rates'!AY238</f>
        <v>233.59453467221269</v>
      </c>
      <c r="AZ238" s="75">
        <f>'Population 2016'!AZ238*'Prevalence Rates'!AZ238</f>
        <v>232.95804872021185</v>
      </c>
      <c r="BA238" s="75">
        <f>'Population 2016'!BA238*'Prevalence Rates'!BA238</f>
        <v>12.886673433362756</v>
      </c>
      <c r="BB238" s="75">
        <f>'Population 2016'!BB238*'Prevalence Rates'!BB238</f>
        <v>98.408965048543706</v>
      </c>
      <c r="BC238" s="84">
        <f>'Population 2016'!BC238*'Prevalence Rates'!BC238</f>
        <v>0</v>
      </c>
      <c r="BD238" s="118">
        <v>236</v>
      </c>
    </row>
    <row r="239" spans="2:56" s="75" customFormat="1" x14ac:dyDescent="0.35">
      <c r="B239" s="75" t="s">
        <v>52</v>
      </c>
      <c r="C239" s="83">
        <f>'Population 2016'!C239*'Prevalence Rates'!C239</f>
        <v>430.40235048543695</v>
      </c>
      <c r="D239" s="75">
        <f>'Population 2016'!D239*'Prevalence Rates'!D239</f>
        <v>327.33622480502646</v>
      </c>
      <c r="E239" s="75">
        <f>'Population 2016'!E239*'Prevalence Rates'!E239</f>
        <v>424.7617138570169</v>
      </c>
      <c r="F239" s="75">
        <f>'Population 2016'!F239*'Prevalence Rates'!F239</f>
        <v>97.132045366284231</v>
      </c>
      <c r="G239" s="75">
        <f>'Population 2016'!G239*'Prevalence Rates'!G239</f>
        <v>44.109800000000007</v>
      </c>
      <c r="H239" s="75">
        <f>'Population 2016'!H239*'Prevalence Rates'!H239</f>
        <v>189.94549161518097</v>
      </c>
      <c r="I239" s="75">
        <f>'Population 2016'!I239*'Prevalence Rates'!I239</f>
        <v>35.519649161518103</v>
      </c>
      <c r="J239" s="75">
        <f>'Population 2016'!J239*'Prevalence Rates'!J239</f>
        <v>130.14320000000001</v>
      </c>
      <c r="K239" s="75">
        <f>'Population 2016'!K239*'Prevalence Rates'!K239</f>
        <v>27.263200000000005</v>
      </c>
      <c r="L239" s="75">
        <f>'Population 2016'!L239*'Prevalence Rates'!L239</f>
        <v>46.632596028243611</v>
      </c>
      <c r="M239" s="75">
        <f>'Population 2016'!M239*'Prevalence Rates'!M239</f>
        <v>46.632596028243611</v>
      </c>
      <c r="N239" s="75">
        <f>'Population 2016'!N239*'Prevalence Rates'!N239</f>
        <v>82.77742506619596</v>
      </c>
      <c r="O239" s="75">
        <f>'Population 2016'!O239*'Prevalence Rates'!O239</f>
        <v>63.079378287731693</v>
      </c>
      <c r="P239" s="75">
        <f>'Population 2016'!P239*'Prevalence Rates'!P239</f>
        <v>192.20308561341574</v>
      </c>
      <c r="Q239" s="75">
        <f>'Population 2016'!Q239*'Prevalence Rates'!Q239</f>
        <v>75.21108005295676</v>
      </c>
      <c r="R239" s="75">
        <f>'Population 2016'!R239*'Prevalence Rates'!R239</f>
        <v>127.92782947925863</v>
      </c>
      <c r="S239" s="75">
        <f>'Population 2016'!S239*'Prevalence Rates'!S239</f>
        <v>897.65568243092389</v>
      </c>
      <c r="T239" s="75">
        <f>'Population 2016'!T239*'Prevalence Rates'!T239</f>
        <v>719.61830229479267</v>
      </c>
      <c r="U239" s="75">
        <f>'Population 2016'!U239*'Prevalence Rates'!U239</f>
        <v>0</v>
      </c>
      <c r="V239" s="75">
        <f>'Population 2016'!V239*'Prevalence Rates'!V239</f>
        <v>145.56118225948811</v>
      </c>
      <c r="W239" s="75">
        <f>'Population 2016'!W239*'Prevalence Rates'!W239</f>
        <v>363.26832656663731</v>
      </c>
      <c r="X239" s="75">
        <f>'Population 2016'!X239*'Prevalence Rates'!X239</f>
        <v>363.26832656663731</v>
      </c>
      <c r="Y239" s="75">
        <f>'Population 2016'!Y239*'Prevalence Rates'!Y239</f>
        <v>244.55821138570172</v>
      </c>
      <c r="Z239" s="75">
        <f>'Population 2016'!Z239*'Prevalence Rates'!Z239</f>
        <v>300.78847625772289</v>
      </c>
      <c r="AA239" s="75">
        <f>'Population 2016'!AA239*'Prevalence Rates'!AA239</f>
        <v>417.82269832430245</v>
      </c>
      <c r="AB239" s="75">
        <f>'Population 2016'!AB239*'Prevalence Rates'!AB239</f>
        <v>940.39311844660199</v>
      </c>
      <c r="AC239" s="75">
        <f>'Population 2016'!AC239*'Prevalence Rates'!AC239</f>
        <v>929.43226690202994</v>
      </c>
      <c r="AD239" s="75">
        <f>'Population 2016'!AD239*'Prevalence Rates'!AD239</f>
        <v>141.36204607237426</v>
      </c>
      <c r="AE239" s="75">
        <f>'Population 2016'!AE239*'Prevalence Rates'!AE239</f>
        <v>96.495401588702563</v>
      </c>
      <c r="AF239" s="75">
        <f>'Population 2016'!AF239*'Prevalence Rates'!AF239</f>
        <v>31.507000000000005</v>
      </c>
      <c r="AG239" s="75">
        <f>'Population 2016'!AG239*'Prevalence Rates'!AG239</f>
        <v>37.159719866456896</v>
      </c>
      <c r="AH239" s="75">
        <f>'Population 2016'!AH239*'Prevalence Rates'!AH239</f>
        <v>315.25660052956761</v>
      </c>
      <c r="AI239" s="75">
        <f>'Population 2016'!AI239*'Prevalence Rates'!AI239</f>
        <v>1011.8610077669906</v>
      </c>
      <c r="AJ239" s="75">
        <f>'Population 2016'!AJ239*'Prevalence Rates'!AJ239</f>
        <v>60.956400000000009</v>
      </c>
      <c r="AK239" s="75">
        <f>'Population 2016'!AK239*'Prevalence Rates'!AK239</f>
        <v>80.096461253309812</v>
      </c>
      <c r="AL239" s="75">
        <f>'Population 2016'!AL239*'Prevalence Rates'!AL239</f>
        <v>57.572846601941762</v>
      </c>
      <c r="AM239" s="75">
        <f>'Population 2016'!AM239*'Prevalence Rates'!AM239</f>
        <v>133.54735436893205</v>
      </c>
      <c r="AN239" s="75">
        <f>'Population 2016'!AN239*'Prevalence Rates'!AN239</f>
        <v>5.9156000000000013</v>
      </c>
      <c r="AO239" s="75">
        <f>'Population 2016'!AO239*'Prevalence Rates'!AO239</f>
        <v>5.9156000000000013</v>
      </c>
      <c r="AP239" s="75">
        <f>'Population 2016'!AP239*'Prevalence Rates'!AP239</f>
        <v>81.553284730803185</v>
      </c>
      <c r="AQ239" s="75">
        <f>'Population 2016'!AQ239*'Prevalence Rates'!AQ239</f>
        <v>126.85884907325686</v>
      </c>
      <c r="AR239" s="75">
        <f>'Population 2016'!AR239*'Prevalence Rates'!AR239</f>
        <v>4515.5318000000007</v>
      </c>
      <c r="AS239" s="75">
        <f>'Population 2016'!AS239*'Prevalence Rates'!AS239</f>
        <v>35.519649161518103</v>
      </c>
      <c r="AT239" s="75">
        <f>'Population 2016'!AT239*'Prevalence Rates'!AT239</f>
        <v>0</v>
      </c>
      <c r="AU239" s="75">
        <f>'Population 2016'!AU239*'Prevalence Rates'!AU239</f>
        <v>0</v>
      </c>
      <c r="AV239" s="75">
        <f>'Population 2016'!AV239*'Prevalence Rates'!AV239</f>
        <v>59.529428067078555</v>
      </c>
      <c r="AW239" s="75">
        <f>'Population 2016'!AW239*'Prevalence Rates'!AW239</f>
        <v>181.03293274492501</v>
      </c>
      <c r="AX239" s="75">
        <f>'Population 2016'!AX239*'Prevalence Rates'!AX239</f>
        <v>102.88000000000001</v>
      </c>
      <c r="AY239" s="75">
        <f>'Population 2016'!AY239*'Prevalence Rates'!AY239</f>
        <v>274.71690588013348</v>
      </c>
      <c r="AZ239" s="75">
        <f>'Population 2016'!AZ239*'Prevalence Rates'!AZ239</f>
        <v>261.60486213592236</v>
      </c>
      <c r="BA239" s="75">
        <f>'Population 2016'!BA239*'Prevalence Rates'!BA239</f>
        <v>13.92353221535746</v>
      </c>
      <c r="BB239" s="75">
        <f>'Population 2016'!BB239*'Prevalence Rates'!BB239</f>
        <v>127.74440706090029</v>
      </c>
      <c r="BC239" s="84">
        <f>'Population 2016'!BC239*'Prevalence Rates'!BC239</f>
        <v>0</v>
      </c>
      <c r="BD239" s="118">
        <v>237</v>
      </c>
    </row>
    <row r="240" spans="2:56" s="75" customFormat="1" x14ac:dyDescent="0.35">
      <c r="B240" s="75" t="s">
        <v>53</v>
      </c>
      <c r="C240" s="83">
        <f>'Population 2016'!C240*'Prevalence Rates'!C240</f>
        <v>414.9396334951457</v>
      </c>
      <c r="D240" s="75">
        <f>'Population 2016'!D240*'Prevalence Rates'!D240</f>
        <v>321.23872595005832</v>
      </c>
      <c r="E240" s="75">
        <f>'Population 2016'!E240*'Prevalence Rates'!E240</f>
        <v>423.17344536628428</v>
      </c>
      <c r="F240" s="75">
        <f>'Population 2016'!F240*'Prevalence Rates'!F240</f>
        <v>102.47853248014124</v>
      </c>
      <c r="G240" s="75">
        <f>'Population 2016'!G240*'Prevalence Rates'!G240</f>
        <v>35.641000000000005</v>
      </c>
      <c r="H240" s="75">
        <f>'Population 2016'!H240*'Prevalence Rates'!H240</f>
        <v>224.09567559576348</v>
      </c>
      <c r="I240" s="75">
        <f>'Population 2016'!I240*'Prevalence Rates'!I240</f>
        <v>45.35091354810239</v>
      </c>
      <c r="J240" s="75">
        <f>'Population 2016'!J240*'Prevalence Rates'!J240</f>
        <v>159.40130000000002</v>
      </c>
      <c r="K240" s="75">
        <f>'Population 2016'!K240*'Prevalence Rates'!K240</f>
        <v>36.992900000000006</v>
      </c>
      <c r="L240" s="75">
        <f>'Population 2016'!L240*'Prevalence Rates'!L240</f>
        <v>60.182709002647847</v>
      </c>
      <c r="M240" s="75">
        <f>'Population 2016'!M240*'Prevalence Rates'!M240</f>
        <v>60.182709002647847</v>
      </c>
      <c r="N240" s="75">
        <f>'Population 2016'!N240*'Prevalence Rates'!N240</f>
        <v>109.43800260370698</v>
      </c>
      <c r="O240" s="75">
        <f>'Population 2016'!O240*'Prevalence Rates'!O240</f>
        <v>72.665357193292152</v>
      </c>
      <c r="P240" s="75">
        <f>'Population 2016'!P240*'Prevalence Rates'!P240</f>
        <v>216.92706937334512</v>
      </c>
      <c r="Q240" s="75">
        <f>'Population 2016'!Q240*'Prevalence Rates'!Q240</f>
        <v>79.641640644307159</v>
      </c>
      <c r="R240" s="75">
        <f>'Population 2016'!R240*'Prevalence Rates'!R240</f>
        <v>140.88668075904681</v>
      </c>
      <c r="S240" s="75">
        <f>'Population 2016'!S240*'Prevalence Rates'!S240</f>
        <v>938.49546280927098</v>
      </c>
      <c r="T240" s="75">
        <f>'Population 2016'!T240*'Prevalence Rates'!T240</f>
        <v>720.46599624889677</v>
      </c>
      <c r="U240" s="75">
        <f>'Population 2016'!U240*'Prevalence Rates'!U240</f>
        <v>0</v>
      </c>
      <c r="V240" s="75">
        <f>'Population 2016'!V240*'Prevalence Rates'!V240</f>
        <v>150.9022172109444</v>
      </c>
      <c r="W240" s="75">
        <f>'Population 2016'!W240*'Prevalence Rates'!W240</f>
        <v>381.48002714033538</v>
      </c>
      <c r="X240" s="75">
        <f>'Population 2016'!X240*'Prevalence Rates'!X240</f>
        <v>381.48002714033538</v>
      </c>
      <c r="Y240" s="75">
        <f>'Population 2016'!Y240*'Prevalence Rates'!Y240</f>
        <v>274.4382491173875</v>
      </c>
      <c r="Z240" s="75">
        <f>'Population 2016'!Z240*'Prevalence Rates'!Z240</f>
        <v>297.69189452780233</v>
      </c>
      <c r="AA240" s="75">
        <f>'Population 2016'!AA240*'Prevalence Rates'!AA240</f>
        <v>461.94000072807006</v>
      </c>
      <c r="AB240" s="75">
        <f>'Population 2016'!AB240*'Prevalence Rates'!AB240</f>
        <v>932.47451650485448</v>
      </c>
      <c r="AC240" s="75">
        <f>'Population 2016'!AC240*'Prevalence Rates'!AC240</f>
        <v>1024.0969546337158</v>
      </c>
      <c r="AD240" s="75">
        <f>'Population 2016'!AD240*'Prevalence Rates'!AD240</f>
        <v>149.16621403353929</v>
      </c>
      <c r="AE240" s="75">
        <f>'Population 2016'!AE240*'Prevalence Rates'!AE240</f>
        <v>113.61199249779347</v>
      </c>
      <c r="AF240" s="75">
        <f>'Population 2016'!AF240*'Prevalence Rates'!AF240</f>
        <v>35.518100000000004</v>
      </c>
      <c r="AG240" s="75">
        <f>'Population 2016'!AG240*'Prevalence Rates'!AG240</f>
        <v>43.75120207989562</v>
      </c>
      <c r="AH240" s="75">
        <f>'Population 2016'!AH240*'Prevalence Rates'!AH240</f>
        <v>351.63414721977057</v>
      </c>
      <c r="AI240" s="75">
        <f>'Population 2016'!AI240*'Prevalence Rates'!AI240</f>
        <v>1046.6326709620478</v>
      </c>
      <c r="AJ240" s="75">
        <f>'Population 2016'!AJ240*'Prevalence Rates'!AJ240</f>
        <v>71.282000000000011</v>
      </c>
      <c r="AK240" s="75">
        <f>'Population 2016'!AK240*'Prevalence Rates'!AK240</f>
        <v>88.485939011473974</v>
      </c>
      <c r="AL240" s="75">
        <f>'Population 2016'!AL240*'Prevalence Rates'!AL240</f>
        <v>73.934492233009721</v>
      </c>
      <c r="AM240" s="75">
        <f>'Population 2016'!AM240*'Prevalence Rates'!AM240</f>
        <v>147.81111407766991</v>
      </c>
      <c r="AN240" s="75">
        <f>'Population 2016'!AN240*'Prevalence Rates'!AN240</f>
        <v>8.3572000000000006</v>
      </c>
      <c r="AO240" s="75">
        <f>'Population 2016'!AO240*'Prevalence Rates'!AO240</f>
        <v>8.3572000000000006</v>
      </c>
      <c r="AP240" s="75">
        <f>'Population 2016'!AP240*'Prevalence Rates'!AP240</f>
        <v>94.810733142100631</v>
      </c>
      <c r="AQ240" s="75">
        <f>'Population 2016'!AQ240*'Prevalence Rates'!AQ240</f>
        <v>155.67221244483676</v>
      </c>
      <c r="AR240" s="75">
        <f>'Population 2016'!AR240*'Prevalence Rates'!AR240</f>
        <v>4837.2211000000007</v>
      </c>
      <c r="AS240" s="75">
        <f>'Population 2016'!AS240*'Prevalence Rates'!AS240</f>
        <v>45.35091354810239</v>
      </c>
      <c r="AT240" s="75">
        <f>'Population 2016'!AT240*'Prevalence Rates'!AT240</f>
        <v>0</v>
      </c>
      <c r="AU240" s="75">
        <f>'Population 2016'!AU240*'Prevalence Rates'!AU240</f>
        <v>0</v>
      </c>
      <c r="AV240" s="75">
        <f>'Population 2016'!AV240*'Prevalence Rates'!AV240</f>
        <v>67.861301412180055</v>
      </c>
      <c r="AW240" s="75">
        <f>'Population 2016'!AW240*'Prevalence Rates'!AW240</f>
        <v>203.04197272727274</v>
      </c>
      <c r="AX240" s="75">
        <f>'Population 2016'!AX240*'Prevalence Rates'!AX240</f>
        <v>122.40840000000001</v>
      </c>
      <c r="AY240" s="75">
        <f>'Population 2016'!AY240*'Prevalence Rates'!AY240</f>
        <v>302.94475697767029</v>
      </c>
      <c r="AZ240" s="75">
        <f>'Population 2016'!AZ240*'Prevalence Rates'!AZ240</f>
        <v>306.8299922330097</v>
      </c>
      <c r="BA240" s="75">
        <f>'Population 2016'!BA240*'Prevalence Rates'!BA240</f>
        <v>23.356966019417474</v>
      </c>
      <c r="BB240" s="75">
        <f>'Population 2016'!BB240*'Prevalence Rates'!BB240</f>
        <v>146.53856213592235</v>
      </c>
      <c r="BC240" s="84">
        <f>'Population 2016'!BC240*'Prevalence Rates'!BC240</f>
        <v>0</v>
      </c>
      <c r="BD240" s="118">
        <v>238</v>
      </c>
    </row>
    <row r="241" spans="1:56" s="75" customFormat="1" x14ac:dyDescent="0.35">
      <c r="B241" s="75" t="s">
        <v>54</v>
      </c>
      <c r="C241" s="83">
        <f>'Population 2016'!C241*'Prevalence Rates'!C241</f>
        <v>423.83616165048551</v>
      </c>
      <c r="D241" s="75">
        <f>'Population 2016'!D241*'Prevalence Rates'!D241</f>
        <v>319.67385470170973</v>
      </c>
      <c r="E241" s="75">
        <f>'Population 2016'!E241*'Prevalence Rates'!E241</f>
        <v>411.83844236540165</v>
      </c>
      <c r="F241" s="75">
        <f>'Population 2016'!F241*'Prevalence Rates'!F241</f>
        <v>120.78840878199473</v>
      </c>
      <c r="G241" s="75">
        <f>'Population 2016'!G241*'Prevalence Rates'!G241</f>
        <v>39.0822</v>
      </c>
      <c r="H241" s="75">
        <f>'Population 2016'!H241*'Prevalence Rates'!H241</f>
        <v>244.16585304501325</v>
      </c>
      <c r="I241" s="75">
        <f>'Population 2016'!I241*'Prevalence Rates'!I241</f>
        <v>37.475605207413949</v>
      </c>
      <c r="J241" s="75">
        <f>'Population 2016'!J241*'Prevalence Rates'!J241</f>
        <v>153.625</v>
      </c>
      <c r="K241" s="75">
        <f>'Population 2016'!K241*'Prevalence Rates'!K241</f>
        <v>35.518100000000004</v>
      </c>
      <c r="L241" s="75">
        <f>'Population 2016'!L241*'Prevalence Rates'!L241</f>
        <v>70.086192762577241</v>
      </c>
      <c r="M241" s="75">
        <f>'Population 2016'!M241*'Prevalence Rates'!M241</f>
        <v>70.086192762577241</v>
      </c>
      <c r="N241" s="75">
        <f>'Population 2016'!N241*'Prevalence Rates'!N241</f>
        <v>108.04032696381289</v>
      </c>
      <c r="O241" s="75">
        <f>'Population 2016'!O241*'Prevalence Rates'!O241</f>
        <v>66.411884112974406</v>
      </c>
      <c r="P241" s="75">
        <f>'Population 2016'!P241*'Prevalence Rates'!P241</f>
        <v>242.1240642541924</v>
      </c>
      <c r="Q241" s="75">
        <f>'Population 2016'!Q241*'Prevalence Rates'!Q241</f>
        <v>91.876102427184478</v>
      </c>
      <c r="R241" s="75">
        <f>'Population 2016'!R241*'Prevalence Rates'!R241</f>
        <v>137.62836637246252</v>
      </c>
      <c r="S241" s="75">
        <f>'Population 2016'!S241*'Prevalence Rates'!S241</f>
        <v>914.98227614439293</v>
      </c>
      <c r="T241" s="75">
        <f>'Population 2016'!T241*'Prevalence Rates'!T241</f>
        <v>714.06418623124455</v>
      </c>
      <c r="U241" s="75">
        <f>'Population 2016'!U241*'Prevalence Rates'!U241</f>
        <v>0</v>
      </c>
      <c r="V241" s="75">
        <f>'Population 2016'!V241*'Prevalence Rates'!V241</f>
        <v>146.55147043248013</v>
      </c>
      <c r="W241" s="75">
        <f>'Population 2016'!W241*'Prevalence Rates'!W241</f>
        <v>357.3936338923213</v>
      </c>
      <c r="X241" s="75">
        <f>'Population 2016'!X241*'Prevalence Rates'!X241</f>
        <v>357.3936338923213</v>
      </c>
      <c r="Y241" s="75">
        <f>'Population 2016'!Y241*'Prevalence Rates'!Y241</f>
        <v>265.51769417475731</v>
      </c>
      <c r="Z241" s="75">
        <f>'Population 2016'!Z241*'Prevalence Rates'!Z241</f>
        <v>292.79042992056486</v>
      </c>
      <c r="AA241" s="75">
        <f>'Population 2016'!AA241*'Prevalence Rates'!AA241</f>
        <v>488.04218664281603</v>
      </c>
      <c r="AB241" s="75">
        <f>'Population 2016'!AB241*'Prevalence Rates'!AB241</f>
        <v>918.68585242718461</v>
      </c>
      <c r="AC241" s="75">
        <f>'Population 2016'!AC241*'Prevalence Rates'!AC241</f>
        <v>1086.3552960282434</v>
      </c>
      <c r="AD241" s="75">
        <f>'Population 2016'!AD241*'Prevalence Rates'!AD241</f>
        <v>152.42311827007944</v>
      </c>
      <c r="AE241" s="75">
        <f>'Population 2016'!AE241*'Prevalence Rates'!AE241</f>
        <v>113.21335392762576</v>
      </c>
      <c r="AF241" s="75">
        <f>'Population 2016'!AF241*'Prevalence Rates'!AF241</f>
        <v>52.601200000000006</v>
      </c>
      <c r="AG241" s="75">
        <f>'Population 2016'!AG241*'Prevalence Rates'!AG241</f>
        <v>43.597689090141607</v>
      </c>
      <c r="AH241" s="75">
        <f>'Population 2016'!AH241*'Prevalence Rates'!AH241</f>
        <v>367.59617793468675</v>
      </c>
      <c r="AI241" s="75">
        <f>'Population 2016'!AI241*'Prevalence Rates'!AI241</f>
        <v>1040.3066293909974</v>
      </c>
      <c r="AJ241" s="75">
        <f>'Population 2016'!AJ241*'Prevalence Rates'!AJ241</f>
        <v>65.751500000000007</v>
      </c>
      <c r="AK241" s="75">
        <f>'Population 2016'!AK241*'Prevalence Rates'!AK241</f>
        <v>78.53624571932923</v>
      </c>
      <c r="AL241" s="75">
        <f>'Population 2016'!AL241*'Prevalence Rates'!AL241</f>
        <v>82.062597087378649</v>
      </c>
      <c r="AM241" s="75">
        <f>'Population 2016'!AM241*'Prevalence Rates'!AM241</f>
        <v>159.68349271844662</v>
      </c>
      <c r="AN241" s="75">
        <f>'Population 2016'!AN241*'Prevalence Rates'!AN241</f>
        <v>7.742700000000001</v>
      </c>
      <c r="AO241" s="75">
        <f>'Population 2016'!AO241*'Prevalence Rates'!AO241</f>
        <v>7.742700000000001</v>
      </c>
      <c r="AP241" s="75">
        <f>'Population 2016'!AP241*'Prevalence Rates'!AP241</f>
        <v>118.64948234774934</v>
      </c>
      <c r="AQ241" s="75">
        <f>'Population 2016'!AQ241*'Prevalence Rates'!AQ241</f>
        <v>176.82402921447488</v>
      </c>
      <c r="AR241" s="75">
        <f>'Population 2016'!AR241*'Prevalence Rates'!AR241</f>
        <v>4921.4076000000005</v>
      </c>
      <c r="AS241" s="75">
        <f>'Population 2016'!AS241*'Prevalence Rates'!AS241</f>
        <v>37.475605207413949</v>
      </c>
      <c r="AT241" s="75">
        <f>'Population 2016'!AT241*'Prevalence Rates'!AT241</f>
        <v>0</v>
      </c>
      <c r="AU241" s="75">
        <f>'Population 2016'!AU241*'Prevalence Rates'!AU241</f>
        <v>0</v>
      </c>
      <c r="AV241" s="75">
        <f>'Population 2016'!AV241*'Prevalence Rates'!AV241</f>
        <v>82.909229479258613</v>
      </c>
      <c r="AW241" s="75">
        <f>'Population 2016'!AW241*'Prevalence Rates'!AW241</f>
        <v>207.21645075022067</v>
      </c>
      <c r="AX241" s="75">
        <f>'Population 2016'!AX241*'Prevalence Rates'!AX241</f>
        <v>118.10690000000001</v>
      </c>
      <c r="AY241" s="75">
        <f>'Population 2016'!AY241*'Prevalence Rates'!AY241</f>
        <v>312.18832181348864</v>
      </c>
      <c r="AZ241" s="75">
        <f>'Population 2016'!AZ241*'Prevalence Rates'!AZ241</f>
        <v>350.47836654898498</v>
      </c>
      <c r="BA241" s="75">
        <f>'Population 2016'!BA241*'Prevalence Rates'!BA241</f>
        <v>24.914097087378639</v>
      </c>
      <c r="BB241" s="75">
        <f>'Population 2016'!BB241*'Prevalence Rates'!BB241</f>
        <v>140.97128976169463</v>
      </c>
      <c r="BC241" s="84">
        <f>'Population 2016'!BC241*'Prevalence Rates'!BC241</f>
        <v>0</v>
      </c>
      <c r="BD241" s="118">
        <v>239</v>
      </c>
    </row>
    <row r="242" spans="1:56" s="75" customFormat="1" x14ac:dyDescent="0.35">
      <c r="B242" s="75" t="s">
        <v>55</v>
      </c>
      <c r="C242" s="83">
        <f>'Population 2016'!C242*'Prevalence Rates'!C242</f>
        <v>368.12190291262135</v>
      </c>
      <c r="D242" s="75">
        <f>'Population 2016'!D242*'Prevalence Rates'!D242</f>
        <v>265.10816146504345</v>
      </c>
      <c r="E242" s="75">
        <f>'Population 2016'!E242*'Prevalence Rates'!E242</f>
        <v>327.41465136804948</v>
      </c>
      <c r="F242" s="75">
        <f>'Population 2016'!F242*'Prevalence Rates'!F242</f>
        <v>96.560601588702582</v>
      </c>
      <c r="G242" s="75">
        <f>'Population 2016'!G242*'Prevalence Rates'!G242</f>
        <v>31.240000000000002</v>
      </c>
      <c r="H242" s="75">
        <f>'Population 2016'!H242*'Prevalence Rates'!H242</f>
        <v>229.23437246248898</v>
      </c>
      <c r="I242" s="75">
        <f>'Population 2016'!I242*'Prevalence Rates'!I242</f>
        <v>29.201165754633717</v>
      </c>
      <c r="J242" s="75">
        <f>'Population 2016'!J242*'Prevalence Rates'!J242</f>
        <v>120.98400000000001</v>
      </c>
      <c r="K242" s="75">
        <f>'Population 2016'!K242*'Prevalence Rates'!K242</f>
        <v>27.377600000000001</v>
      </c>
      <c r="L242" s="75">
        <f>'Population 2016'!L242*'Prevalence Rates'!L242</f>
        <v>58.093165048543703</v>
      </c>
      <c r="M242" s="75">
        <f>'Population 2016'!M242*'Prevalence Rates'!M242</f>
        <v>58.093165048543703</v>
      </c>
      <c r="N242" s="75">
        <f>'Population 2016'!N242*'Prevalence Rates'!N242</f>
        <v>105.29080670785525</v>
      </c>
      <c r="O242" s="75">
        <f>'Population 2016'!O242*'Prevalence Rates'!O242</f>
        <v>62.542464960282445</v>
      </c>
      <c r="P242" s="75">
        <f>'Population 2016'!P242*'Prevalence Rates'!P242</f>
        <v>204.03482436010592</v>
      </c>
      <c r="Q242" s="75">
        <f>'Population 2016'!Q242*'Prevalence Rates'!Q242</f>
        <v>64.589871844660195</v>
      </c>
      <c r="R242" s="75">
        <f>'Population 2016'!R242*'Prevalence Rates'!R242</f>
        <v>128.19594563106799</v>
      </c>
      <c r="S242" s="75">
        <f>'Population 2016'!S242*'Prevalence Rates'!S242</f>
        <v>767.79746071582201</v>
      </c>
      <c r="T242" s="75">
        <f>'Population 2016'!T242*'Prevalence Rates'!T242</f>
        <v>608.71376875551641</v>
      </c>
      <c r="U242" s="75">
        <f>'Population 2016'!U242*'Prevalence Rates'!U242</f>
        <v>0</v>
      </c>
      <c r="V242" s="75">
        <f>'Population 2016'!V242*'Prevalence Rates'!V242</f>
        <v>112.1792480141218</v>
      </c>
      <c r="W242" s="75">
        <f>'Population 2016'!W242*'Prevalence Rates'!W242</f>
        <v>317.04070538393648</v>
      </c>
      <c r="X242" s="75">
        <f>'Population 2016'!X242*'Prevalence Rates'!X242</f>
        <v>317.04070538393648</v>
      </c>
      <c r="Y242" s="75">
        <f>'Population 2016'!Y242*'Prevalence Rates'!Y242</f>
        <v>206.13812886142986</v>
      </c>
      <c r="Z242" s="75">
        <f>'Population 2016'!Z242*'Prevalence Rates'!Z242</f>
        <v>237.45488155339808</v>
      </c>
      <c r="AA242" s="75">
        <f>'Population 2016'!AA242*'Prevalence Rates'!AA242</f>
        <v>416.3891656255297</v>
      </c>
      <c r="AB242" s="75">
        <f>'Population 2016'!AB242*'Prevalence Rates'!AB242</f>
        <v>757.33039223300977</v>
      </c>
      <c r="AC242" s="75">
        <f>'Population 2016'!AC242*'Prevalence Rates'!AC242</f>
        <v>932.33735851721087</v>
      </c>
      <c r="AD242" s="75">
        <f>'Population 2016'!AD242*'Prevalence Rates'!AD242</f>
        <v>126.07765154457194</v>
      </c>
      <c r="AE242" s="75">
        <f>'Population 2016'!AE242*'Prevalence Rates'!AE242</f>
        <v>94.820406001765221</v>
      </c>
      <c r="AF242" s="75">
        <f>'Population 2016'!AF242*'Prevalence Rates'!AF242</f>
        <v>43.395200000000003</v>
      </c>
      <c r="AG242" s="75">
        <f>'Population 2016'!AG242*'Prevalence Rates'!AG242</f>
        <v>36.514690509996548</v>
      </c>
      <c r="AH242" s="75">
        <f>'Population 2016'!AH242*'Prevalence Rates'!AH242</f>
        <v>308.75256769638133</v>
      </c>
      <c r="AI242" s="75">
        <f>'Population 2016'!AI242*'Prevalence Rates'!AI242</f>
        <v>861.77722012356594</v>
      </c>
      <c r="AJ242" s="75">
        <f>'Population 2016'!AJ242*'Prevalence Rates'!AJ242</f>
        <v>53.1648</v>
      </c>
      <c r="AK242" s="75">
        <f>'Population 2016'!AK242*'Prevalence Rates'!AK242</f>
        <v>60.453548455428077</v>
      </c>
      <c r="AL242" s="75">
        <f>'Population 2016'!AL242*'Prevalence Rates'!AL242</f>
        <v>67.039440776699038</v>
      </c>
      <c r="AM242" s="75">
        <f>'Population 2016'!AM242*'Prevalence Rates'!AM242</f>
        <v>127.95661359223303</v>
      </c>
      <c r="AN242" s="75">
        <f>'Population 2016'!AN242*'Prevalence Rates'!AN242</f>
        <v>8.2927999999999997</v>
      </c>
      <c r="AO242" s="75">
        <f>'Population 2016'!AO242*'Prevalence Rates'!AO242</f>
        <v>8.2927999999999997</v>
      </c>
      <c r="AP242" s="75">
        <f>'Population 2016'!AP242*'Prevalence Rates'!AP242</f>
        <v>89.950445189761695</v>
      </c>
      <c r="AQ242" s="75">
        <f>'Population 2016'!AQ242*'Prevalence Rates'!AQ242</f>
        <v>154.86006142983231</v>
      </c>
      <c r="AR242" s="75">
        <f>'Population 2016'!AR242*'Prevalence Rates'!AR242</f>
        <v>4137.5392000000002</v>
      </c>
      <c r="AS242" s="75">
        <f>'Population 2016'!AS242*'Prevalence Rates'!AS242</f>
        <v>29.201165754633717</v>
      </c>
      <c r="AT242" s="75">
        <f>'Population 2016'!AT242*'Prevalence Rates'!AT242</f>
        <v>0</v>
      </c>
      <c r="AU242" s="75">
        <f>'Population 2016'!AU242*'Prevalence Rates'!AU242</f>
        <v>0</v>
      </c>
      <c r="AV242" s="75">
        <f>'Population 2016'!AV242*'Prevalence Rates'!AV242</f>
        <v>83.904077669902904</v>
      </c>
      <c r="AW242" s="75">
        <f>'Population 2016'!AW242*'Prevalence Rates'!AW242</f>
        <v>180.06753045013241</v>
      </c>
      <c r="AX242" s="75">
        <f>'Population 2016'!AX242*'Prevalence Rates'!AX242</f>
        <v>93.606400000000008</v>
      </c>
      <c r="AY242" s="75">
        <f>'Population 2016'!AY242*'Prevalence Rates'!AY242</f>
        <v>268.35973476174553</v>
      </c>
      <c r="AZ242" s="75">
        <f>'Population 2016'!AZ242*'Prevalence Rates'!AZ242</f>
        <v>291.84797528684902</v>
      </c>
      <c r="BA242" s="75">
        <f>'Population 2016'!BA242*'Prevalence Rates'!BA242</f>
        <v>18.449221535745806</v>
      </c>
      <c r="BB242" s="75">
        <f>'Population 2016'!BB242*'Prevalence Rates'!BB242</f>
        <v>111.28202859664609</v>
      </c>
      <c r="BC242" s="84">
        <f>'Population 2016'!BC242*'Prevalence Rates'!BC242</f>
        <v>0</v>
      </c>
      <c r="BD242" s="118">
        <v>240</v>
      </c>
    </row>
    <row r="243" spans="1:56" s="75" customFormat="1" x14ac:dyDescent="0.35">
      <c r="B243" s="75" t="s">
        <v>56</v>
      </c>
      <c r="C243" s="83">
        <f>'Population 2016'!C243*'Prevalence Rates'!C243</f>
        <v>326.23438446601938</v>
      </c>
      <c r="D243" s="75">
        <f>'Population 2016'!D243*'Prevalence Rates'!D243</f>
        <v>238.93635831273994</v>
      </c>
      <c r="E243" s="75">
        <f>'Population 2016'!E243*'Prevalence Rates'!E243</f>
        <v>299.80268243601063</v>
      </c>
      <c r="F243" s="75">
        <f>'Population 2016'!F243*'Prevalence Rates'!F243</f>
        <v>89.607188702559597</v>
      </c>
      <c r="G243" s="75">
        <f>'Population 2016'!G243*'Prevalence Rates'!G243</f>
        <v>25.787200000000002</v>
      </c>
      <c r="H243" s="75">
        <f>'Population 2016'!H243*'Prevalence Rates'!H243</f>
        <v>215.17308879082086</v>
      </c>
      <c r="I243" s="75">
        <f>'Population 2016'!I243*'Prevalence Rates'!I243</f>
        <v>30.790914033539281</v>
      </c>
      <c r="J243" s="75">
        <f>'Population 2016'!J243*'Prevalence Rates'!J243</f>
        <v>114.9632</v>
      </c>
      <c r="K243" s="75">
        <f>'Population 2016'!K243*'Prevalence Rates'!K243</f>
        <v>30.558400000000002</v>
      </c>
      <c r="L243" s="75">
        <f>'Population 2016'!L243*'Prevalence Rates'!L243</f>
        <v>55.276526743159764</v>
      </c>
      <c r="M243" s="75">
        <f>'Population 2016'!M243*'Prevalence Rates'!M243</f>
        <v>55.276526743159764</v>
      </c>
      <c r="N243" s="75">
        <f>'Population 2016'!N243*'Prevalence Rates'!N243</f>
        <v>85.653748278905567</v>
      </c>
      <c r="O243" s="75">
        <f>'Population 2016'!O243*'Prevalence Rates'!O243</f>
        <v>54.218883671668145</v>
      </c>
      <c r="P243" s="75">
        <f>'Population 2016'!P243*'Prevalence Rates'!P243</f>
        <v>180.35308455428068</v>
      </c>
      <c r="Q243" s="75">
        <f>'Population 2016'!Q243*'Prevalence Rates'!Q243</f>
        <v>54.586053309797002</v>
      </c>
      <c r="R243" s="75">
        <f>'Population 2016'!R243*'Prevalence Rates'!R243</f>
        <v>108.48860158870258</v>
      </c>
      <c r="S243" s="75">
        <f>'Population 2016'!S243*'Prevalence Rates'!S243</f>
        <v>654.3652131122526</v>
      </c>
      <c r="T243" s="75">
        <f>'Population 2016'!T243*'Prevalence Rates'!T243</f>
        <v>523.63935039717569</v>
      </c>
      <c r="U243" s="75">
        <f>'Population 2016'!U243*'Prevalence Rates'!U243</f>
        <v>0</v>
      </c>
      <c r="V243" s="75">
        <f>'Population 2016'!V243*'Prevalence Rates'!V243</f>
        <v>91.330840600176529</v>
      </c>
      <c r="W243" s="75">
        <f>'Population 2016'!W243*'Prevalence Rates'!W243</f>
        <v>272.88635057369817</v>
      </c>
      <c r="X243" s="75">
        <f>'Population 2016'!X243*'Prevalence Rates'!X243</f>
        <v>272.88635057369817</v>
      </c>
      <c r="Y243" s="75">
        <f>'Population 2016'!Y243*'Prevalence Rates'!Y243</f>
        <v>181.88658428949694</v>
      </c>
      <c r="Z243" s="75">
        <f>'Population 2016'!Z243*'Prevalence Rates'!Z243</f>
        <v>211.33750962047662</v>
      </c>
      <c r="AA243" s="75">
        <f>'Population 2016'!AA243*'Prevalence Rates'!AA243</f>
        <v>360.63516031686021</v>
      </c>
      <c r="AB243" s="75">
        <f>'Population 2016'!AB243*'Prevalence Rates'!AB243</f>
        <v>685.38519611650486</v>
      </c>
      <c r="AC243" s="75">
        <f>'Population 2016'!AC243*'Prevalence Rates'!AC243</f>
        <v>804.92889249779341</v>
      </c>
      <c r="AD243" s="75">
        <f>'Population 2016'!AD243*'Prevalence Rates'!AD243</f>
        <v>113.19292497793469</v>
      </c>
      <c r="AE243" s="75">
        <f>'Population 2016'!AE243*'Prevalence Rates'!AE243</f>
        <v>87.573768755516326</v>
      </c>
      <c r="AF243" s="75">
        <f>'Population 2016'!AF243*'Prevalence Rates'!AF243</f>
        <v>36.011200000000002</v>
      </c>
      <c r="AG243" s="75">
        <f>'Population 2016'!AG243*'Prevalence Rates'!AG243</f>
        <v>33.724060017652256</v>
      </c>
      <c r="AH243" s="75">
        <f>'Population 2016'!AH243*'Prevalence Rates'!AH243</f>
        <v>269.69742912621365</v>
      </c>
      <c r="AI243" s="75">
        <f>'Population 2016'!AI243*'Prevalence Rates'!AI243</f>
        <v>725.17121482789071</v>
      </c>
      <c r="AJ243" s="75">
        <f>'Population 2016'!AJ243*'Prevalence Rates'!AJ243</f>
        <v>44.758400000000002</v>
      </c>
      <c r="AK243" s="75">
        <f>'Population 2016'!AK243*'Prevalence Rates'!AK243</f>
        <v>57.387952691968238</v>
      </c>
      <c r="AL243" s="75">
        <f>'Population 2016'!AL243*'Prevalence Rates'!AL243</f>
        <v>68.484256310679612</v>
      </c>
      <c r="AM243" s="75">
        <f>'Population 2016'!AM243*'Prevalence Rates'!AM243</f>
        <v>106.11839223300971</v>
      </c>
      <c r="AN243" s="75">
        <f>'Population 2016'!AN243*'Prevalence Rates'!AN243</f>
        <v>6.1344000000000003</v>
      </c>
      <c r="AO243" s="75">
        <f>'Population 2016'!AO243*'Prevalence Rates'!AO243</f>
        <v>6.1344000000000003</v>
      </c>
      <c r="AP243" s="75">
        <f>'Population 2016'!AP243*'Prevalence Rates'!AP243</f>
        <v>90.252292321270971</v>
      </c>
      <c r="AQ243" s="75">
        <f>'Population 2016'!AQ243*'Prevalence Rates'!AQ243</f>
        <v>126.36771756398942</v>
      </c>
      <c r="AR243" s="75">
        <f>'Population 2016'!AR243*'Prevalence Rates'!AR243</f>
        <v>3635.3136000000004</v>
      </c>
      <c r="AS243" s="75">
        <f>'Population 2016'!AS243*'Prevalence Rates'!AS243</f>
        <v>30.790914033539281</v>
      </c>
      <c r="AT243" s="75">
        <f>'Population 2016'!AT243*'Prevalence Rates'!AT243</f>
        <v>0</v>
      </c>
      <c r="AU243" s="75">
        <f>'Population 2016'!AU243*'Prevalence Rates'!AU243</f>
        <v>0</v>
      </c>
      <c r="AV243" s="75">
        <f>'Population 2016'!AV243*'Prevalence Rates'!AV243</f>
        <v>78.78906972639011</v>
      </c>
      <c r="AW243" s="75">
        <f>'Population 2016'!AW243*'Prevalence Rates'!AW243</f>
        <v>162.81105878199472</v>
      </c>
      <c r="AX243" s="75">
        <f>'Population 2016'!AX243*'Prevalence Rates'!AX243</f>
        <v>84.404800000000009</v>
      </c>
      <c r="AY243" s="75">
        <f>'Population 2016'!AY243*'Prevalence Rates'!AY243</f>
        <v>238.42854287902779</v>
      </c>
      <c r="AZ243" s="75">
        <f>'Population 2016'!AZ243*'Prevalence Rates'!AZ243</f>
        <v>267.73619982347748</v>
      </c>
      <c r="BA243" s="75">
        <f>'Population 2016'!BA243*'Prevalence Rates'!BA243</f>
        <v>18.187530450132392</v>
      </c>
      <c r="BB243" s="75">
        <f>'Population 2016'!BB243*'Prevalence Rates'!BB243</f>
        <v>82.611514210061785</v>
      </c>
      <c r="BC243" s="84">
        <f>'Population 2016'!BC243*'Prevalence Rates'!BC243</f>
        <v>0</v>
      </c>
      <c r="BD243" s="118">
        <v>241</v>
      </c>
    </row>
    <row r="244" spans="1:56" s="75" customFormat="1" x14ac:dyDescent="0.35">
      <c r="B244" s="75" t="s">
        <v>57</v>
      </c>
      <c r="C244" s="83">
        <f>'Population 2016'!C244*'Prevalence Rates'!C244</f>
        <v>193.49066504854369</v>
      </c>
      <c r="D244" s="75">
        <f>'Population 2016'!D244*'Prevalence Rates'!D244</f>
        <v>145.65812666610958</v>
      </c>
      <c r="E244" s="75">
        <f>'Population 2016'!E244*'Prevalence Rates'!E244</f>
        <v>187.33709470432484</v>
      </c>
      <c r="F244" s="75">
        <f>'Population 2016'!F244*'Prevalence Rates'!F244</f>
        <v>71.722661518093574</v>
      </c>
      <c r="G244" s="75">
        <f>'Population 2016'!G244*'Prevalence Rates'!G244</f>
        <v>18.4404</v>
      </c>
      <c r="H244" s="75">
        <f>'Population 2016'!H244*'Prevalence Rates'!H244</f>
        <v>160.42245436893205</v>
      </c>
      <c r="I244" s="75">
        <f>'Population 2016'!I244*'Prevalence Rates'!I244</f>
        <v>22.618117122683145</v>
      </c>
      <c r="J244" s="75">
        <f>'Population 2016'!J244*'Prevalence Rates'!J244</f>
        <v>85.344000000000008</v>
      </c>
      <c r="K244" s="75">
        <f>'Population 2016'!K244*'Prevalence Rates'!K244</f>
        <v>23.241</v>
      </c>
      <c r="L244" s="75">
        <f>'Population 2016'!L244*'Prevalence Rates'!L244</f>
        <v>40.305697440423657</v>
      </c>
      <c r="M244" s="75">
        <f>'Population 2016'!M244*'Prevalence Rates'!M244</f>
        <v>40.305697440423657</v>
      </c>
      <c r="N244" s="75">
        <f>'Population 2016'!N244*'Prevalence Rates'!N244</f>
        <v>56.934413857016764</v>
      </c>
      <c r="O244" s="75">
        <f>'Population 2016'!O244*'Prevalence Rates'!O244</f>
        <v>38.15218993821712</v>
      </c>
      <c r="P244" s="75">
        <f>'Population 2016'!P244*'Prevalence Rates'!P244</f>
        <v>120.91063583406886</v>
      </c>
      <c r="Q244" s="75">
        <f>'Population 2016'!Q244*'Prevalence Rates'!Q244</f>
        <v>37.052569461606353</v>
      </c>
      <c r="R244" s="75">
        <f>'Population 2016'!R244*'Prevalence Rates'!R244</f>
        <v>65.481087908208295</v>
      </c>
      <c r="S244" s="75">
        <f>'Population 2016'!S244*'Prevalence Rates'!S244</f>
        <v>448.2456743746875</v>
      </c>
      <c r="T244" s="75">
        <f>'Population 2016'!T244*'Prevalence Rates'!T244</f>
        <v>350.13782303618717</v>
      </c>
      <c r="U244" s="75">
        <f>'Population 2016'!U244*'Prevalence Rates'!U244</f>
        <v>0</v>
      </c>
      <c r="V244" s="75">
        <f>'Population 2016'!V244*'Prevalence Rates'!V244</f>
        <v>59.487719152691966</v>
      </c>
      <c r="W244" s="75">
        <f>'Population 2016'!W244*'Prevalence Rates'!W244</f>
        <v>201.98383768755519</v>
      </c>
      <c r="X244" s="75">
        <f>'Population 2016'!X244*'Prevalence Rates'!X244</f>
        <v>201.98383768755519</v>
      </c>
      <c r="Y244" s="75">
        <f>'Population 2016'!Y244*'Prevalence Rates'!Y244</f>
        <v>127.40566019417477</v>
      </c>
      <c r="Z244" s="75">
        <f>'Population 2016'!Z244*'Prevalence Rates'!Z244</f>
        <v>125.84984854368932</v>
      </c>
      <c r="AA244" s="75">
        <f>'Population 2016'!AA244*'Prevalence Rates'!AA244</f>
        <v>223.11257283025796</v>
      </c>
      <c r="AB244" s="75">
        <f>'Population 2016'!AB244*'Prevalence Rates'!AB244</f>
        <v>421.30758058252428</v>
      </c>
      <c r="AC244" s="75">
        <f>'Population 2016'!AC244*'Prevalence Rates'!AC244</f>
        <v>509.17579805825238</v>
      </c>
      <c r="AD244" s="75">
        <f>'Population 2016'!AD244*'Prevalence Rates'!AD244</f>
        <v>79.884838305383937</v>
      </c>
      <c r="AE244" s="75">
        <f>'Population 2016'!AE244*'Prevalence Rates'!AE244</f>
        <v>61.543437775816422</v>
      </c>
      <c r="AF244" s="75">
        <f>'Population 2016'!AF244*'Prevalence Rates'!AF244</f>
        <v>26.746200000000002</v>
      </c>
      <c r="AG244" s="75">
        <f>'Population 2016'!AG244*'Prevalence Rates'!AG244</f>
        <v>23.699957404351661</v>
      </c>
      <c r="AH244" s="75">
        <f>'Population 2016'!AH244*'Prevalence Rates'!AH244</f>
        <v>156.89210097087383</v>
      </c>
      <c r="AI244" s="75">
        <f>'Population 2016'!AI244*'Prevalence Rates'!AI244</f>
        <v>482.7070924977935</v>
      </c>
      <c r="AJ244" s="75">
        <f>'Population 2016'!AJ244*'Prevalence Rates'!AJ244</f>
        <v>32.461200000000005</v>
      </c>
      <c r="AK244" s="75">
        <f>'Population 2016'!AK244*'Prevalence Rates'!AK244</f>
        <v>38.576636716681385</v>
      </c>
      <c r="AL244" s="75">
        <f>'Population 2016'!AL244*'Prevalence Rates'!AL244</f>
        <v>48.941854368932042</v>
      </c>
      <c r="AM244" s="75">
        <f>'Population 2016'!AM244*'Prevalence Rates'!AM244</f>
        <v>61.980192233009717</v>
      </c>
      <c r="AN244" s="75">
        <f>'Population 2016'!AN244*'Prevalence Rates'!AN244</f>
        <v>4.8006000000000002</v>
      </c>
      <c r="AO244" s="75">
        <f>'Population 2016'!AO244*'Prevalence Rates'!AO244</f>
        <v>4.8006000000000002</v>
      </c>
      <c r="AP244" s="75">
        <f>'Population 2016'!AP244*'Prevalence Rates'!AP244</f>
        <v>71.067462577228596</v>
      </c>
      <c r="AQ244" s="75">
        <f>'Population 2016'!AQ244*'Prevalence Rates'!AQ244</f>
        <v>82.92503671668139</v>
      </c>
      <c r="AR244" s="75">
        <f>'Population 2016'!AR244*'Prevalence Rates'!AR244</f>
        <v>2414.6256000000003</v>
      </c>
      <c r="AS244" s="75">
        <f>'Population 2016'!AS244*'Prevalence Rates'!AS244</f>
        <v>22.618117122683145</v>
      </c>
      <c r="AT244" s="75">
        <f>'Population 2016'!AT244*'Prevalence Rates'!AT244</f>
        <v>0</v>
      </c>
      <c r="AU244" s="75">
        <f>'Population 2016'!AU244*'Prevalence Rates'!AU244</f>
        <v>0</v>
      </c>
      <c r="AV244" s="75">
        <f>'Population 2016'!AV244*'Prevalence Rates'!AV244</f>
        <v>61.818511032656659</v>
      </c>
      <c r="AW244" s="75">
        <f>'Population 2016'!AW244*'Prevalence Rates'!AW244</f>
        <v>94.470917210944393</v>
      </c>
      <c r="AX244" s="75">
        <f>'Population 2016'!AX244*'Prevalence Rates'!AX244</f>
        <v>62.103000000000002</v>
      </c>
      <c r="AY244" s="75">
        <f>'Population 2016'!AY244*'Prevalence Rates'!AY244</f>
        <v>178.27874489462602</v>
      </c>
      <c r="AZ244" s="75">
        <f>'Population 2016'!AZ244*'Prevalence Rates'!AZ244</f>
        <v>202.16959620476612</v>
      </c>
      <c r="BA244" s="75">
        <f>'Population 2016'!BA244*'Prevalence Rates'!BA244</f>
        <v>8.513483671668137</v>
      </c>
      <c r="BB244" s="75">
        <f>'Population 2016'!BB244*'Prevalence Rates'!BB244</f>
        <v>50.729124360105914</v>
      </c>
      <c r="BC244" s="84">
        <f>'Population 2016'!BC244*'Prevalence Rates'!BC244</f>
        <v>0</v>
      </c>
      <c r="BD244" s="118">
        <v>242</v>
      </c>
    </row>
    <row r="245" spans="1:56" s="75" customFormat="1" x14ac:dyDescent="0.35">
      <c r="B245" s="75" t="s">
        <v>58</v>
      </c>
      <c r="C245" s="83">
        <f>'Population 2016'!C245*'Prevalence Rates'!C245</f>
        <v>126.43688446601942</v>
      </c>
      <c r="D245" s="75">
        <f>'Population 2016'!D245*'Prevalence Rates'!D245</f>
        <v>96.205919215563213</v>
      </c>
      <c r="E245" s="75">
        <f>'Population 2016'!E245*'Prevalence Rates'!E245</f>
        <v>124.89139646954989</v>
      </c>
      <c r="F245" s="75">
        <f>'Population 2016'!F245*'Prevalence Rates'!F245</f>
        <v>53.15397246248898</v>
      </c>
      <c r="G245" s="75">
        <f>'Population 2016'!G245*'Prevalence Rates'!G245</f>
        <v>15.3924</v>
      </c>
      <c r="H245" s="75">
        <f>'Population 2016'!H245*'Prevalence Rates'!H245</f>
        <v>121.34722215357459</v>
      </c>
      <c r="I245" s="75">
        <f>'Population 2016'!I245*'Prevalence Rates'!I245</f>
        <v>14.592333627537514</v>
      </c>
      <c r="J245" s="75">
        <f>'Population 2016'!J245*'Prevalence Rates'!J245</f>
        <v>58.064400000000006</v>
      </c>
      <c r="K245" s="75">
        <f>'Population 2016'!K245*'Prevalence Rates'!K245</f>
        <v>15.0114</v>
      </c>
      <c r="L245" s="75">
        <f>'Population 2016'!L245*'Prevalence Rates'!L245</f>
        <v>28.733553839364522</v>
      </c>
      <c r="M245" s="75">
        <f>'Population 2016'!M245*'Prevalence Rates'!M245</f>
        <v>28.733553839364522</v>
      </c>
      <c r="N245" s="75">
        <f>'Population 2016'!N245*'Prevalence Rates'!N245</f>
        <v>44.455638217122683</v>
      </c>
      <c r="O245" s="75">
        <f>'Population 2016'!O245*'Prevalence Rates'!O245</f>
        <v>24.814432480141217</v>
      </c>
      <c r="P245" s="75">
        <f>'Population 2016'!P245*'Prevalence Rates'!P245</f>
        <v>96.032714563106808</v>
      </c>
      <c r="Q245" s="75">
        <f>'Population 2016'!Q245*'Prevalence Rates'!Q245</f>
        <v>30.998704766107679</v>
      </c>
      <c r="R245" s="75">
        <f>'Population 2016'!R245*'Prevalence Rates'!R245</f>
        <v>50.153858075904679</v>
      </c>
      <c r="S245" s="75">
        <f>'Population 2016'!S245*'Prevalence Rates'!S245</f>
        <v>321.5831996341991</v>
      </c>
      <c r="T245" s="75">
        <f>'Population 2016'!T245*'Prevalence Rates'!T245</f>
        <v>244.20502691968227</v>
      </c>
      <c r="U245" s="75">
        <f>'Population 2016'!U245*'Prevalence Rates'!U245</f>
        <v>0</v>
      </c>
      <c r="V245" s="75">
        <f>'Population 2016'!V245*'Prevalence Rates'!V245</f>
        <v>39.043252427184463</v>
      </c>
      <c r="W245" s="75">
        <f>'Population 2016'!W245*'Prevalence Rates'!W245</f>
        <v>158.43341915269198</v>
      </c>
      <c r="X245" s="75">
        <f>'Population 2016'!X245*'Prevalence Rates'!X245</f>
        <v>158.43341915269198</v>
      </c>
      <c r="Y245" s="75">
        <f>'Population 2016'!Y245*'Prevalence Rates'!Y245</f>
        <v>85.370902030008835</v>
      </c>
      <c r="Z245" s="75">
        <f>'Population 2016'!Z245*'Prevalence Rates'!Z245</f>
        <v>75.25963954104148</v>
      </c>
      <c r="AA245" s="75">
        <f>'Population 2016'!AA245*'Prevalence Rates'!AA245</f>
        <v>161.46514755289249</v>
      </c>
      <c r="AB245" s="75">
        <f>'Population 2016'!AB245*'Prevalence Rates'!AB245</f>
        <v>283.40185631067959</v>
      </c>
      <c r="AC245" s="75">
        <f>'Population 2016'!AC245*'Prevalence Rates'!AC245</f>
        <v>372.27244342453662</v>
      </c>
      <c r="AD245" s="75">
        <f>'Population 2016'!AD245*'Prevalence Rates'!AD245</f>
        <v>59.045315269196827</v>
      </c>
      <c r="AE245" s="75">
        <f>'Population 2016'!AE245*'Prevalence Rates'!AE245</f>
        <v>43.582969991173876</v>
      </c>
      <c r="AF245" s="75">
        <f>'Population 2016'!AF245*'Prevalence Rates'!AF245</f>
        <v>22.631400000000003</v>
      </c>
      <c r="AG245" s="75">
        <f>'Population 2016'!AG245*'Prevalence Rates'!AG245</f>
        <v>16.783503971756399</v>
      </c>
      <c r="AH245" s="75">
        <f>'Population 2016'!AH245*'Prevalence Rates'!AH245</f>
        <v>110.17376663724627</v>
      </c>
      <c r="AI245" s="75">
        <f>'Population 2016'!AI245*'Prevalence Rates'!AI245</f>
        <v>337.31338993821714</v>
      </c>
      <c r="AJ245" s="75">
        <f>'Population 2016'!AJ245*'Prevalence Rates'!AJ245</f>
        <v>21.640800000000002</v>
      </c>
      <c r="AK245" s="75">
        <f>'Population 2016'!AK245*'Prevalence Rates'!AK245</f>
        <v>30.762605825242723</v>
      </c>
      <c r="AL245" s="75">
        <f>'Population 2016'!AL245*'Prevalence Rates'!AL245</f>
        <v>37.409021359223303</v>
      </c>
      <c r="AM245" s="75">
        <f>'Population 2016'!AM245*'Prevalence Rates'!AM245</f>
        <v>37.173393203883499</v>
      </c>
      <c r="AN245" s="75">
        <f>'Population 2016'!AN245*'Prevalence Rates'!AN245</f>
        <v>3.1242000000000001</v>
      </c>
      <c r="AO245" s="75">
        <f>'Population 2016'!AO245*'Prevalence Rates'!AO245</f>
        <v>3.1242000000000001</v>
      </c>
      <c r="AP245" s="75">
        <f>'Population 2016'!AP245*'Prevalence Rates'!AP245</f>
        <v>54.397317034421889</v>
      </c>
      <c r="AQ245" s="75">
        <f>'Population 2016'!AQ245*'Prevalence Rates'!AQ245</f>
        <v>60.694409708737872</v>
      </c>
      <c r="AR245" s="75">
        <f>'Population 2016'!AR245*'Prevalence Rates'!AR245</f>
        <v>1726.9206000000001</v>
      </c>
      <c r="AS245" s="75">
        <f>'Population 2016'!AS245*'Prevalence Rates'!AS245</f>
        <v>14.592333627537514</v>
      </c>
      <c r="AT245" s="75">
        <f>'Population 2016'!AT245*'Prevalence Rates'!AT245</f>
        <v>0</v>
      </c>
      <c r="AU245" s="75">
        <f>'Population 2016'!AU245*'Prevalence Rates'!AU245</f>
        <v>0</v>
      </c>
      <c r="AV245" s="75">
        <f>'Population 2016'!AV245*'Prevalence Rates'!AV245</f>
        <v>49.659466019417472</v>
      </c>
      <c r="AW245" s="75">
        <f>'Population 2016'!AW245*'Prevalence Rates'!AW245</f>
        <v>72.542736275375105</v>
      </c>
      <c r="AX245" s="75">
        <f>'Population 2016'!AX245*'Prevalence Rates'!AX245</f>
        <v>43.053000000000004</v>
      </c>
      <c r="AY245" s="75">
        <f>'Population 2016'!AY245*'Prevalence Rates'!AY245</f>
        <v>137.76412514906201</v>
      </c>
      <c r="AZ245" s="75">
        <f>'Population 2016'!AZ245*'Prevalence Rates'!AZ245</f>
        <v>153.96916178287731</v>
      </c>
      <c r="BA245" s="75">
        <f>'Population 2016'!BA245*'Prevalence Rates'!BA245</f>
        <v>4.300625772285966</v>
      </c>
      <c r="BB245" s="75">
        <f>'Population 2016'!BB245*'Prevalence Rates'!BB245</f>
        <v>32.422259311562229</v>
      </c>
      <c r="BC245" s="84">
        <f>'Population 2016'!BC245*'Prevalence Rates'!BC245</f>
        <v>0</v>
      </c>
      <c r="BD245" s="118">
        <v>243</v>
      </c>
    </row>
    <row r="246" spans="1:56" s="75" customFormat="1" x14ac:dyDescent="0.35">
      <c r="B246" s="75" t="s">
        <v>59</v>
      </c>
      <c r="C246" s="83">
        <f>'Population 2016'!C246*'Prevalence Rates'!C246</f>
        <v>50.309902912621354</v>
      </c>
      <c r="D246" s="75">
        <f>'Population 2016'!D246*'Prevalence Rates'!D246</f>
        <v>37.05268781687866</v>
      </c>
      <c r="E246" s="75">
        <f>'Population 2016'!E246*'Prevalence Rates'!E246</f>
        <v>46.729602824360107</v>
      </c>
      <c r="F246" s="75">
        <f>'Population 2016'!F246*'Prevalence Rates'!F246</f>
        <v>18.339788172992058</v>
      </c>
      <c r="G246" s="75">
        <f>'Population 2016'!G246*'Prevalence Rates'!G246</f>
        <v>5.04</v>
      </c>
      <c r="H246" s="75">
        <f>'Population 2016'!H246*'Prevalence Rates'!H246</f>
        <v>44.310767872903796</v>
      </c>
      <c r="I246" s="75">
        <f>'Population 2016'!I246*'Prevalence Rates'!I246</f>
        <v>5.2147043248014127</v>
      </c>
      <c r="J246" s="75">
        <f>'Population 2016'!J246*'Prevalence Rates'!J246</f>
        <v>24.48</v>
      </c>
      <c r="K246" s="75">
        <f>'Population 2016'!K246*'Prevalence Rates'!K246</f>
        <v>4.84</v>
      </c>
      <c r="L246" s="75">
        <f>'Population 2016'!L246*'Prevalence Rates'!L246</f>
        <v>12.851738746690204</v>
      </c>
      <c r="M246" s="75">
        <f>'Population 2016'!M246*'Prevalence Rates'!M246</f>
        <v>12.851738746690204</v>
      </c>
      <c r="N246" s="75">
        <f>'Population 2016'!N246*'Prevalence Rates'!N246</f>
        <v>19.196716681376877</v>
      </c>
      <c r="O246" s="75">
        <f>'Population 2016'!O246*'Prevalence Rates'!O246</f>
        <v>8.7925154457193297</v>
      </c>
      <c r="P246" s="75">
        <f>'Population 2016'!P246*'Prevalence Rates'!P246</f>
        <v>42.141147396293029</v>
      </c>
      <c r="Q246" s="75">
        <f>'Population 2016'!Q246*'Prevalence Rates'!Q246</f>
        <v>12.48180052956752</v>
      </c>
      <c r="R246" s="75">
        <f>'Population 2016'!R246*'Prevalence Rates'!R246</f>
        <v>21.693662842012358</v>
      </c>
      <c r="S246" s="75">
        <f>'Population 2016'!S246*'Prevalence Rates'!S246</f>
        <v>119.49212080243738</v>
      </c>
      <c r="T246" s="75">
        <f>'Population 2016'!T246*'Prevalence Rates'!T246</f>
        <v>95.708208296557828</v>
      </c>
      <c r="U246" s="75">
        <f>'Population 2016'!U246*'Prevalence Rates'!U246</f>
        <v>0</v>
      </c>
      <c r="V246" s="75">
        <f>'Population 2016'!V246*'Prevalence Rates'!V246</f>
        <v>13.787643424536627</v>
      </c>
      <c r="W246" s="75">
        <f>'Population 2016'!W246*'Prevalence Rates'!W246</f>
        <v>52.729461606354818</v>
      </c>
      <c r="X246" s="75">
        <f>'Population 2016'!X246*'Prevalence Rates'!X246</f>
        <v>52.729461606354818</v>
      </c>
      <c r="Y246" s="75">
        <f>'Population 2016'!Y246*'Prevalence Rates'!Y246</f>
        <v>33.542277140335393</v>
      </c>
      <c r="Z246" s="75">
        <f>'Population 2016'!Z246*'Prevalence Rates'!Z246</f>
        <v>27.401094439541041</v>
      </c>
      <c r="AA246" s="75">
        <f>'Population 2016'!AA246*'Prevalence Rates'!AA246</f>
        <v>62.835387166830429</v>
      </c>
      <c r="AB246" s="75">
        <f>'Population 2016'!AB246*'Prevalence Rates'!AB246</f>
        <v>109.76155339805825</v>
      </c>
      <c r="AC246" s="75">
        <f>'Population 2016'!AC246*'Prevalence Rates'!AC246</f>
        <v>148.71046778464253</v>
      </c>
      <c r="AD246" s="75">
        <f>'Population 2016'!AD246*'Prevalence Rates'!AD246</f>
        <v>20.649143865842895</v>
      </c>
      <c r="AE246" s="75">
        <f>'Population 2016'!AE246*'Prevalence Rates'!AE246</f>
        <v>15.61253309796999</v>
      </c>
      <c r="AF246" s="75">
        <f>'Population 2016'!AF246*'Prevalence Rates'!AF246</f>
        <v>8</v>
      </c>
      <c r="AG246" s="75">
        <f>'Population 2016'!AG246*'Prevalence Rates'!AG246</f>
        <v>6.0122798265474495</v>
      </c>
      <c r="AH246" s="75">
        <f>'Population 2016'!AH246*'Prevalence Rates'!AH246</f>
        <v>39.460052956751994</v>
      </c>
      <c r="AI246" s="75">
        <f>'Population 2016'!AI246*'Prevalence Rates'!AI246</f>
        <v>130.56413062665493</v>
      </c>
      <c r="AJ246" s="75">
        <f>'Population 2016'!AJ246*'Prevalence Rates'!AJ246</f>
        <v>7.28</v>
      </c>
      <c r="AK246" s="75">
        <f>'Population 2016'!AK246*'Prevalence Rates'!AK246</f>
        <v>12.478270079435129</v>
      </c>
      <c r="AL246" s="75">
        <f>'Population 2016'!AL246*'Prevalence Rates'!AL246</f>
        <v>12.769320388349517</v>
      </c>
      <c r="AM246" s="75">
        <f>'Population 2016'!AM246*'Prevalence Rates'!AM246</f>
        <v>13.910679611650487</v>
      </c>
      <c r="AN246" s="75">
        <f>'Population 2016'!AN246*'Prevalence Rates'!AN246</f>
        <v>0.88</v>
      </c>
      <c r="AO246" s="75">
        <f>'Population 2016'!AO246*'Prevalence Rates'!AO246</f>
        <v>0.88</v>
      </c>
      <c r="AP246" s="75">
        <f>'Population 2016'!AP246*'Prevalence Rates'!AP246</f>
        <v>21.823689320388347</v>
      </c>
      <c r="AQ246" s="75">
        <f>'Population 2016'!AQ246*'Prevalence Rates'!AQ246</f>
        <v>20.316893203883499</v>
      </c>
      <c r="AR246" s="75">
        <f>'Population 2016'!AR246*'Prevalence Rates'!AR246</f>
        <v>659</v>
      </c>
      <c r="AS246" s="75">
        <f>'Population 2016'!AS246*'Prevalence Rates'!AS246</f>
        <v>5.2147043248014127</v>
      </c>
      <c r="AT246" s="75">
        <f>'Population 2016'!AT246*'Prevalence Rates'!AT246</f>
        <v>0</v>
      </c>
      <c r="AU246" s="75">
        <f>'Population 2016'!AU246*'Prevalence Rates'!AU246</f>
        <v>0</v>
      </c>
      <c r="AV246" s="75">
        <f>'Population 2016'!AV246*'Prevalence Rates'!AV246</f>
        <v>18.895322153574579</v>
      </c>
      <c r="AW246" s="75">
        <f>'Population 2016'!AW246*'Prevalence Rates'!AW246</f>
        <v>25.399364518976171</v>
      </c>
      <c r="AX246" s="75">
        <f>'Population 2016'!AX246*'Prevalence Rates'!AX246</f>
        <v>19.64</v>
      </c>
      <c r="AY246" s="75">
        <f>'Population 2016'!AY246*'Prevalence Rates'!AY246</f>
        <v>49.933253709821251</v>
      </c>
      <c r="AZ246" s="75">
        <f>'Population 2016'!AZ246*'Prevalence Rates'!AZ246</f>
        <v>60.313062665489845</v>
      </c>
      <c r="BA246" s="75">
        <f>'Population 2016'!BA246*'Prevalence Rates'!BA246</f>
        <v>1.4743159752868491</v>
      </c>
      <c r="BB246" s="75">
        <f>'Population 2016'!BB246*'Prevalence Rates'!BB246</f>
        <v>11.907219770520742</v>
      </c>
      <c r="BC246" s="84">
        <f>'Population 2016'!BC246*'Prevalence Rates'!BC246</f>
        <v>0</v>
      </c>
      <c r="BD246" s="118">
        <v>244</v>
      </c>
    </row>
    <row r="247" spans="1:56" s="75" customFormat="1" x14ac:dyDescent="0.35">
      <c r="B247" s="75" t="s">
        <v>60</v>
      </c>
      <c r="C247" s="83">
        <f>'Population 2016'!C247*'Prevalence Rates'!C247</f>
        <v>37.234757281553392</v>
      </c>
      <c r="D247" s="75">
        <f>'Population 2016'!D247*'Prevalence Rates'!D247</f>
        <v>25.656758058766492</v>
      </c>
      <c r="E247" s="75">
        <f>'Population 2016'!E247*'Prevalence Rates'!E247</f>
        <v>30.320441306266552</v>
      </c>
      <c r="F247" s="75">
        <f>'Population 2016'!F247*'Prevalence Rates'!F247</f>
        <v>15.244660194174759</v>
      </c>
      <c r="G247" s="75">
        <f>'Population 2016'!G247*'Prevalence Rates'!G247</f>
        <v>3.04</v>
      </c>
      <c r="H247" s="75">
        <f>'Population 2016'!H247*'Prevalence Rates'!H247</f>
        <v>31.787255075022067</v>
      </c>
      <c r="I247" s="75">
        <f>'Population 2016'!I247*'Prevalence Rates'!I247</f>
        <v>3.8300088261253316</v>
      </c>
      <c r="J247" s="75">
        <f>'Population 2016'!J247*'Prevalence Rates'!J247</f>
        <v>17.04</v>
      </c>
      <c r="K247" s="75">
        <f>'Population 2016'!K247*'Prevalence Rates'!K247</f>
        <v>3.24</v>
      </c>
      <c r="L247" s="75">
        <f>'Population 2016'!L247*'Prevalence Rates'!L247</f>
        <v>8.3887555163283327</v>
      </c>
      <c r="M247" s="75">
        <f>'Population 2016'!M247*'Prevalence Rates'!M247</f>
        <v>8.3887555163283327</v>
      </c>
      <c r="N247" s="75">
        <f>'Population 2016'!N247*'Prevalence Rates'!N247</f>
        <v>14.875180935569286</v>
      </c>
      <c r="O247" s="75">
        <f>'Population 2016'!O247*'Prevalence Rates'!O247</f>
        <v>5.4953221535745804</v>
      </c>
      <c r="P247" s="75">
        <f>'Population 2016'!P247*'Prevalence Rates'!P247</f>
        <v>31.390503089143866</v>
      </c>
      <c r="Q247" s="75">
        <f>'Population 2016'!Q247*'Prevalence Rates'!Q247</f>
        <v>8.5764518976169466</v>
      </c>
      <c r="R247" s="75">
        <f>'Population 2016'!R247*'Prevalence Rates'!R247</f>
        <v>15.814933804060018</v>
      </c>
      <c r="S247" s="75">
        <f>'Population 2016'!S247*'Prevalence Rates'!S247</f>
        <v>88.196002980095116</v>
      </c>
      <c r="T247" s="75">
        <f>'Population 2016'!T247*'Prevalence Rates'!T247</f>
        <v>75.384730803177419</v>
      </c>
      <c r="U247" s="75">
        <f>'Population 2016'!U247*'Prevalence Rates'!U247</f>
        <v>0</v>
      </c>
      <c r="V247" s="75">
        <f>'Population 2016'!V247*'Prevalence Rates'!V247</f>
        <v>10.098517210944395</v>
      </c>
      <c r="W247" s="75">
        <f>'Population 2016'!W247*'Prevalence Rates'!W247</f>
        <v>38.189443954104149</v>
      </c>
      <c r="X247" s="75">
        <f>'Population 2016'!X247*'Prevalence Rates'!X247</f>
        <v>38.189443954104149</v>
      </c>
      <c r="Y247" s="75">
        <f>'Population 2016'!Y247*'Prevalence Rates'!Y247</f>
        <v>23.807502206531336</v>
      </c>
      <c r="Z247" s="75">
        <f>'Population 2016'!Z247*'Prevalence Rates'!Z247</f>
        <v>18.204836716681374</v>
      </c>
      <c r="AA247" s="75">
        <f>'Population 2016'!AA247*'Prevalence Rates'!AA247</f>
        <v>43.622877192538269</v>
      </c>
      <c r="AB247" s="75">
        <f>'Population 2016'!AB247*'Prevalence Rates'!AB247</f>
        <v>75.746796116504854</v>
      </c>
      <c r="AC247" s="75">
        <f>'Population 2016'!AC247*'Prevalence Rates'!AC247</f>
        <v>104.66400706090026</v>
      </c>
      <c r="AD247" s="75">
        <f>'Population 2016'!AD247*'Prevalence Rates'!AD247</f>
        <v>14.628243601059134</v>
      </c>
      <c r="AE247" s="75">
        <f>'Population 2016'!AE247*'Prevalence Rates'!AE247</f>
        <v>11.633715798764342</v>
      </c>
      <c r="AF247" s="75">
        <f>'Population 2016'!AF247*'Prevalence Rates'!AF247</f>
        <v>5.64</v>
      </c>
      <c r="AG247" s="75">
        <f>'Population 2016'!AG247*'Prevalence Rates'!AG247</f>
        <v>4.4800644690893741</v>
      </c>
      <c r="AH247" s="75">
        <f>'Population 2016'!AH247*'Prevalence Rates'!AH247</f>
        <v>26.128437775816423</v>
      </c>
      <c r="AI247" s="75">
        <f>'Population 2016'!AI247*'Prevalence Rates'!AI247</f>
        <v>96.982383053839385</v>
      </c>
      <c r="AJ247" s="75">
        <f>'Population 2016'!AJ247*'Prevalence Rates'!AJ247</f>
        <v>4.5200000000000005</v>
      </c>
      <c r="AK247" s="75">
        <f>'Population 2016'!AK247*'Prevalence Rates'!AK247</f>
        <v>8.3764165931156231</v>
      </c>
      <c r="AL247" s="75">
        <f>'Population 2016'!AL247*'Prevalence Rates'!AL247</f>
        <v>9.666019417475729</v>
      </c>
      <c r="AM247" s="75">
        <f>'Population 2016'!AM247*'Prevalence Rates'!AM247</f>
        <v>7.573592233009709</v>
      </c>
      <c r="AN247" s="75">
        <f>'Population 2016'!AN247*'Prevalence Rates'!AN247</f>
        <v>0.64</v>
      </c>
      <c r="AO247" s="75">
        <f>'Population 2016'!AO247*'Prevalence Rates'!AO247</f>
        <v>0.64</v>
      </c>
      <c r="AP247" s="75">
        <f>'Population 2016'!AP247*'Prevalence Rates'!AP247</f>
        <v>16.970044130626654</v>
      </c>
      <c r="AQ247" s="75">
        <f>'Population 2016'!AQ247*'Prevalence Rates'!AQ247</f>
        <v>12.215322153574583</v>
      </c>
      <c r="AR247" s="75">
        <f>'Population 2016'!AR247*'Prevalence Rates'!AR247</f>
        <v>472.92</v>
      </c>
      <c r="AS247" s="75">
        <f>'Population 2016'!AS247*'Prevalence Rates'!AS247</f>
        <v>3.8300088261253316</v>
      </c>
      <c r="AT247" s="75">
        <f>'Population 2016'!AT247*'Prevalence Rates'!AT247</f>
        <v>0</v>
      </c>
      <c r="AU247" s="75">
        <f>'Population 2016'!AU247*'Prevalence Rates'!AU247</f>
        <v>0</v>
      </c>
      <c r="AV247" s="75">
        <f>'Population 2016'!AV247*'Prevalence Rates'!AV247</f>
        <v>13.871315092674315</v>
      </c>
      <c r="AW247" s="75">
        <f>'Population 2016'!AW247*'Prevalence Rates'!AW247</f>
        <v>18.417369814651369</v>
      </c>
      <c r="AX247" s="75">
        <f>'Population 2016'!AX247*'Prevalence Rates'!AX247</f>
        <v>13.8</v>
      </c>
      <c r="AY247" s="75">
        <f>'Population 2016'!AY247*'Prevalence Rates'!AY247</f>
        <v>37.99392703649908</v>
      </c>
      <c r="AZ247" s="75">
        <f>'Population 2016'!AZ247*'Prevalence Rates'!AZ247</f>
        <v>47.74609002647837</v>
      </c>
      <c r="BA247" s="75">
        <f>'Population 2016'!BA247*'Prevalence Rates'!BA247</f>
        <v>0.96751985878199476</v>
      </c>
      <c r="BB247" s="75">
        <f>'Population 2016'!BB247*'Prevalence Rates'!BB247</f>
        <v>6.0830361871138576</v>
      </c>
      <c r="BC247" s="84">
        <f>'Population 2016'!BC247*'Prevalence Rates'!BC247</f>
        <v>0</v>
      </c>
      <c r="BD247" s="118">
        <v>245</v>
      </c>
    </row>
    <row r="248" spans="1:56" s="75" customFormat="1" x14ac:dyDescent="0.35">
      <c r="B248" s="75" t="s">
        <v>80</v>
      </c>
      <c r="C248" s="83">
        <f>'Population 2016'!C248*'Prevalence Rates'!C248</f>
        <v>20.540194174757278</v>
      </c>
      <c r="D248" s="75">
        <f>'Population 2016'!D248*'Prevalence Rates'!D248</f>
        <v>13.942506240371866</v>
      </c>
      <c r="E248" s="75">
        <f>'Population 2016'!E248*'Prevalence Rates'!E248</f>
        <v>16.217016769638128</v>
      </c>
      <c r="F248" s="75">
        <f>'Population 2016'!F248*'Prevalence Rates'!F248</f>
        <v>6.6522153574580773</v>
      </c>
      <c r="G248" s="75">
        <f>'Population 2016'!G248*'Prevalence Rates'!G248</f>
        <v>2.08</v>
      </c>
      <c r="H248" s="75">
        <f>'Population 2016'!H248*'Prevalence Rates'!H248</f>
        <v>16.351297440423654</v>
      </c>
      <c r="I248" s="75">
        <f>'Population 2016'!I248*'Prevalence Rates'!I248</f>
        <v>2.3569285083848195</v>
      </c>
      <c r="J248" s="75">
        <f>'Population 2016'!J248*'Prevalence Rates'!J248</f>
        <v>7.08</v>
      </c>
      <c r="K248" s="75">
        <f>'Population 2016'!K248*'Prevalence Rates'!K248</f>
        <v>1.36</v>
      </c>
      <c r="L248" s="75">
        <f>'Population 2016'!L248*'Prevalence Rates'!L248</f>
        <v>4.3390114739629313</v>
      </c>
      <c r="M248" s="75">
        <f>'Population 2016'!M248*'Prevalence Rates'!M248</f>
        <v>4.3390114739629313</v>
      </c>
      <c r="N248" s="75">
        <f>'Population 2016'!N248*'Prevalence Rates'!N248</f>
        <v>8.506601941747574</v>
      </c>
      <c r="O248" s="75">
        <f>'Population 2016'!O248*'Prevalence Rates'!O248</f>
        <v>3.052956751985878</v>
      </c>
      <c r="P248" s="75">
        <f>'Population 2016'!P248*'Prevalence Rates'!P248</f>
        <v>15.402365401588703</v>
      </c>
      <c r="Q248" s="75">
        <f>'Population 2016'!Q248*'Prevalence Rates'!Q248</f>
        <v>3.8670609002647836</v>
      </c>
      <c r="R248" s="75">
        <f>'Population 2016'!R248*'Prevalence Rates'!R248</f>
        <v>8.253274492497793</v>
      </c>
      <c r="S248" s="75">
        <f>'Population 2016'!S248*'Prevalence Rates'!S248</f>
        <v>46.672550050527036</v>
      </c>
      <c r="T248" s="75">
        <f>'Population 2016'!T248*'Prevalence Rates'!T248</f>
        <v>41.94492497793469</v>
      </c>
      <c r="U248" s="75">
        <f>'Population 2016'!U248*'Prevalence Rates'!U248</f>
        <v>0</v>
      </c>
      <c r="V248" s="75">
        <f>'Population 2016'!V248*'Prevalence Rates'!V248</f>
        <v>4.0990291262135923</v>
      </c>
      <c r="W248" s="75">
        <f>'Population 2016'!W248*'Prevalence Rates'!W248</f>
        <v>18.656769638128864</v>
      </c>
      <c r="X248" s="75">
        <f>'Population 2016'!X248*'Prevalence Rates'!X248</f>
        <v>18.656769638128864</v>
      </c>
      <c r="Y248" s="75">
        <f>'Population 2016'!Y248*'Prevalence Rates'!Y248</f>
        <v>9.8030891438658436</v>
      </c>
      <c r="Z248" s="75">
        <f>'Population 2016'!Z248*'Prevalence Rates'!Z248</f>
        <v>8.9147396293027352</v>
      </c>
      <c r="AA248" s="75">
        <f>'Population 2016'!AA248*'Prevalence Rates'!AA248</f>
        <v>21.126774604457996</v>
      </c>
      <c r="AB248" s="75">
        <f>'Population 2016'!AB248*'Prevalence Rates'!AB248</f>
        <v>41.732038834951453</v>
      </c>
      <c r="AC248" s="75">
        <f>'Population 2016'!AC248*'Prevalence Rates'!AC248</f>
        <v>51.945631067961159</v>
      </c>
      <c r="AD248" s="75">
        <f>'Population 2016'!AD248*'Prevalence Rates'!AD248</f>
        <v>8.18333627537511</v>
      </c>
      <c r="AE248" s="75">
        <f>'Population 2016'!AE248*'Prevalence Rates'!AE248</f>
        <v>6.0979699911738745</v>
      </c>
      <c r="AF248" s="75">
        <f>'Population 2016'!AF248*'Prevalence Rates'!AF248</f>
        <v>2.68</v>
      </c>
      <c r="AG248" s="75">
        <f>'Population 2016'!AG248*'Prevalence Rates'!AG248</f>
        <v>2.3482865804520512</v>
      </c>
      <c r="AH248" s="75">
        <f>'Population 2016'!AH248*'Prevalence Rates'!AH248</f>
        <v>11.536240070609004</v>
      </c>
      <c r="AI248" s="75">
        <f>'Population 2016'!AI248*'Prevalence Rates'!AI248</f>
        <v>52.183053839364526</v>
      </c>
      <c r="AJ248" s="75">
        <f>'Population 2016'!AJ248*'Prevalence Rates'!AJ248</f>
        <v>2.2400000000000002</v>
      </c>
      <c r="AK248" s="75">
        <f>'Population 2016'!AK248*'Prevalence Rates'!AK248</f>
        <v>5.1381112091791712</v>
      </c>
      <c r="AL248" s="75">
        <f>'Population 2016'!AL248*'Prevalence Rates'!AL248</f>
        <v>4.6295145631067971</v>
      </c>
      <c r="AM248" s="75">
        <f>'Population 2016'!AM248*'Prevalence Rates'!AM248</f>
        <v>3.3617475728155339</v>
      </c>
      <c r="AN248" s="75">
        <f>'Population 2016'!AN248*'Prevalence Rates'!AN248</f>
        <v>0.4</v>
      </c>
      <c r="AO248" s="75">
        <f>'Population 2016'!AO248*'Prevalence Rates'!AO248</f>
        <v>0.4</v>
      </c>
      <c r="AP248" s="75">
        <f>'Population 2016'!AP248*'Prevalence Rates'!AP248</f>
        <v>9.3884377758164153</v>
      </c>
      <c r="AQ248" s="75">
        <f>'Population 2016'!AQ248*'Prevalence Rates'!AQ248</f>
        <v>5.9607413945278029</v>
      </c>
      <c r="AR248" s="75">
        <f>'Population 2016'!AR248*'Prevalence Rates'!AR248</f>
        <v>242.68</v>
      </c>
      <c r="AS248" s="75">
        <f>'Population 2016'!AS248*'Prevalence Rates'!AS248</f>
        <v>2.3569285083848195</v>
      </c>
      <c r="AT248" s="75">
        <f>'Population 2016'!AT248*'Prevalence Rates'!AT248</f>
        <v>0</v>
      </c>
      <c r="AU248" s="75">
        <f>'Population 2016'!AU248*'Prevalence Rates'!AU248</f>
        <v>0</v>
      </c>
      <c r="AV248" s="75">
        <f>'Population 2016'!AV248*'Prevalence Rates'!AV248</f>
        <v>7.1726390114739624</v>
      </c>
      <c r="AW248" s="75">
        <f>'Population 2016'!AW248*'Prevalence Rates'!AW248</f>
        <v>8.1142100617828774</v>
      </c>
      <c r="AX248" s="75">
        <f>'Population 2016'!AX248*'Prevalence Rates'!AX248</f>
        <v>5.72</v>
      </c>
      <c r="AY248" s="75">
        <f>'Population 2016'!AY248*'Prevalence Rates'!AY248</f>
        <v>19.337546529532897</v>
      </c>
      <c r="AZ248" s="75">
        <f>'Population 2016'!AZ248*'Prevalence Rates'!AZ248</f>
        <v>25.049885260370697</v>
      </c>
      <c r="BA248" s="75">
        <f>'Population 2016'!BA248*'Prevalence Rates'!BA248</f>
        <v>0.27643424536628419</v>
      </c>
      <c r="BB248" s="75">
        <f>'Population 2016'!BB248*'Prevalence Rates'!BB248</f>
        <v>2.7503089143865846</v>
      </c>
      <c r="BC248" s="84">
        <f>'Population 2016'!BC248*'Prevalence Rates'!BC248</f>
        <v>0</v>
      </c>
      <c r="BD248" s="118">
        <v>246</v>
      </c>
    </row>
    <row r="249" spans="1:56" s="80" customFormat="1" x14ac:dyDescent="0.35">
      <c r="B249" s="80" t="s">
        <v>79</v>
      </c>
      <c r="C249" s="87">
        <f>'Population 2016'!C249*'Prevalence Rates'!C249</f>
        <v>10.04388349514563</v>
      </c>
      <c r="D249" s="80">
        <f>'Population 2016'!D249*'Prevalence Rates'!D249</f>
        <v>6.573350544832854</v>
      </c>
      <c r="E249" s="80">
        <f>'Population 2016'!E249*'Prevalence Rates'!E249</f>
        <v>7.3399293909973524</v>
      </c>
      <c r="F249" s="80">
        <f>'Population 2016'!F249*'Prevalence Rates'!F249</f>
        <v>2.4021888790820833</v>
      </c>
      <c r="G249" s="80">
        <f>'Population 2016'!G249*'Prevalence Rates'!G249</f>
        <v>0.56000000000000005</v>
      </c>
      <c r="H249" s="80">
        <f>'Population 2016'!H249*'Prevalence Rates'!H249</f>
        <v>7.9468137687555167</v>
      </c>
      <c r="I249" s="80">
        <f>'Population 2016'!I249*'Prevalence Rates'!I249</f>
        <v>0.6776169461606355</v>
      </c>
      <c r="J249" s="80">
        <f>'Population 2016'!J249*'Prevalence Rates'!J249</f>
        <v>2.88</v>
      </c>
      <c r="K249" s="80">
        <f>'Population 2016'!K249*'Prevalence Rates'!K249</f>
        <v>0.36</v>
      </c>
      <c r="L249" s="80">
        <f>'Population 2016'!L249*'Prevalence Rates'!L249</f>
        <v>1.8182524271844662</v>
      </c>
      <c r="M249" s="80">
        <f>'Population 2016'!M249*'Prevalence Rates'!M249</f>
        <v>1.8182524271844662</v>
      </c>
      <c r="N249" s="80">
        <f>'Population 2016'!N249*'Prevalence Rates'!N249</f>
        <v>2.7748808473080318</v>
      </c>
      <c r="O249" s="80">
        <f>'Population 2016'!O249*'Prevalence Rates'!O249</f>
        <v>1.2211827007943512</v>
      </c>
      <c r="P249" s="80">
        <f>'Population 2016'!P249*'Prevalence Rates'!P249</f>
        <v>6.5468667255075026</v>
      </c>
      <c r="Q249" s="80">
        <f>'Population 2016'!Q249*'Prevalence Rates'!Q249</f>
        <v>2.4121270962047658</v>
      </c>
      <c r="R249" s="80">
        <f>'Population 2016'!R249*'Prevalence Rates'!R249</f>
        <v>3.4350220653133277</v>
      </c>
      <c r="S249" s="80">
        <f>'Population 2016'!S249*'Prevalence Rates'!S249</f>
        <v>22.013571177677729</v>
      </c>
      <c r="T249" s="80">
        <f>'Population 2016'!T249*'Prevalence Rates'!T249</f>
        <v>20.289320388349516</v>
      </c>
      <c r="U249" s="80">
        <f>'Population 2016'!U249*'Prevalence Rates'!U249</f>
        <v>0</v>
      </c>
      <c r="V249" s="80">
        <f>'Population 2016'!V249*'Prevalence Rates'!V249</f>
        <v>1.8631950573698146</v>
      </c>
      <c r="W249" s="80">
        <f>'Population 2016'!W249*'Prevalence Rates'!W249</f>
        <v>7.9707325684024717</v>
      </c>
      <c r="X249" s="80">
        <f>'Population 2016'!X249*'Prevalence Rates'!X249</f>
        <v>7.9707325684024717</v>
      </c>
      <c r="Y249" s="80">
        <f>'Population 2016'!Y249*'Prevalence Rates'!Y249</f>
        <v>4.1671668137687563</v>
      </c>
      <c r="Z249" s="80">
        <f>'Population 2016'!Z249*'Prevalence Rates'!Z249</f>
        <v>4.6919682259488082</v>
      </c>
      <c r="AA249" s="80">
        <f>'Population 2016'!AA249*'Prevalence Rates'!AA249</f>
        <v>8.8587136899645298</v>
      </c>
      <c r="AB249" s="80">
        <f>'Population 2016'!AB249*'Prevalence Rates'!AB249</f>
        <v>19.293203883495146</v>
      </c>
      <c r="AC249" s="80">
        <f>'Population 2016'!AC249*'Prevalence Rates'!AC249</f>
        <v>22.36667255075022</v>
      </c>
      <c r="AD249" s="80">
        <f>'Population 2016'!AD249*'Prevalence Rates'!AD249</f>
        <v>2.9680494263018531</v>
      </c>
      <c r="AE249" s="80">
        <f>'Population 2016'!AE249*'Prevalence Rates'!AE249</f>
        <v>2.4218887908208298</v>
      </c>
      <c r="AF249" s="80">
        <f>'Population 2016'!AF249*'Prevalence Rates'!AF249</f>
        <v>1.68</v>
      </c>
      <c r="AG249" s="80">
        <f>'Population 2016'!AG249*'Prevalence Rates'!AG249</f>
        <v>0.93265282627882873</v>
      </c>
      <c r="AH249" s="80">
        <f>'Population 2016'!AH249*'Prevalence Rates'!AH249</f>
        <v>4.3165401588702563</v>
      </c>
      <c r="AI249" s="80">
        <f>'Population 2016'!AI249*'Prevalence Rates'!AI249</f>
        <v>25.80753751103266</v>
      </c>
      <c r="AJ249" s="80">
        <f>'Population 2016'!AJ249*'Prevalence Rates'!AJ249</f>
        <v>0.96</v>
      </c>
      <c r="AK249" s="80">
        <f>'Population 2016'!AK249*'Prevalence Rates'!AK249</f>
        <v>2.0293380406001766</v>
      </c>
      <c r="AL249" s="80">
        <f>'Population 2016'!AL249*'Prevalence Rates'!AL249</f>
        <v>2.136699029126214</v>
      </c>
      <c r="AM249" s="80">
        <f>'Population 2016'!AM249*'Prevalence Rates'!AM249</f>
        <v>1.5456310679611651</v>
      </c>
      <c r="AN249" s="80">
        <f>'Population 2016'!AN249*'Prevalence Rates'!AN249</f>
        <v>0.16</v>
      </c>
      <c r="AO249" s="80">
        <f>'Population 2016'!AO249*'Prevalence Rates'!AO249</f>
        <v>0.16</v>
      </c>
      <c r="AP249" s="80">
        <f>'Population 2016'!AP249*'Prevalence Rates'!AP249</f>
        <v>3.8262312444836715</v>
      </c>
      <c r="AQ249" s="80">
        <f>'Population 2016'!AQ249*'Prevalence Rates'!AQ249</f>
        <v>1.5951279788172994</v>
      </c>
      <c r="AR249" s="80">
        <f>'Population 2016'!AR249*'Prevalence Rates'!AR249</f>
        <v>107.12</v>
      </c>
      <c r="AS249" s="80">
        <f>'Population 2016'!AS249*'Prevalence Rates'!AS249</f>
        <v>0.6776169461606355</v>
      </c>
      <c r="AT249" s="80">
        <f>'Population 2016'!AT249*'Prevalence Rates'!AT249</f>
        <v>0</v>
      </c>
      <c r="AU249" s="80">
        <f>'Population 2016'!AU249*'Prevalence Rates'!AU249</f>
        <v>0</v>
      </c>
      <c r="AV249" s="80">
        <f>'Population 2016'!AV249*'Prevalence Rates'!AV249</f>
        <v>3.7601059135039718</v>
      </c>
      <c r="AW249" s="80">
        <f>'Population 2016'!AW249*'Prevalence Rates'!AW249</f>
        <v>2.7550573698146517</v>
      </c>
      <c r="AX249" s="80">
        <f>'Population 2016'!AX249*'Prevalence Rates'!AX249</f>
        <v>2.52</v>
      </c>
      <c r="AY249" s="80">
        <f>'Population 2016'!AY249*'Prevalence Rates'!AY249</f>
        <v>7.6252751970662995</v>
      </c>
      <c r="AZ249" s="80">
        <f>'Population 2016'!AZ249*'Prevalence Rates'!AZ249</f>
        <v>9.2886319505736967</v>
      </c>
      <c r="BA249" s="80">
        <f>'Population 2016'!BA249*'Prevalence Rates'!BA249</f>
        <v>9.2144748455428069E-2</v>
      </c>
      <c r="BB249" s="80">
        <f>'Population 2016'!BB249*'Prevalence Rates'!BB249</f>
        <v>1.4884024713150927</v>
      </c>
      <c r="BC249" s="88">
        <f>'Population 2016'!BC249*'Prevalence Rates'!BC249</f>
        <v>0</v>
      </c>
      <c r="BD249" s="118">
        <v>247</v>
      </c>
    </row>
    <row r="250" spans="1:56" s="18" customFormat="1" x14ac:dyDescent="0.35">
      <c r="A250" s="18" t="s">
        <v>471</v>
      </c>
      <c r="B250" s="19"/>
      <c r="BD250" s="114">
        <v>248</v>
      </c>
    </row>
    <row r="251" spans="1:56" s="115" customFormat="1" x14ac:dyDescent="0.35">
      <c r="B251" s="116" t="s">
        <v>156</v>
      </c>
      <c r="C251" s="115">
        <f t="shared" ref="C251:AH251" si="110">C5</f>
        <v>38501.644480168361</v>
      </c>
      <c r="D251" s="115">
        <f t="shared" si="110"/>
        <v>31650.587444437882</v>
      </c>
      <c r="E251" s="115">
        <f t="shared" si="110"/>
        <v>30230.076571870486</v>
      </c>
      <c r="F251" s="115">
        <f t="shared" si="110"/>
        <v>16025.675174002699</v>
      </c>
      <c r="G251" s="115">
        <f t="shared" si="110"/>
        <v>14766.830599999999</v>
      </c>
      <c r="H251" s="115">
        <f t="shared" si="110"/>
        <v>77225.713446203226</v>
      </c>
      <c r="I251" s="115">
        <f t="shared" si="110"/>
        <v>16052.327776050264</v>
      </c>
      <c r="J251" s="115">
        <f t="shared" si="110"/>
        <v>25283.411300000003</v>
      </c>
      <c r="K251" s="115">
        <f t="shared" si="110"/>
        <v>10093.963000000002</v>
      </c>
      <c r="L251" s="115">
        <f t="shared" si="110"/>
        <v>29519.798412005788</v>
      </c>
      <c r="M251" s="115">
        <f t="shared" si="110"/>
        <v>29519.798412005788</v>
      </c>
      <c r="N251" s="115">
        <f t="shared" si="110"/>
        <v>37955.409689162545</v>
      </c>
      <c r="O251" s="115">
        <f t="shared" si="110"/>
        <v>25984.396673343181</v>
      </c>
      <c r="P251" s="115">
        <f t="shared" si="110"/>
        <v>11376.610908842085</v>
      </c>
      <c r="Q251" s="115">
        <f t="shared" si="110"/>
        <v>17404.856903376934</v>
      </c>
      <c r="R251" s="115">
        <f t="shared" si="110"/>
        <v>5865.7758528548775</v>
      </c>
      <c r="S251" s="115">
        <f t="shared" si="110"/>
        <v>152028.06058807109</v>
      </c>
      <c r="T251" s="115">
        <f t="shared" si="110"/>
        <v>67839.05193405287</v>
      </c>
      <c r="U251" s="115">
        <f t="shared" si="110"/>
        <v>4803.0752000000002</v>
      </c>
      <c r="V251" s="115">
        <f t="shared" si="110"/>
        <v>23187.038770003943</v>
      </c>
      <c r="W251" s="115">
        <f t="shared" si="110"/>
        <v>71067.760408106798</v>
      </c>
      <c r="X251" s="115">
        <f t="shared" si="110"/>
        <v>71067.760408106798</v>
      </c>
      <c r="Y251" s="115">
        <f t="shared" si="110"/>
        <v>43175.52841651965</v>
      </c>
      <c r="Z251" s="115">
        <f t="shared" si="110"/>
        <v>173181.25354788156</v>
      </c>
      <c r="AA251" s="115">
        <f t="shared" si="110"/>
        <v>144079.47332649602</v>
      </c>
      <c r="AB251" s="115">
        <f t="shared" si="110"/>
        <v>84670.091681894235</v>
      </c>
      <c r="AC251" s="115">
        <f t="shared" si="110"/>
        <v>265387.28703555051</v>
      </c>
      <c r="AD251" s="115">
        <f t="shared" si="110"/>
        <v>54374.447202856652</v>
      </c>
      <c r="AE251" s="115">
        <f t="shared" si="110"/>
        <v>39709.05370530131</v>
      </c>
      <c r="AF251" s="115">
        <f t="shared" si="110"/>
        <v>16980.833500000001</v>
      </c>
      <c r="AG251" s="115">
        <f t="shared" si="110"/>
        <v>17917.859663439674</v>
      </c>
      <c r="AH251" s="115">
        <f t="shared" si="110"/>
        <v>140272.13308747558</v>
      </c>
      <c r="AI251" s="115">
        <f t="shared" ref="AI251:BC251" si="111">AI5</f>
        <v>133992.39156131336</v>
      </c>
      <c r="AJ251" s="115">
        <f t="shared" si="111"/>
        <v>15977.620599999998</v>
      </c>
      <c r="AK251" s="115">
        <f t="shared" si="111"/>
        <v>16471.624755264787</v>
      </c>
      <c r="AL251" s="115">
        <f t="shared" si="111"/>
        <v>32901.982880498865</v>
      </c>
      <c r="AM251" s="115">
        <f t="shared" si="111"/>
        <v>83854.895560381119</v>
      </c>
      <c r="AN251" s="115">
        <f t="shared" si="111"/>
        <v>3325.9813000000004</v>
      </c>
      <c r="AO251" s="115">
        <f t="shared" si="111"/>
        <v>3325.9813000000004</v>
      </c>
      <c r="AP251" s="115">
        <f t="shared" si="111"/>
        <v>19042.439949079595</v>
      </c>
      <c r="AQ251" s="115">
        <f t="shared" si="111"/>
        <v>37780.774683167168</v>
      </c>
      <c r="AR251" s="115">
        <f t="shared" si="111"/>
        <v>990842.21130000008</v>
      </c>
      <c r="AS251" s="115">
        <f t="shared" si="111"/>
        <v>16052.327776050264</v>
      </c>
      <c r="AT251" s="115">
        <f t="shared" si="111"/>
        <v>3405.3119999999999</v>
      </c>
      <c r="AU251" s="115">
        <f t="shared" si="111"/>
        <v>3405.3119999999999</v>
      </c>
      <c r="AV251" s="115">
        <f t="shared" si="111"/>
        <v>18758.630063021166</v>
      </c>
      <c r="AW251" s="115">
        <f t="shared" si="111"/>
        <v>57315.669842809541</v>
      </c>
      <c r="AX251" s="115">
        <f t="shared" si="111"/>
        <v>15189.4483</v>
      </c>
      <c r="AY251" s="115">
        <f t="shared" si="111"/>
        <v>72531.178122679878</v>
      </c>
      <c r="AZ251" s="115">
        <f t="shared" si="111"/>
        <v>71073.815175826734</v>
      </c>
      <c r="BA251" s="115">
        <f t="shared" si="111"/>
        <v>25317.820538799791</v>
      </c>
      <c r="BB251" s="115">
        <f t="shared" si="111"/>
        <v>30726.75309481662</v>
      </c>
      <c r="BC251" s="115">
        <f t="shared" si="111"/>
        <v>4803.0752000000002</v>
      </c>
      <c r="BD251" s="117">
        <v>249</v>
      </c>
    </row>
    <row r="252" spans="1:56" s="115" customFormat="1" x14ac:dyDescent="0.35">
      <c r="B252" s="116" t="s">
        <v>157</v>
      </c>
      <c r="C252" s="115">
        <f t="shared" ref="C252:AH252" si="112">C7</f>
        <v>5922.8542925480269</v>
      </c>
      <c r="D252" s="115">
        <f t="shared" si="112"/>
        <v>3247.81699516145</v>
      </c>
      <c r="E252" s="115">
        <f t="shared" si="112"/>
        <v>1403.7102476674145</v>
      </c>
      <c r="F252" s="115">
        <f t="shared" si="112"/>
        <v>2056.1600662913379</v>
      </c>
      <c r="G252" s="115">
        <f t="shared" si="112"/>
        <v>1908.6546000000001</v>
      </c>
      <c r="H252" s="115">
        <f t="shared" si="112"/>
        <v>33969.491143299565</v>
      </c>
      <c r="I252" s="115">
        <f t="shared" si="112"/>
        <v>1620.6537048400974</v>
      </c>
      <c r="J252" s="115">
        <f t="shared" si="112"/>
        <v>7182.7689</v>
      </c>
      <c r="K252" s="115">
        <f t="shared" si="112"/>
        <v>3611.7577000000001</v>
      </c>
      <c r="L252" s="115">
        <f t="shared" si="112"/>
        <v>3988.1386513034499</v>
      </c>
      <c r="M252" s="115">
        <f t="shared" si="112"/>
        <v>3988.1386513034499</v>
      </c>
      <c r="N252" s="115">
        <f t="shared" si="112"/>
        <v>18973.622413131066</v>
      </c>
      <c r="O252" s="115">
        <f t="shared" si="112"/>
        <v>11463.837156502037</v>
      </c>
      <c r="P252" s="115">
        <f t="shared" si="112"/>
        <v>1223.5756752725297</v>
      </c>
      <c r="Q252" s="115">
        <f t="shared" si="112"/>
        <v>1099.9693800470886</v>
      </c>
      <c r="R252" s="115">
        <f t="shared" si="112"/>
        <v>893.91943176278392</v>
      </c>
      <c r="S252" s="115">
        <f t="shared" si="112"/>
        <v>36222.180534083222</v>
      </c>
      <c r="T252" s="115">
        <f t="shared" si="112"/>
        <v>16686.255726125521</v>
      </c>
      <c r="U252" s="115">
        <f t="shared" si="112"/>
        <v>0</v>
      </c>
      <c r="V252" s="115">
        <f t="shared" si="112"/>
        <v>5501.6257774622063</v>
      </c>
      <c r="W252" s="115">
        <f t="shared" si="112"/>
        <v>22669.011695195397</v>
      </c>
      <c r="X252" s="115">
        <f t="shared" si="112"/>
        <v>22669.011695195397</v>
      </c>
      <c r="Y252" s="115">
        <f t="shared" si="112"/>
        <v>11179.457901275799</v>
      </c>
      <c r="Z252" s="115">
        <f t="shared" si="112"/>
        <v>103336.68586064287</v>
      </c>
      <c r="AA252" s="115">
        <f t="shared" si="112"/>
        <v>67289.432941993451</v>
      </c>
      <c r="AB252" s="115">
        <f t="shared" si="112"/>
        <v>7459.0303499999991</v>
      </c>
      <c r="AC252" s="115">
        <f t="shared" si="112"/>
        <v>136676.76351807572</v>
      </c>
      <c r="AD252" s="115">
        <f t="shared" si="112"/>
        <v>6751.8004062134523</v>
      </c>
      <c r="AE252" s="115">
        <f t="shared" si="112"/>
        <v>4855.539252524366</v>
      </c>
      <c r="AF252" s="115">
        <f t="shared" si="112"/>
        <v>9885.0972000000002</v>
      </c>
      <c r="AG252" s="115">
        <f t="shared" si="112"/>
        <v>2196.7339380409676</v>
      </c>
      <c r="AH252" s="115">
        <f t="shared" si="112"/>
        <v>53075.245851851811</v>
      </c>
      <c r="AI252" s="115">
        <f t="shared" ref="AI252:BC252" si="113">AI7</f>
        <v>29253.857128672797</v>
      </c>
      <c r="AJ252" s="115">
        <f t="shared" si="113"/>
        <v>2546.6169</v>
      </c>
      <c r="AK252" s="115">
        <f t="shared" si="113"/>
        <v>267.0522579766108</v>
      </c>
      <c r="AL252" s="115">
        <f t="shared" si="113"/>
        <v>18064.899602207188</v>
      </c>
      <c r="AM252" s="115">
        <f t="shared" si="113"/>
        <v>36337.82187548028</v>
      </c>
      <c r="AN252" s="115">
        <f t="shared" si="113"/>
        <v>0</v>
      </c>
      <c r="AO252" s="115">
        <f t="shared" si="113"/>
        <v>0</v>
      </c>
      <c r="AP252" s="115">
        <f t="shared" si="113"/>
        <v>2032.0903873461527</v>
      </c>
      <c r="AQ252" s="115">
        <f t="shared" si="113"/>
        <v>16331.641951197347</v>
      </c>
      <c r="AR252" s="115">
        <f t="shared" si="113"/>
        <v>316301.97120000003</v>
      </c>
      <c r="AS252" s="115">
        <f t="shared" si="113"/>
        <v>1620.6537048400974</v>
      </c>
      <c r="AT252" s="115">
        <f t="shared" si="113"/>
        <v>0</v>
      </c>
      <c r="AU252" s="115">
        <f t="shared" si="113"/>
        <v>0</v>
      </c>
      <c r="AV252" s="115">
        <f t="shared" si="113"/>
        <v>5283.1636135385252</v>
      </c>
      <c r="AW252" s="115">
        <f t="shared" si="113"/>
        <v>17929.569123792324</v>
      </c>
      <c r="AX252" s="115">
        <f t="shared" si="113"/>
        <v>3571.0111999999999</v>
      </c>
      <c r="AY252" s="115">
        <f t="shared" si="113"/>
        <v>21739.544640120032</v>
      </c>
      <c r="AZ252" s="115">
        <f t="shared" si="113"/>
        <v>19945.791781234439</v>
      </c>
      <c r="BA252" s="115">
        <f t="shared" si="113"/>
        <v>12691.642710892473</v>
      </c>
      <c r="BB252" s="115">
        <f t="shared" si="113"/>
        <v>7839.3835779333731</v>
      </c>
      <c r="BC252" s="115">
        <f t="shared" si="113"/>
        <v>0</v>
      </c>
      <c r="BD252" s="117">
        <v>250</v>
      </c>
    </row>
    <row r="253" spans="1:56" s="115" customFormat="1" x14ac:dyDescent="0.35">
      <c r="B253" s="116" t="s">
        <v>158</v>
      </c>
      <c r="C253" s="115">
        <f t="shared" ref="C253:AH253" si="114">SUM(C7:C8)</f>
        <v>17226.873234261519</v>
      </c>
      <c r="D253" s="115">
        <f t="shared" si="114"/>
        <v>10063.722584842899</v>
      </c>
      <c r="E253" s="115">
        <f t="shared" si="114"/>
        <v>5198.4665110908718</v>
      </c>
      <c r="F253" s="115">
        <f t="shared" si="114"/>
        <v>5794.4722147159227</v>
      </c>
      <c r="G253" s="115">
        <f t="shared" si="114"/>
        <v>5180.1660999999995</v>
      </c>
      <c r="H253" s="115">
        <f t="shared" si="114"/>
        <v>54729.429950146667</v>
      </c>
      <c r="I253" s="115">
        <f t="shared" si="114"/>
        <v>5224.8817124317393</v>
      </c>
      <c r="J253" s="115">
        <f t="shared" si="114"/>
        <v>13438.219300000001</v>
      </c>
      <c r="K253" s="115">
        <f t="shared" si="114"/>
        <v>6661.4721000000009</v>
      </c>
      <c r="L253" s="115">
        <f t="shared" si="114"/>
        <v>14229.38287298248</v>
      </c>
      <c r="M253" s="115">
        <f t="shared" si="114"/>
        <v>14229.38287298248</v>
      </c>
      <c r="N253" s="115">
        <f t="shared" si="114"/>
        <v>27244.924746810386</v>
      </c>
      <c r="O253" s="115">
        <f t="shared" si="114"/>
        <v>18879.168518195809</v>
      </c>
      <c r="P253" s="115">
        <f t="shared" si="114"/>
        <v>4466.0830985441571</v>
      </c>
      <c r="Q253" s="115">
        <f t="shared" si="114"/>
        <v>7645.5166681717255</v>
      </c>
      <c r="R253" s="115">
        <f t="shared" si="114"/>
        <v>1841.9926222941824</v>
      </c>
      <c r="S253" s="115">
        <f t="shared" si="114"/>
        <v>76813.96533349852</v>
      </c>
      <c r="T253" s="115">
        <f t="shared" si="114"/>
        <v>30996.499949763383</v>
      </c>
      <c r="U253" s="115">
        <f t="shared" si="114"/>
        <v>1440.9021</v>
      </c>
      <c r="V253" s="115">
        <f t="shared" si="114"/>
        <v>13692.540355329853</v>
      </c>
      <c r="W253" s="115">
        <f t="shared" si="114"/>
        <v>40372.073170344876</v>
      </c>
      <c r="X253" s="115">
        <f t="shared" si="114"/>
        <v>40372.073170344876</v>
      </c>
      <c r="Y253" s="115">
        <f t="shared" si="114"/>
        <v>24313.150268444726</v>
      </c>
      <c r="Z253" s="115">
        <f t="shared" si="114"/>
        <v>134131.33554629196</v>
      </c>
      <c r="AA253" s="115">
        <f t="shared" si="114"/>
        <v>100959.83381588917</v>
      </c>
      <c r="AB253" s="115">
        <f t="shared" si="114"/>
        <v>25743.507299700468</v>
      </c>
      <c r="AC253" s="115">
        <f t="shared" si="114"/>
        <v>188520.10040902236</v>
      </c>
      <c r="AD253" s="115">
        <f t="shared" si="114"/>
        <v>19944.489904899016</v>
      </c>
      <c r="AE253" s="115">
        <f t="shared" si="114"/>
        <v>14808.650488871572</v>
      </c>
      <c r="AF253" s="115">
        <f t="shared" si="114"/>
        <v>12217.448400000001</v>
      </c>
      <c r="AG253" s="115">
        <f t="shared" si="114"/>
        <v>6717.504087349248</v>
      </c>
      <c r="AH253" s="115">
        <f t="shared" si="114"/>
        <v>95648.534995937749</v>
      </c>
      <c r="AI253" s="115">
        <f t="shared" ref="AI253:BC253" si="115">SUM(AI7:AI8)</f>
        <v>66645.422778914202</v>
      </c>
      <c r="AJ253" s="115">
        <f t="shared" si="115"/>
        <v>9525.8901000000005</v>
      </c>
      <c r="AK253" s="115">
        <f t="shared" si="115"/>
        <v>4077.8034700198591</v>
      </c>
      <c r="AL253" s="115">
        <f t="shared" si="115"/>
        <v>24933.503135780833</v>
      </c>
      <c r="AM253" s="115">
        <f t="shared" si="115"/>
        <v>61272.801925700274</v>
      </c>
      <c r="AN253" s="115">
        <f t="shared" si="115"/>
        <v>694.58400000000006</v>
      </c>
      <c r="AO253" s="115">
        <f t="shared" si="115"/>
        <v>694.58400000000006</v>
      </c>
      <c r="AP253" s="115">
        <f t="shared" si="115"/>
        <v>5338.3966498105201</v>
      </c>
      <c r="AQ253" s="115">
        <f t="shared" si="115"/>
        <v>24366.633211712739</v>
      </c>
      <c r="AR253" s="115">
        <f t="shared" si="115"/>
        <v>561679.87490000005</v>
      </c>
      <c r="AS253" s="115">
        <f t="shared" si="115"/>
        <v>5224.8817124317393</v>
      </c>
      <c r="AT253" s="115">
        <f t="shared" si="115"/>
        <v>175.53950000000003</v>
      </c>
      <c r="AU253" s="115">
        <f t="shared" si="115"/>
        <v>175.53950000000003</v>
      </c>
      <c r="AV253" s="115">
        <f t="shared" si="115"/>
        <v>11556.694541084298</v>
      </c>
      <c r="AW253" s="115">
        <f t="shared" si="115"/>
        <v>35753.121240297369</v>
      </c>
      <c r="AX253" s="115">
        <f t="shared" si="115"/>
        <v>6776.7471999999998</v>
      </c>
      <c r="AY253" s="115">
        <f t="shared" si="115"/>
        <v>38314.511245447473</v>
      </c>
      <c r="AZ253" s="115">
        <f t="shared" si="115"/>
        <v>34764.28946059764</v>
      </c>
      <c r="BA253" s="115">
        <f t="shared" si="115"/>
        <v>20184.601083044407</v>
      </c>
      <c r="BB253" s="115">
        <f t="shared" si="115"/>
        <v>17889.648432685957</v>
      </c>
      <c r="BC253" s="115">
        <f t="shared" si="115"/>
        <v>1440.9021</v>
      </c>
      <c r="BD253" s="117">
        <v>251</v>
      </c>
    </row>
    <row r="254" spans="1:56" s="115" customFormat="1" x14ac:dyDescent="0.35">
      <c r="A254" s="115" t="s">
        <v>472</v>
      </c>
      <c r="B254" s="116"/>
      <c r="BD254" s="117">
        <v>252</v>
      </c>
    </row>
    <row r="255" spans="1:56" s="115" customFormat="1" x14ac:dyDescent="0.35">
      <c r="B255" s="116" t="s">
        <v>159</v>
      </c>
      <c r="C255" s="115">
        <f t="shared" ref="C255:AH255" si="116">0.698*C251</f>
        <v>26874.147847157514</v>
      </c>
      <c r="D255" s="115">
        <f t="shared" si="116"/>
        <v>22092.11003621764</v>
      </c>
      <c r="E255" s="115">
        <f t="shared" si="116"/>
        <v>21100.593447165596</v>
      </c>
      <c r="F255" s="115">
        <f t="shared" si="116"/>
        <v>11185.921271453883</v>
      </c>
      <c r="G255" s="115">
        <f t="shared" si="116"/>
        <v>10307.247758799998</v>
      </c>
      <c r="H255" s="115">
        <f t="shared" si="116"/>
        <v>53903.547985449848</v>
      </c>
      <c r="I255" s="115">
        <f t="shared" si="116"/>
        <v>11204.524787683084</v>
      </c>
      <c r="J255" s="115">
        <f t="shared" si="116"/>
        <v>17647.8210874</v>
      </c>
      <c r="K255" s="115">
        <f t="shared" si="116"/>
        <v>7045.5861740000009</v>
      </c>
      <c r="L255" s="115">
        <f t="shared" si="116"/>
        <v>20604.819291580039</v>
      </c>
      <c r="M255" s="115">
        <f t="shared" si="116"/>
        <v>20604.819291580039</v>
      </c>
      <c r="N255" s="115">
        <f t="shared" si="116"/>
        <v>26492.875963035454</v>
      </c>
      <c r="O255" s="115">
        <f t="shared" si="116"/>
        <v>18137.108877993538</v>
      </c>
      <c r="P255" s="115">
        <f t="shared" si="116"/>
        <v>7940.8744143717749</v>
      </c>
      <c r="Q255" s="115">
        <f t="shared" si="116"/>
        <v>12148.5901185571</v>
      </c>
      <c r="R255" s="115">
        <f t="shared" si="116"/>
        <v>4094.3115452927041</v>
      </c>
      <c r="S255" s="115">
        <f t="shared" si="116"/>
        <v>106115.58629047361</v>
      </c>
      <c r="T255" s="115">
        <f t="shared" si="116"/>
        <v>47351.658249968903</v>
      </c>
      <c r="U255" s="115">
        <f t="shared" si="116"/>
        <v>3352.5464895999999</v>
      </c>
      <c r="V255" s="115">
        <f t="shared" si="116"/>
        <v>16184.553061462751</v>
      </c>
      <c r="W255" s="115">
        <f t="shared" si="116"/>
        <v>49605.29676485854</v>
      </c>
      <c r="X255" s="115">
        <f t="shared" si="116"/>
        <v>49605.29676485854</v>
      </c>
      <c r="Y255" s="115">
        <f t="shared" si="116"/>
        <v>30136.518834730712</v>
      </c>
      <c r="Z255" s="115">
        <f t="shared" si="116"/>
        <v>120880.51497642131</v>
      </c>
      <c r="AA255" s="115">
        <f t="shared" si="116"/>
        <v>100567.47238189421</v>
      </c>
      <c r="AB255" s="115">
        <f t="shared" si="116"/>
        <v>59099.723993962172</v>
      </c>
      <c r="AC255" s="115">
        <f t="shared" si="116"/>
        <v>185240.32635081426</v>
      </c>
      <c r="AD255" s="115">
        <f t="shared" si="116"/>
        <v>37953.364147593944</v>
      </c>
      <c r="AE255" s="115">
        <f t="shared" si="116"/>
        <v>27716.919486300314</v>
      </c>
      <c r="AF255" s="115">
        <f t="shared" si="116"/>
        <v>11852.621783000001</v>
      </c>
      <c r="AG255" s="115">
        <f t="shared" si="116"/>
        <v>12506.666045080892</v>
      </c>
      <c r="AH255" s="115">
        <f t="shared" si="116"/>
        <v>97909.948895057954</v>
      </c>
      <c r="AI255" s="115">
        <f t="shared" ref="AI255:BC255" si="117">0.698*AI251</f>
        <v>93526.689309796711</v>
      </c>
      <c r="AJ255" s="115">
        <f t="shared" si="117"/>
        <v>11152.379178799998</v>
      </c>
      <c r="AK255" s="115">
        <f t="shared" si="117"/>
        <v>11497.19407917482</v>
      </c>
      <c r="AL255" s="115">
        <f t="shared" si="117"/>
        <v>22965.584050588204</v>
      </c>
      <c r="AM255" s="115">
        <f t="shared" si="117"/>
        <v>58530.717101146016</v>
      </c>
      <c r="AN255" s="115">
        <f t="shared" si="117"/>
        <v>2321.5349474</v>
      </c>
      <c r="AO255" s="115">
        <f t="shared" si="117"/>
        <v>2321.5349474</v>
      </c>
      <c r="AP255" s="115">
        <f t="shared" si="117"/>
        <v>13291.623084457557</v>
      </c>
      <c r="AQ255" s="115">
        <f t="shared" si="117"/>
        <v>26370.980728850682</v>
      </c>
      <c r="AR255" s="115">
        <f t="shared" si="117"/>
        <v>691607.8634874</v>
      </c>
      <c r="AS255" s="115">
        <f t="shared" si="117"/>
        <v>11204.524787683084</v>
      </c>
      <c r="AT255" s="115">
        <f t="shared" si="117"/>
        <v>2376.9077759999996</v>
      </c>
      <c r="AU255" s="115">
        <f t="shared" si="117"/>
        <v>2376.9077759999996</v>
      </c>
      <c r="AV255" s="115">
        <f t="shared" si="117"/>
        <v>13093.523783988774</v>
      </c>
      <c r="AW255" s="115">
        <f t="shared" si="117"/>
        <v>40006.33755028106</v>
      </c>
      <c r="AX255" s="115">
        <f t="shared" si="117"/>
        <v>10602.2349134</v>
      </c>
      <c r="AY255" s="115">
        <f t="shared" si="117"/>
        <v>50626.762329630554</v>
      </c>
      <c r="AZ255" s="115">
        <f t="shared" si="117"/>
        <v>49609.522992727056</v>
      </c>
      <c r="BA255" s="115">
        <f t="shared" si="117"/>
        <v>17671.838736082253</v>
      </c>
      <c r="BB255" s="115">
        <f t="shared" si="117"/>
        <v>21447.273660182</v>
      </c>
      <c r="BC255" s="115">
        <f t="shared" si="117"/>
        <v>3352.5464895999999</v>
      </c>
      <c r="BD255" s="117">
        <v>253</v>
      </c>
    </row>
    <row r="256" spans="1:56" s="115" customFormat="1" x14ac:dyDescent="0.35">
      <c r="B256" s="116" t="s">
        <v>150</v>
      </c>
      <c r="C256" s="115">
        <f t="shared" ref="C256:AH256" si="118">0.698*C252</f>
        <v>4134.1522961985229</v>
      </c>
      <c r="D256" s="115">
        <f t="shared" si="118"/>
        <v>2266.976262622692</v>
      </c>
      <c r="E256" s="115">
        <f t="shared" si="118"/>
        <v>979.78975287185528</v>
      </c>
      <c r="F256" s="115">
        <f t="shared" si="118"/>
        <v>1435.1997262713537</v>
      </c>
      <c r="G256" s="115">
        <f t="shared" si="118"/>
        <v>1332.2409107999999</v>
      </c>
      <c r="H256" s="115">
        <f t="shared" si="118"/>
        <v>23710.704818023096</v>
      </c>
      <c r="I256" s="115">
        <f t="shared" si="118"/>
        <v>1131.216285978388</v>
      </c>
      <c r="J256" s="115">
        <f t="shared" si="118"/>
        <v>5013.5726921999994</v>
      </c>
      <c r="K256" s="115">
        <f t="shared" si="118"/>
        <v>2521.0068745999997</v>
      </c>
      <c r="L256" s="115">
        <f t="shared" si="118"/>
        <v>2783.7207786098079</v>
      </c>
      <c r="M256" s="115">
        <f t="shared" si="118"/>
        <v>2783.7207786098079</v>
      </c>
      <c r="N256" s="115">
        <f t="shared" si="118"/>
        <v>13243.588444365483</v>
      </c>
      <c r="O256" s="115">
        <f t="shared" si="118"/>
        <v>8001.7583352384218</v>
      </c>
      <c r="P256" s="115">
        <f t="shared" si="118"/>
        <v>854.05582134022563</v>
      </c>
      <c r="Q256" s="115">
        <f t="shared" si="118"/>
        <v>767.77862727286777</v>
      </c>
      <c r="R256" s="115">
        <f t="shared" si="118"/>
        <v>623.95576337042314</v>
      </c>
      <c r="S256" s="115">
        <f t="shared" si="118"/>
        <v>25283.082012790088</v>
      </c>
      <c r="T256" s="115">
        <f t="shared" si="118"/>
        <v>11647.006496835613</v>
      </c>
      <c r="U256" s="115">
        <f t="shared" si="118"/>
        <v>0</v>
      </c>
      <c r="V256" s="115">
        <f t="shared" si="118"/>
        <v>3840.1347926686199</v>
      </c>
      <c r="W256" s="115">
        <f t="shared" si="118"/>
        <v>15822.970163246386</v>
      </c>
      <c r="X256" s="115">
        <f t="shared" si="118"/>
        <v>15822.970163246386</v>
      </c>
      <c r="Y256" s="115">
        <f t="shared" si="118"/>
        <v>7803.2616150905069</v>
      </c>
      <c r="Z256" s="115">
        <f t="shared" si="118"/>
        <v>72129.006730728725</v>
      </c>
      <c r="AA256" s="115">
        <f t="shared" si="118"/>
        <v>46968.024193511425</v>
      </c>
      <c r="AB256" s="115">
        <f t="shared" si="118"/>
        <v>5206.4031842999993</v>
      </c>
      <c r="AC256" s="115">
        <f t="shared" si="118"/>
        <v>95400.380935616849</v>
      </c>
      <c r="AD256" s="115">
        <f t="shared" si="118"/>
        <v>4712.7566835369898</v>
      </c>
      <c r="AE256" s="115">
        <f t="shared" si="118"/>
        <v>3389.1663982620071</v>
      </c>
      <c r="AF256" s="115">
        <f t="shared" si="118"/>
        <v>6899.7978456000001</v>
      </c>
      <c r="AG256" s="115">
        <f t="shared" si="118"/>
        <v>1533.3202887525952</v>
      </c>
      <c r="AH256" s="115">
        <f t="shared" si="118"/>
        <v>37046.521604592563</v>
      </c>
      <c r="AI256" s="115">
        <f t="shared" ref="AI256:BC256" si="119">0.698*AI252</f>
        <v>20419.19227581361</v>
      </c>
      <c r="AJ256" s="115">
        <f t="shared" si="119"/>
        <v>1777.5385961999998</v>
      </c>
      <c r="AK256" s="115">
        <f t="shared" si="119"/>
        <v>186.40247606767434</v>
      </c>
      <c r="AL256" s="115">
        <f t="shared" si="119"/>
        <v>12609.299922340617</v>
      </c>
      <c r="AM256" s="115">
        <f t="shared" si="119"/>
        <v>25363.799669085234</v>
      </c>
      <c r="AN256" s="115">
        <f t="shared" si="119"/>
        <v>0</v>
      </c>
      <c r="AO256" s="115">
        <f t="shared" si="119"/>
        <v>0</v>
      </c>
      <c r="AP256" s="115">
        <f t="shared" si="119"/>
        <v>1418.3990903676145</v>
      </c>
      <c r="AQ256" s="115">
        <f t="shared" si="119"/>
        <v>11399.486081935747</v>
      </c>
      <c r="AR256" s="115">
        <f t="shared" si="119"/>
        <v>220778.77589760002</v>
      </c>
      <c r="AS256" s="115">
        <f t="shared" si="119"/>
        <v>1131.216285978388</v>
      </c>
      <c r="AT256" s="115">
        <f t="shared" si="119"/>
        <v>0</v>
      </c>
      <c r="AU256" s="115">
        <f t="shared" si="119"/>
        <v>0</v>
      </c>
      <c r="AV256" s="115">
        <f t="shared" si="119"/>
        <v>3687.6482022498903</v>
      </c>
      <c r="AW256" s="115">
        <f t="shared" si="119"/>
        <v>12514.839248407041</v>
      </c>
      <c r="AX256" s="115">
        <f t="shared" si="119"/>
        <v>2492.5658175999997</v>
      </c>
      <c r="AY256" s="115">
        <f t="shared" si="119"/>
        <v>15174.202158803781</v>
      </c>
      <c r="AZ256" s="115">
        <f t="shared" si="119"/>
        <v>13922.162663301637</v>
      </c>
      <c r="BA256" s="115">
        <f t="shared" si="119"/>
        <v>8858.7666122029459</v>
      </c>
      <c r="BB256" s="115">
        <f t="shared" si="119"/>
        <v>5471.8897373974942</v>
      </c>
      <c r="BC256" s="115">
        <f t="shared" si="119"/>
        <v>0</v>
      </c>
      <c r="BD256" s="117">
        <v>254</v>
      </c>
    </row>
    <row r="257" spans="2:56" s="115" customFormat="1" x14ac:dyDescent="0.35">
      <c r="B257" s="116" t="s">
        <v>158</v>
      </c>
      <c r="C257" s="115">
        <f t="shared" ref="C257:AH257" si="120">0.698*C253</f>
        <v>12024.35751751454</v>
      </c>
      <c r="D257" s="115">
        <f t="shared" si="120"/>
        <v>7024.4783642203429</v>
      </c>
      <c r="E257" s="115">
        <f t="shared" si="120"/>
        <v>3628.5296247414281</v>
      </c>
      <c r="F257" s="115">
        <f t="shared" si="120"/>
        <v>4044.5416058717137</v>
      </c>
      <c r="G257" s="115">
        <f t="shared" si="120"/>
        <v>3615.7559377999992</v>
      </c>
      <c r="H257" s="115">
        <f t="shared" si="120"/>
        <v>38201.142105202372</v>
      </c>
      <c r="I257" s="115">
        <f t="shared" si="120"/>
        <v>3646.9674352773536</v>
      </c>
      <c r="J257" s="115">
        <f t="shared" si="120"/>
        <v>9379.8770714000002</v>
      </c>
      <c r="K257" s="115">
        <f t="shared" si="120"/>
        <v>4649.7075258000004</v>
      </c>
      <c r="L257" s="115">
        <f t="shared" si="120"/>
        <v>9932.1092453417696</v>
      </c>
      <c r="M257" s="115">
        <f t="shared" si="120"/>
        <v>9932.1092453417696</v>
      </c>
      <c r="N257" s="115">
        <f t="shared" si="120"/>
        <v>19016.957473273647</v>
      </c>
      <c r="O257" s="115">
        <f t="shared" si="120"/>
        <v>13177.659625700673</v>
      </c>
      <c r="P257" s="115">
        <f t="shared" si="120"/>
        <v>3117.3260027838214</v>
      </c>
      <c r="Q257" s="115">
        <f t="shared" si="120"/>
        <v>5336.5706343838638</v>
      </c>
      <c r="R257" s="115">
        <f t="shared" si="120"/>
        <v>1285.7108503613392</v>
      </c>
      <c r="S257" s="115">
        <f t="shared" si="120"/>
        <v>53616.147802781961</v>
      </c>
      <c r="T257" s="115">
        <f t="shared" si="120"/>
        <v>21635.55696493484</v>
      </c>
      <c r="U257" s="115">
        <f t="shared" si="120"/>
        <v>1005.7496658</v>
      </c>
      <c r="V257" s="115">
        <f t="shared" si="120"/>
        <v>9557.3931680202368</v>
      </c>
      <c r="W257" s="115">
        <f t="shared" si="120"/>
        <v>28179.707072900721</v>
      </c>
      <c r="X257" s="115">
        <f t="shared" si="120"/>
        <v>28179.707072900721</v>
      </c>
      <c r="Y257" s="115">
        <f t="shared" si="120"/>
        <v>16970.578887374417</v>
      </c>
      <c r="Z257" s="115">
        <f t="shared" si="120"/>
        <v>93623.672211311787</v>
      </c>
      <c r="AA257" s="115">
        <f t="shared" si="120"/>
        <v>70469.964003490633</v>
      </c>
      <c r="AB257" s="115">
        <f t="shared" si="120"/>
        <v>17968.968095190925</v>
      </c>
      <c r="AC257" s="115">
        <f t="shared" si="120"/>
        <v>131587.03008549759</v>
      </c>
      <c r="AD257" s="115">
        <f t="shared" si="120"/>
        <v>13921.253953619513</v>
      </c>
      <c r="AE257" s="115">
        <f t="shared" si="120"/>
        <v>10336.438041232357</v>
      </c>
      <c r="AF257" s="115">
        <f t="shared" si="120"/>
        <v>8527.7789831999999</v>
      </c>
      <c r="AG257" s="115">
        <f t="shared" si="120"/>
        <v>4688.8178529697752</v>
      </c>
      <c r="AH257" s="115">
        <f t="shared" si="120"/>
        <v>66762.677427164541</v>
      </c>
      <c r="AI257" s="115">
        <f t="shared" ref="AI257:BC257" si="121">0.698*AI253</f>
        <v>46518.505099682108</v>
      </c>
      <c r="AJ257" s="115">
        <f t="shared" si="121"/>
        <v>6649.0712898000002</v>
      </c>
      <c r="AK257" s="115">
        <f t="shared" si="121"/>
        <v>2846.3068220738614</v>
      </c>
      <c r="AL257" s="115">
        <f t="shared" si="121"/>
        <v>17403.585188775021</v>
      </c>
      <c r="AM257" s="115">
        <f t="shared" si="121"/>
        <v>42768.415744138787</v>
      </c>
      <c r="AN257" s="115">
        <f t="shared" si="121"/>
        <v>484.81963200000001</v>
      </c>
      <c r="AO257" s="115">
        <f t="shared" si="121"/>
        <v>484.81963200000001</v>
      </c>
      <c r="AP257" s="115">
        <f t="shared" si="121"/>
        <v>3726.2008615677428</v>
      </c>
      <c r="AQ257" s="115">
        <f t="shared" si="121"/>
        <v>17007.90998177549</v>
      </c>
      <c r="AR257" s="115">
        <f t="shared" si="121"/>
        <v>392052.55268020002</v>
      </c>
      <c r="AS257" s="115">
        <f t="shared" si="121"/>
        <v>3646.9674352773536</v>
      </c>
      <c r="AT257" s="115">
        <f t="shared" si="121"/>
        <v>122.52657100000002</v>
      </c>
      <c r="AU257" s="115">
        <f t="shared" si="121"/>
        <v>122.52657100000002</v>
      </c>
      <c r="AV257" s="115">
        <f t="shared" si="121"/>
        <v>8066.5727896768394</v>
      </c>
      <c r="AW257" s="115">
        <f t="shared" si="121"/>
        <v>24955.678625727563</v>
      </c>
      <c r="AX257" s="115">
        <f t="shared" si="121"/>
        <v>4730.1695455999998</v>
      </c>
      <c r="AY257" s="115">
        <f t="shared" si="121"/>
        <v>26743.528849322334</v>
      </c>
      <c r="AZ257" s="115">
        <f t="shared" si="121"/>
        <v>24265.47404349715</v>
      </c>
      <c r="BA257" s="115">
        <f t="shared" si="121"/>
        <v>14088.851555964995</v>
      </c>
      <c r="BB257" s="115">
        <f t="shared" si="121"/>
        <v>12486.974606014797</v>
      </c>
      <c r="BC257" s="115">
        <f t="shared" si="121"/>
        <v>1005.7496658</v>
      </c>
      <c r="BD257" s="117">
        <v>255</v>
      </c>
    </row>
  </sheetData>
  <sortState columnSort="1" ref="C1:BC257">
    <sortCondition ref="C3:BC3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C251"/>
  <sheetViews>
    <sheetView topLeftCell="AQ1" zoomScale="80" zoomScaleNormal="80" workbookViewId="0">
      <selection activeCell="C5" sqref="C5:BC249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319</v>
      </c>
      <c r="B1" s="46"/>
      <c r="H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487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491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498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504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507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510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210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212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208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209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211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213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x14ac:dyDescent="0.35">
      <c r="A5" s="1" t="s">
        <v>142</v>
      </c>
      <c r="B5" s="6" t="s">
        <v>340</v>
      </c>
      <c r="C5">
        <f>'Population 2016'!C5/'Population 2016'!C$5</f>
        <v>1</v>
      </c>
      <c r="D5">
        <f>'Population 2016'!D5/'Population 2016'!D$5</f>
        <v>1</v>
      </c>
      <c r="E5">
        <f>'Population 2016'!E5/'Population 2016'!E$5</f>
        <v>1</v>
      </c>
      <c r="F5">
        <f>'Population 2016'!F5/'Population 2016'!F$5</f>
        <v>1</v>
      </c>
      <c r="G5">
        <f>'Population 2016'!G5/'Population 2016'!G$5</f>
        <v>1</v>
      </c>
      <c r="H5">
        <f>'Population 2016'!H5/'Population 2016'!H$5</f>
        <v>1</v>
      </c>
      <c r="I5">
        <f>'Population 2016'!I5/'Population 2016'!I$5</f>
        <v>1</v>
      </c>
      <c r="J5">
        <f>'Population 2016'!J5/'Population 2016'!J$5</f>
        <v>1</v>
      </c>
      <c r="K5">
        <f>'Population 2016'!K5/'Population 2016'!K$5</f>
        <v>1</v>
      </c>
      <c r="L5">
        <f>'Population 2016'!L5/'Population 2016'!L$5</f>
        <v>1</v>
      </c>
      <c r="M5">
        <f>'Population 2016'!M5/'Population 2016'!M$5</f>
        <v>1</v>
      </c>
      <c r="N5">
        <f>'Population 2016'!N5/'Population 2016'!N$5</f>
        <v>1</v>
      </c>
      <c r="O5">
        <f>'Population 2016'!O5/'Population 2016'!O$5</f>
        <v>1</v>
      </c>
      <c r="P5">
        <f>'Population 2016'!P5/'Population 2016'!P$5</f>
        <v>1</v>
      </c>
      <c r="Q5">
        <f>'Population 2016'!Q5/'Population 2016'!Q$5</f>
        <v>1</v>
      </c>
      <c r="R5">
        <f>'Population 2016'!R5/'Population 2016'!R$5</f>
        <v>1</v>
      </c>
      <c r="S5">
        <f>'Population 2016'!S5/'Population 2016'!S$5</f>
        <v>1</v>
      </c>
      <c r="T5">
        <f>'Population 2016'!T5/'Population 2016'!T$5</f>
        <v>1</v>
      </c>
      <c r="U5">
        <f>'Population 2016'!U5/'Population 2016'!U$5</f>
        <v>1</v>
      </c>
      <c r="V5">
        <f>'Population 2016'!V5/'Population 2016'!V$5</f>
        <v>1</v>
      </c>
      <c r="W5">
        <f>'Population 2016'!W5/'Population 2016'!W$5</f>
        <v>1</v>
      </c>
      <c r="X5">
        <f>'Population 2016'!X5/'Population 2016'!X$5</f>
        <v>1</v>
      </c>
      <c r="Y5">
        <f>'Population 2016'!Y5/'Population 2016'!Y$5</f>
        <v>1</v>
      </c>
      <c r="Z5">
        <f>'Population 2016'!Z5/'Population 2016'!Z$5</f>
        <v>1</v>
      </c>
      <c r="AA5">
        <f>'Population 2016'!AA5/'Population 2016'!AA$5</f>
        <v>1</v>
      </c>
      <c r="AB5">
        <f>'Population 2016'!AB5/'Population 2016'!AB$5</f>
        <v>1</v>
      </c>
      <c r="AC5">
        <f>'Population 2016'!AC5/'Population 2016'!AC$5</f>
        <v>1</v>
      </c>
      <c r="AD5">
        <f>'Population 2016'!AD5/'Population 2016'!AD$5</f>
        <v>1</v>
      </c>
      <c r="AE5">
        <f>'Population 2016'!AE5/'Population 2016'!AE$5</f>
        <v>1</v>
      </c>
      <c r="AF5">
        <f>'Population 2016'!AF5/'Population 2016'!AF$5</f>
        <v>1</v>
      </c>
      <c r="AG5">
        <f>'Population 2016'!AG5/'Population 2016'!AG$5</f>
        <v>1</v>
      </c>
      <c r="AH5">
        <f>'Population 2016'!AH5/'Population 2016'!AH$5</f>
        <v>1</v>
      </c>
      <c r="AI5">
        <f>'Population 2016'!AI5/'Population 2016'!AI$5</f>
        <v>1</v>
      </c>
      <c r="AJ5">
        <f>'Population 2016'!AJ5/'Population 2016'!AJ$5</f>
        <v>1</v>
      </c>
      <c r="AK5">
        <f>'Population 2016'!AK5/'Population 2016'!AK$5</f>
        <v>1</v>
      </c>
      <c r="AL5">
        <f>'Population 2016'!AL5/'Population 2016'!AL$5</f>
        <v>1</v>
      </c>
      <c r="AM5">
        <f>'Population 2016'!AM5/'Population 2016'!AM$5</f>
        <v>1</v>
      </c>
      <c r="AN5">
        <f>'Population 2016'!AN5/'Population 2016'!AN$5</f>
        <v>1</v>
      </c>
      <c r="AO5">
        <f>'Population 2016'!AO5/'Population 2016'!AO$5</f>
        <v>1</v>
      </c>
      <c r="AP5">
        <f>'Population 2016'!AP5/'Population 2016'!AP$5</f>
        <v>1</v>
      </c>
      <c r="AQ5">
        <f>'Population 2016'!AQ5/'Population 2016'!AQ$5</f>
        <v>1</v>
      </c>
      <c r="AR5">
        <f>'Population 2016'!AR5/'Population 2016'!AR$5</f>
        <v>1</v>
      </c>
      <c r="AS5">
        <f>'Population 2016'!AS5/'Population 2016'!AS$5</f>
        <v>1</v>
      </c>
      <c r="AT5">
        <f>'Population 2016'!AT5/'Population 2016'!AT$5</f>
        <v>1</v>
      </c>
      <c r="AU5">
        <f>'Population 2016'!AU5/'Population 2016'!AU$5</f>
        <v>1</v>
      </c>
      <c r="AV5">
        <f>'Population 2016'!AV5/'Population 2016'!AV$5</f>
        <v>1</v>
      </c>
      <c r="AW5">
        <f>'Population 2016'!AW5/'Population 2016'!AW$5</f>
        <v>1</v>
      </c>
      <c r="AX5">
        <f>'Population 2016'!AX5/'Population 2016'!AX$5</f>
        <v>1</v>
      </c>
      <c r="AY5">
        <f>'Population 2016'!AY5/'Population 2016'!AY$5</f>
        <v>1</v>
      </c>
      <c r="AZ5">
        <f>'Population 2016'!AZ5/'Population 2016'!AZ$5</f>
        <v>1</v>
      </c>
      <c r="BA5">
        <f>'Population 2016'!BA5/'Population 2016'!BA$5</f>
        <v>1</v>
      </c>
      <c r="BB5">
        <f>'Population 2016'!BB5/'Population 2016'!BB$5</f>
        <v>1</v>
      </c>
      <c r="BC5">
        <f>'Population 2016'!BC5/'Population 2016'!BC$5</f>
        <v>1</v>
      </c>
      <c r="BD5" s="9">
        <v>3</v>
      </c>
    </row>
    <row r="6" spans="1:107" x14ac:dyDescent="0.35">
      <c r="A6" s="21" t="s">
        <v>163</v>
      </c>
      <c r="B6" s="6" t="s">
        <v>340</v>
      </c>
      <c r="C6">
        <f>'Population 2016'!C6/'Population 2016'!C$5</f>
        <v>0.28505568532043973</v>
      </c>
      <c r="D6">
        <f>'Population 2016'!D6/'Population 2016'!D$5</f>
        <v>0.18697123519458544</v>
      </c>
      <c r="E6">
        <f>'Population 2016'!E6/'Population 2016'!E$5</f>
        <v>9.7009642835377996E-2</v>
      </c>
      <c r="F6">
        <f>'Population 2016'!F6/'Population 2016'!F$5</f>
        <v>0.23802214782384754</v>
      </c>
      <c r="G6">
        <f>'Population 2016'!G6/'Population 2016'!G$5</f>
        <v>0.24178530828777134</v>
      </c>
      <c r="H6">
        <f>'Population 2016'!H6/'Population 2016'!H$5</f>
        <v>0.54380651918044964</v>
      </c>
      <c r="I6">
        <f>'Population 2016'!I6/'Population 2016'!I$5</f>
        <v>0.21558077212963739</v>
      </c>
      <c r="J6">
        <f>'Population 2016'!J6/'Population 2016'!J$5</f>
        <v>0.35335826774918522</v>
      </c>
      <c r="K6">
        <f>'Population 2016'!K6/'Population 2016'!K$5</f>
        <v>0.49690497566507585</v>
      </c>
      <c r="L6">
        <f>'Population 2016'!L6/'Population 2016'!L$5</f>
        <v>0.35540800279573648</v>
      </c>
      <c r="M6">
        <f>'Population 2016'!M6/'Population 2016'!M$5</f>
        <v>0.35540800279573648</v>
      </c>
      <c r="N6">
        <f>'Population 2016'!N6/'Population 2016'!N$5</f>
        <v>0.54660386912177206</v>
      </c>
      <c r="O6">
        <f>'Population 2016'!O6/'Population 2016'!O$5</f>
        <v>0.57661406167959506</v>
      </c>
      <c r="P6">
        <f>'Population 2016'!P6/'Population 2016'!P$5</f>
        <v>0.21319734024568918</v>
      </c>
      <c r="Q6">
        <f>'Population 2016'!Q6/'Population 2016'!Q$5</f>
        <v>0.30533131220549697</v>
      </c>
      <c r="R6">
        <f>'Population 2016'!R6/'Population 2016'!R$5</f>
        <v>0.15587906531111939</v>
      </c>
      <c r="S6">
        <f>'Population 2016'!S6/'Population 2016'!S$5</f>
        <v>0.33554762732778909</v>
      </c>
      <c r="T6">
        <f>'Population 2016'!T6/'Population 2016'!T$5</f>
        <v>0.27603849178466566</v>
      </c>
      <c r="U6">
        <f>'Population 2016'!U6/'Population 2016'!U$5</f>
        <v>0.24042845129022264</v>
      </c>
      <c r="V6">
        <f>'Population 2016'!V6/'Population 2016'!V$5</f>
        <v>0.43180864136283498</v>
      </c>
      <c r="W6">
        <f>'Population 2016'!W6/'Population 2016'!W$5</f>
        <v>0.39425345962517733</v>
      </c>
      <c r="X6">
        <f>'Population 2016'!X6/'Population 2016'!X$5</f>
        <v>0.39425345962517733</v>
      </c>
      <c r="Y6">
        <f>'Population 2016'!Y6/'Population 2016'!Y$5</f>
        <v>0.39421074386734711</v>
      </c>
      <c r="Z6">
        <f>'Population 2016'!Z6/'Population 2016'!Z$5</f>
        <v>0.63716963198556664</v>
      </c>
      <c r="AA6">
        <f>'Population 2016'!AA6/'Population 2016'!AA$5</f>
        <v>0.53156248816568641</v>
      </c>
      <c r="AB6">
        <f>'Population 2016'!AB6/'Population 2016'!AB$5</f>
        <v>0.1825286838684585</v>
      </c>
      <c r="AC6">
        <f>'Population 2016'!AC6/'Population 2016'!AC$5</f>
        <v>0.53169597514381872</v>
      </c>
      <c r="AD6">
        <f>'Population 2016'!AD6/'Population 2016'!AD$5</f>
        <v>0.2515650005582642</v>
      </c>
      <c r="AE6">
        <f>'Population 2016'!AE6/'Population 2016'!AE$5</f>
        <v>0.25527469481206172</v>
      </c>
      <c r="AF6">
        <f>'Population 2016'!AF6/'Population 2016'!AF$5</f>
        <v>0.54526534859521336</v>
      </c>
      <c r="AG6">
        <f>'Population 2016'!AG6/'Population 2016'!AG$5</f>
        <v>0.25527469481206172</v>
      </c>
      <c r="AH6">
        <f>'Population 2016'!AH6/'Population 2016'!AH$5</f>
        <v>0.53132273854527556</v>
      </c>
      <c r="AI6">
        <f>'Population 2016'!AI6/'Population 2016'!AI$5</f>
        <v>0.32665942995887653</v>
      </c>
      <c r="AJ6">
        <f>'Population 2016'!AJ6/'Population 2016'!AJ$5</f>
        <v>0.45442377938265066</v>
      </c>
      <c r="AK6">
        <f>'Population 2016'!AK6/'Population 2016'!AK$5</f>
        <v>0.15968721320543605</v>
      </c>
      <c r="AL6">
        <f>'Population 2016'!AL6/'Population 2016'!AL$5</f>
        <v>0.59903158865575279</v>
      </c>
      <c r="AM6">
        <f>'Population 2016'!AM6/'Population 2016'!AM$5</f>
        <v>0.59371728886490327</v>
      </c>
      <c r="AN6">
        <f>'Population 2016'!AN6/'Population 2016'!AN$5</f>
        <v>0.14186756845205628</v>
      </c>
      <c r="AO6">
        <f>'Population 2016'!AO6/'Population 2016'!AO$5</f>
        <v>0.14186756845205628</v>
      </c>
      <c r="AP6">
        <f>'Population 2016'!AP6/'Population 2016'!AP$5</f>
        <v>0.16515543014758335</v>
      </c>
      <c r="AQ6">
        <f>'Population 2016'!AQ6/'Population 2016'!AQ$5</f>
        <v>0.465384720776018</v>
      </c>
      <c r="AR6">
        <f>'Population 2016'!AR6/'Population 2016'!AR$5</f>
        <v>0.39415271355287168</v>
      </c>
      <c r="AS6">
        <f>'Population 2016'!AS6/'Population 2016'!AS$5</f>
        <v>0.21558077212963739</v>
      </c>
      <c r="AT6">
        <f>'Population 2016'!AT6/'Population 2016'!AT$5</f>
        <v>3.3162861812621923E-2</v>
      </c>
      <c r="AU6">
        <f>'Population 2016'!AU6/'Population 2016'!AU$5</f>
        <v>3.3162861812621923E-2</v>
      </c>
      <c r="AV6">
        <f>'Population 2016'!AV6/'Population 2016'!AV$5</f>
        <v>0.44308943089430897</v>
      </c>
      <c r="AW6">
        <f>'Population 2016'!AW6/'Population 2016'!AW$5</f>
        <v>0.46562862285679418</v>
      </c>
      <c r="AX6">
        <f>'Population 2016'!AX6/'Population 2016'!AX$5</f>
        <v>0.27571974392067161</v>
      </c>
      <c r="AY6">
        <f>'Population 2016'!AY6/'Population 2016'!AY$5</f>
        <v>0.35582907499770511</v>
      </c>
      <c r="AZ6">
        <f>'Population 2016'!AZ6/'Population 2016'!AZ$5</f>
        <v>0.32201391006207181</v>
      </c>
      <c r="BA6">
        <f>'Population 2016'!BA6/'Population 2016'!BA$5</f>
        <v>0.67740498812351546</v>
      </c>
      <c r="BB6">
        <f>'Population 2016'!BB6/'Population 2016'!BB$5</f>
        <v>0.4261477803939982</v>
      </c>
      <c r="BC6">
        <f>'Population 2016'!BC6/'Population 2016'!BC$5</f>
        <v>0.24042845129022264</v>
      </c>
      <c r="BD6" s="9">
        <v>4</v>
      </c>
    </row>
    <row r="7" spans="1:107" x14ac:dyDescent="0.35">
      <c r="A7" t="s">
        <v>133</v>
      </c>
      <c r="B7" s="5" t="s">
        <v>340</v>
      </c>
      <c r="C7">
        <f>'Population 2016'!C7/'Population 2016'!C$5</f>
        <v>8.0274772173184156E-2</v>
      </c>
      <c r="D7">
        <f>'Population 2016'!D7/'Population 2016'!D$5</f>
        <v>4.9091380338996314E-2</v>
      </c>
      <c r="E7">
        <f>'Population 2016'!E7/'Population 2016'!E$5</f>
        <v>2.0490439201383843E-2</v>
      </c>
      <c r="F7">
        <f>'Population 2016'!F7/'Population 2016'!F$5</f>
        <v>6.9245428792171007E-2</v>
      </c>
      <c r="G7">
        <f>'Population 2016'!G7/'Population 2016'!G$5</f>
        <v>7.3052563200346449E-2</v>
      </c>
      <c r="H7">
        <f>'Population 2016'!H7/'Population 2016'!H$5</f>
        <v>0.30013974767600587</v>
      </c>
      <c r="I7">
        <f>'Population 2016'!I7/'Population 2016'!I$5</f>
        <v>5.3816682019931332E-2</v>
      </c>
      <c r="J7">
        <f>'Population 2016'!J7/'Population 2016'!J$5</f>
        <v>0.16491545242695901</v>
      </c>
      <c r="K7">
        <f>'Population 2016'!K7/'Population 2016'!K$5</f>
        <v>0.23571799839342247</v>
      </c>
      <c r="L7">
        <f>'Population 2016'!L7/'Population 2016'!L$5</f>
        <v>7.9297253506584273E-2</v>
      </c>
      <c r="M7">
        <f>'Population 2016'!M7/'Population 2016'!M$5</f>
        <v>7.9297253506584273E-2</v>
      </c>
      <c r="N7">
        <f>'Population 2016'!N7/'Population 2016'!N$5</f>
        <v>0.34639650862796473</v>
      </c>
      <c r="O7">
        <f>'Population 2016'!O7/'Population 2016'!O$5</f>
        <v>0.31131056755926728</v>
      </c>
      <c r="P7">
        <f>'Population 2016'!P7/'Population 2016'!P$5</f>
        <v>4.6647131747999553E-2</v>
      </c>
      <c r="Q7">
        <f>'Population 2016'!Q7/'Population 2016'!Q$5</f>
        <v>3.4300419501533473E-2</v>
      </c>
      <c r="R7">
        <f>'Population 2016'!R7/'Population 2016'!R$5</f>
        <v>6.5577260871879497E-2</v>
      </c>
      <c r="S7">
        <f>'Population 2016'!S7/'Population 2016'!S$5</f>
        <v>0.13517902946487992</v>
      </c>
      <c r="T7">
        <f>'Population 2016'!T7/'Population 2016'!T$5</f>
        <v>0.13021223528754833</v>
      </c>
      <c r="U7">
        <f>'Population 2016'!U7/'Population 2016'!U$5</f>
        <v>0</v>
      </c>
      <c r="V7">
        <f>'Population 2016'!V7/'Population 2016'!V$5</f>
        <v>0.14533548057181672</v>
      </c>
      <c r="W7">
        <f>'Population 2016'!W7/'Population 2016'!W$5</f>
        <v>0.19312781492884645</v>
      </c>
      <c r="X7">
        <f>'Population 2016'!X7/'Population 2016'!X$5</f>
        <v>0.19312781492884645</v>
      </c>
      <c r="Y7">
        <f>'Population 2016'!Y7/'Population 2016'!Y$5</f>
        <v>0.15471932083750656</v>
      </c>
      <c r="Z7">
        <f>'Population 2016'!Z7/'Population 2016'!Z$5</f>
        <v>0.45964152904760708</v>
      </c>
      <c r="AA7">
        <f>'Population 2016'!AA7/'Population 2016'!AA$5</f>
        <v>0.32015729920533209</v>
      </c>
      <c r="AB7">
        <f>'Population 2016'!AB7/'Population 2016'!AB$5</f>
        <v>4.2397879287227616E-2</v>
      </c>
      <c r="AC7">
        <f>'Population 2016'!AC7/'Population 2016'!AC$5</f>
        <v>0.35500319597204094</v>
      </c>
      <c r="AD7">
        <f>'Population 2016'!AD7/'Population 2016'!AD$5</f>
        <v>6.9094495515277826E-2</v>
      </c>
      <c r="AE7">
        <f>'Population 2016'!AE7/'Population 2016'!AE$5</f>
        <v>6.7593096438361797E-2</v>
      </c>
      <c r="AF7">
        <f>'Population 2016'!AF7/'Population 2016'!AF$5</f>
        <v>0.41722843052979236</v>
      </c>
      <c r="AG7">
        <f>'Population 2016'!AG7/'Population 2016'!AG$5</f>
        <v>6.7593096438361797E-2</v>
      </c>
      <c r="AH7">
        <f>'Population 2016'!AH7/'Population 2016'!AH$5</f>
        <v>0.25757223930226725</v>
      </c>
      <c r="AI7">
        <f>'Population 2016'!AI7/'Population 2016'!AI$5</f>
        <v>0.12156575378423309</v>
      </c>
      <c r="AJ7">
        <f>'Population 2016'!AJ7/'Population 2016'!AJ$5</f>
        <v>9.858349831302457E-2</v>
      </c>
      <c r="AK7">
        <f>'Population 2016'!AK7/'Population 2016'!AK$5</f>
        <v>7.9831034786216268E-3</v>
      </c>
      <c r="AL7">
        <f>'Population 2016'!AL7/'Population 2016'!AL$5</f>
        <v>0.39894645359252229</v>
      </c>
      <c r="AM7">
        <f>'Population 2016'!AM7/'Population 2016'!AM$5</f>
        <v>0.31183196844518657</v>
      </c>
      <c r="AN7">
        <f>'Population 2016'!AN7/'Population 2016'!AN$5</f>
        <v>0</v>
      </c>
      <c r="AO7">
        <f>'Population 2016'!AO7/'Population 2016'!AO$5</f>
        <v>0</v>
      </c>
      <c r="AP7">
        <f>'Population 2016'!AP7/'Population 2016'!AP$5</f>
        <v>5.2470554666074851E-2</v>
      </c>
      <c r="AQ7">
        <f>'Population 2016'!AQ7/'Population 2016'!AQ$5</f>
        <v>0.28025154819970405</v>
      </c>
      <c r="AR7">
        <f>'Population 2016'!AR7/'Population 2016'!AR$5</f>
        <v>0.19431413815281337</v>
      </c>
      <c r="AS7">
        <f>'Population 2016'!AS7/'Population 2016'!AS$5</f>
        <v>5.3816682019931332E-2</v>
      </c>
      <c r="AT7">
        <f>'Population 2016'!AT7/'Population 2016'!AT$5</f>
        <v>0</v>
      </c>
      <c r="AU7">
        <f>'Population 2016'!AU7/'Population 2016'!AU$5</f>
        <v>0</v>
      </c>
      <c r="AV7">
        <f>'Population 2016'!AV7/'Population 2016'!AV$5</f>
        <v>0.1705944462042023</v>
      </c>
      <c r="AW7">
        <f>'Population 2016'!AW7/'Population 2016'!AW$5</f>
        <v>0.20044313258893159</v>
      </c>
      <c r="AX7">
        <f>'Population 2016'!AX7/'Population 2016'!AX$5</f>
        <v>0.12662126071789104</v>
      </c>
      <c r="AY7">
        <f>'Population 2016'!AY7/'Population 2016'!AY$5</f>
        <v>0.1767540772926165</v>
      </c>
      <c r="AZ7">
        <f>'Population 2016'!AZ7/'Population 2016'!AZ$5</f>
        <v>0.1623444609994765</v>
      </c>
      <c r="BA7">
        <f>'Population 2016'!BA7/'Population 2016'!BA$5</f>
        <v>0.37985856186568778</v>
      </c>
      <c r="BB7">
        <f>'Population 2016'!BB7/'Population 2016'!BB$5</f>
        <v>0.15856597363678421</v>
      </c>
      <c r="BC7">
        <f>'Population 2016'!BC7/'Population 2016'!BC$5</f>
        <v>0</v>
      </c>
      <c r="BD7" s="9">
        <v>5</v>
      </c>
    </row>
    <row r="8" spans="1:107" x14ac:dyDescent="0.35">
      <c r="A8" t="s">
        <v>134</v>
      </c>
      <c r="C8">
        <f>'Population 2016'!C8/'Population 2016'!C$5</f>
        <v>0.20478091314725561</v>
      </c>
      <c r="D8">
        <f>'Population 2016'!D8/'Population 2016'!D$5</f>
        <v>0.13787985485558912</v>
      </c>
      <c r="E8">
        <f>'Population 2016'!E8/'Population 2016'!E$5</f>
        <v>7.6519203633994157E-2</v>
      </c>
      <c r="F8">
        <f>'Population 2016'!F8/'Population 2016'!F$5</f>
        <v>0.16877671903167654</v>
      </c>
      <c r="G8">
        <f>'Population 2016'!G8/'Population 2016'!G$5</f>
        <v>0.16873274508742489</v>
      </c>
      <c r="H8">
        <f>'Population 2016'!H8/'Population 2016'!H$5</f>
        <v>0.24366677150444371</v>
      </c>
      <c r="I8">
        <f>'Population 2016'!I8/'Population 2016'!I$5</f>
        <v>0.16176409010970605</v>
      </c>
      <c r="J8">
        <f>'Population 2016'!J8/'Population 2016'!J$5</f>
        <v>0.18844281532222618</v>
      </c>
      <c r="K8">
        <f>'Population 2016'!K8/'Population 2016'!K$5</f>
        <v>0.26118697727165335</v>
      </c>
      <c r="L8">
        <f>'Population 2016'!L8/'Population 2016'!L$5</f>
        <v>0.27611074928915225</v>
      </c>
      <c r="M8">
        <f>'Population 2016'!M8/'Population 2016'!M$5</f>
        <v>0.27611074928915225</v>
      </c>
      <c r="N8">
        <f>'Population 2016'!N8/'Population 2016'!N$5</f>
        <v>0.20020736049380733</v>
      </c>
      <c r="O8">
        <f>'Population 2016'!O8/'Population 2016'!O$5</f>
        <v>0.26530349412032772</v>
      </c>
      <c r="P8">
        <f>'Population 2016'!P8/'Population 2016'!P$5</f>
        <v>0.16655020849768962</v>
      </c>
      <c r="Q8">
        <f>'Population 2016'!Q8/'Population 2016'!Q$5</f>
        <v>0.27103089270396352</v>
      </c>
      <c r="R8">
        <f>'Population 2016'!R8/'Population 2016'!R$5</f>
        <v>9.0301804439239894E-2</v>
      </c>
      <c r="S8">
        <f>'Population 2016'!S8/'Population 2016'!S$5</f>
        <v>0.20036859786290914</v>
      </c>
      <c r="T8">
        <f>'Population 2016'!T8/'Population 2016'!T$5</f>
        <v>0.14582625649711731</v>
      </c>
      <c r="U8">
        <f>'Population 2016'!U8/'Population 2016'!U$5</f>
        <v>0.24042845129022264</v>
      </c>
      <c r="V8">
        <f>'Population 2016'!V8/'Population 2016'!V$5</f>
        <v>0.28647316079101826</v>
      </c>
      <c r="W8">
        <f>'Population 2016'!W8/'Population 2016'!W$5</f>
        <v>0.20112564469633087</v>
      </c>
      <c r="X8">
        <f>'Population 2016'!X8/'Population 2016'!X$5</f>
        <v>0.20112564469633087</v>
      </c>
      <c r="Y8">
        <f>'Population 2016'!Y8/'Population 2016'!Y$5</f>
        <v>0.23949142302984056</v>
      </c>
      <c r="Z8">
        <f>'Population 2016'!Z8/'Population 2016'!Z$5</f>
        <v>0.17752810293795962</v>
      </c>
      <c r="AA8">
        <f>'Population 2016'!AA8/'Population 2016'!AA$5</f>
        <v>0.21140518896035429</v>
      </c>
      <c r="AB8">
        <f>'Population 2016'!AB8/'Population 2016'!AB$5</f>
        <v>0.14013080458123087</v>
      </c>
      <c r="AC8">
        <f>'Population 2016'!AC8/'Population 2016'!AC$5</f>
        <v>0.17669277917177781</v>
      </c>
      <c r="AD8">
        <f>'Population 2016'!AD8/'Population 2016'!AD$5</f>
        <v>0.18247050504298634</v>
      </c>
      <c r="AE8">
        <f>'Population 2016'!AE8/'Population 2016'!AE$5</f>
        <v>0.18768159837369994</v>
      </c>
      <c r="AF8">
        <f>'Population 2016'!AF8/'Population 2016'!AF$5</f>
        <v>0.12803691806542097</v>
      </c>
      <c r="AG8">
        <f>'Population 2016'!AG8/'Population 2016'!AG$5</f>
        <v>0.18768159837369994</v>
      </c>
      <c r="AH8">
        <f>'Population 2016'!AH8/'Population 2016'!AH$5</f>
        <v>0.27375049924300826</v>
      </c>
      <c r="AI8">
        <f>'Population 2016'!AI8/'Population 2016'!AI$5</f>
        <v>0.20509367617464344</v>
      </c>
      <c r="AJ8">
        <f>'Population 2016'!AJ8/'Population 2016'!AJ$5</f>
        <v>0.35584028106962606</v>
      </c>
      <c r="AK8">
        <f>'Population 2016'!AK8/'Population 2016'!AK$5</f>
        <v>0.15170410972681442</v>
      </c>
      <c r="AL8">
        <f>'Population 2016'!AL8/'Population 2016'!AL$5</f>
        <v>0.20008513506323053</v>
      </c>
      <c r="AM8">
        <f>'Population 2016'!AM8/'Population 2016'!AM$5</f>
        <v>0.2818853204197167</v>
      </c>
      <c r="AN8">
        <f>'Population 2016'!AN8/'Population 2016'!AN$5</f>
        <v>0.14186756845205628</v>
      </c>
      <c r="AO8">
        <f>'Population 2016'!AO8/'Population 2016'!AO$5</f>
        <v>0.14186756845205628</v>
      </c>
      <c r="AP8">
        <f>'Population 2016'!AP8/'Population 2016'!AP$5</f>
        <v>0.11268487548150849</v>
      </c>
      <c r="AQ8">
        <f>'Population 2016'!AQ8/'Population 2016'!AQ$5</f>
        <v>0.18513317257631393</v>
      </c>
      <c r="AR8">
        <f>'Population 2016'!AR8/'Population 2016'!AR$5</f>
        <v>0.19983857540005831</v>
      </c>
      <c r="AS8">
        <f>'Population 2016'!AS8/'Population 2016'!AS$5</f>
        <v>0.16176409010970605</v>
      </c>
      <c r="AT8">
        <f>'Population 2016'!AT8/'Population 2016'!AT$5</f>
        <v>3.3162861812621923E-2</v>
      </c>
      <c r="AU8">
        <f>'Population 2016'!AU8/'Population 2016'!AU$5</f>
        <v>3.3162861812621923E-2</v>
      </c>
      <c r="AV8">
        <f>'Population 2016'!AV8/'Population 2016'!AV$5</f>
        <v>0.27249498469010663</v>
      </c>
      <c r="AW8">
        <f>'Population 2016'!AW8/'Population 2016'!AW$5</f>
        <v>0.26518549026786259</v>
      </c>
      <c r="AX8">
        <f>'Population 2016'!AX8/'Population 2016'!AX$5</f>
        <v>0.14909848320278057</v>
      </c>
      <c r="AY8">
        <f>'Population 2016'!AY8/'Population 2016'!AY$5</f>
        <v>0.17907499770508858</v>
      </c>
      <c r="AZ8">
        <f>'Population 2016'!AZ8/'Population 2016'!AZ$5</f>
        <v>0.15966944906259528</v>
      </c>
      <c r="BA8">
        <f>'Population 2016'!BA8/'Population 2016'!BA$5</f>
        <v>0.29754642625782768</v>
      </c>
      <c r="BB8">
        <f>'Population 2016'!BB8/'Population 2016'!BB$5</f>
        <v>0.26758180675721399</v>
      </c>
      <c r="BC8">
        <f>'Population 2016'!BC8/'Population 2016'!BC$5</f>
        <v>0.24042845129022264</v>
      </c>
      <c r="BD8" s="9">
        <v>6</v>
      </c>
    </row>
    <row r="9" spans="1:107" x14ac:dyDescent="0.35">
      <c r="A9" t="s">
        <v>135</v>
      </c>
      <c r="C9">
        <f>'Population 2016'!C9/'Population 2016'!C$5</f>
        <v>0.15567356493383694</v>
      </c>
      <c r="D9">
        <f>'Population 2016'!D9/'Population 2016'!D$5</f>
        <v>0.17959909235840107</v>
      </c>
      <c r="E9">
        <f>'Population 2016'!E9/'Population 2016'!E$5</f>
        <v>0.20154322868567731</v>
      </c>
      <c r="F9">
        <f>'Population 2016'!F9/'Population 2016'!F$5</f>
        <v>0.32874581509142414</v>
      </c>
      <c r="G9">
        <f>'Population 2016'!G9/'Population 2016'!G$5</f>
        <v>0.41176311373355706</v>
      </c>
      <c r="H9">
        <f>'Population 2016'!H9/'Population 2016'!H$5</f>
        <v>0.17415284050931706</v>
      </c>
      <c r="I9">
        <f>'Population 2016'!I9/'Population 2016'!I$5</f>
        <v>0.33486517042123776</v>
      </c>
      <c r="J9">
        <f>'Population 2016'!J9/'Population 2016'!J$5</f>
        <v>0.17295970410422695</v>
      </c>
      <c r="K9">
        <f>'Population 2016'!K9/'Population 2016'!K$5</f>
        <v>0.18900911969002504</v>
      </c>
      <c r="L9">
        <f>'Population 2016'!L9/'Population 2016'!L$5</f>
        <v>0.37253983130271789</v>
      </c>
      <c r="M9">
        <f>'Population 2016'!M9/'Population 2016'!M$5</f>
        <v>0.37253983130271789</v>
      </c>
      <c r="N9">
        <f>'Population 2016'!N9/'Population 2016'!N$5</f>
        <v>0.12765529934657333</v>
      </c>
      <c r="O9">
        <f>'Population 2016'!O9/'Population 2016'!O$5</f>
        <v>0.17299214392565954</v>
      </c>
      <c r="P9">
        <f>'Population 2016'!P9/'Population 2016'!P$5</f>
        <v>6.1444832638341038E-2</v>
      </c>
      <c r="Q9">
        <f>'Population 2016'!Q9/'Population 2016'!Q$5</f>
        <v>0.21600216213675516</v>
      </c>
      <c r="R9">
        <f>'Population 2016'!R9/'Population 2016'!R$5</f>
        <v>0.1108745409059456</v>
      </c>
      <c r="S9">
        <f>'Population 2016'!S9/'Population 2016'!S$5</f>
        <v>0.2041278370825691</v>
      </c>
      <c r="T9">
        <f>'Population 2016'!T9/'Population 2016'!T$5</f>
        <v>0.15277125028501232</v>
      </c>
      <c r="U9">
        <f>'Population 2016'!U9/'Population 2016'!U$5</f>
        <v>0.70207586420572743</v>
      </c>
      <c r="V9">
        <f>'Population 2016'!V9/'Population 2016'!V$5</f>
        <v>0.18445134749391318</v>
      </c>
      <c r="W9">
        <f>'Population 2016'!W9/'Population 2016'!W$5</f>
        <v>0.2169774936429183</v>
      </c>
      <c r="X9">
        <f>'Population 2016'!X9/'Population 2016'!X$5</f>
        <v>0.2169774936429183</v>
      </c>
      <c r="Y9">
        <f>'Population 2016'!Y9/'Population 2016'!Y$5</f>
        <v>0.17894389596349819</v>
      </c>
      <c r="Z9">
        <f>'Population 2016'!Z9/'Population 2016'!Z$5</f>
        <v>0.14271859507571871</v>
      </c>
      <c r="AA9">
        <f>'Population 2016'!AA9/'Population 2016'!AA$5</f>
        <v>0.15730917106986181</v>
      </c>
      <c r="AB9">
        <f>'Population 2016'!AB9/'Population 2016'!AB$5</f>
        <v>0.19575038637503453</v>
      </c>
      <c r="AC9">
        <f>'Population 2016'!AC9/'Population 2016'!AC$5</f>
        <v>0.13991014043659666</v>
      </c>
      <c r="AD9">
        <f>'Population 2016'!AD9/'Population 2016'!AD$5</f>
        <v>0.34543898172615284</v>
      </c>
      <c r="AE9">
        <f>'Population 2016'!AE9/'Population 2016'!AE$5</f>
        <v>0.32028049569297429</v>
      </c>
      <c r="AF9">
        <f>'Population 2016'!AF9/'Population 2016'!AF$5</f>
        <v>0.15791219894735253</v>
      </c>
      <c r="AG9">
        <f>'Population 2016'!AG9/'Population 2016'!AG$5</f>
        <v>0.32028049569297429</v>
      </c>
      <c r="AH9">
        <f>'Population 2016'!AH9/'Population 2016'!AH$5</f>
        <v>0.1885587434866203</v>
      </c>
      <c r="AI9">
        <f>'Population 2016'!AI9/'Population 2016'!AI$5</f>
        <v>0.18167873392247791</v>
      </c>
      <c r="AJ9">
        <f>'Population 2016'!AJ9/'Population 2016'!AJ$5</f>
        <v>0.23635780609541868</v>
      </c>
      <c r="AK9">
        <f>'Population 2016'!AK9/'Population 2016'!AK$5</f>
        <v>0.27879260274317036</v>
      </c>
      <c r="AL9">
        <f>'Population 2016'!AL9/'Population 2016'!AL$5</f>
        <v>0.14443695571203066</v>
      </c>
      <c r="AM9">
        <f>'Population 2016'!AM9/'Population 2016'!AM$5</f>
        <v>0.18133513950110652</v>
      </c>
      <c r="AN9">
        <f>'Population 2016'!AN9/'Population 2016'!AN$5</f>
        <v>0.31329769826551762</v>
      </c>
      <c r="AO9">
        <f>'Population 2016'!AO9/'Population 2016'!AO$5</f>
        <v>0.31329769826551762</v>
      </c>
      <c r="AP9">
        <f>'Population 2016'!AP9/'Population 2016'!AP$5</f>
        <v>0.23947022177131716</v>
      </c>
      <c r="AQ9">
        <f>'Population 2016'!AQ9/'Population 2016'!AQ$5</f>
        <v>0.17783745273195595</v>
      </c>
      <c r="AR9">
        <f>'Population 2016'!AR9/'Population 2016'!AR$5</f>
        <v>0.2022770982691745</v>
      </c>
      <c r="AS9">
        <f>'Population 2016'!AS9/'Population 2016'!AS$5</f>
        <v>0.33486517042123776</v>
      </c>
      <c r="AT9">
        <f>'Population 2016'!AT9/'Population 2016'!AT$5</f>
        <v>0.32904518374018032</v>
      </c>
      <c r="AU9">
        <f>'Population 2016'!AU9/'Population 2016'!AU$5</f>
        <v>0.32904518374018032</v>
      </c>
      <c r="AV9">
        <f>'Population 2016'!AV9/'Population 2016'!AV$5</f>
        <v>0.21076971808679126</v>
      </c>
      <c r="AW9">
        <f>'Population 2016'!AW9/'Population 2016'!AW$5</f>
        <v>0.19616434803831839</v>
      </c>
      <c r="AX9">
        <f>'Population 2016'!AX9/'Population 2016'!AX$5</f>
        <v>0.16427923380656043</v>
      </c>
      <c r="AY9">
        <f>'Population 2016'!AY9/'Population 2016'!AY$5</f>
        <v>0.22091582264924575</v>
      </c>
      <c r="AZ9">
        <f>'Population 2016'!AZ9/'Population 2016'!AZ$5</f>
        <v>0.22438172707974988</v>
      </c>
      <c r="BA9">
        <f>'Population 2016'!BA9/'Population 2016'!BA$5</f>
        <v>0.15290973871733968</v>
      </c>
      <c r="BB9">
        <f>'Population 2016'!BB9/'Population 2016'!BB$5</f>
        <v>0.22022054507916561</v>
      </c>
      <c r="BC9">
        <f>'Population 2016'!BC9/'Population 2016'!BC$5</f>
        <v>0.70207586420572743</v>
      </c>
      <c r="BD9" s="9">
        <v>7</v>
      </c>
    </row>
    <row r="10" spans="1:107" x14ac:dyDescent="0.35">
      <c r="A10" t="s">
        <v>136</v>
      </c>
      <c r="C10">
        <f>'Population 2016'!C10/'Population 2016'!C$5</f>
        <v>0.17209038450726541</v>
      </c>
      <c r="D10">
        <f>'Population 2016'!D10/'Population 2016'!D$5</f>
        <v>0.27172520368142561</v>
      </c>
      <c r="E10">
        <f>'Population 2016'!E10/'Population 2016'!E$5</f>
        <v>0.36310877137057646</v>
      </c>
      <c r="F10">
        <f>'Population 2016'!F10/'Population 2016'!F$5</f>
        <v>0.25391707442698946</v>
      </c>
      <c r="G10">
        <f>'Population 2016'!G10/'Population 2016'!G$5</f>
        <v>0.24428896226925784</v>
      </c>
      <c r="H10">
        <f>'Population 2016'!H10/'Population 2016'!H$5</f>
        <v>0.14626166860670595</v>
      </c>
      <c r="I10">
        <f>'Population 2016'!I10/'Population 2016'!I$5</f>
        <v>0.35694246713005612</v>
      </c>
      <c r="J10">
        <f>'Population 2016'!J10/'Population 2016'!J$5</f>
        <v>0.2411036381579493</v>
      </c>
      <c r="K10">
        <f>'Population 2016'!K10/'Population 2016'!K$5</f>
        <v>0.17731418040920474</v>
      </c>
      <c r="L10">
        <f>'Population 2016'!L10/'Population 2016'!L$5</f>
        <v>0.18171493018601179</v>
      </c>
      <c r="M10">
        <f>'Population 2016'!M10/'Population 2016'!M$5</f>
        <v>0.18171493018601179</v>
      </c>
      <c r="N10">
        <f>'Population 2016'!N10/'Population 2016'!N$5</f>
        <v>0.17335498026860419</v>
      </c>
      <c r="O10">
        <f>'Population 2016'!O10/'Population 2016'!O$5</f>
        <v>0.13525722947068089</v>
      </c>
      <c r="P10">
        <f>'Population 2016'!P10/'Population 2016'!P$5</f>
        <v>0.1839738532627071</v>
      </c>
      <c r="Q10">
        <f>'Population 2016'!Q10/'Population 2016'!Q$5</f>
        <v>0.31186472544388433</v>
      </c>
      <c r="R10">
        <f>'Population 2016'!R10/'Population 2016'!R$5</f>
        <v>0.14973119710438068</v>
      </c>
      <c r="S10">
        <f>'Population 2016'!S10/'Population 2016'!S$5</f>
        <v>0.19364098073864328</v>
      </c>
      <c r="T10">
        <f>'Population 2016'!T10/'Population 2016'!T$5</f>
        <v>0.16057477094316971</v>
      </c>
      <c r="U10">
        <f>'Population 2016'!U10/'Population 2016'!U$5</f>
        <v>5.7495684504049925E-2</v>
      </c>
      <c r="V10">
        <f>'Population 2016'!V10/'Population 2016'!V$5</f>
        <v>0.19151128445058427</v>
      </c>
      <c r="W10">
        <f>'Population 2016'!W10/'Population 2016'!W$5</f>
        <v>0.17321985370541054</v>
      </c>
      <c r="X10">
        <f>'Population 2016'!X10/'Population 2016'!X$5</f>
        <v>0.17321985370541054</v>
      </c>
      <c r="Y10">
        <f>'Population 2016'!Y10/'Population 2016'!Y$5</f>
        <v>0.2152787714026804</v>
      </c>
      <c r="Z10">
        <f>'Population 2016'!Z10/'Population 2016'!Z$5</f>
        <v>0.11734029187952372</v>
      </c>
      <c r="AA10">
        <f>'Population 2016'!AA10/'Population 2016'!AA$5</f>
        <v>0.1494574984536497</v>
      </c>
      <c r="AB10">
        <f>'Population 2016'!AB10/'Population 2016'!AB$5</f>
        <v>0.28981505173843175</v>
      </c>
      <c r="AC10">
        <f>'Population 2016'!AC10/'Population 2016'!AC$5</f>
        <v>0.13997943821224151</v>
      </c>
      <c r="AD10">
        <f>'Population 2016'!AD10/'Population 2016'!AD$5</f>
        <v>0.30640142915627677</v>
      </c>
      <c r="AE10">
        <f>'Population 2016'!AE10/'Population 2016'!AE$5</f>
        <v>0.32996231994168318</v>
      </c>
      <c r="AF10">
        <f>'Population 2016'!AF10/'Population 2016'!AF$5</f>
        <v>0.17646171711230754</v>
      </c>
      <c r="AG10">
        <f>'Population 2016'!AG10/'Population 2016'!AG$5</f>
        <v>0.32996231994168318</v>
      </c>
      <c r="AH10">
        <f>'Population 2016'!AH10/'Population 2016'!AH$5</f>
        <v>0.16648059221831085</v>
      </c>
      <c r="AI10">
        <f>'Population 2016'!AI10/'Population 2016'!AI$5</f>
        <v>0.18085571791057836</v>
      </c>
      <c r="AJ10">
        <f>'Population 2016'!AJ10/'Population 2016'!AJ$5</f>
        <v>0.15486713325711737</v>
      </c>
      <c r="AK10">
        <f>'Population 2016'!AK10/'Population 2016'!AK$5</f>
        <v>0.38282438429528681</v>
      </c>
      <c r="AL10">
        <f>'Population 2016'!AL10/'Population 2016'!AL$5</f>
        <v>0.16345045316684698</v>
      </c>
      <c r="AM10">
        <f>'Population 2016'!AM10/'Population 2016'!AM$5</f>
        <v>0.13531770322103945</v>
      </c>
      <c r="AN10">
        <f>'Population 2016'!AN10/'Population 2016'!AN$5</f>
        <v>0.47027380822515547</v>
      </c>
      <c r="AO10">
        <f>'Population 2016'!AO10/'Population 2016'!AO$5</f>
        <v>0.47027380822515547</v>
      </c>
      <c r="AP10">
        <f>'Population 2016'!AP10/'Population 2016'!AP$5</f>
        <v>0.41339188053833836</v>
      </c>
      <c r="AQ10">
        <f>'Population 2016'!AQ10/'Population 2016'!AQ$5</f>
        <v>0.17690579273305201</v>
      </c>
      <c r="AR10">
        <f>'Population 2016'!AR10/'Population 2016'!AR$5</f>
        <v>0.20290399424521077</v>
      </c>
      <c r="AS10">
        <f>'Population 2016'!AS10/'Population 2016'!AS$5</f>
        <v>0.35694246713005612</v>
      </c>
      <c r="AT10">
        <f>'Population 2016'!AT10/'Population 2016'!AT$5</f>
        <v>0.63779195444719772</v>
      </c>
      <c r="AU10">
        <f>'Population 2016'!AU10/'Population 2016'!AU$5</f>
        <v>0.63779195444719772</v>
      </c>
      <c r="AV10">
        <f>'Population 2016'!AV10/'Population 2016'!AV$5</f>
        <v>0.1375250765494668</v>
      </c>
      <c r="AW10">
        <f>'Population 2016'!AW10/'Population 2016'!AW$5</f>
        <v>0.19929144548172556</v>
      </c>
      <c r="AX10">
        <f>'Population 2016'!AX10/'Population 2016'!AX$5</f>
        <v>0.27560473823427933</v>
      </c>
      <c r="AY10">
        <f>'Population 2016'!AY10/'Population 2016'!AY$5</f>
        <v>0.23159022061748416</v>
      </c>
      <c r="AZ10">
        <f>'Population 2016'!AZ10/'Population 2016'!AZ$5</f>
        <v>0.28295873578360592</v>
      </c>
      <c r="BA10">
        <f>'Population 2016'!BA10/'Population 2016'!BA$5</f>
        <v>0.12984506586050529</v>
      </c>
      <c r="BB10">
        <f>'Population 2016'!BB10/'Population 2016'!BB$5</f>
        <v>0.17693322193298025</v>
      </c>
      <c r="BC10">
        <f>'Population 2016'!BC10/'Population 2016'!BC$5</f>
        <v>5.7495684504049925E-2</v>
      </c>
      <c r="BD10" s="9">
        <v>8</v>
      </c>
    </row>
    <row r="11" spans="1:107" x14ac:dyDescent="0.35">
      <c r="A11" t="s">
        <v>137</v>
      </c>
      <c r="B11" s="8"/>
      <c r="C11">
        <f>'Population 2016'!C11/'Population 2016'!C$5</f>
        <v>0.38718036523845789</v>
      </c>
      <c r="D11">
        <f>'Population 2016'!D11/'Population 2016'!D$5</f>
        <v>0.36170446876558787</v>
      </c>
      <c r="E11">
        <f>'Population 2016'!E11/'Population 2016'!E$5</f>
        <v>0.33833835710836824</v>
      </c>
      <c r="F11">
        <f>'Population 2016'!F11/'Population 2016'!F$5</f>
        <v>0.17931496265773886</v>
      </c>
      <c r="G11">
        <f>'Population 2016'!G11/'Population 2016'!G$5</f>
        <v>0.10216261570941373</v>
      </c>
      <c r="H11">
        <f>'Population 2016'!H11/'Population 2016'!H$5</f>
        <v>0.1357789717035274</v>
      </c>
      <c r="I11">
        <f>'Population 2016'!I11/'Population 2016'!I$5</f>
        <v>9.2611590319068751E-2</v>
      </c>
      <c r="J11">
        <f>'Population 2016'!J11/'Population 2016'!J$5</f>
        <v>0.23257838998863853</v>
      </c>
      <c r="K11">
        <f>'Population 2016'!K11/'Population 2016'!K$5</f>
        <v>0.13677172423569436</v>
      </c>
      <c r="L11">
        <f>'Population 2016'!L11/'Population 2016'!L$5</f>
        <v>9.0337235715533815E-2</v>
      </c>
      <c r="M11">
        <f>'Population 2016'!M11/'Population 2016'!M$5</f>
        <v>9.0337235715533815E-2</v>
      </c>
      <c r="N11">
        <f>'Population 2016'!N11/'Population 2016'!N$5</f>
        <v>0.15238585126305046</v>
      </c>
      <c r="O11">
        <f>'Population 2016'!O11/'Population 2016'!O$5</f>
        <v>0.11513656492406456</v>
      </c>
      <c r="P11">
        <f>'Population 2016'!P11/'Population 2016'!P$5</f>
        <v>0.54138397385326276</v>
      </c>
      <c r="Q11">
        <f>'Population 2016'!Q11/'Population 2016'!Q$5</f>
        <v>0.16680180021386354</v>
      </c>
      <c r="R11">
        <f>'Population 2016'!R11/'Population 2016'!R$5</f>
        <v>0.58351519667855434</v>
      </c>
      <c r="S11">
        <f>'Population 2016'!S11/'Population 2016'!S$5</f>
        <v>0.26668355485099854</v>
      </c>
      <c r="T11">
        <f>'Population 2016'!T11/'Population 2016'!T$5</f>
        <v>0.41061548698715233</v>
      </c>
      <c r="U11">
        <f>'Population 2016'!U11/'Population 2016'!U$5</f>
        <v>0</v>
      </c>
      <c r="V11">
        <f>'Population 2016'!V11/'Population 2016'!V$5</f>
        <v>0.19222872669266758</v>
      </c>
      <c r="W11">
        <f>'Population 2016'!W11/'Population 2016'!W$5</f>
        <v>0.21554919302649383</v>
      </c>
      <c r="X11">
        <f>'Population 2016'!X11/'Population 2016'!X$5</f>
        <v>0.21554919302649383</v>
      </c>
      <c r="Y11">
        <f>'Population 2016'!Y11/'Population 2016'!Y$5</f>
        <v>0.2115665887664743</v>
      </c>
      <c r="Z11">
        <f>'Population 2016'!Z11/'Population 2016'!Z$5</f>
        <v>0.10277148105919087</v>
      </c>
      <c r="AA11">
        <f>'Population 2016'!AA11/'Population 2016'!AA$5</f>
        <v>0.16167084231080212</v>
      </c>
      <c r="AB11">
        <f>'Population 2016'!AB11/'Population 2016'!AB$5</f>
        <v>0.3319058780180752</v>
      </c>
      <c r="AC11">
        <f>'Population 2016'!AC11/'Population 2016'!AC$5</f>
        <v>0.18841444620734307</v>
      </c>
      <c r="AD11">
        <f>'Population 2016'!AD11/'Population 2016'!AD$5</f>
        <v>9.6594588559306263E-2</v>
      </c>
      <c r="AE11">
        <f>'Population 2016'!AE11/'Population 2016'!AE$5</f>
        <v>9.4482489553280841E-2</v>
      </c>
      <c r="AF11">
        <f>'Population 2016'!AF11/'Population 2016'!AF$5</f>
        <v>0.1203607353451266</v>
      </c>
      <c r="AG11">
        <f>'Population 2016'!AG11/'Population 2016'!AG$5</f>
        <v>9.4482489553280841E-2</v>
      </c>
      <c r="AH11">
        <f>'Population 2016'!AH11/'Population 2016'!AH$5</f>
        <v>0.11363792574979334</v>
      </c>
      <c r="AI11">
        <f>'Population 2016'!AI11/'Population 2016'!AI$5</f>
        <v>0.31080611820806719</v>
      </c>
      <c r="AJ11">
        <f>'Population 2016'!AJ11/'Population 2016'!AJ$5</f>
        <v>0.15435128126481332</v>
      </c>
      <c r="AK11">
        <f>'Population 2016'!AK11/'Population 2016'!AK$5</f>
        <v>0.17869579975610675</v>
      </c>
      <c r="AL11">
        <f>'Population 2016'!AL11/'Population 2016'!AL$5</f>
        <v>9.3081002465369544E-2</v>
      </c>
      <c r="AM11">
        <f>'Population 2016'!AM11/'Population 2016'!AM$5</f>
        <v>8.96298684129508E-2</v>
      </c>
      <c r="AN11">
        <f>'Population 2016'!AN11/'Population 2016'!AN$5</f>
        <v>7.4560925057270647E-2</v>
      </c>
      <c r="AO11">
        <f>'Population 2016'!AO11/'Population 2016'!AO$5</f>
        <v>7.4560925057270647E-2</v>
      </c>
      <c r="AP11">
        <f>'Population 2016'!AP11/'Population 2016'!AP$5</f>
        <v>0.18198246754276112</v>
      </c>
      <c r="AQ11">
        <f>'Population 2016'!AQ11/'Population 2016'!AQ$5</f>
        <v>0.17987203375897406</v>
      </c>
      <c r="AR11">
        <f>'Population 2016'!AR11/'Population 2016'!AR$5</f>
        <v>0.20066619393274301</v>
      </c>
      <c r="AS11">
        <f>'Population 2016'!AS11/'Population 2016'!AS$5</f>
        <v>9.2611590319068751E-2</v>
      </c>
      <c r="AT11">
        <f>'Population 2016'!AT11/'Population 2016'!AT$5</f>
        <v>0</v>
      </c>
      <c r="AU11">
        <f>'Population 2016'!AU11/'Population 2016'!AU$5</f>
        <v>0</v>
      </c>
      <c r="AV11">
        <f>'Population 2016'!AV11/'Population 2016'!AV$5</f>
        <v>0.208615774469433</v>
      </c>
      <c r="AW11">
        <f>'Population 2016'!AW11/'Population 2016'!AW$5</f>
        <v>0.13891558362316186</v>
      </c>
      <c r="AX11">
        <f>'Population 2016'!AX11/'Population 2016'!AX$5</f>
        <v>0.28439628403848854</v>
      </c>
      <c r="AY11">
        <f>'Population 2016'!AY11/'Population 2016'!AY$5</f>
        <v>0.19166488173556501</v>
      </c>
      <c r="AZ11">
        <f>'Population 2016'!AZ11/'Population 2016'!AZ$5</f>
        <v>0.17064562707457243</v>
      </c>
      <c r="BA11">
        <f>'Population 2016'!BA11/'Population 2016'!BA$5</f>
        <v>3.9840207298639602E-2</v>
      </c>
      <c r="BB11">
        <f>'Population 2016'!BB11/'Population 2016'!BB$5</f>
        <v>0.17669845259385594</v>
      </c>
      <c r="BC11">
        <f>'Population 2016'!BC11/'Population 2016'!BC$5</f>
        <v>0</v>
      </c>
      <c r="BD11" s="9">
        <v>9</v>
      </c>
    </row>
    <row r="12" spans="1:107" x14ac:dyDescent="0.35">
      <c r="A12" s="2" t="s">
        <v>133</v>
      </c>
      <c r="B12" s="5" t="s">
        <v>341</v>
      </c>
      <c r="C12">
        <f>'Population 2016'!C12/'Population 2016'!C$5</f>
        <v>4.0582050875785189E-2</v>
      </c>
      <c r="D12">
        <f>'Population 2016'!D12/'Population 2016'!D$5</f>
        <v>2.4656944729712547E-2</v>
      </c>
      <c r="E12">
        <f>'Population 2016'!E12/'Population 2016'!E$5</f>
        <v>1.0050675279745357E-2</v>
      </c>
      <c r="F12">
        <f>'Population 2016'!F12/'Population 2016'!F$5</f>
        <v>3.5910378573268092E-2</v>
      </c>
      <c r="G12">
        <f>'Population 2016'!G12/'Population 2016'!G$5</f>
        <v>3.7893141341417205E-2</v>
      </c>
      <c r="H12">
        <f>'Population 2016'!H12/'Population 2016'!H$5</f>
        <v>0.1596884696818876</v>
      </c>
      <c r="I12">
        <f>'Population 2016'!I12/'Population 2016'!I$5</f>
        <v>2.7855707227200401E-2</v>
      </c>
      <c r="J12">
        <f>'Population 2016'!J12/'Population 2016'!J$5</f>
        <v>8.7582826766625474E-2</v>
      </c>
      <c r="K12">
        <f>'Population 2016'!K12/'Population 2016'!K$5</f>
        <v>0.12323394603789632</v>
      </c>
      <c r="L12">
        <f>'Population 2016'!L12/'Population 2016'!L$5</f>
        <v>4.1515098565596556E-2</v>
      </c>
      <c r="M12">
        <f>'Population 2016'!M12/'Population 2016'!M$5</f>
        <v>4.1515098565596556E-2</v>
      </c>
      <c r="N12">
        <f>'Population 2016'!N12/'Population 2016'!N$5</f>
        <v>0.18184229350350825</v>
      </c>
      <c r="O12">
        <f>'Population 2016'!O12/'Population 2016'!O$5</f>
        <v>0.16437324773877809</v>
      </c>
      <c r="P12">
        <f>'Population 2016'!P12/'Population 2016'!P$5</f>
        <v>2.48055899921109E-2</v>
      </c>
      <c r="Q12">
        <f>'Population 2016'!Q12/'Population 2016'!Q$5</f>
        <v>1.8331159445834948E-2</v>
      </c>
      <c r="R12">
        <f>'Population 2016'!R12/'Population 2016'!R$5</f>
        <v>3.5756107946984618E-2</v>
      </c>
      <c r="S12">
        <f>'Population 2016'!S12/'Population 2016'!S$5</f>
        <v>7.060379083836596E-2</v>
      </c>
      <c r="T12">
        <f>'Population 2016'!T12/'Population 2016'!T$5</f>
        <v>6.7702637934323864E-2</v>
      </c>
      <c r="U12">
        <f>'Population 2016'!U12/'Population 2016'!U$5</f>
        <v>0</v>
      </c>
      <c r="V12">
        <f>'Population 2016'!V12/'Population 2016'!V$5</f>
        <v>7.526274414025233E-2</v>
      </c>
      <c r="W12">
        <f>'Population 2016'!W12/'Population 2016'!W$5</f>
        <v>0.1009321540865086</v>
      </c>
      <c r="X12">
        <f>'Population 2016'!X12/'Population 2016'!X$5</f>
        <v>0.1009321540865086</v>
      </c>
      <c r="Y12">
        <f>'Population 2016'!Y12/'Population 2016'!Y$5</f>
        <v>8.1167231045611354E-2</v>
      </c>
      <c r="Z12">
        <f>'Population 2016'!Z12/'Population 2016'!Z$5</f>
        <v>0.24039505752221813</v>
      </c>
      <c r="AA12">
        <f>'Population 2016'!AA12/'Population 2016'!AA$5</f>
        <v>0.16821102383339412</v>
      </c>
      <c r="AB12">
        <f>'Population 2016'!AB12/'Population 2016'!AB$5</f>
        <v>2.1358607207557598E-2</v>
      </c>
      <c r="AC12">
        <f>'Population 2016'!AC12/'Population 2016'!AC$5</f>
        <v>0.18656616075842797</v>
      </c>
      <c r="AD12">
        <f>'Population 2016'!AD12/'Population 2016'!AD$5</f>
        <v>3.5903829692210357E-2</v>
      </c>
      <c r="AE12">
        <f>'Population 2016'!AE12/'Population 2016'!AE$5</f>
        <v>3.5149231511617161E-2</v>
      </c>
      <c r="AF12">
        <f>'Population 2016'!AF12/'Population 2016'!AF$5</f>
        <v>0.2227299461611546</v>
      </c>
      <c r="AG12">
        <f>'Population 2016'!AG12/'Population 2016'!AG$5</f>
        <v>3.5149231511617161E-2</v>
      </c>
      <c r="AH12">
        <f>'Population 2016'!AH12/'Population 2016'!AH$5</f>
        <v>0.13524423432376953</v>
      </c>
      <c r="AI12">
        <f>'Population 2016'!AI12/'Population 2016'!AI$5</f>
        <v>6.3500743722110425E-2</v>
      </c>
      <c r="AJ12">
        <f>'Population 2016'!AJ12/'Population 2016'!AJ$5</f>
        <v>5.2059225385494796E-2</v>
      </c>
      <c r="AK12">
        <f>'Population 2016'!AK12/'Population 2016'!AK$5</f>
        <v>4.4001357756182193E-3</v>
      </c>
      <c r="AL12">
        <f>'Population 2016'!AL12/'Population 2016'!AL$5</f>
        <v>0.21438959933310867</v>
      </c>
      <c r="AM12">
        <f>'Population 2016'!AM12/'Population 2016'!AM$5</f>
        <v>0.16305131279179691</v>
      </c>
      <c r="AN12">
        <f>'Population 2016'!AN12/'Population 2016'!AN$5</f>
        <v>0</v>
      </c>
      <c r="AO12">
        <f>'Population 2016'!AO12/'Population 2016'!AO$5</f>
        <v>0</v>
      </c>
      <c r="AP12">
        <f>'Population 2016'!AP12/'Population 2016'!AP$5</f>
        <v>2.6694989141290048E-2</v>
      </c>
      <c r="AQ12">
        <f>'Population 2016'!AQ12/'Population 2016'!AQ$5</f>
        <v>0.14605140571052777</v>
      </c>
      <c r="AR12">
        <f>'Population 2016'!AR12/'Population 2016'!AR$5</f>
        <v>0.10195035046247501</v>
      </c>
      <c r="AS12">
        <f>'Population 2016'!AS12/'Population 2016'!AS$5</f>
        <v>2.7855707227200401E-2</v>
      </c>
      <c r="AT12">
        <f>'Population 2016'!AT12/'Population 2016'!AT$5</f>
        <v>0</v>
      </c>
      <c r="AU12">
        <f>'Population 2016'!AU12/'Population 2016'!AU$5</f>
        <v>0</v>
      </c>
      <c r="AV12">
        <f>'Population 2016'!AV12/'Population 2016'!AV$5</f>
        <v>8.9568155421813955E-2</v>
      </c>
      <c r="AW12">
        <f>'Population 2016'!AW12/'Population 2016'!AW$5</f>
        <v>0.10596665446335957</v>
      </c>
      <c r="AX12">
        <f>'Population 2016'!AX12/'Population 2016'!AX$5</f>
        <v>6.8300599307410198E-2</v>
      </c>
      <c r="AY12">
        <f>'Population 2016'!AY12/'Population 2016'!AY$5</f>
        <v>9.2347235396713689E-2</v>
      </c>
      <c r="AZ12">
        <f>'Population 2016'!AZ12/'Population 2016'!AZ$5</f>
        <v>8.4792125685292041E-2</v>
      </c>
      <c r="BA12">
        <f>'Population 2016'!BA12/'Population 2016'!BA$5</f>
        <v>0.20539570287194991</v>
      </c>
      <c r="BB12">
        <f>'Population 2016'!BB12/'Population 2016'!BB$5</f>
        <v>8.3239540680692989E-2</v>
      </c>
      <c r="BC12">
        <f>'Population 2016'!BC12/'Population 2016'!BC$5</f>
        <v>0</v>
      </c>
      <c r="BD12" s="9">
        <v>10</v>
      </c>
    </row>
    <row r="13" spans="1:107" x14ac:dyDescent="0.35">
      <c r="A13" s="3" t="s">
        <v>134</v>
      </c>
      <c r="C13">
        <f>'Population 2016'!C13/'Population 2016'!C$5</f>
        <v>0.10523222235283895</v>
      </c>
      <c r="D13">
        <f>'Population 2016'!D13/'Population 2016'!D$5</f>
        <v>7.0951067554747019E-2</v>
      </c>
      <c r="E13">
        <f>'Population 2016'!E13/'Population 2016'!E$5</f>
        <v>3.9508904504521394E-2</v>
      </c>
      <c r="F13">
        <f>'Population 2016'!F13/'Population 2016'!F$5</f>
        <v>8.8405871748647946E-2</v>
      </c>
      <c r="G13">
        <f>'Population 2016'!G13/'Population 2016'!G$5</f>
        <v>8.8913549504682513E-2</v>
      </c>
      <c r="H13">
        <f>'Population 2016'!H13/'Population 2016'!H$5</f>
        <v>0.12879158790323364</v>
      </c>
      <c r="I13">
        <f>'Population 2016'!I13/'Population 2016'!I$5</f>
        <v>8.3535717276609994E-2</v>
      </c>
      <c r="J13">
        <f>'Population 2016'!J13/'Population 2016'!J$5</f>
        <v>9.8521350439116626E-2</v>
      </c>
      <c r="K13">
        <f>'Population 2016'!K13/'Population 2016'!K$5</f>
        <v>0.13662996739592687</v>
      </c>
      <c r="L13">
        <f>'Population 2016'!L13/'Population 2016'!L$5</f>
        <v>0.1440201420107064</v>
      </c>
      <c r="M13">
        <f>'Population 2016'!M13/'Population 2016'!M$5</f>
        <v>0.1440201420107064</v>
      </c>
      <c r="N13">
        <f>'Population 2016'!N13/'Population 2016'!N$5</f>
        <v>0.10406603386888065</v>
      </c>
      <c r="O13">
        <f>'Population 2016'!O13/'Population 2016'!O$5</f>
        <v>0.13875432183156497</v>
      </c>
      <c r="P13">
        <f>'Population 2016'!P13/'Population 2016'!P$5</f>
        <v>8.887636650512791E-2</v>
      </c>
      <c r="Q13">
        <f>'Population 2016'!Q13/'Population 2016'!Q$5</f>
        <v>0.14501592225708276</v>
      </c>
      <c r="R13">
        <f>'Population 2016'!R13/'Population 2016'!R$5</f>
        <v>4.8091765582583698E-2</v>
      </c>
      <c r="S13">
        <f>'Population 2016'!S13/'Population 2016'!S$5</f>
        <v>0.10494535466069754</v>
      </c>
      <c r="T13">
        <f>'Population 2016'!T13/'Population 2016'!T$5</f>
        <v>7.509434489048547E-2</v>
      </c>
      <c r="U13">
        <f>'Population 2016'!U13/'Population 2016'!U$5</f>
        <v>0.12180763953436906</v>
      </c>
      <c r="V13">
        <f>'Population 2016'!V13/'Population 2016'!V$5</f>
        <v>0.14931957472466245</v>
      </c>
      <c r="W13">
        <f>'Population 2016'!W13/'Population 2016'!W$5</f>
        <v>0.10578249302191804</v>
      </c>
      <c r="X13">
        <f>'Population 2016'!X13/'Population 2016'!X$5</f>
        <v>0.10578249302191804</v>
      </c>
      <c r="Y13">
        <f>'Population 2016'!Y13/'Population 2016'!Y$5</f>
        <v>0.12497416575253176</v>
      </c>
      <c r="Z13">
        <f>'Population 2016'!Z13/'Population 2016'!Z$5</f>
        <v>9.0876006372644855E-2</v>
      </c>
      <c r="AA13">
        <f>'Population 2016'!AA13/'Population 2016'!AA$5</f>
        <v>0.11083229191373392</v>
      </c>
      <c r="AB13">
        <f>'Population 2016'!AB13/'Population 2016'!AB$5</f>
        <v>7.2358064747244197E-2</v>
      </c>
      <c r="AC13">
        <f>'Population 2016'!AC13/'Population 2016'!AC$5</f>
        <v>9.2128806981906036E-2</v>
      </c>
      <c r="AD13">
        <f>'Population 2016'!AD13/'Population 2016'!AD$5</f>
        <v>9.5995385016189663E-2</v>
      </c>
      <c r="AE13">
        <f>'Population 2016'!AE13/'Population 2016'!AE$5</f>
        <v>9.8681711311204429E-2</v>
      </c>
      <c r="AF13">
        <f>'Population 2016'!AF13/'Population 2016'!AF$5</f>
        <v>6.8301437210635058E-2</v>
      </c>
      <c r="AG13">
        <f>'Population 2016'!AG13/'Population 2016'!AG$5</f>
        <v>9.8681711311204429E-2</v>
      </c>
      <c r="AH13">
        <f>'Population 2016'!AH13/'Population 2016'!AH$5</f>
        <v>0.14442473273083603</v>
      </c>
      <c r="AI13">
        <f>'Population 2016'!AI13/'Population 2016'!AI$5</f>
        <v>0.10739128532680024</v>
      </c>
      <c r="AJ13">
        <f>'Population 2016'!AJ13/'Population 2016'!AJ$5</f>
        <v>0.19047486267183447</v>
      </c>
      <c r="AK13">
        <f>'Population 2016'!AK13/'Population 2016'!AK$5</f>
        <v>7.95921702726827E-2</v>
      </c>
      <c r="AL13">
        <f>'Population 2016'!AL13/'Population 2016'!AL$5</f>
        <v>0.10674695376101878</v>
      </c>
      <c r="AM13">
        <f>'Population 2016'!AM13/'Population 2016'!AM$5</f>
        <v>0.1493167107946293</v>
      </c>
      <c r="AN13">
        <f>'Population 2016'!AN13/'Population 2016'!AN$5</f>
        <v>7.0415621250136354E-2</v>
      </c>
      <c r="AO13">
        <f>'Population 2016'!AO13/'Population 2016'!AO$5</f>
        <v>7.0415621250136354E-2</v>
      </c>
      <c r="AP13">
        <f>'Population 2016'!AP13/'Population 2016'!AP$5</f>
        <v>5.5965949621926671E-2</v>
      </c>
      <c r="AQ13">
        <f>'Population 2016'!AQ13/'Population 2016'!AQ$5</f>
        <v>9.9180687236258017E-2</v>
      </c>
      <c r="AR13">
        <f>'Population 2016'!AR13/'Population 2016'!AR$5</f>
        <v>0.10450026209776681</v>
      </c>
      <c r="AS13">
        <f>'Population 2016'!AS13/'Population 2016'!AS$5</f>
        <v>8.3535717276609994E-2</v>
      </c>
      <c r="AT13">
        <f>'Population 2016'!AT13/'Population 2016'!AT$5</f>
        <v>1.5236990562556018E-2</v>
      </c>
      <c r="AU13">
        <f>'Population 2016'!AU13/'Population 2016'!AU$5</f>
        <v>1.5236990562556018E-2</v>
      </c>
      <c r="AV13">
        <f>'Population 2016'!AV13/'Population 2016'!AV$5</f>
        <v>0.14441980783444197</v>
      </c>
      <c r="AW13">
        <f>'Population 2016'!AW13/'Population 2016'!AW$5</f>
        <v>0.13927405576911342</v>
      </c>
      <c r="AX13">
        <f>'Population 2016'!AX13/'Population 2016'!AX$5</f>
        <v>7.7909963325964449E-2</v>
      </c>
      <c r="AY13">
        <f>'Population 2016'!AY13/'Population 2016'!AY$5</f>
        <v>9.3259080199504296E-2</v>
      </c>
      <c r="AZ13">
        <f>'Population 2016'!AZ13/'Population 2016'!AZ$5</f>
        <v>8.2237920739108669E-2</v>
      </c>
      <c r="BA13">
        <f>'Population 2016'!BA13/'Population 2016'!BA$5</f>
        <v>0.15685057223061974</v>
      </c>
      <c r="BB13">
        <f>'Population 2016'!BB13/'Population 2016'!BB$5</f>
        <v>0.13998467094315128</v>
      </c>
      <c r="BC13">
        <f>'Population 2016'!BC13/'Population 2016'!BC$5</f>
        <v>0.12180763953436906</v>
      </c>
      <c r="BD13" s="9">
        <v>11</v>
      </c>
    </row>
    <row r="14" spans="1:107" x14ac:dyDescent="0.35">
      <c r="A14" s="3" t="s">
        <v>135</v>
      </c>
      <c r="C14">
        <f>'Population 2016'!C14/'Population 2016'!C$5</f>
        <v>7.5516347819864757E-2</v>
      </c>
      <c r="D14">
        <f>'Population 2016'!D14/'Population 2016'!D$5</f>
        <v>8.9693181929325239E-2</v>
      </c>
      <c r="E14">
        <f>'Population 2016'!E14/'Population 2016'!E$5</f>
        <v>0.10269596238497274</v>
      </c>
      <c r="F14">
        <f>'Population 2016'!F14/'Population 2016'!F$5</f>
        <v>0.16861189801699716</v>
      </c>
      <c r="G14">
        <f>'Population 2016'!G14/'Population 2016'!G$5</f>
        <v>0.21348725166459157</v>
      </c>
      <c r="H14">
        <f>'Population 2016'!H14/'Population 2016'!H$5</f>
        <v>9.0813292565488479E-2</v>
      </c>
      <c r="I14">
        <f>'Population 2016'!I14/'Population 2016'!I$5</f>
        <v>0.17332091114647014</v>
      </c>
      <c r="J14">
        <f>'Population 2016'!J14/'Population 2016'!J$5</f>
        <v>9.0319530945489834E-2</v>
      </c>
      <c r="K14">
        <f>'Population 2016'!K14/'Population 2016'!K$5</f>
        <v>9.8426499078580545E-2</v>
      </c>
      <c r="L14">
        <f>'Population 2016'!L14/'Population 2016'!L$5</f>
        <v>0.19272314266198592</v>
      </c>
      <c r="M14">
        <f>'Population 2016'!M14/'Population 2016'!M$5</f>
        <v>0.19272314266198592</v>
      </c>
      <c r="N14">
        <f>'Population 2016'!N14/'Population 2016'!N$5</f>
        <v>6.6564325957836706E-2</v>
      </c>
      <c r="O14">
        <f>'Population 2016'!O14/'Population 2016'!O$5</f>
        <v>8.7615537789401732E-2</v>
      </c>
      <c r="P14">
        <f>'Population 2016'!P14/'Population 2016'!P$5</f>
        <v>3.2807393215372481E-2</v>
      </c>
      <c r="Q14">
        <f>'Population 2016'!Q14/'Population 2016'!Q$5</f>
        <v>0.11315965734832728</v>
      </c>
      <c r="R14">
        <f>'Population 2016'!R14/'Population 2016'!R$5</f>
        <v>5.9509235109384148E-2</v>
      </c>
      <c r="S14">
        <f>'Population 2016'!S14/'Population 2016'!S$5</f>
        <v>0.10545464816380715</v>
      </c>
      <c r="T14">
        <f>'Population 2016'!T14/'Population 2016'!T$5</f>
        <v>7.817015118448789E-2</v>
      </c>
      <c r="U14">
        <f>'Population 2016'!U14/'Population 2016'!U$5</f>
        <v>0.3586951710706856</v>
      </c>
      <c r="V14">
        <f>'Population 2016'!V14/'Population 2016'!V$5</f>
        <v>9.5221376725868376E-2</v>
      </c>
      <c r="W14">
        <f>'Population 2016'!W14/'Population 2016'!W$5</f>
        <v>0.11313317514168611</v>
      </c>
      <c r="X14">
        <f>'Population 2016'!X14/'Population 2016'!X$5</f>
        <v>0.11313317514168611</v>
      </c>
      <c r="Y14">
        <f>'Population 2016'!Y14/'Population 2016'!Y$5</f>
        <v>9.2872132398531024E-2</v>
      </c>
      <c r="Z14">
        <f>'Population 2016'!Z14/'Population 2016'!Z$5</f>
        <v>7.3318324451249847E-2</v>
      </c>
      <c r="AA14">
        <f>'Population 2016'!AA14/'Population 2016'!AA$5</f>
        <v>8.2239925801760219E-2</v>
      </c>
      <c r="AB14">
        <f>'Population 2016'!AB14/'Population 2016'!AB$5</f>
        <v>9.8649990276654762E-2</v>
      </c>
      <c r="AC14">
        <f>'Population 2016'!AC14/'Population 2016'!AC$5</f>
        <v>7.2824722136605569E-2</v>
      </c>
      <c r="AD14">
        <f>'Population 2016'!AD14/'Population 2016'!AD$5</f>
        <v>0.17748706688004764</v>
      </c>
      <c r="AE14">
        <f>'Population 2016'!AE14/'Population 2016'!AE$5</f>
        <v>0.16383125083419747</v>
      </c>
      <c r="AF14">
        <f>'Population 2016'!AF14/'Population 2016'!AF$5</f>
        <v>8.3337103560602629E-2</v>
      </c>
      <c r="AG14">
        <f>'Population 2016'!AG14/'Population 2016'!AG$5</f>
        <v>0.16383125083419747</v>
      </c>
      <c r="AH14">
        <f>'Population 2016'!AH14/'Population 2016'!AH$5</f>
        <v>9.9150125855679297E-2</v>
      </c>
      <c r="AI14">
        <f>'Population 2016'!AI14/'Population 2016'!AI$5</f>
        <v>9.3379506081021968E-2</v>
      </c>
      <c r="AJ14">
        <f>'Population 2016'!AJ14/'Population 2016'!AJ$5</f>
        <v>0.12381842009870897</v>
      </c>
      <c r="AK14">
        <f>'Population 2016'!AK14/'Population 2016'!AK$5</f>
        <v>0.14470160793533057</v>
      </c>
      <c r="AL14">
        <f>'Population 2016'!AL14/'Population 2016'!AL$5</f>
        <v>7.6435323956652063E-2</v>
      </c>
      <c r="AM14">
        <f>'Population 2016'!AM14/'Population 2016'!AM$5</f>
        <v>9.529828933214049E-2</v>
      </c>
      <c r="AN14">
        <f>'Population 2016'!AN14/'Population 2016'!AN$5</f>
        <v>0.15899421839205846</v>
      </c>
      <c r="AO14">
        <f>'Population 2016'!AO14/'Population 2016'!AO$5</f>
        <v>0.15899421839205846</v>
      </c>
      <c r="AP14">
        <f>'Population 2016'!AP14/'Population 2016'!AP$5</f>
        <v>0.123472250844126</v>
      </c>
      <c r="AQ14">
        <f>'Population 2016'!AQ14/'Population 2016'!AQ$5</f>
        <v>9.367293253685538E-2</v>
      </c>
      <c r="AR14">
        <f>'Population 2016'!AR14/'Population 2016'!AR$5</f>
        <v>0.10450338098321973</v>
      </c>
      <c r="AS14">
        <f>'Population 2016'!AS14/'Population 2016'!AS$5</f>
        <v>0.17332091114647014</v>
      </c>
      <c r="AT14">
        <f>'Population 2016'!AT14/'Population 2016'!AT$5</f>
        <v>0.16170190330574155</v>
      </c>
      <c r="AU14">
        <f>'Population 2016'!AU14/'Population 2016'!AU$5</f>
        <v>0.16170190330574155</v>
      </c>
      <c r="AV14">
        <f>'Population 2016'!AV14/'Population 2016'!AV$5</f>
        <v>0.11133987963256256</v>
      </c>
      <c r="AW14">
        <f>'Population 2016'!AW14/'Population 2016'!AW$5</f>
        <v>0.1032056562328391</v>
      </c>
      <c r="AX14">
        <f>'Population 2016'!AX14/'Population 2016'!AX$5</f>
        <v>8.5934804554225183E-2</v>
      </c>
      <c r="AY14">
        <f>'Population 2016'!AY14/'Population 2016'!AY$5</f>
        <v>0.11450384015177015</v>
      </c>
      <c r="AZ14">
        <f>'Population 2016'!AZ14/'Population 2016'!AZ$5</f>
        <v>0.11571008623318051</v>
      </c>
      <c r="BA14">
        <f>'Population 2016'!BA14/'Population 2016'!BA$5</f>
        <v>8.0328222846037578E-2</v>
      </c>
      <c r="BB14">
        <f>'Population 2016'!BB14/'Population 2016'!BB$5</f>
        <v>0.11181925522879653</v>
      </c>
      <c r="BC14">
        <f>'Population 2016'!BC14/'Population 2016'!BC$5</f>
        <v>0.3586951710706856</v>
      </c>
      <c r="BD14" s="9">
        <v>12</v>
      </c>
    </row>
    <row r="15" spans="1:107" x14ac:dyDescent="0.35">
      <c r="A15" s="3" t="s">
        <v>136</v>
      </c>
      <c r="C15">
        <f>'Population 2016'!C15/'Population 2016'!C$5</f>
        <v>8.7133854323726195E-2</v>
      </c>
      <c r="D15">
        <f>'Population 2016'!D15/'Population 2016'!D$5</f>
        <v>0.13744950754574886</v>
      </c>
      <c r="E15">
        <f>'Population 2016'!E15/'Population 2016'!E$5</f>
        <v>0.18359827300896778</v>
      </c>
      <c r="F15">
        <f>'Population 2016'!F15/'Population 2016'!F$5</f>
        <v>0.13129023950553695</v>
      </c>
      <c r="G15">
        <f>'Population 2016'!G15/'Population 2016'!G$5</f>
        <v>0.12589996210685866</v>
      </c>
      <c r="H15">
        <f>'Population 2016'!H15/'Population 2016'!H$5</f>
        <v>7.6780161666337027E-2</v>
      </c>
      <c r="I15">
        <f>'Population 2016'!I15/'Population 2016'!I$5</f>
        <v>0.18659450632275354</v>
      </c>
      <c r="J15">
        <f>'Population 2016'!J15/'Population 2016'!J$5</f>
        <v>0.12317656717779454</v>
      </c>
      <c r="K15">
        <f>'Population 2016'!K15/'Population 2016'!K$5</f>
        <v>8.4794216320937491E-2</v>
      </c>
      <c r="L15">
        <f>'Population 2016'!L15/'Population 2016'!L$5</f>
        <v>9.3712769844169458E-2</v>
      </c>
      <c r="M15">
        <f>'Population 2016'!M15/'Population 2016'!M$5</f>
        <v>9.3712769844169458E-2</v>
      </c>
      <c r="N15">
        <f>'Population 2016'!N15/'Population 2016'!N$5</f>
        <v>9.2146824089181081E-2</v>
      </c>
      <c r="O15">
        <f>'Population 2016'!O15/'Population 2016'!O$5</f>
        <v>6.9991381103813116E-2</v>
      </c>
      <c r="P15">
        <f>'Population 2016'!P15/'Population 2016'!P$5</f>
        <v>9.6900710019159245E-2</v>
      </c>
      <c r="Q15">
        <f>'Population 2016'!Q15/'Population 2016'!Q$5</f>
        <v>0.16494518278281101</v>
      </c>
      <c r="R15">
        <f>'Population 2016'!R15/'Population 2016'!R$5</f>
        <v>8.0707404055996163E-2</v>
      </c>
      <c r="S15">
        <f>'Population 2016'!S15/'Population 2016'!S$5</f>
        <v>0.10040937664946661</v>
      </c>
      <c r="T15">
        <f>'Population 2016'!T15/'Population 2016'!T$5</f>
        <v>8.2849006295863711E-2</v>
      </c>
      <c r="U15">
        <f>'Population 2016'!U15/'Population 2016'!U$5</f>
        <v>3.0451909883592265E-2</v>
      </c>
      <c r="V15">
        <f>'Population 2016'!V15/'Population 2016'!V$5</f>
        <v>9.7701895116050097E-2</v>
      </c>
      <c r="W15">
        <f>'Population 2016'!W15/'Population 2016'!W$5</f>
        <v>8.914295426169605E-2</v>
      </c>
      <c r="X15">
        <f>'Population 2016'!X15/'Population 2016'!X$5</f>
        <v>8.914295426169605E-2</v>
      </c>
      <c r="Y15">
        <f>'Population 2016'!Y15/'Population 2016'!Y$5</f>
        <v>0.1099108122287404</v>
      </c>
      <c r="Z15">
        <f>'Population 2016'!Z15/'Population 2016'!Z$5</f>
        <v>6.05130250124375E-2</v>
      </c>
      <c r="AA15">
        <f>'Population 2016'!AA15/'Population 2016'!AA$5</f>
        <v>7.7215200806294626E-2</v>
      </c>
      <c r="AB15">
        <f>'Population 2016'!AB15/'Population 2016'!AB$5</f>
        <v>0.1466403283420161</v>
      </c>
      <c r="AC15">
        <f>'Population 2016'!AC15/'Population 2016'!AC$5</f>
        <v>7.2800933347951374E-2</v>
      </c>
      <c r="AD15">
        <f>'Population 2016'!AD15/'Population 2016'!AD$5</f>
        <v>0.15654843872120286</v>
      </c>
      <c r="AE15">
        <f>'Population 2016'!AE15/'Population 2016'!AE$5</f>
        <v>0.16817421123420159</v>
      </c>
      <c r="AF15">
        <f>'Population 2016'!AF15/'Population 2016'!AF$5</f>
        <v>9.1133933553514609E-2</v>
      </c>
      <c r="AG15">
        <f>'Population 2016'!AG15/'Population 2016'!AG$5</f>
        <v>0.16817421123420159</v>
      </c>
      <c r="AH15">
        <f>'Population 2016'!AH15/'Population 2016'!AH$5</f>
        <v>8.5143456897912931E-2</v>
      </c>
      <c r="AI15">
        <f>'Population 2016'!AI15/'Population 2016'!AI$5</f>
        <v>9.3866206579753253E-2</v>
      </c>
      <c r="AJ15">
        <f>'Population 2016'!AJ15/'Population 2016'!AJ$5</f>
        <v>8.1490672838301317E-2</v>
      </c>
      <c r="AK15">
        <f>'Population 2016'!AK15/'Population 2016'!AK$5</f>
        <v>0.19389512590674227</v>
      </c>
      <c r="AL15">
        <f>'Population 2016'!AL15/'Population 2016'!AL$5</f>
        <v>8.5826785619268903E-2</v>
      </c>
      <c r="AM15">
        <f>'Population 2016'!AM15/'Population 2016'!AM$5</f>
        <v>6.8386872444230348E-2</v>
      </c>
      <c r="AN15">
        <f>'Population 2016'!AN15/'Population 2016'!AN$5</f>
        <v>0.23900949056397949</v>
      </c>
      <c r="AO15">
        <f>'Population 2016'!AO15/'Population 2016'!AO$5</f>
        <v>0.23900949056397949</v>
      </c>
      <c r="AP15">
        <f>'Population 2016'!AP15/'Population 2016'!AP$5</f>
        <v>0.21140402327092878</v>
      </c>
      <c r="AQ15">
        <f>'Population 2016'!AQ15/'Population 2016'!AQ$5</f>
        <v>9.1652052392174055E-2</v>
      </c>
      <c r="AR15">
        <f>'Population 2016'!AR15/'Population 2016'!AR$5</f>
        <v>0.10443632494598201</v>
      </c>
      <c r="AS15">
        <f>'Population 2016'!AS15/'Population 2016'!AS$5</f>
        <v>0.18659450632275354</v>
      </c>
      <c r="AT15">
        <f>'Population 2016'!AT15/'Population 2016'!AT$5</f>
        <v>0.31786787578425685</v>
      </c>
      <c r="AU15">
        <f>'Population 2016'!AU15/'Population 2016'!AU$5</f>
        <v>0.31786787578425685</v>
      </c>
      <c r="AV15">
        <f>'Population 2016'!AV15/'Population 2016'!AV$5</f>
        <v>7.3244641537324462E-2</v>
      </c>
      <c r="AW15">
        <f>'Population 2016'!AW15/'Population 2016'!AW$5</f>
        <v>0.10278616755140643</v>
      </c>
      <c r="AX15">
        <f>'Population 2016'!AX15/'Population 2016'!AX$5</f>
        <v>0.14393600572472751</v>
      </c>
      <c r="AY15">
        <f>'Population 2016'!AY15/'Population 2016'!AY$5</f>
        <v>0.11957406444111257</v>
      </c>
      <c r="AZ15">
        <f>'Population 2016'!AZ15/'Population 2016'!AZ$5</f>
        <v>0.14635479287353809</v>
      </c>
      <c r="BA15">
        <f>'Population 2016'!BA15/'Population 2016'!BA$5</f>
        <v>6.8046858129993518E-2</v>
      </c>
      <c r="BB15">
        <f>'Population 2016'!BB15/'Population 2016'!BB$5</f>
        <v>9.0924784046732904E-2</v>
      </c>
      <c r="BC15">
        <f>'Population 2016'!BC15/'Population 2016'!BC$5</f>
        <v>3.0451909883592265E-2</v>
      </c>
      <c r="BD15" s="9">
        <v>13</v>
      </c>
    </row>
    <row r="16" spans="1:107" x14ac:dyDescent="0.35">
      <c r="A16" s="4" t="s">
        <v>137</v>
      </c>
      <c r="B16" s="8"/>
      <c r="C16">
        <f>'Population 2016'!C16/'Population 2016'!C$5</f>
        <v>0.19712961211941549</v>
      </c>
      <c r="D16">
        <f>'Population 2016'!D16/'Population 2016'!D$5</f>
        <v>0.18329861212992576</v>
      </c>
      <c r="E16">
        <f>'Population 2016'!E16/'Population 2016'!E$5</f>
        <v>0.17061302556265498</v>
      </c>
      <c r="F16">
        <f>'Population 2016'!F16/'Population 2016'!F$5</f>
        <v>9.2856039144990993E-2</v>
      </c>
      <c r="G16">
        <f>'Population 2016'!G16/'Population 2016'!G$5</f>
        <v>3.8407405402479292E-2</v>
      </c>
      <c r="H16">
        <f>'Population 2016'!H16/'Population 2016'!H$5</f>
        <v>7.095031662089471E-2</v>
      </c>
      <c r="I16">
        <f>'Population 2016'!I16/'Population 2016'!I$5</f>
        <v>4.8299974876476005E-2</v>
      </c>
      <c r="J16">
        <f>'Population 2016'!J16/'Population 2016'!J$5</f>
        <v>0.12168381944386854</v>
      </c>
      <c r="K16">
        <f>'Population 2016'!K16/'Population 2016'!K$5</f>
        <v>7.1492699522751973E-2</v>
      </c>
      <c r="L16">
        <f>'Population 2016'!L16/'Population 2016'!L$5</f>
        <v>4.7710196495798454E-2</v>
      </c>
      <c r="M16">
        <f>'Population 2016'!M16/'Population 2016'!M$5</f>
        <v>4.7710196495798454E-2</v>
      </c>
      <c r="N16">
        <f>'Population 2016'!N16/'Population 2016'!N$5</f>
        <v>7.9729306146068588E-2</v>
      </c>
      <c r="O16">
        <f>'Population 2016'!O16/'Population 2016'!O$5</f>
        <v>5.958926501619758E-2</v>
      </c>
      <c r="P16">
        <f>'Population 2016'!P16/'Population 2016'!P$5</f>
        <v>0.27929674292798379</v>
      </c>
      <c r="Q16">
        <f>'Population 2016'!Q16/'Population 2016'!Q$5</f>
        <v>8.7061256624481498E-2</v>
      </c>
      <c r="R16">
        <f>'Population 2016'!R16/'Population 2016'!R$5</f>
        <v>0.30833821259381489</v>
      </c>
      <c r="S16">
        <f>'Population 2016'!S16/'Population 2016'!S$5</f>
        <v>0.13863904771824154</v>
      </c>
      <c r="T16">
        <f>'Population 2016'!T16/'Population 2016'!T$5</f>
        <v>0.21434321531109385</v>
      </c>
      <c r="U16">
        <f>'Population 2016'!U16/'Population 2016'!U$5</f>
        <v>0</v>
      </c>
      <c r="V16">
        <f>'Population 2016'!V16/'Population 2016'!V$5</f>
        <v>9.8205631158363921E-2</v>
      </c>
      <c r="W16">
        <f>'Population 2016'!W16/'Population 2016'!W$5</f>
        <v>0.11217879578242765</v>
      </c>
      <c r="X16">
        <f>'Population 2016'!X16/'Population 2016'!X$5</f>
        <v>0.11217879578242765</v>
      </c>
      <c r="Y16">
        <f>'Population 2016'!Y16/'Population 2016'!Y$5</f>
        <v>0.10945771927314352</v>
      </c>
      <c r="Z16">
        <f>'Population 2016'!Z16/'Population 2016'!Z$5</f>
        <v>5.3273142941211771E-2</v>
      </c>
      <c r="AA16">
        <f>'Population 2016'!AA16/'Population 2016'!AA$5</f>
        <v>8.4045053107416695E-2</v>
      </c>
      <c r="AB16">
        <f>'Population 2016'!AB16/'Population 2016'!AB$5</f>
        <v>0.16735617125369742</v>
      </c>
      <c r="AC16">
        <f>'Population 2016'!AC16/'Population 2016'!AC$5</f>
        <v>9.8111170180856855E-2</v>
      </c>
      <c r="AD16">
        <f>'Population 2016'!AD16/'Population 2016'!AD$5</f>
        <v>4.6678328184897096E-2</v>
      </c>
      <c r="AE16">
        <f>'Population 2016'!AE16/'Population 2016'!AE$5</f>
        <v>4.9815706526761053E-2</v>
      </c>
      <c r="AF16">
        <f>'Population 2016'!AF16/'Population 2016'!AF$5</f>
        <v>6.4184349032559679E-2</v>
      </c>
      <c r="AG16">
        <f>'Population 2016'!AG16/'Population 2016'!AG$5</f>
        <v>4.9815706526761053E-2</v>
      </c>
      <c r="AH16">
        <f>'Population 2016'!AH16/'Population 2016'!AH$5</f>
        <v>5.8781568412546559E-2</v>
      </c>
      <c r="AI16">
        <f>'Population 2016'!AI16/'Population 2016'!AI$5</f>
        <v>0.1615052716773121</v>
      </c>
      <c r="AJ16">
        <f>'Population 2016'!AJ16/'Population 2016'!AJ$5</f>
        <v>7.8116721969718098E-2</v>
      </c>
      <c r="AK16">
        <f>'Population 2016'!AK16/'Population 2016'!AK$5</f>
        <v>8.5387777679996987E-2</v>
      </c>
      <c r="AL16">
        <f>'Population 2016'!AL16/'Population 2016'!AL$5</f>
        <v>4.7977155424699811E-2</v>
      </c>
      <c r="AM16">
        <f>'Population 2016'!AM16/'Population 2016'!AM$5</f>
        <v>4.6307195815872303E-2</v>
      </c>
      <c r="AN16">
        <f>'Population 2016'!AN16/'Population 2016'!AN$5</f>
        <v>3.7253190793062073E-2</v>
      </c>
      <c r="AO16">
        <f>'Population 2016'!AO16/'Population 2016'!AO$5</f>
        <v>3.7253190793062073E-2</v>
      </c>
      <c r="AP16">
        <f>'Population 2016'!AP16/'Population 2016'!AP$5</f>
        <v>9.6412662682497666E-2</v>
      </c>
      <c r="AQ16">
        <f>'Population 2016'!AQ16/'Population 2016'!AQ$5</f>
        <v>9.3213952978571823E-2</v>
      </c>
      <c r="AR16">
        <f>'Population 2016'!AR16/'Population 2016'!AR$5</f>
        <v>0.10360915196836203</v>
      </c>
      <c r="AS16">
        <f>'Population 2016'!AS16/'Population 2016'!AS$5</f>
        <v>4.8299974876476005E-2</v>
      </c>
      <c r="AT16">
        <f>'Population 2016'!AT16/'Population 2016'!AT$5</f>
        <v>0</v>
      </c>
      <c r="AU16">
        <f>'Population 2016'!AU16/'Population 2016'!AU$5</f>
        <v>0</v>
      </c>
      <c r="AV16">
        <f>'Population 2016'!AV16/'Population 2016'!AV$5</f>
        <v>0.11041072748389821</v>
      </c>
      <c r="AW16">
        <f>'Population 2016'!AW16/'Population 2016'!AW$5</f>
        <v>7.191561413142962E-2</v>
      </c>
      <c r="AX16">
        <f>'Population 2016'!AX16/'Population 2016'!AX$5</f>
        <v>0.14883013660119862</v>
      </c>
      <c r="AY16">
        <f>'Population 2016'!AY16/'Population 2016'!AY$5</f>
        <v>0.10008873657476822</v>
      </c>
      <c r="AZ16">
        <f>'Population 2016'!AZ16/'Population 2016'!AZ$5</f>
        <v>8.9448947541002466E-2</v>
      </c>
      <c r="BA16">
        <f>'Population 2016'!BA16/'Population 2016'!BA$5</f>
        <v>2.0540919887713237E-2</v>
      </c>
      <c r="BB16">
        <f>'Population 2016'!BB16/'Population 2016'!BB$5</f>
        <v>8.973712738998639E-2</v>
      </c>
      <c r="BC16">
        <f>'Population 2016'!BC16/'Population 2016'!BC$5</f>
        <v>0</v>
      </c>
      <c r="BD16" s="9">
        <v>14</v>
      </c>
    </row>
    <row r="17" spans="1:56" x14ac:dyDescent="0.35">
      <c r="A17" t="s">
        <v>133</v>
      </c>
      <c r="B17" s="5" t="s">
        <v>342</v>
      </c>
      <c r="C17">
        <f>'Population 2016'!C17/'Population 2016'!C$5</f>
        <v>3.9692721297398967E-2</v>
      </c>
      <c r="D17">
        <f>'Population 2016'!D17/'Population 2016'!D$5</f>
        <v>2.4434435609283767E-2</v>
      </c>
      <c r="E17">
        <f>'Population 2016'!E17/'Population 2016'!E$5</f>
        <v>1.0439763921638485E-2</v>
      </c>
      <c r="F17">
        <f>'Population 2016'!F17/'Population 2016'!F$5</f>
        <v>3.3335050218902908E-2</v>
      </c>
      <c r="G17">
        <f>'Population 2016'!G17/'Population 2016'!G$5</f>
        <v>3.515942185892925E-2</v>
      </c>
      <c r="H17">
        <f>'Population 2016'!H17/'Population 2016'!H$5</f>
        <v>0.14045127799411827</v>
      </c>
      <c r="I17">
        <f>'Population 2016'!I17/'Population 2016'!I$5</f>
        <v>2.5960974792730927E-2</v>
      </c>
      <c r="J17">
        <f>'Population 2016'!J17/'Population 2016'!J$5</f>
        <v>7.733262566033354E-2</v>
      </c>
      <c r="K17">
        <f>'Population 2016'!K17/'Population 2016'!K$5</f>
        <v>0.11248405235552615</v>
      </c>
      <c r="L17">
        <f>'Population 2016'!L17/'Population 2016'!L$5</f>
        <v>3.7782154940987724E-2</v>
      </c>
      <c r="M17">
        <f>'Population 2016'!M17/'Population 2016'!M$5</f>
        <v>3.7782154940987724E-2</v>
      </c>
      <c r="N17">
        <f>'Population 2016'!N17/'Population 2016'!N$5</f>
        <v>0.16455421512445648</v>
      </c>
      <c r="O17">
        <f>'Population 2016'!O17/'Population 2016'!O$5</f>
        <v>0.14693731982048919</v>
      </c>
      <c r="P17">
        <f>'Population 2016'!P17/'Population 2016'!P$5</f>
        <v>2.1841541755888649E-2</v>
      </c>
      <c r="Q17">
        <f>'Population 2016'!Q17/'Population 2016'!Q$5</f>
        <v>1.5969260055698525E-2</v>
      </c>
      <c r="R17">
        <f>'Population 2016'!R17/'Population 2016'!R$5</f>
        <v>2.9821152924894873E-2</v>
      </c>
      <c r="S17">
        <f>'Population 2016'!S17/'Population 2016'!S$5</f>
        <v>6.4575238626513973E-2</v>
      </c>
      <c r="T17">
        <f>'Population 2016'!T17/'Population 2016'!T$5</f>
        <v>6.2509597353224478E-2</v>
      </c>
      <c r="U17">
        <f>'Population 2016'!U17/'Population 2016'!U$5</f>
        <v>0</v>
      </c>
      <c r="V17">
        <f>'Population 2016'!V17/'Population 2016'!V$5</f>
        <v>7.0072736431564406E-2</v>
      </c>
      <c r="W17">
        <f>'Population 2016'!W17/'Population 2016'!W$5</f>
        <v>9.2195660842337837E-2</v>
      </c>
      <c r="X17">
        <f>'Population 2016'!X17/'Population 2016'!X$5</f>
        <v>9.2195660842337837E-2</v>
      </c>
      <c r="Y17">
        <f>'Population 2016'!Y17/'Population 2016'!Y$5</f>
        <v>7.3552089791895203E-2</v>
      </c>
      <c r="Z17">
        <f>'Population 2016'!Z17/'Population 2016'!Z$5</f>
        <v>0.21924647152538895</v>
      </c>
      <c r="AA17">
        <f>'Population 2016'!AA17/'Population 2016'!AA$5</f>
        <v>0.15194627537193794</v>
      </c>
      <c r="AB17">
        <f>'Population 2016'!AB17/'Population 2016'!AB$5</f>
        <v>2.1039272079670022E-2</v>
      </c>
      <c r="AC17">
        <f>'Population 2016'!AC17/'Population 2016'!AC$5</f>
        <v>0.16843703521361297</v>
      </c>
      <c r="AD17">
        <f>'Population 2016'!AD17/'Population 2016'!AD$5</f>
        <v>3.3190665823067476E-2</v>
      </c>
      <c r="AE17">
        <f>'Population 2016'!AE17/'Population 2016'!AE$5</f>
        <v>3.2443864926744628E-2</v>
      </c>
      <c r="AF17">
        <f>'Population 2016'!AF17/'Population 2016'!AF$5</f>
        <v>0.19449848436863773</v>
      </c>
      <c r="AG17">
        <f>'Population 2016'!AG17/'Population 2016'!AG$5</f>
        <v>3.2443864926744628E-2</v>
      </c>
      <c r="AH17">
        <f>'Population 2016'!AH17/'Population 2016'!AH$5</f>
        <v>0.12232800497849772</v>
      </c>
      <c r="AI17">
        <f>'Population 2016'!AI17/'Population 2016'!AI$5</f>
        <v>5.8065010062122668E-2</v>
      </c>
      <c r="AJ17">
        <f>'Population 2016'!AJ17/'Population 2016'!AJ$5</f>
        <v>4.6524272927529767E-2</v>
      </c>
      <c r="AK17">
        <f>'Population 2016'!AK17/'Population 2016'!AK$5</f>
        <v>3.5829677030034071E-3</v>
      </c>
      <c r="AL17">
        <f>'Population 2016'!AL17/'Population 2016'!AL$5</f>
        <v>0.18455685425941362</v>
      </c>
      <c r="AM17">
        <f>'Population 2016'!AM17/'Population 2016'!AM$5</f>
        <v>0.14878065565338963</v>
      </c>
      <c r="AN17">
        <f>'Population 2016'!AN17/'Population 2016'!AN$5</f>
        <v>0</v>
      </c>
      <c r="AO17">
        <f>'Population 2016'!AO17/'Population 2016'!AO$5</f>
        <v>0</v>
      </c>
      <c r="AP17">
        <f>'Population 2016'!AP17/'Population 2016'!AP$5</f>
        <v>2.5775565524784806E-2</v>
      </c>
      <c r="AQ17">
        <f>'Population 2016'!AQ17/'Population 2016'!AQ$5</f>
        <v>0.13420014248917631</v>
      </c>
      <c r="AR17">
        <f>'Population 2016'!AR17/'Population 2016'!AR$5</f>
        <v>9.2363787690338345E-2</v>
      </c>
      <c r="AS17">
        <f>'Population 2016'!AS17/'Population 2016'!AS$5</f>
        <v>2.5960974792730927E-2</v>
      </c>
      <c r="AT17">
        <f>'Population 2016'!AT17/'Population 2016'!AT$5</f>
        <v>0</v>
      </c>
      <c r="AU17">
        <f>'Population 2016'!AU17/'Population 2016'!AU$5</f>
        <v>0</v>
      </c>
      <c r="AV17">
        <f>'Population 2016'!AV17/'Population 2016'!AV$5</f>
        <v>8.1026290782388349E-2</v>
      </c>
      <c r="AW17">
        <f>'Population 2016'!AW17/'Population 2016'!AW$5</f>
        <v>9.4476478125572028E-2</v>
      </c>
      <c r="AX17">
        <f>'Population 2016'!AX17/'Population 2016'!AX$5</f>
        <v>5.8320661410480854E-2</v>
      </c>
      <c r="AY17">
        <f>'Population 2016'!AY17/'Population 2016'!AY$5</f>
        <v>8.440684189590282E-2</v>
      </c>
      <c r="AZ17">
        <f>'Population 2016'!AZ17/'Population 2016'!AZ$5</f>
        <v>7.755233531418447E-2</v>
      </c>
      <c r="BA17">
        <f>'Population 2016'!BA17/'Population 2016'!BA$5</f>
        <v>0.17446285899373784</v>
      </c>
      <c r="BB17">
        <f>'Population 2016'!BB17/'Population 2016'!BB$5</f>
        <v>7.5326432956091233E-2</v>
      </c>
      <c r="BC17">
        <f>'Population 2016'!BC17/'Population 2016'!BC$5</f>
        <v>0</v>
      </c>
      <c r="BD17" s="9">
        <v>15</v>
      </c>
    </row>
    <row r="18" spans="1:56" x14ac:dyDescent="0.35">
      <c r="A18" t="s">
        <v>134</v>
      </c>
      <c r="C18">
        <f>'Population 2016'!C18/'Population 2016'!C$5</f>
        <v>9.9548690794416653E-2</v>
      </c>
      <c r="D18">
        <f>'Population 2016'!D18/'Population 2016'!D$5</f>
        <v>6.6928787300842105E-2</v>
      </c>
      <c r="E18">
        <f>'Population 2016'!E18/'Population 2016'!E$5</f>
        <v>3.7010299129472762E-2</v>
      </c>
      <c r="F18">
        <f>'Population 2016'!F18/'Population 2016'!F$5</f>
        <v>8.0370847283028582E-2</v>
      </c>
      <c r="G18">
        <f>'Population 2016'!G18/'Population 2016'!G$5</f>
        <v>7.9819195582742378E-2</v>
      </c>
      <c r="H18">
        <f>'Population 2016'!H18/'Population 2016'!H$5</f>
        <v>0.11487518360121006</v>
      </c>
      <c r="I18">
        <f>'Population 2016'!I18/'Population 2016'!I$5</f>
        <v>7.8228372833096055E-2</v>
      </c>
      <c r="J18">
        <f>'Population 2016'!J18/'Population 2016'!J$5</f>
        <v>8.9921464883109564E-2</v>
      </c>
      <c r="K18">
        <f>'Population 2016'!K18/'Population 2016'!K$5</f>
        <v>0.1245570098757265</v>
      </c>
      <c r="L18">
        <f>'Population 2016'!L18/'Population 2016'!L$5</f>
        <v>0.13209060727844582</v>
      </c>
      <c r="M18">
        <f>'Population 2016'!M18/'Population 2016'!M$5</f>
        <v>0.13209060727844582</v>
      </c>
      <c r="N18">
        <f>'Population 2016'!N18/'Population 2016'!N$5</f>
        <v>9.6141326624926665E-2</v>
      </c>
      <c r="O18">
        <f>'Population 2016'!O18/'Population 2016'!O$5</f>
        <v>0.12654917228876275</v>
      </c>
      <c r="P18">
        <f>'Population 2016'!P18/'Population 2016'!P$5</f>
        <v>7.7673841992561707E-2</v>
      </c>
      <c r="Q18">
        <f>'Population 2016'!Q18/'Population 2016'!Q$5</f>
        <v>0.12601497044688076</v>
      </c>
      <c r="R18">
        <f>'Population 2016'!R18/'Population 2016'!R$5</f>
        <v>4.2210038856656196E-2</v>
      </c>
      <c r="S18">
        <f>'Population 2016'!S18/'Population 2016'!S$5</f>
        <v>9.5423243202211586E-2</v>
      </c>
      <c r="T18">
        <f>'Population 2016'!T18/'Population 2016'!T$5</f>
        <v>7.0731911606631823E-2</v>
      </c>
      <c r="U18">
        <f>'Population 2016'!U18/'Population 2016'!U$5</f>
        <v>0.11862081175585358</v>
      </c>
      <c r="V18">
        <f>'Population 2016'!V18/'Population 2016'!V$5</f>
        <v>0.13715358606635578</v>
      </c>
      <c r="W18">
        <f>'Population 2016'!W18/'Population 2016'!W$5</f>
        <v>9.5343151674412832E-2</v>
      </c>
      <c r="X18">
        <f>'Population 2016'!X18/'Population 2016'!X$5</f>
        <v>9.5343151674412832E-2</v>
      </c>
      <c r="Y18">
        <f>'Population 2016'!Y18/'Population 2016'!Y$5</f>
        <v>0.11451725727730878</v>
      </c>
      <c r="Z18">
        <f>'Population 2016'!Z18/'Population 2016'!Z$5</f>
        <v>8.6652096565314765E-2</v>
      </c>
      <c r="AA18">
        <f>'Population 2016'!AA18/'Population 2016'!AA$5</f>
        <v>0.10057289704662038</v>
      </c>
      <c r="AB18">
        <f>'Population 2016'!AB18/'Population 2016'!AB$5</f>
        <v>6.777273983398667E-2</v>
      </c>
      <c r="AC18">
        <f>'Population 2016'!AC18/'Population 2016'!AC$5</f>
        <v>8.4563972189871772E-2</v>
      </c>
      <c r="AD18">
        <f>'Population 2016'!AD18/'Population 2016'!AD$5</f>
        <v>8.6475120026796679E-2</v>
      </c>
      <c r="AE18">
        <f>'Population 2016'!AE18/'Population 2016'!AE$5</f>
        <v>8.8999887062495509E-2</v>
      </c>
      <c r="AF18">
        <f>'Population 2016'!AF18/'Population 2016'!AF$5</f>
        <v>5.9735480854785923E-2</v>
      </c>
      <c r="AG18">
        <f>'Population 2016'!AG18/'Population 2016'!AG$5</f>
        <v>8.8999887062495509E-2</v>
      </c>
      <c r="AH18">
        <f>'Population 2016'!AH18/'Population 2016'!AH$5</f>
        <v>0.12932576651217223</v>
      </c>
      <c r="AI18">
        <f>'Population 2016'!AI18/'Population 2016'!AI$5</f>
        <v>9.7702390847843212E-2</v>
      </c>
      <c r="AJ18">
        <f>'Population 2016'!AJ18/'Population 2016'!AJ$5</f>
        <v>0.16536541839779159</v>
      </c>
      <c r="AK18">
        <f>'Population 2016'!AK18/'Population 2016'!AK$5</f>
        <v>7.2111939454131732E-2</v>
      </c>
      <c r="AL18">
        <f>'Population 2016'!AL18/'Population 2016'!AL$5</f>
        <v>9.3338181302211734E-2</v>
      </c>
      <c r="AM18">
        <f>'Population 2016'!AM18/'Population 2016'!AM$5</f>
        <v>0.13256860962508737</v>
      </c>
      <c r="AN18">
        <f>'Population 2016'!AN18/'Population 2016'!AN$5</f>
        <v>7.1451947201919927E-2</v>
      </c>
      <c r="AO18">
        <f>'Population 2016'!AO18/'Population 2016'!AO$5</f>
        <v>7.1451947201919927E-2</v>
      </c>
      <c r="AP18">
        <f>'Population 2016'!AP18/'Population 2016'!AP$5</f>
        <v>5.6718925859581819E-2</v>
      </c>
      <c r="AQ18">
        <f>'Population 2016'!AQ18/'Population 2016'!AQ$5</f>
        <v>8.5952485340055895E-2</v>
      </c>
      <c r="AR18">
        <f>'Population 2016'!AR18/'Population 2016'!AR$5</f>
        <v>9.5338313302291505E-2</v>
      </c>
      <c r="AS18">
        <f>'Population 2016'!AS18/'Population 2016'!AS$5</f>
        <v>7.8228372833096055E-2</v>
      </c>
      <c r="AT18">
        <f>'Population 2016'!AT18/'Population 2016'!AT$5</f>
        <v>1.7925871250065905E-2</v>
      </c>
      <c r="AU18">
        <f>'Population 2016'!AU18/'Population 2016'!AU$5</f>
        <v>1.7925871250065905E-2</v>
      </c>
      <c r="AV18">
        <f>'Population 2016'!AV18/'Population 2016'!AV$5</f>
        <v>0.12807517685566466</v>
      </c>
      <c r="AW18">
        <f>'Population 2016'!AW18/'Population 2016'!AW$5</f>
        <v>0.12591143449874917</v>
      </c>
      <c r="AX18">
        <f>'Population 2016'!AX18/'Population 2016'!AX$5</f>
        <v>7.1188519876816125E-2</v>
      </c>
      <c r="AY18">
        <f>'Population 2016'!AY18/'Population 2016'!AY$5</f>
        <v>8.5815917505584288E-2</v>
      </c>
      <c r="AZ18">
        <f>'Population 2016'!AZ18/'Population 2016'!AZ$5</f>
        <v>7.7431528323486598E-2</v>
      </c>
      <c r="BA18">
        <f>'Population 2016'!BA18/'Population 2016'!BA$5</f>
        <v>0.14069585402720794</v>
      </c>
      <c r="BB18">
        <f>'Population 2016'!BB18/'Population 2016'!BB$5</f>
        <v>0.12759713581406268</v>
      </c>
      <c r="BC18">
        <f>'Population 2016'!BC18/'Population 2016'!BC$5</f>
        <v>0.11862081175585358</v>
      </c>
      <c r="BD18" s="9">
        <v>16</v>
      </c>
    </row>
    <row r="19" spans="1:56" x14ac:dyDescent="0.35">
      <c r="A19" t="s">
        <v>135</v>
      </c>
      <c r="C19">
        <f>'Population 2016'!C19/'Population 2016'!C$5</f>
        <v>8.0157217113972182E-2</v>
      </c>
      <c r="D19">
        <f>'Population 2016'!D19/'Population 2016'!D$5</f>
        <v>8.9905910429075836E-2</v>
      </c>
      <c r="E19">
        <f>'Population 2016'!E19/'Population 2016'!E$5</f>
        <v>9.8847266300704575E-2</v>
      </c>
      <c r="F19">
        <f>'Population 2016'!F19/'Population 2016'!F$5</f>
        <v>0.16013391707442698</v>
      </c>
      <c r="G19">
        <f>'Population 2016'!G19/'Population 2016'!G$5</f>
        <v>0.19827586206896552</v>
      </c>
      <c r="H19">
        <f>'Population 2016'!H19/'Population 2016'!H$5</f>
        <v>8.3339547943828571E-2</v>
      </c>
      <c r="I19">
        <f>'Population 2016'!I19/'Population 2016'!I$5</f>
        <v>0.16154425927476762</v>
      </c>
      <c r="J19">
        <f>'Population 2016'!J19/'Population 2016'!J$5</f>
        <v>8.2640173158737132E-2</v>
      </c>
      <c r="K19">
        <f>'Population 2016'!K19/'Population 2016'!K$5</f>
        <v>9.0582620611444509E-2</v>
      </c>
      <c r="L19">
        <f>'Population 2016'!L19/'Population 2016'!L$5</f>
        <v>0.17981668864073197</v>
      </c>
      <c r="M19">
        <f>'Population 2016'!M19/'Population 2016'!M$5</f>
        <v>0.17981668864073197</v>
      </c>
      <c r="N19">
        <f>'Population 2016'!N19/'Population 2016'!N$5</f>
        <v>6.1090973388736626E-2</v>
      </c>
      <c r="O19">
        <f>'Population 2016'!O19/'Population 2016'!O$5</f>
        <v>8.5376606136257818E-2</v>
      </c>
      <c r="P19">
        <f>'Population 2016'!P19/'Population 2016'!P$5</f>
        <v>2.8637439422968557E-2</v>
      </c>
      <c r="Q19">
        <f>'Population 2016'!Q19/'Population 2016'!Q$5</f>
        <v>0.10284250478842787</v>
      </c>
      <c r="R19">
        <f>'Population 2016'!R19/'Population 2016'!R$5</f>
        <v>5.1365305796561449E-2</v>
      </c>
      <c r="S19">
        <f>'Population 2016'!S19/'Population 2016'!S$5</f>
        <v>9.867318891876195E-2</v>
      </c>
      <c r="T19">
        <f>'Population 2016'!T19/'Population 2016'!T$5</f>
        <v>7.4601099100524426E-2</v>
      </c>
      <c r="U19">
        <f>'Population 2016'!U19/'Population 2016'!U$5</f>
        <v>0.34338069313504183</v>
      </c>
      <c r="V19">
        <f>'Population 2016'!V19/'Population 2016'!V$5</f>
        <v>8.9229970768044814E-2</v>
      </c>
      <c r="W19">
        <f>'Population 2016'!W19/'Population 2016'!W$5</f>
        <v>0.1038443185012322</v>
      </c>
      <c r="X19">
        <f>'Population 2016'!X19/'Population 2016'!X$5</f>
        <v>0.1038443185012322</v>
      </c>
      <c r="Y19">
        <f>'Population 2016'!Y19/'Population 2016'!Y$5</f>
        <v>8.6071763564967166E-2</v>
      </c>
      <c r="Z19">
        <f>'Population 2016'!Z19/'Population 2016'!Z$5</f>
        <v>6.9400270624468866E-2</v>
      </c>
      <c r="AA19">
        <f>'Population 2016'!AA19/'Population 2016'!AA$5</f>
        <v>7.5069245268101603E-2</v>
      </c>
      <c r="AB19">
        <f>'Population 2016'!AB19/'Population 2016'!AB$5</f>
        <v>9.7100396098379782E-2</v>
      </c>
      <c r="AC19">
        <f>'Population 2016'!AC19/'Population 2016'!AC$5</f>
        <v>6.7085418299991109E-2</v>
      </c>
      <c r="AD19">
        <f>'Population 2016'!AD19/'Population 2016'!AD$5</f>
        <v>0.16795191484610517</v>
      </c>
      <c r="AE19">
        <f>'Population 2016'!AE19/'Population 2016'!AE$5</f>
        <v>0.15644924485877679</v>
      </c>
      <c r="AF19">
        <f>'Population 2016'!AF19/'Population 2016'!AF$5</f>
        <v>7.4575095386749918E-2</v>
      </c>
      <c r="AG19">
        <f>'Population 2016'!AG19/'Population 2016'!AG$5</f>
        <v>0.15644924485877679</v>
      </c>
      <c r="AH19">
        <f>'Population 2016'!AH19/'Population 2016'!AH$5</f>
        <v>8.940861763094099E-2</v>
      </c>
      <c r="AI19">
        <f>'Population 2016'!AI19/'Population 2016'!AI$5</f>
        <v>8.8299227841455941E-2</v>
      </c>
      <c r="AJ19">
        <f>'Population 2016'!AJ19/'Population 2016'!AJ$5</f>
        <v>0.11253938599670971</v>
      </c>
      <c r="AK19">
        <f>'Population 2016'!AK19/'Population 2016'!AK$5</f>
        <v>0.13409099480783979</v>
      </c>
      <c r="AL19">
        <f>'Population 2016'!AL19/'Population 2016'!AL$5</f>
        <v>6.8001631755378586E-2</v>
      </c>
      <c r="AM19">
        <f>'Population 2016'!AM19/'Population 2016'!AM$5</f>
        <v>8.6036850168966034E-2</v>
      </c>
      <c r="AN19">
        <f>'Population 2016'!AN19/'Population 2016'!AN$5</f>
        <v>0.15430347987345916</v>
      </c>
      <c r="AO19">
        <f>'Population 2016'!AO19/'Population 2016'!AO$5</f>
        <v>0.15430347987345916</v>
      </c>
      <c r="AP19">
        <f>'Population 2016'!AP19/'Population 2016'!AP$5</f>
        <v>0.11599797092719116</v>
      </c>
      <c r="AQ19">
        <f>'Population 2016'!AQ19/'Population 2016'!AQ$5</f>
        <v>8.4164520195100567E-2</v>
      </c>
      <c r="AR19">
        <f>'Population 2016'!AR19/'Population 2016'!AR$5</f>
        <v>9.7773717285954784E-2</v>
      </c>
      <c r="AS19">
        <f>'Population 2016'!AS19/'Population 2016'!AS$5</f>
        <v>0.16154425927476762</v>
      </c>
      <c r="AT19">
        <f>'Population 2016'!AT19/'Population 2016'!AT$5</f>
        <v>0.16734328043443877</v>
      </c>
      <c r="AU19">
        <f>'Population 2016'!AU19/'Population 2016'!AU$5</f>
        <v>0.16734328043443877</v>
      </c>
      <c r="AV19">
        <f>'Population 2016'!AV19/'Population 2016'!AV$5</f>
        <v>9.9429838454228703E-2</v>
      </c>
      <c r="AW19">
        <f>'Population 2016'!AW19/'Population 2016'!AW$5</f>
        <v>9.295869180547929E-2</v>
      </c>
      <c r="AX19">
        <f>'Population 2016'!AX19/'Population 2016'!AX$5</f>
        <v>7.8344429252335257E-2</v>
      </c>
      <c r="AY19">
        <f>'Population 2016'!AY19/'Population 2016'!AY$5</f>
        <v>0.10641198249747559</v>
      </c>
      <c r="AZ19">
        <f>'Population 2016'!AZ19/'Population 2016'!AZ$5</f>
        <v>0.10867164084656937</v>
      </c>
      <c r="BA19">
        <f>'Population 2016'!BA19/'Population 2016'!BA$5</f>
        <v>7.2581515871302099E-2</v>
      </c>
      <c r="BB19">
        <f>'Population 2016'!BB19/'Population 2016'!BB$5</f>
        <v>0.10840128985036906</v>
      </c>
      <c r="BC19">
        <f>'Population 2016'!BC19/'Population 2016'!BC$5</f>
        <v>0.34338069313504183</v>
      </c>
      <c r="BD19" s="9">
        <v>17</v>
      </c>
    </row>
    <row r="20" spans="1:56" x14ac:dyDescent="0.35">
      <c r="A20" t="s">
        <v>136</v>
      </c>
      <c r="C20">
        <f>'Population 2016'!C20/'Population 2016'!C$5</f>
        <v>8.4956530183539228E-2</v>
      </c>
      <c r="D20">
        <f>'Population 2016'!D20/'Population 2016'!D$5</f>
        <v>0.13427569613567678</v>
      </c>
      <c r="E20">
        <f>'Population 2016'!E20/'Population 2016'!E$5</f>
        <v>0.17951049836160868</v>
      </c>
      <c r="F20">
        <f>'Population 2016'!F20/'Population 2016'!F$5</f>
        <v>0.12262683492145249</v>
      </c>
      <c r="G20">
        <f>'Population 2016'!G20/'Population 2016'!G$5</f>
        <v>0.11838900016239917</v>
      </c>
      <c r="H20">
        <f>'Population 2016'!H20/'Population 2016'!H$5</f>
        <v>6.948150694036892E-2</v>
      </c>
      <c r="I20">
        <f>'Population 2016'!I20/'Population 2016'!I$5</f>
        <v>0.17034796080730258</v>
      </c>
      <c r="J20">
        <f>'Population 2016'!J20/'Population 2016'!J$5</f>
        <v>0.11792707098015474</v>
      </c>
      <c r="K20">
        <f>'Population 2016'!K20/'Population 2016'!K$5</f>
        <v>9.2519964088267265E-2</v>
      </c>
      <c r="L20">
        <f>'Population 2016'!L20/'Population 2016'!L$5</f>
        <v>8.8002160341842328E-2</v>
      </c>
      <c r="M20">
        <f>'Population 2016'!M20/'Population 2016'!M$5</f>
        <v>8.8002160341842328E-2</v>
      </c>
      <c r="N20">
        <f>'Population 2016'!N20/'Population 2016'!N$5</f>
        <v>8.1208156179423091E-2</v>
      </c>
      <c r="O20">
        <f>'Population 2016'!O20/'Population 2016'!O$5</f>
        <v>6.5265848366867774E-2</v>
      </c>
      <c r="P20">
        <f>'Population 2016'!P20/'Population 2016'!P$5</f>
        <v>8.707314324354784E-2</v>
      </c>
      <c r="Q20">
        <f>'Population 2016'!Q20/'Population 2016'!Q$5</f>
        <v>0.14691954266107332</v>
      </c>
      <c r="R20">
        <f>'Population 2016'!R20/'Population 2016'!R$5</f>
        <v>6.9023793048384519E-2</v>
      </c>
      <c r="S20">
        <f>'Population 2016'!S20/'Population 2016'!S$5</f>
        <v>9.3231604089176676E-2</v>
      </c>
      <c r="T20">
        <f>'Population 2016'!T20/'Population 2016'!T$5</f>
        <v>7.7725764647305989E-2</v>
      </c>
      <c r="U20">
        <f>'Population 2016'!U20/'Population 2016'!U$5</f>
        <v>2.7043774620457664E-2</v>
      </c>
      <c r="V20">
        <f>'Population 2016'!V20/'Population 2016'!V$5</f>
        <v>9.3809389334534157E-2</v>
      </c>
      <c r="W20">
        <f>'Population 2016'!W20/'Population 2016'!W$5</f>
        <v>8.4076899443714492E-2</v>
      </c>
      <c r="X20">
        <f>'Population 2016'!X20/'Population 2016'!X$5</f>
        <v>8.4076899443714492E-2</v>
      </c>
      <c r="Y20">
        <f>'Population 2016'!Y20/'Population 2016'!Y$5</f>
        <v>0.10536795917394</v>
      </c>
      <c r="Z20">
        <f>'Population 2016'!Z20/'Population 2016'!Z$5</f>
        <v>5.6827266867086217E-2</v>
      </c>
      <c r="AA20">
        <f>'Population 2016'!AA20/'Population 2016'!AA$5</f>
        <v>7.2242297647355055E-2</v>
      </c>
      <c r="AB20">
        <f>'Population 2016'!AB20/'Population 2016'!AB$5</f>
        <v>0.14317472339641565</v>
      </c>
      <c r="AC20">
        <f>'Population 2016'!AC20/'Population 2016'!AC$5</f>
        <v>6.7178504864290126E-2</v>
      </c>
      <c r="AD20">
        <f>'Population 2016'!AD20/'Population 2016'!AD$5</f>
        <v>0.14985299043507389</v>
      </c>
      <c r="AE20">
        <f>'Population 2016'!AE20/'Population 2016'!AE$5</f>
        <v>0.16178810870748159</v>
      </c>
      <c r="AF20">
        <f>'Population 2016'!AF20/'Population 2016'!AF$5</f>
        <v>8.5327783558792919E-2</v>
      </c>
      <c r="AG20">
        <f>'Population 2016'!AG20/'Population 2016'!AG$5</f>
        <v>0.16178810870748159</v>
      </c>
      <c r="AH20">
        <f>'Population 2016'!AH20/'Population 2016'!AH$5</f>
        <v>8.1337135320397908E-2</v>
      </c>
      <c r="AI20">
        <f>'Population 2016'!AI20/'Population 2016'!AI$5</f>
        <v>8.6989511330825095E-2</v>
      </c>
      <c r="AJ20">
        <f>'Population 2016'!AJ20/'Population 2016'!AJ$5</f>
        <v>7.3376460418816056E-2</v>
      </c>
      <c r="AK20">
        <f>'Population 2016'!AK20/'Population 2016'!AK$5</f>
        <v>0.18892925838854457</v>
      </c>
      <c r="AL20">
        <f>'Population 2016'!AL20/'Population 2016'!AL$5</f>
        <v>7.7623667547578087E-2</v>
      </c>
      <c r="AM20">
        <f>'Population 2016'!AM20/'Population 2016'!AM$5</f>
        <v>6.69308307768091E-2</v>
      </c>
      <c r="AN20">
        <f>'Population 2016'!AN20/'Population 2016'!AN$5</f>
        <v>0.23126431766117594</v>
      </c>
      <c r="AO20">
        <f>'Population 2016'!AO20/'Population 2016'!AO$5</f>
        <v>0.23126431766117594</v>
      </c>
      <c r="AP20">
        <f>'Population 2016'!AP20/'Population 2016'!AP$5</f>
        <v>0.20198785726740962</v>
      </c>
      <c r="AQ20">
        <f>'Population 2016'!AQ20/'Population 2016'!AQ$5</f>
        <v>8.5253740340877959E-2</v>
      </c>
      <c r="AR20">
        <f>'Population 2016'!AR20/'Population 2016'!AR$5</f>
        <v>9.8467669299228761E-2</v>
      </c>
      <c r="AS20">
        <f>'Population 2016'!AS20/'Population 2016'!AS$5</f>
        <v>0.17034796080730258</v>
      </c>
      <c r="AT20">
        <f>'Population 2016'!AT20/'Population 2016'!AT$5</f>
        <v>0.31992407866294092</v>
      </c>
      <c r="AU20">
        <f>'Population 2016'!AU20/'Population 2016'!AU$5</f>
        <v>0.31992407866294092</v>
      </c>
      <c r="AV20">
        <f>'Population 2016'!AV20/'Population 2016'!AV$5</f>
        <v>6.4280435012142326E-2</v>
      </c>
      <c r="AW20">
        <f>'Population 2016'!AW20/'Population 2016'!AW$5</f>
        <v>9.6505277930319114E-2</v>
      </c>
      <c r="AX20">
        <f>'Population 2016'!AX20/'Population 2016'!AX$5</f>
        <v>0.13166873250955186</v>
      </c>
      <c r="AY20">
        <f>'Population 2016'!AY20/'Population 2016'!AY$5</f>
        <v>0.11201615617637159</v>
      </c>
      <c r="AZ20">
        <f>'Population 2016'!AZ20/'Population 2016'!AZ$5</f>
        <v>0.13660394291006783</v>
      </c>
      <c r="BA20">
        <f>'Population 2016'!BA20/'Population 2016'!BA$5</f>
        <v>6.179820773051177E-2</v>
      </c>
      <c r="BB20">
        <f>'Population 2016'!BB20/'Population 2016'!BB$5</f>
        <v>8.6008437886247346E-2</v>
      </c>
      <c r="BC20">
        <f>'Population 2016'!BC20/'Population 2016'!BC$5</f>
        <v>2.7043774620457664E-2</v>
      </c>
      <c r="BD20" s="9">
        <v>18</v>
      </c>
    </row>
    <row r="21" spans="1:56" x14ac:dyDescent="0.35">
      <c r="A21" t="s">
        <v>137</v>
      </c>
      <c r="C21">
        <f>'Population 2016'!C21/'Population 2016'!C$5</f>
        <v>0.19005075311904238</v>
      </c>
      <c r="D21">
        <f>'Population 2016'!D21/'Population 2016'!D$5</f>
        <v>0.17840585663566211</v>
      </c>
      <c r="E21">
        <f>'Population 2016'!E21/'Population 2016'!E$5</f>
        <v>0.16772533154571323</v>
      </c>
      <c r="F21">
        <f>'Population 2016'!F21/'Population 2016'!F$5</f>
        <v>8.6458923512747879E-2</v>
      </c>
      <c r="G21">
        <f>'Population 2016'!G21/'Population 2016'!G$5</f>
        <v>6.3755210306934443E-2</v>
      </c>
      <c r="H21">
        <f>'Population 2016'!H21/'Population 2016'!H$5</f>
        <v>6.4828655082632705E-2</v>
      </c>
      <c r="I21">
        <f>'Population 2016'!I21/'Population 2016'!I$5</f>
        <v>4.4311615442592746E-2</v>
      </c>
      <c r="J21">
        <f>'Population 2016'!J21/'Population 2016'!J$5</f>
        <v>0.11089457054476999</v>
      </c>
      <c r="K21">
        <f>'Population 2016'!K21/'Population 2016'!K$5</f>
        <v>6.5279024712942404E-2</v>
      </c>
      <c r="L21">
        <f>'Population 2016'!L21/'Population 2016'!L$5</f>
        <v>4.262703921973536E-2</v>
      </c>
      <c r="M21">
        <f>'Population 2016'!M21/'Population 2016'!M$5</f>
        <v>4.262703921973536E-2</v>
      </c>
      <c r="N21">
        <f>'Population 2016'!N21/'Population 2016'!N$5</f>
        <v>7.2656545116981858E-2</v>
      </c>
      <c r="O21">
        <f>'Population 2016'!O21/'Population 2016'!O$5</f>
        <v>5.554729990786697E-2</v>
      </c>
      <c r="P21">
        <f>'Population 2016'!P21/'Population 2016'!P$5</f>
        <v>0.26208723092527891</v>
      </c>
      <c r="Q21">
        <f>'Population 2016'!Q21/'Population 2016'!Q$5</f>
        <v>7.9740543589382026E-2</v>
      </c>
      <c r="R21">
        <f>'Population 2016'!R21/'Population 2016'!R$5</f>
        <v>0.27517698408473945</v>
      </c>
      <c r="S21">
        <f>'Population 2016'!S21/'Population 2016'!S$5</f>
        <v>0.12804450713275703</v>
      </c>
      <c r="T21">
        <f>'Population 2016'!T21/'Population 2016'!T$5</f>
        <v>0.19627227167605851</v>
      </c>
      <c r="U21">
        <f>'Population 2016'!U21/'Population 2016'!U$5</f>
        <v>0</v>
      </c>
      <c r="V21">
        <f>'Population 2016'!V21/'Population 2016'!V$5</f>
        <v>9.4023095534303658E-2</v>
      </c>
      <c r="W21">
        <f>'Population 2016'!W21/'Population 2016'!W$5</f>
        <v>0.10337039724406617</v>
      </c>
      <c r="X21">
        <f>'Population 2016'!X21/'Population 2016'!X$5</f>
        <v>0.10337039724406617</v>
      </c>
      <c r="Y21">
        <f>'Population 2016'!Y21/'Population 2016'!Y$5</f>
        <v>0.10210886949333078</v>
      </c>
      <c r="Z21">
        <f>'Population 2016'!Z21/'Population 2016'!Z$5</f>
        <v>4.9498338117979102E-2</v>
      </c>
      <c r="AA21">
        <f>'Population 2016'!AA21/'Population 2016'!AA$5</f>
        <v>7.7625789203385434E-2</v>
      </c>
      <c r="AB21">
        <f>'Population 2016'!AB21/'Population 2016'!AB$5</f>
        <v>0.16454970676437775</v>
      </c>
      <c r="AC21">
        <f>'Population 2016'!AC21/'Population 2016'!AC$5</f>
        <v>9.0303276026486232E-2</v>
      </c>
      <c r="AD21">
        <f>'Population 2016'!AD21/'Population 2016'!AD$5</f>
        <v>4.9916260374409167E-2</v>
      </c>
      <c r="AE21">
        <f>'Population 2016'!AE21/'Population 2016'!AE$5</f>
        <v>4.4666783026519781E-2</v>
      </c>
      <c r="AF21">
        <f>'Population 2016'!AF21/'Population 2016'!AF$5</f>
        <v>5.6176386312566919E-2</v>
      </c>
      <c r="AG21">
        <f>'Population 2016'!AG21/'Population 2016'!AG$5</f>
        <v>4.4666783026519781E-2</v>
      </c>
      <c r="AH21">
        <f>'Population 2016'!AH21/'Population 2016'!AH$5</f>
        <v>5.4856357337246781E-2</v>
      </c>
      <c r="AI21">
        <f>'Population 2016'!AI21/'Population 2016'!AI$5</f>
        <v>0.14930084653075509</v>
      </c>
      <c r="AJ21">
        <f>'Population 2016'!AJ21/'Population 2016'!AJ$5</f>
        <v>7.6234559295095219E-2</v>
      </c>
      <c r="AK21">
        <f>'Population 2016'!AK21/'Population 2016'!AK$5</f>
        <v>9.3308022076109776E-2</v>
      </c>
      <c r="AL21">
        <f>'Population 2016'!AL21/'Population 2016'!AL$5</f>
        <v>4.5103847040669727E-2</v>
      </c>
      <c r="AM21">
        <f>'Population 2016'!AM21/'Population 2016'!AM$5</f>
        <v>4.3322672597078497E-2</v>
      </c>
      <c r="AN21">
        <f>'Population 2016'!AN21/'Population 2016'!AN$5</f>
        <v>3.7307734264208574E-2</v>
      </c>
      <c r="AO21">
        <f>'Population 2016'!AO21/'Population 2016'!AO$5</f>
        <v>3.7307734264208574E-2</v>
      </c>
      <c r="AP21">
        <f>'Population 2016'!AP21/'Population 2016'!AP$5</f>
        <v>8.5569804860263457E-2</v>
      </c>
      <c r="AQ21">
        <f>'Population 2016'!AQ21/'Population 2016'!AQ$5</f>
        <v>8.6658080780402255E-2</v>
      </c>
      <c r="AR21">
        <f>'Population 2016'!AR21/'Population 2016'!AR$5</f>
        <v>9.7057041964380988E-2</v>
      </c>
      <c r="AS21">
        <f>'Population 2016'!AS21/'Population 2016'!AS$5</f>
        <v>4.4311615442592746E-2</v>
      </c>
      <c r="AT21">
        <f>'Population 2016'!AT21/'Population 2016'!AT$5</f>
        <v>0</v>
      </c>
      <c r="AU21">
        <f>'Population 2016'!AU21/'Population 2016'!AU$5</f>
        <v>0</v>
      </c>
      <c r="AV21">
        <f>'Population 2016'!AV21/'Population 2016'!AV$5</f>
        <v>9.8205046985534797E-2</v>
      </c>
      <c r="AW21">
        <f>'Population 2016'!AW21/'Population 2016'!AW$5</f>
        <v>6.6999969491732259E-2</v>
      </c>
      <c r="AX21">
        <f>'Population 2016'!AX21/'Population 2016'!AX$5</f>
        <v>0.13556614743728995</v>
      </c>
      <c r="AY21">
        <f>'Population 2016'!AY21/'Population 2016'!AY$5</f>
        <v>9.157614516079679E-2</v>
      </c>
      <c r="AZ21">
        <f>'Population 2016'!AZ21/'Population 2016'!AZ$5</f>
        <v>8.119667953356996E-2</v>
      </c>
      <c r="BA21">
        <f>'Population 2016'!BA21/'Population 2016'!BA$5</f>
        <v>1.9299287410926364E-2</v>
      </c>
      <c r="BB21">
        <f>'Population 2016'!BB21/'Population 2016'!BB$5</f>
        <v>8.6961325203869552E-2</v>
      </c>
      <c r="BC21">
        <f>'Population 2016'!BC21/'Population 2016'!BC$5</f>
        <v>0</v>
      </c>
      <c r="BD21" s="9">
        <v>19</v>
      </c>
    </row>
    <row r="22" spans="1:56" x14ac:dyDescent="0.35">
      <c r="A22" s="2" t="s">
        <v>142</v>
      </c>
      <c r="B22" s="7" t="s">
        <v>83</v>
      </c>
      <c r="C22">
        <f>'Population 2016'!C22/'Population 2016'!C$5</f>
        <v>0</v>
      </c>
      <c r="D22">
        <f>'Population 2016'!D22/'Population 2016'!D$5</f>
        <v>0</v>
      </c>
      <c r="E22">
        <f>'Population 2016'!E22/'Population 2016'!E$5</f>
        <v>0</v>
      </c>
      <c r="F22">
        <f>'Population 2016'!F22/'Population 2016'!F$5</f>
        <v>0</v>
      </c>
      <c r="G22">
        <f>'Population 2016'!G22/'Population 2016'!G$5</f>
        <v>0</v>
      </c>
      <c r="H22">
        <f>'Population 2016'!H22/'Population 2016'!H$5</f>
        <v>0</v>
      </c>
      <c r="I22">
        <f>'Population 2016'!I22/'Population 2016'!I$5</f>
        <v>0</v>
      </c>
      <c r="J22">
        <f>'Population 2016'!J22/'Population 2016'!J$5</f>
        <v>0</v>
      </c>
      <c r="K22">
        <f>'Population 2016'!K22/'Population 2016'!K$5</f>
        <v>0</v>
      </c>
      <c r="L22">
        <f>'Population 2016'!L22/'Population 2016'!L$5</f>
        <v>0</v>
      </c>
      <c r="M22">
        <f>'Population 2016'!M22/'Population 2016'!M$5</f>
        <v>0</v>
      </c>
      <c r="N22">
        <f>'Population 2016'!N22/'Population 2016'!N$5</f>
        <v>0</v>
      </c>
      <c r="O22">
        <f>'Population 2016'!O22/'Population 2016'!O$5</f>
        <v>0</v>
      </c>
      <c r="P22">
        <f>'Population 2016'!P22/'Population 2016'!P$5</f>
        <v>0</v>
      </c>
      <c r="Q22">
        <f>'Population 2016'!Q22/'Population 2016'!Q$5</f>
        <v>0</v>
      </c>
      <c r="R22">
        <f>'Population 2016'!R22/'Population 2016'!R$5</f>
        <v>0</v>
      </c>
      <c r="S22">
        <f>'Population 2016'!S22/'Population 2016'!S$5</f>
        <v>0</v>
      </c>
      <c r="T22">
        <f>'Population 2016'!T22/'Population 2016'!T$5</f>
        <v>0</v>
      </c>
      <c r="U22">
        <f>'Population 2016'!U22/'Population 2016'!U$5</f>
        <v>0</v>
      </c>
      <c r="V22">
        <f>'Population 2016'!V22/'Population 2016'!V$5</f>
        <v>0</v>
      </c>
      <c r="W22">
        <f>'Population 2016'!W22/'Population 2016'!W$5</f>
        <v>0</v>
      </c>
      <c r="X22">
        <f>'Population 2016'!X22/'Population 2016'!X$5</f>
        <v>0</v>
      </c>
      <c r="Y22">
        <f>'Population 2016'!Y22/'Population 2016'!Y$5</f>
        <v>0</v>
      </c>
      <c r="Z22">
        <f>'Population 2016'!Z22/'Population 2016'!Z$5</f>
        <v>0</v>
      </c>
      <c r="AA22">
        <f>'Population 2016'!AA22/'Population 2016'!AA$5</f>
        <v>0</v>
      </c>
      <c r="AB22">
        <f>'Population 2016'!AB22/'Population 2016'!AB$5</f>
        <v>0</v>
      </c>
      <c r="AC22">
        <f>'Population 2016'!AC22/'Population 2016'!AC$5</f>
        <v>0</v>
      </c>
      <c r="AD22">
        <f>'Population 2016'!AD22/'Population 2016'!AD$5</f>
        <v>0</v>
      </c>
      <c r="AE22">
        <f>'Population 2016'!AE22/'Population 2016'!AE$5</f>
        <v>0</v>
      </c>
      <c r="AF22">
        <f>'Population 2016'!AF22/'Population 2016'!AF$5</f>
        <v>0</v>
      </c>
      <c r="AG22">
        <f>'Population 2016'!AG22/'Population 2016'!AG$5</f>
        <v>0</v>
      </c>
      <c r="AH22">
        <f>'Population 2016'!AH22/'Population 2016'!AH$5</f>
        <v>0</v>
      </c>
      <c r="AI22">
        <f>'Population 2016'!AI22/'Population 2016'!AI$5</f>
        <v>0</v>
      </c>
      <c r="AJ22">
        <f>'Population 2016'!AJ22/'Population 2016'!AJ$5</f>
        <v>0</v>
      </c>
      <c r="AK22">
        <f>'Population 2016'!AK22/'Population 2016'!AK$5</f>
        <v>0</v>
      </c>
      <c r="AL22">
        <f>'Population 2016'!AL22/'Population 2016'!AL$5</f>
        <v>0</v>
      </c>
      <c r="AM22">
        <f>'Population 2016'!AM22/'Population 2016'!AM$5</f>
        <v>0</v>
      </c>
      <c r="AN22">
        <f>'Population 2016'!AN22/'Population 2016'!AN$5</f>
        <v>0</v>
      </c>
      <c r="AO22">
        <f>'Population 2016'!AO22/'Population 2016'!AO$5</f>
        <v>0</v>
      </c>
      <c r="AP22">
        <f>'Population 2016'!AP22/'Population 2016'!AP$5</f>
        <v>0</v>
      </c>
      <c r="AQ22">
        <f>'Population 2016'!AQ22/'Population 2016'!AQ$5</f>
        <v>0</v>
      </c>
      <c r="AR22">
        <f>'Population 2016'!AR22/'Population 2016'!AR$5</f>
        <v>0</v>
      </c>
      <c r="AS22">
        <f>'Population 2016'!AS22/'Population 2016'!AS$5</f>
        <v>0</v>
      </c>
      <c r="AT22">
        <f>'Population 2016'!AT22/'Population 2016'!AT$5</f>
        <v>0</v>
      </c>
      <c r="AU22">
        <f>'Population 2016'!AU22/'Population 2016'!AU$5</f>
        <v>0</v>
      </c>
      <c r="AV22">
        <f>'Population 2016'!AV22/'Population 2016'!AV$5</f>
        <v>0</v>
      </c>
      <c r="AW22">
        <f>'Population 2016'!AW22/'Population 2016'!AW$5</f>
        <v>0</v>
      </c>
      <c r="AX22">
        <f>'Population 2016'!AX22/'Population 2016'!AX$5</f>
        <v>0</v>
      </c>
      <c r="AY22">
        <f>'Population 2016'!AY22/'Population 2016'!AY$5</f>
        <v>0</v>
      </c>
      <c r="AZ22">
        <f>'Population 2016'!AZ22/'Population 2016'!AZ$5</f>
        <v>0</v>
      </c>
      <c r="BA22">
        <f>'Population 2016'!BA22/'Population 2016'!BA$5</f>
        <v>0</v>
      </c>
      <c r="BB22">
        <f>'Population 2016'!BB22/'Population 2016'!BB$5</f>
        <v>0</v>
      </c>
      <c r="BC22">
        <f>'Population 2016'!BC22/'Population 2016'!BC$5</f>
        <v>0</v>
      </c>
      <c r="BD22" s="9">
        <v>20</v>
      </c>
    </row>
    <row r="23" spans="1:56" x14ac:dyDescent="0.35">
      <c r="A23" s="3"/>
      <c r="B23" s="5" t="s">
        <v>61</v>
      </c>
      <c r="C23">
        <f>'Population 2016'!C23/'Population 2016'!C$5</f>
        <v>0</v>
      </c>
      <c r="D23">
        <f>'Population 2016'!D23/'Population 2016'!D$5</f>
        <v>0</v>
      </c>
      <c r="E23">
        <f>'Population 2016'!E23/'Population 2016'!E$5</f>
        <v>0</v>
      </c>
      <c r="F23">
        <f>'Population 2016'!F23/'Population 2016'!F$5</f>
        <v>0</v>
      </c>
      <c r="G23">
        <f>'Population 2016'!G23/'Population 2016'!G$5</f>
        <v>0</v>
      </c>
      <c r="H23">
        <f>'Population 2016'!H23/'Population 2016'!H$5</f>
        <v>0</v>
      </c>
      <c r="I23">
        <f>'Population 2016'!I23/'Population 2016'!I$5</f>
        <v>0</v>
      </c>
      <c r="J23">
        <f>'Population 2016'!J23/'Population 2016'!J$5</f>
        <v>0</v>
      </c>
      <c r="K23">
        <f>'Population 2016'!K23/'Population 2016'!K$5</f>
        <v>0</v>
      </c>
      <c r="L23">
        <f>'Population 2016'!L23/'Population 2016'!L$5</f>
        <v>0</v>
      </c>
      <c r="M23">
        <f>'Population 2016'!M23/'Population 2016'!M$5</f>
        <v>0</v>
      </c>
      <c r="N23">
        <f>'Population 2016'!N23/'Population 2016'!N$5</f>
        <v>0</v>
      </c>
      <c r="O23">
        <f>'Population 2016'!O23/'Population 2016'!O$5</f>
        <v>0</v>
      </c>
      <c r="P23">
        <f>'Population 2016'!P23/'Population 2016'!P$5</f>
        <v>0</v>
      </c>
      <c r="Q23">
        <f>'Population 2016'!Q23/'Population 2016'!Q$5</f>
        <v>0</v>
      </c>
      <c r="R23">
        <f>'Population 2016'!R23/'Population 2016'!R$5</f>
        <v>0</v>
      </c>
      <c r="S23">
        <f>'Population 2016'!S23/'Population 2016'!S$5</f>
        <v>0</v>
      </c>
      <c r="T23">
        <f>'Population 2016'!T23/'Population 2016'!T$5</f>
        <v>0</v>
      </c>
      <c r="U23">
        <f>'Population 2016'!U23/'Population 2016'!U$5</f>
        <v>0</v>
      </c>
      <c r="V23">
        <f>'Population 2016'!V23/'Population 2016'!V$5</f>
        <v>0</v>
      </c>
      <c r="W23">
        <f>'Population 2016'!W23/'Population 2016'!W$5</f>
        <v>0</v>
      </c>
      <c r="X23">
        <f>'Population 2016'!X23/'Population 2016'!X$5</f>
        <v>0</v>
      </c>
      <c r="Y23">
        <f>'Population 2016'!Y23/'Population 2016'!Y$5</f>
        <v>0</v>
      </c>
      <c r="Z23">
        <f>'Population 2016'!Z23/'Population 2016'!Z$5</f>
        <v>0</v>
      </c>
      <c r="AA23">
        <f>'Population 2016'!AA23/'Population 2016'!AA$5</f>
        <v>0</v>
      </c>
      <c r="AB23">
        <f>'Population 2016'!AB23/'Population 2016'!AB$5</f>
        <v>0</v>
      </c>
      <c r="AC23">
        <f>'Population 2016'!AC23/'Population 2016'!AC$5</f>
        <v>0</v>
      </c>
      <c r="AD23">
        <f>'Population 2016'!AD23/'Population 2016'!AD$5</f>
        <v>0</v>
      </c>
      <c r="AE23">
        <f>'Population 2016'!AE23/'Population 2016'!AE$5</f>
        <v>0</v>
      </c>
      <c r="AF23">
        <f>'Population 2016'!AF23/'Population 2016'!AF$5</f>
        <v>0</v>
      </c>
      <c r="AG23">
        <f>'Population 2016'!AG23/'Population 2016'!AG$5</f>
        <v>0</v>
      </c>
      <c r="AH23">
        <f>'Population 2016'!AH23/'Population 2016'!AH$5</f>
        <v>0</v>
      </c>
      <c r="AI23">
        <f>'Population 2016'!AI23/'Population 2016'!AI$5</f>
        <v>0</v>
      </c>
      <c r="AJ23">
        <f>'Population 2016'!AJ23/'Population 2016'!AJ$5</f>
        <v>0</v>
      </c>
      <c r="AK23">
        <f>'Population 2016'!AK23/'Population 2016'!AK$5</f>
        <v>0</v>
      </c>
      <c r="AL23">
        <f>'Population 2016'!AL23/'Population 2016'!AL$5</f>
        <v>0</v>
      </c>
      <c r="AM23">
        <f>'Population 2016'!AM23/'Population 2016'!AM$5</f>
        <v>0</v>
      </c>
      <c r="AN23">
        <f>'Population 2016'!AN23/'Population 2016'!AN$5</f>
        <v>0</v>
      </c>
      <c r="AO23">
        <f>'Population 2016'!AO23/'Population 2016'!AO$5</f>
        <v>0</v>
      </c>
      <c r="AP23">
        <f>'Population 2016'!AP23/'Population 2016'!AP$5</f>
        <v>0</v>
      </c>
      <c r="AQ23">
        <f>'Population 2016'!AQ23/'Population 2016'!AQ$5</f>
        <v>0</v>
      </c>
      <c r="AR23">
        <f>'Population 2016'!AR23/'Population 2016'!AR$5</f>
        <v>0</v>
      </c>
      <c r="AS23">
        <f>'Population 2016'!AS23/'Population 2016'!AS$5</f>
        <v>0</v>
      </c>
      <c r="AT23">
        <f>'Population 2016'!AT23/'Population 2016'!AT$5</f>
        <v>0</v>
      </c>
      <c r="AU23">
        <f>'Population 2016'!AU23/'Population 2016'!AU$5</f>
        <v>0</v>
      </c>
      <c r="AV23">
        <f>'Population 2016'!AV23/'Population 2016'!AV$5</f>
        <v>0</v>
      </c>
      <c r="AW23">
        <f>'Population 2016'!AW23/'Population 2016'!AW$5</f>
        <v>0</v>
      </c>
      <c r="AX23">
        <f>'Population 2016'!AX23/'Population 2016'!AX$5</f>
        <v>0</v>
      </c>
      <c r="AY23">
        <f>'Population 2016'!AY23/'Population 2016'!AY$5</f>
        <v>0</v>
      </c>
      <c r="AZ23">
        <f>'Population 2016'!AZ23/'Population 2016'!AZ$5</f>
        <v>0</v>
      </c>
      <c r="BA23">
        <f>'Population 2016'!BA23/'Population 2016'!BA$5</f>
        <v>0</v>
      </c>
      <c r="BB23">
        <f>'Population 2016'!BB23/'Population 2016'!BB$5</f>
        <v>0</v>
      </c>
      <c r="BC23">
        <f>'Population 2016'!BC23/'Population 2016'!BC$5</f>
        <v>0</v>
      </c>
      <c r="BD23" s="9">
        <v>21</v>
      </c>
    </row>
    <row r="24" spans="1:56" x14ac:dyDescent="0.35">
      <c r="A24" s="3"/>
      <c r="B24" s="5" t="s">
        <v>78</v>
      </c>
      <c r="C24">
        <f>'Population 2016'!C24/'Population 2016'!C$5</f>
        <v>0</v>
      </c>
      <c r="D24">
        <f>'Population 2016'!D24/'Population 2016'!D$5</f>
        <v>0</v>
      </c>
      <c r="E24">
        <f>'Population 2016'!E24/'Population 2016'!E$5</f>
        <v>0</v>
      </c>
      <c r="F24">
        <f>'Population 2016'!F24/'Population 2016'!F$5</f>
        <v>0</v>
      </c>
      <c r="G24">
        <f>'Population 2016'!G24/'Population 2016'!G$5</f>
        <v>0</v>
      </c>
      <c r="H24">
        <f>'Population 2016'!H24/'Population 2016'!H$5</f>
        <v>0</v>
      </c>
      <c r="I24">
        <f>'Population 2016'!I24/'Population 2016'!I$5</f>
        <v>0</v>
      </c>
      <c r="J24">
        <f>'Population 2016'!J24/'Population 2016'!J$5</f>
        <v>0</v>
      </c>
      <c r="K24">
        <f>'Population 2016'!K24/'Population 2016'!K$5</f>
        <v>0</v>
      </c>
      <c r="L24">
        <f>'Population 2016'!L24/'Population 2016'!L$5</f>
        <v>0</v>
      </c>
      <c r="M24">
        <f>'Population 2016'!M24/'Population 2016'!M$5</f>
        <v>0</v>
      </c>
      <c r="N24">
        <f>'Population 2016'!N24/'Population 2016'!N$5</f>
        <v>0</v>
      </c>
      <c r="O24">
        <f>'Population 2016'!O24/'Population 2016'!O$5</f>
        <v>0</v>
      </c>
      <c r="P24">
        <f>'Population 2016'!P24/'Population 2016'!P$5</f>
        <v>0</v>
      </c>
      <c r="Q24">
        <f>'Population 2016'!Q24/'Population 2016'!Q$5</f>
        <v>0</v>
      </c>
      <c r="R24">
        <f>'Population 2016'!R24/'Population 2016'!R$5</f>
        <v>0</v>
      </c>
      <c r="S24">
        <f>'Population 2016'!S24/'Population 2016'!S$5</f>
        <v>0</v>
      </c>
      <c r="T24">
        <f>'Population 2016'!T24/'Population 2016'!T$5</f>
        <v>0</v>
      </c>
      <c r="U24">
        <f>'Population 2016'!U24/'Population 2016'!U$5</f>
        <v>0</v>
      </c>
      <c r="V24">
        <f>'Population 2016'!V24/'Population 2016'!V$5</f>
        <v>0</v>
      </c>
      <c r="W24">
        <f>'Population 2016'!W24/'Population 2016'!W$5</f>
        <v>0</v>
      </c>
      <c r="X24">
        <f>'Population 2016'!X24/'Population 2016'!X$5</f>
        <v>0</v>
      </c>
      <c r="Y24">
        <f>'Population 2016'!Y24/'Population 2016'!Y$5</f>
        <v>0</v>
      </c>
      <c r="Z24">
        <f>'Population 2016'!Z24/'Population 2016'!Z$5</f>
        <v>0</v>
      </c>
      <c r="AA24">
        <f>'Population 2016'!AA24/'Population 2016'!AA$5</f>
        <v>0</v>
      </c>
      <c r="AB24">
        <f>'Population 2016'!AB24/'Population 2016'!AB$5</f>
        <v>0</v>
      </c>
      <c r="AC24">
        <f>'Population 2016'!AC24/'Population 2016'!AC$5</f>
        <v>0</v>
      </c>
      <c r="AD24">
        <f>'Population 2016'!AD24/'Population 2016'!AD$5</f>
        <v>0</v>
      </c>
      <c r="AE24">
        <f>'Population 2016'!AE24/'Population 2016'!AE$5</f>
        <v>0</v>
      </c>
      <c r="AF24">
        <f>'Population 2016'!AF24/'Population 2016'!AF$5</f>
        <v>0</v>
      </c>
      <c r="AG24">
        <f>'Population 2016'!AG24/'Population 2016'!AG$5</f>
        <v>0</v>
      </c>
      <c r="AH24">
        <f>'Population 2016'!AH24/'Population 2016'!AH$5</f>
        <v>0</v>
      </c>
      <c r="AI24">
        <f>'Population 2016'!AI24/'Population 2016'!AI$5</f>
        <v>0</v>
      </c>
      <c r="AJ24">
        <f>'Population 2016'!AJ24/'Population 2016'!AJ$5</f>
        <v>0</v>
      </c>
      <c r="AK24">
        <f>'Population 2016'!AK24/'Population 2016'!AK$5</f>
        <v>0</v>
      </c>
      <c r="AL24">
        <f>'Population 2016'!AL24/'Population 2016'!AL$5</f>
        <v>0</v>
      </c>
      <c r="AM24">
        <f>'Population 2016'!AM24/'Population 2016'!AM$5</f>
        <v>0</v>
      </c>
      <c r="AN24">
        <f>'Population 2016'!AN24/'Population 2016'!AN$5</f>
        <v>0</v>
      </c>
      <c r="AO24">
        <f>'Population 2016'!AO24/'Population 2016'!AO$5</f>
        <v>0</v>
      </c>
      <c r="AP24">
        <f>'Population 2016'!AP24/'Population 2016'!AP$5</f>
        <v>0</v>
      </c>
      <c r="AQ24">
        <f>'Population 2016'!AQ24/'Population 2016'!AQ$5</f>
        <v>0</v>
      </c>
      <c r="AR24">
        <f>'Population 2016'!AR24/'Population 2016'!AR$5</f>
        <v>0</v>
      </c>
      <c r="AS24">
        <f>'Population 2016'!AS24/'Population 2016'!AS$5</f>
        <v>0</v>
      </c>
      <c r="AT24">
        <f>'Population 2016'!AT24/'Population 2016'!AT$5</f>
        <v>0</v>
      </c>
      <c r="AU24">
        <f>'Population 2016'!AU24/'Population 2016'!AU$5</f>
        <v>0</v>
      </c>
      <c r="AV24">
        <f>'Population 2016'!AV24/'Population 2016'!AV$5</f>
        <v>0</v>
      </c>
      <c r="AW24">
        <f>'Population 2016'!AW24/'Population 2016'!AW$5</f>
        <v>0</v>
      </c>
      <c r="AX24">
        <f>'Population 2016'!AX24/'Population 2016'!AX$5</f>
        <v>0</v>
      </c>
      <c r="AY24">
        <f>'Population 2016'!AY24/'Population 2016'!AY$5</f>
        <v>0</v>
      </c>
      <c r="AZ24">
        <f>'Population 2016'!AZ24/'Population 2016'!AZ$5</f>
        <v>0</v>
      </c>
      <c r="BA24">
        <f>'Population 2016'!BA24/'Population 2016'!BA$5</f>
        <v>0</v>
      </c>
      <c r="BB24">
        <f>'Population 2016'!BB24/'Population 2016'!BB$5</f>
        <v>0</v>
      </c>
      <c r="BC24">
        <f>'Population 2016'!BC24/'Population 2016'!BC$5</f>
        <v>0</v>
      </c>
      <c r="BD24" s="9">
        <v>22</v>
      </c>
    </row>
    <row r="25" spans="1:56" x14ac:dyDescent="0.35">
      <c r="A25" s="3"/>
      <c r="B25" s="5" t="s">
        <v>62</v>
      </c>
      <c r="C25">
        <f>'Population 2016'!C25/'Population 2016'!C$5</f>
        <v>2.623011147286267E-2</v>
      </c>
      <c r="D25">
        <f>'Population 2016'!D25/'Population 2016'!D$5</f>
        <v>2.5549426366597225E-2</v>
      </c>
      <c r="E25">
        <f>'Population 2016'!E25/'Population 2016'!E$5</f>
        <v>2.492511215597298E-2</v>
      </c>
      <c r="F25">
        <f>'Population 2016'!F25/'Population 2016'!F$5</f>
        <v>2.4929178470254956E-2</v>
      </c>
      <c r="G25">
        <f>'Population 2016'!G25/'Population 2016'!G$5</f>
        <v>2.3750879662209713E-2</v>
      </c>
      <c r="H25">
        <f>'Population 2016'!H25/'Population 2016'!H$5</f>
        <v>2.6117576107362529E-2</v>
      </c>
      <c r="I25">
        <f>'Population 2016'!I25/'Population 2016'!I$5</f>
        <v>2.5060715182983001E-2</v>
      </c>
      <c r="J25">
        <f>'Population 2016'!J25/'Population 2016'!J$5</f>
        <v>3.2160420623139251E-2</v>
      </c>
      <c r="K25">
        <f>'Population 2016'!K25/'Population 2016'!K$5</f>
        <v>2.6461276756603504E-2</v>
      </c>
      <c r="L25">
        <f>'Population 2016'!L25/'Population 2016'!L$5</f>
        <v>2.3882896764252697E-2</v>
      </c>
      <c r="M25">
        <f>'Population 2016'!M25/'Population 2016'!M$5</f>
        <v>2.3882896764252697E-2</v>
      </c>
      <c r="N25">
        <f>'Population 2016'!N25/'Population 2016'!N$5</f>
        <v>3.1714903432700267E-2</v>
      </c>
      <c r="O25">
        <f>'Population 2016'!O25/'Population 2016'!O$5</f>
        <v>2.6074637659622948E-2</v>
      </c>
      <c r="P25">
        <f>'Population 2016'!P25/'Population 2016'!P$5</f>
        <v>2.6135467147526202E-2</v>
      </c>
      <c r="Q25">
        <f>'Population 2016'!Q25/'Population 2016'!Q$5</f>
        <v>2.7261724304062231E-2</v>
      </c>
      <c r="R25">
        <f>'Population 2016'!R25/'Population 2016'!R$5</f>
        <v>3.0193750998030552E-2</v>
      </c>
      <c r="S25">
        <f>'Population 2016'!S25/'Population 2016'!S$5</f>
        <v>2.6372929946987578E-2</v>
      </c>
      <c r="T25">
        <f>'Population 2016'!T25/'Population 2016'!T$5</f>
        <v>2.4385420398970698E-2</v>
      </c>
      <c r="U25">
        <f>'Population 2016'!U25/'Population 2016'!U$5</f>
        <v>2.2396317443455938E-2</v>
      </c>
      <c r="V25">
        <f>'Population 2016'!V25/'Population 2016'!V$5</f>
        <v>2.505705192297418E-2</v>
      </c>
      <c r="W25">
        <f>'Population 2016'!W25/'Population 2016'!W$5</f>
        <v>2.7889448878604253E-2</v>
      </c>
      <c r="X25">
        <f>'Population 2016'!X25/'Population 2016'!X$5</f>
        <v>2.7889448878604253E-2</v>
      </c>
      <c r="Y25">
        <f>'Population 2016'!Y25/'Population 2016'!Y$5</f>
        <v>2.8461391710783612E-2</v>
      </c>
      <c r="Z25">
        <f>'Population 2016'!Z25/'Population 2016'!Z$5</f>
        <v>2.644686333077163E-2</v>
      </c>
      <c r="AA25">
        <f>'Population 2016'!AA25/'Population 2016'!AA$5</f>
        <v>2.7062957551936443E-2</v>
      </c>
      <c r="AB25">
        <f>'Population 2016'!AB25/'Population 2016'!AB$5</f>
        <v>2.5587750632017441E-2</v>
      </c>
      <c r="AC25">
        <f>'Population 2016'!AC25/'Population 2016'!AC$5</f>
        <v>2.6653786244288106E-2</v>
      </c>
      <c r="AD25">
        <f>'Population 2016'!AD25/'Population 2016'!AD$5</f>
        <v>2.4236108526554764E-2</v>
      </c>
      <c r="AE25">
        <f>'Population 2016'!AE25/'Population 2016'!AE$5</f>
        <v>2.4420168584893067E-2</v>
      </c>
      <c r="AF25">
        <f>'Population 2016'!AF25/'Population 2016'!AF$5</f>
        <v>2.5863759067396581E-2</v>
      </c>
      <c r="AG25">
        <f>'Population 2016'!AG25/'Population 2016'!AG$5</f>
        <v>2.4420168584893067E-2</v>
      </c>
      <c r="AH25">
        <f>'Population 2016'!AH25/'Population 2016'!AH$5</f>
        <v>2.779785070079786E-2</v>
      </c>
      <c r="AI25">
        <f>'Population 2016'!AI25/'Population 2016'!AI$5</f>
        <v>2.5909965876279639E-2</v>
      </c>
      <c r="AJ25">
        <f>'Population 2016'!AJ25/'Population 2016'!AJ$5</f>
        <v>2.8065136770487688E-2</v>
      </c>
      <c r="AK25">
        <f>'Population 2016'!AK25/'Population 2016'!AK$5</f>
        <v>2.5784795645122763E-2</v>
      </c>
      <c r="AL25">
        <f>'Population 2016'!AL25/'Population 2016'!AL$5</f>
        <v>2.6923963746652242E-2</v>
      </c>
      <c r="AM25">
        <f>'Population 2016'!AM25/'Population 2016'!AM$5</f>
        <v>2.9175163261388457E-2</v>
      </c>
      <c r="AN25">
        <f>'Population 2016'!AN25/'Population 2016'!AN$5</f>
        <v>2.1544671102868986E-2</v>
      </c>
      <c r="AO25">
        <f>'Population 2016'!AO25/'Population 2016'!AO$5</f>
        <v>2.1544671102868986E-2</v>
      </c>
      <c r="AP25">
        <f>'Population 2016'!AP25/'Population 2016'!AP$5</f>
        <v>2.5062219615427293E-2</v>
      </c>
      <c r="AQ25">
        <f>'Population 2016'!AQ25/'Population 2016'!AQ$5</f>
        <v>2.6429002027730585E-2</v>
      </c>
      <c r="AR25">
        <f>'Population 2016'!AR25/'Population 2016'!AR$5</f>
        <v>2.6466639175919175E-2</v>
      </c>
      <c r="AS25">
        <f>'Population 2016'!AS25/'Population 2016'!AS$5</f>
        <v>2.5060715182983001E-2</v>
      </c>
      <c r="AT25">
        <f>'Population 2016'!AT25/'Population 2016'!AT$5</f>
        <v>2.7732377286866665E-2</v>
      </c>
      <c r="AU25">
        <f>'Population 2016'!AU25/'Population 2016'!AU$5</f>
        <v>2.7732377286866665E-2</v>
      </c>
      <c r="AV25">
        <f>'Population 2016'!AV25/'Population 2016'!AV$5</f>
        <v>2.5203252032520326E-2</v>
      </c>
      <c r="AW25">
        <f>'Population 2016'!AW25/'Population 2016'!AW$5</f>
        <v>2.6347702727439137E-2</v>
      </c>
      <c r="AX25">
        <f>'Population 2016'!AX25/'Population 2016'!AX$5</f>
        <v>3.5242853674431682E-2</v>
      </c>
      <c r="AY25">
        <f>'Population 2016'!AY25/'Population 2016'!AY$5</f>
        <v>2.7632263394632966E-2</v>
      </c>
      <c r="AZ25">
        <f>'Population 2016'!AZ25/'Population 2016'!AZ$5</f>
        <v>2.7405928746886344E-2</v>
      </c>
      <c r="BA25">
        <f>'Population 2016'!BA25/'Population 2016'!BA$5</f>
        <v>2.6276722090261283E-2</v>
      </c>
      <c r="BB25">
        <f>'Population 2016'!BB25/'Population 2016'!BB$5</f>
        <v>2.8572809567541067E-2</v>
      </c>
      <c r="BC25">
        <f>'Population 2016'!BC25/'Population 2016'!BC$5</f>
        <v>2.2396317443455938E-2</v>
      </c>
      <c r="BD25" s="9">
        <v>23</v>
      </c>
    </row>
    <row r="26" spans="1:56" x14ac:dyDescent="0.35">
      <c r="A26" s="3"/>
      <c r="B26" s="5" t="s">
        <v>63</v>
      </c>
      <c r="C26">
        <f>'Population 2016'!C26/'Population 2016'!C$5</f>
        <v>5.7172647493266136E-2</v>
      </c>
      <c r="D26">
        <f>'Population 2016'!D26/'Population 2016'!D$5</f>
        <v>4.2885576518685874E-2</v>
      </c>
      <c r="E26">
        <f>'Population 2016'!E26/'Population 2016'!E$5</f>
        <v>2.9781688457193218E-2</v>
      </c>
      <c r="F26">
        <f>'Population 2016'!F26/'Population 2016'!F$5</f>
        <v>3.1140870460983777E-2</v>
      </c>
      <c r="G26">
        <f>'Population 2016'!G26/'Population 2016'!G$5</f>
        <v>2.5672603258810156E-2</v>
      </c>
      <c r="H26">
        <f>'Population 2016'!H26/'Population 2016'!H$5</f>
        <v>3.3879894816366364E-2</v>
      </c>
      <c r="I26">
        <f>'Population 2016'!I26/'Population 2016'!I$5</f>
        <v>2.8860648186919018E-2</v>
      </c>
      <c r="J26">
        <f>'Population 2016'!J26/'Population 2016'!J$5</f>
        <v>4.5114153736430511E-2</v>
      </c>
      <c r="K26">
        <f>'Population 2016'!K26/'Population 2016'!K$5</f>
        <v>3.3336483485328167E-2</v>
      </c>
      <c r="L26">
        <f>'Population 2016'!L26/'Population 2016'!L$5</f>
        <v>3.0157419026893079E-2</v>
      </c>
      <c r="M26">
        <f>'Population 2016'!M26/'Population 2016'!M$5</f>
        <v>3.0157419026893079E-2</v>
      </c>
      <c r="N26">
        <f>'Population 2016'!N26/'Population 2016'!N$5</f>
        <v>5.937100650211781E-2</v>
      </c>
      <c r="O26">
        <f>'Population 2016'!O26/'Population 2016'!O$5</f>
        <v>3.4832228727672603E-2</v>
      </c>
      <c r="P26">
        <f>'Population 2016'!P26/'Population 2016'!P$5</f>
        <v>3.2086103910740446E-2</v>
      </c>
      <c r="Q26">
        <f>'Population 2016'!Q26/'Population 2016'!Q$5</f>
        <v>3.694433672929813E-2</v>
      </c>
      <c r="R26">
        <f>'Population 2016'!R26/'Population 2016'!R$5</f>
        <v>3.3147921435034866E-2</v>
      </c>
      <c r="S26">
        <f>'Population 2016'!S26/'Population 2016'!S$5</f>
        <v>4.4659832542177799E-2</v>
      </c>
      <c r="T26">
        <f>'Population 2016'!T26/'Population 2016'!T$5</f>
        <v>5.7679511221341719E-2</v>
      </c>
      <c r="U26">
        <f>'Population 2016'!U26/'Population 2016'!U$5</f>
        <v>2.4742176780418713E-2</v>
      </c>
      <c r="V26">
        <f>'Population 2016'!V26/'Population 2016'!V$5</f>
        <v>3.4078506498958182E-2</v>
      </c>
      <c r="W26">
        <f>'Population 2016'!W26/'Population 2016'!W$5</f>
        <v>4.042384902502958E-2</v>
      </c>
      <c r="X26">
        <f>'Population 2016'!X26/'Population 2016'!X$5</f>
        <v>4.042384902502958E-2</v>
      </c>
      <c r="Y26">
        <f>'Population 2016'!Y26/'Population 2016'!Y$5</f>
        <v>3.9367418641992974E-2</v>
      </c>
      <c r="Z26">
        <f>'Population 2016'!Z26/'Population 2016'!Z$5</f>
        <v>5.5940671682962857E-2</v>
      </c>
      <c r="AA26">
        <f>'Population 2016'!AA26/'Population 2016'!AA$5</f>
        <v>4.2530446989915337E-2</v>
      </c>
      <c r="AB26">
        <f>'Population 2016'!AB26/'Population 2016'!AB$5</f>
        <v>4.1061175194211028E-2</v>
      </c>
      <c r="AC26">
        <f>'Population 2016'!AC26/'Population 2016'!AC$5</f>
        <v>4.643985263362576E-2</v>
      </c>
      <c r="AD26">
        <f>'Population 2016'!AD26/'Population 2016'!AD$5</f>
        <v>2.8054635453496596E-2</v>
      </c>
      <c r="AE26">
        <f>'Population 2016'!AE26/'Population 2016'!AE$5</f>
        <v>2.8958202856292158E-2</v>
      </c>
      <c r="AF26">
        <f>'Population 2016'!AF26/'Population 2016'!AF$5</f>
        <v>3.5937806330965633E-2</v>
      </c>
      <c r="AG26">
        <f>'Population 2016'!AG26/'Population 2016'!AG$5</f>
        <v>2.8958202856292158E-2</v>
      </c>
      <c r="AH26">
        <f>'Population 2016'!AH26/'Population 2016'!AH$5</f>
        <v>3.5508949221180905E-2</v>
      </c>
      <c r="AI26">
        <f>'Population 2016'!AI26/'Population 2016'!AI$5</f>
        <v>4.8495056435383675E-2</v>
      </c>
      <c r="AJ26">
        <f>'Population 2016'!AJ26/'Population 2016'!AJ$5</f>
        <v>3.4520257647157236E-2</v>
      </c>
      <c r="AK26">
        <f>'Population 2016'!AK26/'Population 2016'!AK$5</f>
        <v>3.1680977584451174E-2</v>
      </c>
      <c r="AL26">
        <f>'Population 2016'!AL26/'Population 2016'!AL$5</f>
        <v>3.5180291232862135E-2</v>
      </c>
      <c r="AM26">
        <f>'Population 2016'!AM26/'Population 2016'!AM$5</f>
        <v>3.6462615586889832E-2</v>
      </c>
      <c r="AN26">
        <f>'Population 2016'!AN26/'Population 2016'!AN$5</f>
        <v>2.9126213592233011E-2</v>
      </c>
      <c r="AO26">
        <f>'Population 2016'!AO26/'Population 2016'!AO$5</f>
        <v>2.9126213592233011E-2</v>
      </c>
      <c r="AP26">
        <f>'Population 2016'!AP26/'Population 2016'!AP$5</f>
        <v>3.0547057051820616E-2</v>
      </c>
      <c r="AQ26">
        <f>'Population 2016'!AQ26/'Population 2016'!AQ$5</f>
        <v>3.7362306132514934E-2</v>
      </c>
      <c r="AR26">
        <f>'Population 2016'!AR26/'Population 2016'!AR$5</f>
        <v>4.0607665819443708E-2</v>
      </c>
      <c r="AS26">
        <f>'Population 2016'!AS26/'Population 2016'!AS$5</f>
        <v>2.8860648186919018E-2</v>
      </c>
      <c r="AT26">
        <f>'Population 2016'!AT26/'Population 2016'!AT$5</f>
        <v>2.963041071334423E-2</v>
      </c>
      <c r="AU26">
        <f>'Population 2016'!AU26/'Population 2016'!AU$5</f>
        <v>2.963041071334423E-2</v>
      </c>
      <c r="AV26">
        <f>'Population 2016'!AV26/'Population 2016'!AV$5</f>
        <v>3.1316650828845952E-2</v>
      </c>
      <c r="AW26">
        <f>'Population 2016'!AW26/'Population 2016'!AW$5</f>
        <v>3.4504850814570748E-2</v>
      </c>
      <c r="AX26">
        <f>'Population 2016'!AX26/'Population 2016'!AX$5</f>
        <v>5.1484212274940259E-2</v>
      </c>
      <c r="AY26">
        <f>'Population 2016'!AY26/'Population 2016'!AY$5</f>
        <v>4.0745387228052994E-2</v>
      </c>
      <c r="AZ26">
        <f>'Population 2016'!AZ26/'Population 2016'!AZ$5</f>
        <v>4.1028355126530941E-2</v>
      </c>
      <c r="BA26">
        <f>'Population 2016'!BA26/'Population 2016'!BA$5</f>
        <v>3.8153206650831356E-2</v>
      </c>
      <c r="BB26">
        <f>'Population 2016'!BB26/'Population 2016'!BB$5</f>
        <v>3.4946106626709848E-2</v>
      </c>
      <c r="BC26">
        <f>'Population 2016'!BC26/'Population 2016'!BC$5</f>
        <v>2.4742176780418713E-2</v>
      </c>
      <c r="BD26" s="9">
        <v>24</v>
      </c>
    </row>
    <row r="27" spans="1:56" x14ac:dyDescent="0.35">
      <c r="A27" s="3"/>
      <c r="B27" s="5" t="s">
        <v>64</v>
      </c>
      <c r="C27">
        <f>'Population 2016'!C27/'Population 2016'!C$5</f>
        <v>5.9523748677505581E-2</v>
      </c>
      <c r="D27">
        <f>'Population 2016'!D27/'Population 2016'!D$5</f>
        <v>4.5020196981700455E-2</v>
      </c>
      <c r="E27">
        <f>'Population 2016'!E27/'Population 2016'!E$5</f>
        <v>3.171775603673372E-2</v>
      </c>
      <c r="F27">
        <f>'Population 2016'!F27/'Population 2016'!F$5</f>
        <v>3.0069533865567859E-2</v>
      </c>
      <c r="G27">
        <f>'Population 2016'!G27/'Population 2016'!G$5</f>
        <v>2.5442537757808695E-2</v>
      </c>
      <c r="H27">
        <f>'Population 2016'!H27/'Population 2016'!H$5</f>
        <v>3.3698320109722998E-2</v>
      </c>
      <c r="I27">
        <f>'Population 2016'!I27/'Population 2016'!I$5</f>
        <v>2.5992379197722133E-2</v>
      </c>
      <c r="J27">
        <f>'Population 2016'!J27/'Population 2016'!J$5</f>
        <v>3.8645580222751136E-2</v>
      </c>
      <c r="K27">
        <f>'Population 2016'!K27/'Population 2016'!K$5</f>
        <v>3.326560506544441E-2</v>
      </c>
      <c r="L27">
        <f>'Population 2016'!L27/'Population 2016'!L$5</f>
        <v>3.0546598255841658E-2</v>
      </c>
      <c r="M27">
        <f>'Population 2016'!M27/'Population 2016'!M$5</f>
        <v>3.0546598255841658E-2</v>
      </c>
      <c r="N27">
        <f>'Population 2016'!N27/'Population 2016'!N$5</f>
        <v>5.532828059571937E-2</v>
      </c>
      <c r="O27">
        <f>'Population 2016'!O27/'Population 2016'!O$5</f>
        <v>3.6714516400669701E-2</v>
      </c>
      <c r="P27">
        <f>'Population 2016'!P27/'Population 2016'!P$5</f>
        <v>2.7825988955257522E-2</v>
      </c>
      <c r="Q27">
        <f>'Population 2016'!Q27/'Population 2016'!Q$5</f>
        <v>3.2855078083688795E-2</v>
      </c>
      <c r="R27">
        <f>'Population 2016'!R27/'Population 2016'!R$5</f>
        <v>2.9914302443178793E-2</v>
      </c>
      <c r="S27">
        <f>'Population 2016'!S27/'Population 2016'!S$5</f>
        <v>4.5971461910671509E-2</v>
      </c>
      <c r="T27">
        <f>'Population 2016'!T27/'Population 2016'!T$5</f>
        <v>6.394978199466736E-2</v>
      </c>
      <c r="U27">
        <f>'Population 2016'!U27/'Population 2016'!U$5</f>
        <v>2.7043774620457664E-2</v>
      </c>
      <c r="V27">
        <f>'Population 2016'!V27/'Population 2016'!V$5</f>
        <v>3.5421802611795054E-2</v>
      </c>
      <c r="W27">
        <f>'Population 2016'!W27/'Population 2016'!W$5</f>
        <v>3.642983677498219E-2</v>
      </c>
      <c r="X27">
        <f>'Population 2016'!X27/'Population 2016'!X$5</f>
        <v>3.642983677498219E-2</v>
      </c>
      <c r="Y27">
        <f>'Population 2016'!Y27/'Population 2016'!Y$5</f>
        <v>3.6966820877251554E-2</v>
      </c>
      <c r="Z27">
        <f>'Population 2016'!Z27/'Population 2016'!Z$5</f>
        <v>6.3112800847104925E-2</v>
      </c>
      <c r="AA27">
        <f>'Population 2016'!AA27/'Population 2016'!AA$5</f>
        <v>4.4985340399705809E-2</v>
      </c>
      <c r="AB27">
        <f>'Population 2016'!AB27/'Population 2016'!AB$5</f>
        <v>4.3026314442749965E-2</v>
      </c>
      <c r="AC27">
        <f>'Population 2016'!AC27/'Population 2016'!AC$5</f>
        <v>4.9786831767755231E-2</v>
      </c>
      <c r="AD27">
        <f>'Population 2016'!AD27/'Population 2016'!AD$5</f>
        <v>2.9885741933082736E-2</v>
      </c>
      <c r="AE27">
        <f>'Population 2016'!AE27/'Population 2016'!AE$5</f>
        <v>3.1571166028398649E-2</v>
      </c>
      <c r="AF27">
        <f>'Population 2016'!AF27/'Population 2016'!AF$5</f>
        <v>3.4640848150326503E-2</v>
      </c>
      <c r="AG27">
        <f>'Population 2016'!AG27/'Population 2016'!AG$5</f>
        <v>3.1571166028398649E-2</v>
      </c>
      <c r="AH27">
        <f>'Population 2016'!AH27/'Population 2016'!AH$5</f>
        <v>3.6361609838105942E-2</v>
      </c>
      <c r="AI27">
        <f>'Population 2016'!AI27/'Population 2016'!AI$5</f>
        <v>5.2571856680374486E-2</v>
      </c>
      <c r="AJ27">
        <f>'Population 2016'!AJ27/'Population 2016'!AJ$5</f>
        <v>3.6987982042773891E-2</v>
      </c>
      <c r="AK27">
        <f>'Population 2016'!AK27/'Population 2016'!AK$5</f>
        <v>3.2774725620104847E-2</v>
      </c>
      <c r="AL27">
        <f>'Population 2016'!AL27/'Population 2016'!AL$5</f>
        <v>3.3903265284404321E-2</v>
      </c>
      <c r="AM27">
        <f>'Population 2016'!AM27/'Population 2016'!AM$5</f>
        <v>3.8418492453575093E-2</v>
      </c>
      <c r="AN27">
        <f>'Population 2016'!AN27/'Population 2016'!AN$5</f>
        <v>3.2453365332169741E-2</v>
      </c>
      <c r="AO27">
        <f>'Population 2016'!AO27/'Population 2016'!AO$5</f>
        <v>3.2453365332169741E-2</v>
      </c>
      <c r="AP27">
        <f>'Population 2016'!AP27/'Population 2016'!AP$5</f>
        <v>3.0832395415563624E-2</v>
      </c>
      <c r="AQ27">
        <f>'Population 2016'!AQ27/'Population 2016'!AQ$5</f>
        <v>3.8526881131144844E-2</v>
      </c>
      <c r="AR27">
        <f>'Population 2016'!AR27/'Population 2016'!AR$5</f>
        <v>4.1876606643716126E-2</v>
      </c>
      <c r="AS27">
        <f>'Population 2016'!AS27/'Population 2016'!AS$5</f>
        <v>2.5992379197722133E-2</v>
      </c>
      <c r="AT27">
        <f>'Population 2016'!AT27/'Population 2016'!AT$5</f>
        <v>3.6589866610428637E-2</v>
      </c>
      <c r="AU27">
        <f>'Population 2016'!AU27/'Population 2016'!AU$5</f>
        <v>3.6589866610428637E-2</v>
      </c>
      <c r="AV27">
        <f>'Population 2016'!AV27/'Population 2016'!AV$5</f>
        <v>3.0239679020166825E-2</v>
      </c>
      <c r="AW27">
        <f>'Population 2016'!AW27/'Population 2016'!AW$5</f>
        <v>3.4195954603697599E-2</v>
      </c>
      <c r="AX27">
        <f>'Population 2016'!AX27/'Population 2016'!AX$5</f>
        <v>4.1555388016407478E-2</v>
      </c>
      <c r="AY27">
        <f>'Population 2016'!AY27/'Population 2016'!AY$5</f>
        <v>3.8002203114959762E-2</v>
      </c>
      <c r="AZ27">
        <f>'Population 2016'!AZ27/'Population 2016'!AZ$5</f>
        <v>3.93859553244243E-2</v>
      </c>
      <c r="BA27">
        <f>'Population 2016'!BA27/'Population 2016'!BA$5</f>
        <v>3.9070935003239042E-2</v>
      </c>
      <c r="BB27">
        <f>'Population 2016'!BB27/'Population 2016'!BB$5</f>
        <v>3.8108587724325557E-2</v>
      </c>
      <c r="BC27">
        <f>'Population 2016'!BC27/'Population 2016'!BC$5</f>
        <v>2.7043774620457664E-2</v>
      </c>
      <c r="BD27" s="9">
        <v>25</v>
      </c>
    </row>
    <row r="28" spans="1:56" x14ac:dyDescent="0.35">
      <c r="A28" s="3"/>
      <c r="B28" s="5" t="s">
        <v>65</v>
      </c>
      <c r="C28">
        <f>'Population 2016'!C28/'Population 2016'!C$5</f>
        <v>4.9638901524638006E-2</v>
      </c>
      <c r="D28">
        <f>'Population 2016'!D28/'Population 2016'!D$5</f>
        <v>4.3873419207182886E-2</v>
      </c>
      <c r="E28">
        <f>'Population 2016'!E28/'Population 2016'!E$5</f>
        <v>3.8585404956895539E-2</v>
      </c>
      <c r="F28">
        <f>'Population 2016'!F28/'Population 2016'!F$5</f>
        <v>3.3355652845737833E-2</v>
      </c>
      <c r="G28">
        <f>'Population 2016'!G28/'Population 2016'!G$5</f>
        <v>2.5983868348400368E-2</v>
      </c>
      <c r="H28">
        <f>'Population 2016'!H28/'Population 2016'!H$5</f>
        <v>3.2988233310528414E-2</v>
      </c>
      <c r="I28">
        <f>'Population 2016'!I28/'Population 2016'!I$5</f>
        <v>2.960388577171091E-2</v>
      </c>
      <c r="J28">
        <f>'Population 2016'!J28/'Population 2016'!J$5</f>
        <v>3.3138999693157409E-2</v>
      </c>
      <c r="K28">
        <f>'Population 2016'!K28/'Population 2016'!K$5</f>
        <v>3.4541416623352077E-2</v>
      </c>
      <c r="L28">
        <f>'Population 2016'!L28/'Population 2016'!L$5</f>
        <v>2.9807951964163741E-2</v>
      </c>
      <c r="M28">
        <f>'Population 2016'!M28/'Population 2016'!M$5</f>
        <v>2.9807951964163741E-2</v>
      </c>
      <c r="N28">
        <f>'Population 2016'!N28/'Population 2016'!N$5</f>
        <v>4.3087581678334042E-2</v>
      </c>
      <c r="O28">
        <f>'Population 2016'!O28/'Population 2016'!O$5</f>
        <v>3.5882347113660458E-2</v>
      </c>
      <c r="P28">
        <f>'Population 2016'!P28/'Population 2016'!P$5</f>
        <v>2.7465344302941508E-2</v>
      </c>
      <c r="Q28">
        <f>'Population 2016'!Q28/'Population 2016'!Q$5</f>
        <v>3.4887956663258952E-2</v>
      </c>
      <c r="R28">
        <f>'Population 2016'!R28/'Population 2016'!R$5</f>
        <v>2.9222334593069676E-2</v>
      </c>
      <c r="S28">
        <f>'Population 2016'!S28/'Population 2016'!S$5</f>
        <v>4.2950124543003967E-2</v>
      </c>
      <c r="T28">
        <f>'Population 2016'!T28/'Population 2016'!T$5</f>
        <v>5.3503208424265834E-2</v>
      </c>
      <c r="U28">
        <f>'Population 2016'!U28/'Population 2016'!U$5</f>
        <v>2.938963395742044E-2</v>
      </c>
      <c r="V28">
        <f>'Population 2016'!V28/'Population 2016'!V$5</f>
        <v>3.9795147342792374E-2</v>
      </c>
      <c r="W28">
        <f>'Population 2016'!W28/'Population 2016'!W$5</f>
        <v>3.556043639976729E-2</v>
      </c>
      <c r="X28">
        <f>'Population 2016'!X28/'Population 2016'!X$5</f>
        <v>3.556043639976729E-2</v>
      </c>
      <c r="Y28">
        <f>'Population 2016'!Y28/'Population 2016'!Y$5</f>
        <v>3.6605141412696142E-2</v>
      </c>
      <c r="Z28">
        <f>'Population 2016'!Z28/'Population 2016'!Z$5</f>
        <v>5.1701275496870785E-2</v>
      </c>
      <c r="AA28">
        <f>'Population 2016'!AA28/'Population 2016'!AA$5</f>
        <v>4.205275595834853E-2</v>
      </c>
      <c r="AB28">
        <f>'Population 2016'!AB28/'Population 2016'!AB$5</f>
        <v>4.2735637595570246E-2</v>
      </c>
      <c r="AC28">
        <f>'Population 2016'!AC28/'Population 2016'!AC$5</f>
        <v>4.3462116871215775E-2</v>
      </c>
      <c r="AD28">
        <f>'Population 2016'!AD28/'Population 2016'!AD$5</f>
        <v>3.2584018757676129E-2</v>
      </c>
      <c r="AE28">
        <f>'Population 2016'!AE28/'Population 2016'!AE$5</f>
        <v>3.50876292364398E-2</v>
      </c>
      <c r="AF28">
        <f>'Population 2016'!AF28/'Population 2016'!AF$5</f>
        <v>3.3630427242154155E-2</v>
      </c>
      <c r="AG28">
        <f>'Population 2016'!AG28/'Population 2016'!AG$5</f>
        <v>3.50876292364398E-2</v>
      </c>
      <c r="AH28">
        <f>'Population 2016'!AH28/'Population 2016'!AH$5</f>
        <v>3.9521469771416365E-2</v>
      </c>
      <c r="AI28">
        <f>'Population 2016'!AI28/'Population 2016'!AI$5</f>
        <v>4.7784145594540202E-2</v>
      </c>
      <c r="AJ28">
        <f>'Population 2016'!AJ28/'Population 2016'!AJ$5</f>
        <v>4.0124919833812007E-2</v>
      </c>
      <c r="AK28">
        <f>'Population 2016'!AK28/'Population 2016'!AK$5</f>
        <v>3.6885709616182441E-2</v>
      </c>
      <c r="AL28">
        <f>'Population 2016'!AL28/'Population 2016'!AL$5</f>
        <v>3.2599634628686966E-2</v>
      </c>
      <c r="AM28">
        <f>'Population 2016'!AM28/'Population 2016'!AM$5</f>
        <v>4.108790217718071E-2</v>
      </c>
      <c r="AN28">
        <f>'Population 2016'!AN28/'Population 2016'!AN$5</f>
        <v>3.2398821861023233E-2</v>
      </c>
      <c r="AO28">
        <f>'Population 2016'!AO28/'Population 2016'!AO$5</f>
        <v>3.2398821861023233E-2</v>
      </c>
      <c r="AP28">
        <f>'Population 2016'!AP28/'Population 2016'!AP$5</f>
        <v>3.4755797917029943E-2</v>
      </c>
      <c r="AQ28">
        <f>'Population 2016'!AQ28/'Population 2016'!AQ$5</f>
        <v>3.7519866279388393E-2</v>
      </c>
      <c r="AR28">
        <f>'Population 2016'!AR28/'Population 2016'!AR$5</f>
        <v>4.0012627030533668E-2</v>
      </c>
      <c r="AS28">
        <f>'Population 2016'!AS28/'Population 2016'!AS$5</f>
        <v>2.960388577171091E-2</v>
      </c>
      <c r="AT28">
        <f>'Population 2016'!AT28/'Population 2016'!AT$5</f>
        <v>3.3795539621447775E-2</v>
      </c>
      <c r="AU28">
        <f>'Population 2016'!AU28/'Population 2016'!AU$5</f>
        <v>3.3795539621447775E-2</v>
      </c>
      <c r="AV28">
        <f>'Population 2016'!AV28/'Population 2016'!AV$5</f>
        <v>3.0366381585893783E-2</v>
      </c>
      <c r="AW28">
        <f>'Population 2016'!AW28/'Population 2016'!AW$5</f>
        <v>3.7872200866434801E-2</v>
      </c>
      <c r="AX28">
        <f>'Population 2016'!AX28/'Population 2016'!AX$5</f>
        <v>3.2380489924224029E-2</v>
      </c>
      <c r="AY28">
        <f>'Population 2016'!AY28/'Population 2016'!AY$5</f>
        <v>3.65105106942872E-2</v>
      </c>
      <c r="AZ28">
        <f>'Population 2016'!AZ28/'Population 2016'!AZ$5</f>
        <v>3.7346618267167536E-2</v>
      </c>
      <c r="BA28">
        <f>'Population 2016'!BA28/'Population 2016'!BA$5</f>
        <v>4.0123623407471387E-2</v>
      </c>
      <c r="BB28">
        <f>'Population 2016'!BB28/'Population 2016'!BB$5</f>
        <v>4.2182526256188589E-2</v>
      </c>
      <c r="BC28">
        <f>'Population 2016'!BC28/'Population 2016'!BC$5</f>
        <v>2.938963395742044E-2</v>
      </c>
      <c r="BD28" s="9">
        <v>26</v>
      </c>
    </row>
    <row r="29" spans="1:56" x14ac:dyDescent="0.35">
      <c r="A29" s="3"/>
      <c r="B29" s="5" t="s">
        <v>66</v>
      </c>
      <c r="C29">
        <f>'Population 2016'!C29/'Population 2016'!C$5</f>
        <v>3.8757391913234143E-2</v>
      </c>
      <c r="D29">
        <f>'Population 2016'!D29/'Population 2016'!D$5</f>
        <v>3.9330320902164449E-2</v>
      </c>
      <c r="E29">
        <f>'Population 2016'!E29/'Population 2016'!E$5</f>
        <v>3.9855802811751412E-2</v>
      </c>
      <c r="F29">
        <f>'Population 2016'!F29/'Population 2016'!F$5</f>
        <v>3.3747102755601339E-2</v>
      </c>
      <c r="G29">
        <f>'Population 2016'!G29/'Population 2016'!G$5</f>
        <v>2.818979050506144E-2</v>
      </c>
      <c r="H29">
        <f>'Population 2016'!H29/'Population 2016'!H$5</f>
        <v>3.3049839014568129E-2</v>
      </c>
      <c r="I29">
        <f>'Population 2016'!I29/'Population 2016'!I$5</f>
        <v>2.9363118666778328E-2</v>
      </c>
      <c r="J29">
        <f>'Population 2016'!J29/'Population 2016'!J$5</f>
        <v>3.4250267450635662E-2</v>
      </c>
      <c r="K29">
        <f>'Population 2016'!K29/'Population 2016'!K$5</f>
        <v>3.5533714501724711E-2</v>
      </c>
      <c r="L29">
        <f>'Population 2016'!L29/'Population 2016'!L$5</f>
        <v>2.8688068876781089E-2</v>
      </c>
      <c r="M29">
        <f>'Population 2016'!M29/'Population 2016'!M$5</f>
        <v>2.8688068876781089E-2</v>
      </c>
      <c r="N29">
        <f>'Population 2016'!N29/'Population 2016'!N$5</f>
        <v>3.4785124697599278E-2</v>
      </c>
      <c r="O29">
        <f>'Population 2016'!O29/'Population 2016'!O$5</f>
        <v>3.5139338821687918E-2</v>
      </c>
      <c r="P29">
        <f>'Population 2016'!P29/'Population 2016'!P$5</f>
        <v>3.4306322551560915E-2</v>
      </c>
      <c r="Q29">
        <f>'Population 2016'!Q29/'Population 2016'!Q$5</f>
        <v>3.726160679662989E-2</v>
      </c>
      <c r="R29">
        <f>'Population 2016'!R29/'Population 2016'!R$5</f>
        <v>3.8617128865705008E-2</v>
      </c>
      <c r="S29">
        <f>'Population 2016'!S29/'Population 2016'!S$5</f>
        <v>3.89128481422703E-2</v>
      </c>
      <c r="T29">
        <f>'Population 2016'!T29/'Population 2016'!T$5</f>
        <v>4.2807685327799057E-2</v>
      </c>
      <c r="U29">
        <f>'Population 2016'!U29/'Population 2016'!U$5</f>
        <v>3.301907670517417E-2</v>
      </c>
      <c r="V29">
        <f>'Population 2016'!V29/'Population 2016'!V$5</f>
        <v>3.9009013822211704E-2</v>
      </c>
      <c r="W29">
        <f>'Population 2016'!W29/'Population 2016'!W$5</f>
        <v>3.586439968884618E-2</v>
      </c>
      <c r="X29">
        <f>'Population 2016'!X29/'Population 2016'!X$5</f>
        <v>3.586439968884618E-2</v>
      </c>
      <c r="Y29">
        <f>'Population 2016'!Y29/'Population 2016'!Y$5</f>
        <v>3.6728350900621612E-2</v>
      </c>
      <c r="Z29">
        <f>'Population 2016'!Z29/'Population 2016'!Z$5</f>
        <v>4.073498353604358E-2</v>
      </c>
      <c r="AA29">
        <f>'Population 2016'!AA29/'Population 2016'!AA$5</f>
        <v>3.8732836508085206E-2</v>
      </c>
      <c r="AB29">
        <f>'Population 2016'!AB29/'Population 2016'!AB$5</f>
        <v>3.8181017983071143E-2</v>
      </c>
      <c r="AC29">
        <f>'Population 2016'!AC29/'Population 2016'!AC$5</f>
        <v>3.8513014535984165E-2</v>
      </c>
      <c r="AD29">
        <f>'Population 2016'!AD29/'Population 2016'!AD$5</f>
        <v>3.259890580222561E-2</v>
      </c>
      <c r="AE29">
        <f>'Population 2016'!AE29/'Population 2016'!AE$5</f>
        <v>3.4271399090339737E-2</v>
      </c>
      <c r="AF29">
        <f>'Population 2016'!AF29/'Population 2016'!AF$5</f>
        <v>3.3916964514620944E-2</v>
      </c>
      <c r="AG29">
        <f>'Population 2016'!AG29/'Population 2016'!AG$5</f>
        <v>3.4271399090339737E-2</v>
      </c>
      <c r="AH29">
        <f>'Population 2016'!AH29/'Population 2016'!AH$5</f>
        <v>3.9127648310004363E-2</v>
      </c>
      <c r="AI29">
        <f>'Population 2016'!AI29/'Population 2016'!AI$5</f>
        <v>4.1435164931315077E-2</v>
      </c>
      <c r="AJ29">
        <f>'Population 2016'!AJ29/'Population 2016'!AJ$5</f>
        <v>4.0334049019881212E-2</v>
      </c>
      <c r="AK29">
        <f>'Population 2016'!AK29/'Population 2016'!AK$5</f>
        <v>3.2271852960034195E-2</v>
      </c>
      <c r="AL29">
        <f>'Population 2016'!AL29/'Population 2016'!AL$5</f>
        <v>3.2626239335946508E-2</v>
      </c>
      <c r="AM29">
        <f>'Population 2016'!AM29/'Population 2016'!AM$5</f>
        <v>4.0160671662603994E-2</v>
      </c>
      <c r="AN29">
        <f>'Population 2016'!AN29/'Population 2016'!AN$5</f>
        <v>3.2017017562997706E-2</v>
      </c>
      <c r="AO29">
        <f>'Population 2016'!AO29/'Population 2016'!AO$5</f>
        <v>3.2017017562997706E-2</v>
      </c>
      <c r="AP29">
        <f>'Population 2016'!AP29/'Population 2016'!AP$5</f>
        <v>3.1751819032068862E-2</v>
      </c>
      <c r="AQ29">
        <f>'Population 2016'!AQ29/'Population 2016'!AQ$5</f>
        <v>3.6430646133611001E-2</v>
      </c>
      <c r="AR29">
        <f>'Population 2016'!AR29/'Population 2016'!AR$5</f>
        <v>3.708911747348892E-2</v>
      </c>
      <c r="AS29">
        <f>'Population 2016'!AS29/'Population 2016'!AS$5</f>
        <v>2.9363118666778328E-2</v>
      </c>
      <c r="AT29">
        <f>'Population 2016'!AT29/'Population 2016'!AT$5</f>
        <v>3.690620551484157E-2</v>
      </c>
      <c r="AU29">
        <f>'Population 2016'!AU29/'Population 2016'!AU$5</f>
        <v>3.690620551484157E-2</v>
      </c>
      <c r="AV29">
        <f>'Population 2016'!AV29/'Population 2016'!AV$5</f>
        <v>3.1327209375989866E-2</v>
      </c>
      <c r="AW29">
        <f>'Population 2016'!AW29/'Population 2016'!AW$5</f>
        <v>3.803999633900787E-2</v>
      </c>
      <c r="AX29">
        <f>'Population 2016'!AX29/'Population 2016'!AX$5</f>
        <v>3.3556103607345032E-2</v>
      </c>
      <c r="AY29">
        <f>'Population 2016'!AY29/'Population 2016'!AY$5</f>
        <v>3.4550656344665094E-2</v>
      </c>
      <c r="AZ29">
        <f>'Population 2016'!AZ29/'Population 2016'!AZ$5</f>
        <v>3.3394503857194634E-2</v>
      </c>
      <c r="BA29">
        <f>'Population 2016'!BA29/'Population 2016'!BA$5</f>
        <v>3.6169293889008851E-2</v>
      </c>
      <c r="BB29">
        <f>'Population 2016'!BB29/'Population 2016'!BB$5</f>
        <v>4.0359611387693943E-2</v>
      </c>
      <c r="BC29">
        <f>'Population 2016'!BC29/'Population 2016'!BC$5</f>
        <v>3.301907670517417E-2</v>
      </c>
      <c r="BD29" s="9">
        <v>27</v>
      </c>
    </row>
    <row r="30" spans="1:56" x14ac:dyDescent="0.35">
      <c r="A30" s="3"/>
      <c r="B30" s="5" t="s">
        <v>67</v>
      </c>
      <c r="C30">
        <f>'Population 2016'!C30/'Population 2016'!C$5</f>
        <v>3.4878074959239058E-2</v>
      </c>
      <c r="D30">
        <f>'Population 2016'!D30/'Population 2016'!D$5</f>
        <v>3.887307688545915E-2</v>
      </c>
      <c r="E30">
        <f>'Population 2016'!E30/'Population 2016'!E$5</f>
        <v>4.2537232970340191E-2</v>
      </c>
      <c r="F30">
        <f>'Population 2016'!F30/'Population 2016'!F$5</f>
        <v>3.7723409734741177E-2</v>
      </c>
      <c r="G30">
        <f>'Population 2016'!G30/'Population 2016'!G$5</f>
        <v>3.4252693119688191E-2</v>
      </c>
      <c r="H30">
        <f>'Population 2016'!H30/'Population 2016'!H$5</f>
        <v>3.8328475129128799E-2</v>
      </c>
      <c r="I30">
        <f>'Population 2016'!I30/'Population 2016'!I$5</f>
        <v>3.8281969684281048E-2</v>
      </c>
      <c r="J30">
        <f>'Population 2016'!J30/'Population 2016'!J$5</f>
        <v>3.8977301941401359E-2</v>
      </c>
      <c r="K30">
        <f>'Population 2016'!K30/'Population 2016'!K$5</f>
        <v>4.1014978972735434E-2</v>
      </c>
      <c r="L30">
        <f>'Population 2016'!L30/'Population 2016'!L$5</f>
        <v>3.3795053452575732E-2</v>
      </c>
      <c r="M30">
        <f>'Population 2016'!M30/'Population 2016'!M$5</f>
        <v>3.3795053452575732E-2</v>
      </c>
      <c r="N30">
        <f>'Population 2016'!N30/'Population 2016'!N$5</f>
        <v>3.180331294556385E-2</v>
      </c>
      <c r="O30">
        <f>'Population 2016'!O30/'Population 2016'!O$5</f>
        <v>3.9646922459654649E-2</v>
      </c>
      <c r="P30">
        <f>'Population 2016'!P30/'Population 2016'!P$5</f>
        <v>3.8487546489349711E-2</v>
      </c>
      <c r="Q30">
        <f>'Population 2016'!Q30/'Population 2016'!Q$5</f>
        <v>4.0622319361699626E-2</v>
      </c>
      <c r="R30">
        <f>'Population 2016'!R30/'Population 2016'!R$5</f>
        <v>4.23431095970618E-2</v>
      </c>
      <c r="S30">
        <f>'Population 2016'!S30/'Population 2016'!S$5</f>
        <v>3.9161757618660087E-2</v>
      </c>
      <c r="T30">
        <f>'Population 2016'!T30/'Population 2016'!T$5</f>
        <v>3.7405247949074696E-2</v>
      </c>
      <c r="U30">
        <f>'Population 2016'!U30/'Population 2016'!U$5</f>
        <v>3.6559996459080243E-2</v>
      </c>
      <c r="V30">
        <f>'Population 2016'!V30/'Population 2016'!V$5</f>
        <v>4.4252448080842E-2</v>
      </c>
      <c r="W30">
        <f>'Population 2016'!W30/'Population 2016'!W$5</f>
        <v>3.8551042953608013E-2</v>
      </c>
      <c r="X30">
        <f>'Population 2016'!X30/'Population 2016'!X$5</f>
        <v>3.8551042953608013E-2</v>
      </c>
      <c r="Y30">
        <f>'Population 2016'!Y30/'Population 2016'!Y$5</f>
        <v>4.17242969110189E-2</v>
      </c>
      <c r="Z30">
        <f>'Population 2016'!Z30/'Population 2016'!Z$5</f>
        <v>3.5899361767615275E-2</v>
      </c>
      <c r="AA30">
        <f>'Population 2016'!AA30/'Population 2016'!AA$5</f>
        <v>3.8743466628398233E-2</v>
      </c>
      <c r="AB30">
        <f>'Population 2016'!AB30/'Population 2016'!AB$5</f>
        <v>3.8946603481981104E-2</v>
      </c>
      <c r="AC30">
        <f>'Population 2016'!AC30/'Population 2016'!AC$5</f>
        <v>3.7361844024152858E-2</v>
      </c>
      <c r="AD30">
        <f>'Population 2016'!AD30/'Population 2016'!AD$5</f>
        <v>3.7154341434366744E-2</v>
      </c>
      <c r="AE30">
        <f>'Population 2016'!AE30/'Population 2016'!AE$5</f>
        <v>3.8255012885142561E-2</v>
      </c>
      <c r="AF30">
        <f>'Population 2016'!AF30/'Population 2016'!AF$5</f>
        <v>3.7310169056990757E-2</v>
      </c>
      <c r="AG30">
        <f>'Population 2016'!AG30/'Population 2016'!AG$5</f>
        <v>3.8255012885142561E-2</v>
      </c>
      <c r="AH30">
        <f>'Population 2016'!AH30/'Population 2016'!AH$5</f>
        <v>4.1224933356863544E-2</v>
      </c>
      <c r="AI30">
        <f>'Population 2016'!AI30/'Population 2016'!AI$5</f>
        <v>3.9532111295826407E-2</v>
      </c>
      <c r="AJ30">
        <f>'Population 2016'!AJ30/'Population 2016'!AJ$5</f>
        <v>4.01528037252879E-2</v>
      </c>
      <c r="AK30">
        <f>'Population 2016'!AK30/'Population 2016'!AK$5</f>
        <v>3.9324642017525113E-2</v>
      </c>
      <c r="AL30">
        <f>'Population 2016'!AL30/'Population 2016'!AL$5</f>
        <v>3.9064578492754652E-2</v>
      </c>
      <c r="AM30">
        <f>'Population 2016'!AM30/'Population 2016'!AM$5</f>
        <v>4.2214342372623517E-2</v>
      </c>
      <c r="AN30">
        <f>'Population 2016'!AN30/'Population 2016'!AN$5</f>
        <v>3.7035016908476055E-2</v>
      </c>
      <c r="AO30">
        <f>'Population 2016'!AO30/'Population 2016'!AO$5</f>
        <v>3.7035016908476055E-2</v>
      </c>
      <c r="AP30">
        <f>'Population 2016'!AP30/'Population 2016'!AP$5</f>
        <v>3.6444049902509393E-2</v>
      </c>
      <c r="AQ30">
        <f>'Population 2016'!AQ30/'Population 2016'!AQ$5</f>
        <v>3.9095467748122982E-2</v>
      </c>
      <c r="AR30">
        <f>'Population 2016'!AR30/'Population 2016'!AR$5</f>
        <v>3.847568483484276E-2</v>
      </c>
      <c r="AS30">
        <f>'Population 2016'!AS30/'Population 2016'!AS$5</f>
        <v>3.8281969684281048E-2</v>
      </c>
      <c r="AT30">
        <f>'Population 2016'!AT30/'Population 2016'!AT$5</f>
        <v>3.8013391680286814E-2</v>
      </c>
      <c r="AU30">
        <f>'Population 2016'!AU30/'Population 2016'!AU$5</f>
        <v>3.8013391680286814E-2</v>
      </c>
      <c r="AV30">
        <f>'Population 2016'!AV30/'Population 2016'!AV$5</f>
        <v>3.6046879949318975E-2</v>
      </c>
      <c r="AW30">
        <f>'Population 2016'!AW30/'Population 2016'!AW$5</f>
        <v>4.0183202147782052E-2</v>
      </c>
      <c r="AX30">
        <f>'Population 2016'!AX30/'Population 2016'!AX$5</f>
        <v>3.7875206051854786E-2</v>
      </c>
      <c r="AY30">
        <f>'Population 2016'!AY30/'Population 2016'!AY$5</f>
        <v>3.6736941954040571E-2</v>
      </c>
      <c r="AZ30">
        <f>'Population 2016'!AZ30/'Population 2016'!AZ$5</f>
        <v>3.5140452508470872E-2</v>
      </c>
      <c r="BA30">
        <f>'Population 2016'!BA30/'Population 2016'!BA$5</f>
        <v>3.7788814510904774E-2</v>
      </c>
      <c r="BB30">
        <f>'Population 2016'!BB30/'Population 2016'!BB$5</f>
        <v>4.4896183617243117E-2</v>
      </c>
      <c r="BC30">
        <f>'Population 2016'!BC30/'Population 2016'!BC$5</f>
        <v>3.6559996459080243E-2</v>
      </c>
      <c r="BD30" s="9">
        <v>28</v>
      </c>
    </row>
    <row r="31" spans="1:56" x14ac:dyDescent="0.35">
      <c r="A31" s="3"/>
      <c r="B31" s="5" t="s">
        <v>68</v>
      </c>
      <c r="C31">
        <f>'Population 2016'!C31/'Population 2016'!C$5</f>
        <v>3.6079180999013562E-2</v>
      </c>
      <c r="D31">
        <f>'Population 2016'!D31/'Population 2016'!D$5</f>
        <v>4.2936924777246366E-2</v>
      </c>
      <c r="E31">
        <f>'Population 2016'!E31/'Population 2016'!E$5</f>
        <v>4.9226744921924442E-2</v>
      </c>
      <c r="F31">
        <f>'Population 2016'!F31/'Population 2016'!F$5</f>
        <v>4.4172031934071591E-2</v>
      </c>
      <c r="G31">
        <f>'Population 2016'!G31/'Population 2016'!G$5</f>
        <v>4.2873382774860608E-2</v>
      </c>
      <c r="H31">
        <f>'Population 2016'!H31/'Population 2016'!H$5</f>
        <v>4.745908894890942E-2</v>
      </c>
      <c r="I31">
        <f>'Population 2016'!I31/'Population 2016'!I$5</f>
        <v>4.8059207771543419E-2</v>
      </c>
      <c r="J31">
        <f>'Population 2016'!J31/'Population 2016'!J$5</f>
        <v>4.7568894454442172E-2</v>
      </c>
      <c r="K31">
        <f>'Population 2016'!K31/'Population 2016'!K$5</f>
        <v>4.9756650758399093E-2</v>
      </c>
      <c r="L31">
        <f>'Population 2016'!L31/'Population 2016'!L$5</f>
        <v>4.5375121122106968E-2</v>
      </c>
      <c r="M31">
        <f>'Population 2016'!M31/'Population 2016'!M$5</f>
        <v>4.5375121122106968E-2</v>
      </c>
      <c r="N31">
        <f>'Population 2016'!N31/'Population 2016'!N$5</f>
        <v>3.6850692407230289E-2</v>
      </c>
      <c r="O31">
        <f>'Population 2016'!O31/'Population 2016'!O$5</f>
        <v>4.9523979354276264E-2</v>
      </c>
      <c r="P31">
        <f>'Population 2016'!P31/'Population 2016'!P$5</f>
        <v>4.8461625154964501E-2</v>
      </c>
      <c r="Q31">
        <f>'Population 2016'!Q31/'Population 2016'!Q$5</f>
        <v>5.1244991245696293E-2</v>
      </c>
      <c r="R31">
        <f>'Population 2016'!R31/'Population 2016'!R$5</f>
        <v>5.0939479427263533E-2</v>
      </c>
      <c r="S31">
        <f>'Population 2016'!S31/'Population 2016'!S$5</f>
        <v>4.4161130931680524E-2</v>
      </c>
      <c r="T31">
        <f>'Population 2016'!T31/'Population 2016'!T$5</f>
        <v>3.7493659930294132E-2</v>
      </c>
      <c r="U31">
        <f>'Population 2016'!U31/'Population 2016'!U$5</f>
        <v>4.3995927942283006E-2</v>
      </c>
      <c r="V31">
        <f>'Population 2016'!V31/'Population 2016'!V$5</f>
        <v>4.8808969554498899E-2</v>
      </c>
      <c r="W31">
        <f>'Population 2016'!W31/'Population 2016'!W$5</f>
        <v>4.5666398656024683E-2</v>
      </c>
      <c r="X31">
        <f>'Population 2016'!X31/'Population 2016'!X$5</f>
        <v>4.5666398656024683E-2</v>
      </c>
      <c r="Y31">
        <f>'Population 2016'!Y31/'Population 2016'!Y$5</f>
        <v>4.8214654774963832E-2</v>
      </c>
      <c r="Z31">
        <f>'Population 2016'!Z31/'Population 2016'!Z$5</f>
        <v>4.1046646908628429E-2</v>
      </c>
      <c r="AA31">
        <f>'Population 2016'!AA31/'Population 2016'!AA$5</f>
        <v>4.6316098586393316E-2</v>
      </c>
      <c r="AB31">
        <f>'Population 2016'!AB31/'Population 2016'!AB$5</f>
        <v>4.3331320430283614E-2</v>
      </c>
      <c r="AC31">
        <f>'Population 2016'!AC31/'Population 2016'!AC$5</f>
        <v>4.492771311134601E-2</v>
      </c>
      <c r="AD31">
        <f>'Population 2016'!AD31/'Population 2016'!AD$5</f>
        <v>4.5148684357437942E-2</v>
      </c>
      <c r="AE31">
        <f>'Population 2016'!AE31/'Population 2016'!AE$5</f>
        <v>4.6011766034558879E-2</v>
      </c>
      <c r="AF31">
        <f>'Population 2016'!AF31/'Population 2016'!AF$5</f>
        <v>4.893754995551132E-2</v>
      </c>
      <c r="AG31">
        <f>'Population 2016'!AG31/'Population 2016'!AG$5</f>
        <v>4.6011766034558879E-2</v>
      </c>
      <c r="AH31">
        <f>'Population 2016'!AH31/'Population 2016'!AH$5</f>
        <v>4.8809711785850293E-2</v>
      </c>
      <c r="AI31">
        <f>'Population 2016'!AI31/'Population 2016'!AI$5</f>
        <v>4.3022410097121357E-2</v>
      </c>
      <c r="AJ31">
        <f>'Population 2016'!AJ31/'Population 2016'!AJ$5</f>
        <v>4.895017148593258E-2</v>
      </c>
      <c r="AK31">
        <f>'Population 2016'!AK31/'Population 2016'!AK$5</f>
        <v>4.5359113938372955E-2</v>
      </c>
      <c r="AL31">
        <f>'Population 2016'!AL31/'Population 2016'!AL$5</f>
        <v>4.7808658945389403E-2</v>
      </c>
      <c r="AM31">
        <f>'Population 2016'!AM31/'Population 2016'!AM$5</f>
        <v>4.9277231057875848E-2</v>
      </c>
      <c r="AN31">
        <f>'Population 2016'!AN31/'Population 2016'!AN$5</f>
        <v>4.4998363695865608E-2</v>
      </c>
      <c r="AO31">
        <f>'Population 2016'!AO31/'Population 2016'!AO$5</f>
        <v>4.4998363695865608E-2</v>
      </c>
      <c r="AP31">
        <f>'Population 2016'!AP31/'Population 2016'!AP$5</f>
        <v>4.5677916395859421E-2</v>
      </c>
      <c r="AQ31">
        <f>'Population 2016'!AQ31/'Population 2016'!AQ$5</f>
        <v>4.9398531265413492E-2</v>
      </c>
      <c r="AR31">
        <f>'Population 2016'!AR31/'Population 2016'!AR$5</f>
        <v>4.5185744109260795E-2</v>
      </c>
      <c r="AS31">
        <f>'Population 2016'!AS31/'Population 2016'!AS$5</f>
        <v>4.8059207771543419E-2</v>
      </c>
      <c r="AT31">
        <f>'Population 2016'!AT31/'Population 2016'!AT$5</f>
        <v>4.4761954974429273E-2</v>
      </c>
      <c r="AU31">
        <f>'Population 2016'!AU31/'Population 2016'!AU$5</f>
        <v>4.4761954974429273E-2</v>
      </c>
      <c r="AV31">
        <f>'Population 2016'!AV31/'Population 2016'!AV$5</f>
        <v>4.4842149720198503E-2</v>
      </c>
      <c r="AW31">
        <f>'Population 2016'!AW31/'Population 2016'!AW$5</f>
        <v>4.8317469034108246E-2</v>
      </c>
      <c r="AX31">
        <f>'Population 2016'!AX31/'Population 2016'!AX$5</f>
        <v>4.6385626844882885E-2</v>
      </c>
      <c r="AY31">
        <f>'Population 2016'!AY31/'Population 2016'!AY$5</f>
        <v>4.3768550533949388E-2</v>
      </c>
      <c r="AZ31">
        <f>'Population 2016'!AZ31/'Population 2016'!AZ$5</f>
        <v>4.2098359901283432E-2</v>
      </c>
      <c r="BA31">
        <f>'Population 2016'!BA31/'Population 2016'!BA$5</f>
        <v>4.9260418916000866E-2</v>
      </c>
      <c r="BB31">
        <f>'Population 2016'!BB31/'Population 2016'!BB$5</f>
        <v>5.1663064568473242E-2</v>
      </c>
      <c r="BC31">
        <f>'Population 2016'!BC31/'Population 2016'!BC$5</f>
        <v>4.3995927942283006E-2</v>
      </c>
      <c r="BD31" s="9">
        <v>29</v>
      </c>
    </row>
    <row r="32" spans="1:56" x14ac:dyDescent="0.35">
      <c r="A32" s="3"/>
      <c r="B32" s="5" t="s">
        <v>69</v>
      </c>
      <c r="C32">
        <f>'Population 2016'!C32/'Population 2016'!C$5</f>
        <v>3.8404726735598228E-2</v>
      </c>
      <c r="D32">
        <f>'Population 2016'!D32/'Population 2016'!D$5</f>
        <v>4.4017683362186165E-2</v>
      </c>
      <c r="E32">
        <f>'Population 2016'!E32/'Population 2016'!E$5</f>
        <v>4.9165803327411058E-2</v>
      </c>
      <c r="F32">
        <f>'Population 2016'!F32/'Population 2016'!F$5</f>
        <v>4.6984290497038374E-2</v>
      </c>
      <c r="G32">
        <f>'Population 2016'!G32/'Population 2016'!G$5</f>
        <v>4.8800952741839439E-2</v>
      </c>
      <c r="H32">
        <f>'Population 2016'!H32/'Population 2016'!H$5</f>
        <v>4.9748227214806123E-2</v>
      </c>
      <c r="I32">
        <f>'Population 2016'!I32/'Population 2016'!I$5</f>
        <v>4.9964408341009965E-2</v>
      </c>
      <c r="J32">
        <f>'Population 2016'!J32/'Population 2016'!J$5</f>
        <v>4.8232337891742617E-2</v>
      </c>
      <c r="K32">
        <f>'Population 2016'!K32/'Population 2016'!K$5</f>
        <v>4.9591267778670324E-2</v>
      </c>
      <c r="L32">
        <f>'Population 2016'!L32/'Population 2016'!L$5</f>
        <v>4.9616380474322111E-2</v>
      </c>
      <c r="M32">
        <f>'Population 2016'!M32/'Population 2016'!M$5</f>
        <v>4.9616380474322111E-2</v>
      </c>
      <c r="N32">
        <f>'Population 2016'!N32/'Population 2016'!N$5</f>
        <v>4.1970406924876025E-2</v>
      </c>
      <c r="O32">
        <f>'Population 2016'!O32/'Population 2016'!O$5</f>
        <v>4.969239456712337E-2</v>
      </c>
      <c r="P32">
        <f>'Population 2016'!P32/'Population 2016'!P$5</f>
        <v>5.1177730192719484E-2</v>
      </c>
      <c r="Q32">
        <f>'Population 2016'!Q32/'Population 2016'!Q$5</f>
        <v>4.9071103747312016E-2</v>
      </c>
      <c r="R32">
        <f>'Population 2016'!R32/'Population 2016'!R$5</f>
        <v>5.1498376536967053E-2</v>
      </c>
      <c r="S32">
        <f>'Population 2016'!S32/'Population 2016'!S$5</f>
        <v>4.4275876434980786E-2</v>
      </c>
      <c r="T32">
        <f>'Population 2016'!T32/'Population 2016'!T$5</f>
        <v>3.7426187628837197E-2</v>
      </c>
      <c r="U32">
        <f>'Population 2016'!U32/'Population 2016'!U$5</f>
        <v>4.6695879254636391E-2</v>
      </c>
      <c r="V32">
        <f>'Population 2016'!V32/'Population 2016'!V$5</f>
        <v>4.8144953862357939E-2</v>
      </c>
      <c r="W32">
        <f>'Population 2016'!W32/'Population 2016'!W$5</f>
        <v>4.726465724053628E-2</v>
      </c>
      <c r="X32">
        <f>'Population 2016'!X32/'Population 2016'!X$5</f>
        <v>4.726465724053628E-2</v>
      </c>
      <c r="Y32">
        <f>'Population 2016'!Y32/'Population 2016'!Y$5</f>
        <v>4.8186833277690341E-2</v>
      </c>
      <c r="Z32">
        <f>'Population 2016'!Z32/'Population 2016'!Z$5</f>
        <v>4.2765634951208227E-2</v>
      </c>
      <c r="AA32">
        <f>'Population 2016'!AA32/'Population 2016'!AA$5</f>
        <v>4.7740534708339395E-2</v>
      </c>
      <c r="AB32">
        <f>'Population 2016'!AB32/'Population 2016'!AB$5</f>
        <v>4.4430570197435085E-2</v>
      </c>
      <c r="AC32">
        <f>'Population 2016'!AC32/'Population 2016'!AC$5</f>
        <v>4.664671166540138E-2</v>
      </c>
      <c r="AD32">
        <f>'Population 2016'!AD32/'Population 2016'!AD$5</f>
        <v>4.912724701328669E-2</v>
      </c>
      <c r="AE32">
        <f>'Population 2016'!AE32/'Population 2016'!AE$5</f>
        <v>4.9251019004301892E-2</v>
      </c>
      <c r="AF32">
        <f>'Population 2016'!AF32/'Population 2016'!AF$5</f>
        <v>5.184816540741076E-2</v>
      </c>
      <c r="AG32">
        <f>'Population 2016'!AG32/'Population 2016'!AG$5</f>
        <v>4.9251019004301892E-2</v>
      </c>
      <c r="AH32">
        <f>'Population 2016'!AH32/'Population 2016'!AH$5</f>
        <v>4.9705098316041724E-2</v>
      </c>
      <c r="AI32">
        <f>'Population 2016'!AI32/'Population 2016'!AI$5</f>
        <v>4.2282789395397674E-2</v>
      </c>
      <c r="AJ32">
        <f>'Population 2016'!AJ32/'Population 2016'!AJ$5</f>
        <v>4.8350667819200846E-2</v>
      </c>
      <c r="AK32">
        <f>'Population 2016'!AK32/'Population 2016'!AK$5</f>
        <v>4.6553436506040755E-2</v>
      </c>
      <c r="AL32">
        <f>'Population 2016'!AL32/'Population 2016'!AL$5</f>
        <v>5.0495734378602719E-2</v>
      </c>
      <c r="AM32">
        <f>'Population 2016'!AM32/'Population 2016'!AM$5</f>
        <v>4.950541669232246E-2</v>
      </c>
      <c r="AN32">
        <f>'Population 2016'!AN32/'Population 2016'!AN$5</f>
        <v>4.8216428493509329E-2</v>
      </c>
      <c r="AO32">
        <f>'Population 2016'!AO32/'Population 2016'!AO$5</f>
        <v>4.8216428493509329E-2</v>
      </c>
      <c r="AP32">
        <f>'Population 2016'!AP32/'Population 2016'!AP$5</f>
        <v>4.7810028058272433E-2</v>
      </c>
      <c r="AQ32">
        <f>'Population 2016'!AQ32/'Population 2016'!AQ$5</f>
        <v>5.0227434646791254E-2</v>
      </c>
      <c r="AR32">
        <f>'Population 2016'!AR32/'Population 2016'!AR$5</f>
        <v>4.661887197487604E-2</v>
      </c>
      <c r="AS32">
        <f>'Population 2016'!AS32/'Population 2016'!AS$5</f>
        <v>4.9964408341009965E-2</v>
      </c>
      <c r="AT32">
        <f>'Population 2016'!AT32/'Population 2016'!AT$5</f>
        <v>4.5869141139874517E-2</v>
      </c>
      <c r="AU32">
        <f>'Population 2016'!AU32/'Population 2016'!AU$5</f>
        <v>4.5869141139874517E-2</v>
      </c>
      <c r="AV32">
        <f>'Population 2016'!AV32/'Population 2016'!AV$5</f>
        <v>4.8917748917748916E-2</v>
      </c>
      <c r="AW32">
        <f>'Population 2016'!AW32/'Population 2016'!AW$5</f>
        <v>4.9915339557019954E-2</v>
      </c>
      <c r="AX32">
        <f>'Population 2016'!AX32/'Population 2016'!AX$5</f>
        <v>4.7497348480008181E-2</v>
      </c>
      <c r="AY32">
        <f>'Population 2016'!AY32/'Population 2016'!AY$5</f>
        <v>4.6320492029007683E-2</v>
      </c>
      <c r="AZ32">
        <f>'Population 2016'!AZ32/'Population 2016'!AZ$5</f>
        <v>4.5489584711587691E-2</v>
      </c>
      <c r="BA32">
        <f>'Population 2016'!BA32/'Population 2016'!BA$5</f>
        <v>5.1649211833297341E-2</v>
      </c>
      <c r="BB32">
        <f>'Population 2016'!BB32/'Population 2016'!BB$5</f>
        <v>4.9702050088729001E-2</v>
      </c>
      <c r="BC32">
        <f>'Population 2016'!BC32/'Population 2016'!BC$5</f>
        <v>4.6695879254636391E-2</v>
      </c>
      <c r="BD32" s="9">
        <v>30</v>
      </c>
    </row>
    <row r="33" spans="1:56" x14ac:dyDescent="0.35">
      <c r="A33" s="3"/>
      <c r="B33" s="5" t="s">
        <v>70</v>
      </c>
      <c r="C33">
        <f>'Population 2016'!C33/'Population 2016'!C$5</f>
        <v>3.4959852391734346E-2</v>
      </c>
      <c r="D33">
        <f>'Population 2016'!D33/'Population 2016'!D$5</f>
        <v>3.887307688545915E-2</v>
      </c>
      <c r="E33">
        <f>'Population 2016'!E33/'Population 2016'!E$5</f>
        <v>4.2462227930939109E-2</v>
      </c>
      <c r="F33">
        <f>'Population 2016'!F33/'Population 2016'!F$5</f>
        <v>4.4790110739119239E-2</v>
      </c>
      <c r="G33">
        <f>'Population 2016'!G33/'Population 2016'!G$5</f>
        <v>4.6595030585178367E-2</v>
      </c>
      <c r="H33">
        <f>'Population 2016'!H33/'Population 2016'!H$5</f>
        <v>4.6132945109317702E-2</v>
      </c>
      <c r="I33">
        <f>'Population 2016'!I33/'Population 2016'!I$5</f>
        <v>4.7535801021689979E-2</v>
      </c>
      <c r="J33">
        <f>'Population 2016'!J33/'Population 2016'!J$5</f>
        <v>4.2029141752983425E-2</v>
      </c>
      <c r="K33">
        <f>'Population 2016'!K33/'Population 2016'!K$5</f>
        <v>4.4039124887775838E-2</v>
      </c>
      <c r="L33">
        <f>'Population 2016'!L33/'Population 2016'!L$5</f>
        <v>4.6169364446491827E-2</v>
      </c>
      <c r="M33">
        <f>'Population 2016'!M33/'Population 2016'!M$5</f>
        <v>4.6169364446491827E-2</v>
      </c>
      <c r="N33">
        <f>'Population 2016'!N33/'Population 2016'!N$5</f>
        <v>3.9776243560170711E-2</v>
      </c>
      <c r="O33">
        <f>'Population 2016'!O33/'Population 2016'!O$5</f>
        <v>4.4421989082731497E-2</v>
      </c>
      <c r="P33">
        <f>'Population 2016'!P33/'Population 2016'!P$5</f>
        <v>4.8822269807280515E-2</v>
      </c>
      <c r="Q33">
        <f>'Population 2016'!Q33/'Population 2016'!Q$5</f>
        <v>4.6004159763105019E-2</v>
      </c>
      <c r="R33">
        <f>'Population 2016'!R33/'Population 2016'!R$5</f>
        <v>4.5723106403364029E-2</v>
      </c>
      <c r="S33">
        <f>'Population 2016'!S33/'Population 2016'!S$5</f>
        <v>4.0423075497245227E-2</v>
      </c>
      <c r="T33">
        <f>'Population 2016'!T33/'Population 2016'!T$5</f>
        <v>3.4608637385238922E-2</v>
      </c>
      <c r="U33">
        <f>'Population 2016'!U33/'Population 2016'!U$5</f>
        <v>4.3022175009958835E-2</v>
      </c>
      <c r="V33">
        <f>'Population 2016'!V33/'Population 2016'!V$5</f>
        <v>4.2000900618984746E-2</v>
      </c>
      <c r="W33">
        <f>'Population 2016'!W33/'Population 2016'!W$5</f>
        <v>4.2996097503578926E-2</v>
      </c>
      <c r="X33">
        <f>'Population 2016'!X33/'Population 2016'!X$5</f>
        <v>4.2996097503578926E-2</v>
      </c>
      <c r="Y33">
        <f>'Population 2016'!Y33/'Population 2016'!Y$5</f>
        <v>4.2014435382585334E-2</v>
      </c>
      <c r="Z33">
        <f>'Population 2016'!Z33/'Population 2016'!Z$5</f>
        <v>3.7595120242052103E-2</v>
      </c>
      <c r="AA33">
        <f>'Population 2016'!AA33/'Population 2016'!AA$5</f>
        <v>4.3007473638962582E-2</v>
      </c>
      <c r="AB33">
        <f>'Population 2016'!AB33/'Population 2016'!AB$5</f>
        <v>3.9380571732700119E-2</v>
      </c>
      <c r="AC33">
        <f>'Population 2016'!AC33/'Population 2016'!AC$5</f>
        <v>4.1938600102188361E-2</v>
      </c>
      <c r="AD33">
        <f>'Population 2016'!AD33/'Population 2016'!AD$5</f>
        <v>4.6049350552681528E-2</v>
      </c>
      <c r="AE33">
        <f>'Population 2016'!AE33/'Population 2016'!AE$5</f>
        <v>4.5842359777821126E-2</v>
      </c>
      <c r="AF33">
        <f>'Population 2016'!AF33/'Population 2016'!AF$5</f>
        <v>4.8424799046886548E-2</v>
      </c>
      <c r="AG33">
        <f>'Population 2016'!AG33/'Population 2016'!AG$5</f>
        <v>4.5842359777821126E-2</v>
      </c>
      <c r="AH33">
        <f>'Population 2016'!AH33/'Population 2016'!AH$5</f>
        <v>4.4927226623816909E-2</v>
      </c>
      <c r="AI33">
        <f>'Population 2016'!AI33/'Population 2016'!AI$5</f>
        <v>3.8417895266427506E-2</v>
      </c>
      <c r="AJ33">
        <f>'Population 2016'!AJ33/'Population 2016'!AJ$5</f>
        <v>4.4851239438976107E-2</v>
      </c>
      <c r="AK33">
        <f>'Population 2016'!AK33/'Population 2016'!AK$5</f>
        <v>4.1989867115899575E-2</v>
      </c>
      <c r="AL33">
        <f>'Population 2016'!AL33/'Population 2016'!AL$5</f>
        <v>4.6185771802557597E-2</v>
      </c>
      <c r="AM33">
        <f>'Population 2016'!AM33/'Population 2016'!AM$5</f>
        <v>4.3503772306956762E-2</v>
      </c>
      <c r="AN33">
        <f>'Population 2016'!AN33/'Population 2016'!AN$5</f>
        <v>4.3907494272935527E-2</v>
      </c>
      <c r="AO33">
        <f>'Population 2016'!AO33/'Population 2016'!AO$5</f>
        <v>4.3907494272935527E-2</v>
      </c>
      <c r="AP33">
        <f>'Population 2016'!AP33/'Population 2016'!AP$5</f>
        <v>4.3442765879872551E-2</v>
      </c>
      <c r="AQ33">
        <f>'Population 2016'!AQ33/'Population 2016'!AQ$5</f>
        <v>4.541842494656656E-2</v>
      </c>
      <c r="AR33">
        <f>'Population 2016'!AR33/'Population 2016'!AR$5</f>
        <v>4.2346444459444799E-2</v>
      </c>
      <c r="AS33">
        <f>'Population 2016'!AS33/'Population 2016'!AS$5</f>
        <v>4.7535801021689979E-2</v>
      </c>
      <c r="AT33">
        <f>'Population 2016'!AT33/'Population 2016'!AT$5</f>
        <v>4.0913164970738651E-2</v>
      </c>
      <c r="AU33">
        <f>'Population 2016'!AU33/'Population 2016'!AU$5</f>
        <v>4.0913164970738651E-2</v>
      </c>
      <c r="AV33">
        <f>'Population 2016'!AV33/'Population 2016'!AV$5</f>
        <v>4.789356984478936E-2</v>
      </c>
      <c r="AW33">
        <f>'Population 2016'!AW33/'Population 2016'!AW$5</f>
        <v>4.6425956434193665E-2</v>
      </c>
      <c r="AX33">
        <f>'Population 2016'!AX33/'Population 2016'!AX$5</f>
        <v>4.0942024355648698E-2</v>
      </c>
      <c r="AY33">
        <f>'Population 2016'!AY33/'Population 2016'!AY$5</f>
        <v>4.2735840396560691E-2</v>
      </c>
      <c r="AZ33">
        <f>'Population 2016'!AZ33/'Population 2016'!AZ$5</f>
        <v>4.2506802584119055E-2</v>
      </c>
      <c r="BA33">
        <f>'Population 2016'!BA33/'Population 2016'!BA$5</f>
        <v>4.7478946231915356E-2</v>
      </c>
      <c r="BB33">
        <f>'Population 2016'!BB33/'Population 2016'!BB$5</f>
        <v>4.2078951547751396E-2</v>
      </c>
      <c r="BC33">
        <f>'Population 2016'!BC33/'Population 2016'!BC$5</f>
        <v>4.3022175009958835E-2</v>
      </c>
      <c r="BD33" s="9">
        <v>31</v>
      </c>
    </row>
    <row r="34" spans="1:56" x14ac:dyDescent="0.35">
      <c r="A34" s="3"/>
      <c r="B34" s="5" t="s">
        <v>71</v>
      </c>
      <c r="C34">
        <f>'Population 2016'!C34/'Population 2016'!C$5</f>
        <v>2.9746541070159924E-2</v>
      </c>
      <c r="D34">
        <f>'Population 2016'!D34/'Population 2016'!D$5</f>
        <v>3.463317782146455E-2</v>
      </c>
      <c r="E34">
        <f>'Population 2016'!E34/'Population 2016'!E$5</f>
        <v>3.9115128047665704E-2</v>
      </c>
      <c r="F34">
        <f>'Population 2016'!F34/'Population 2016'!F$5</f>
        <v>4.0855009013649239E-2</v>
      </c>
      <c r="G34">
        <f>'Population 2016'!G34/'Population 2016'!G$5</f>
        <v>4.3590645807394579E-2</v>
      </c>
      <c r="H34">
        <f>'Population 2016'!H34/'Population 2016'!H$5</f>
        <v>4.1959969261996091E-2</v>
      </c>
      <c r="I34">
        <f>'Population 2016'!I34/'Population 2016'!I$5</f>
        <v>4.3097311782932753E-2</v>
      </c>
      <c r="J34">
        <f>'Population 2016'!J34/'Population 2016'!J$5</f>
        <v>3.6464509922625912E-2</v>
      </c>
      <c r="K34">
        <f>'Population 2016'!K34/'Population 2016'!K$5</f>
        <v>3.9101261635873928E-2</v>
      </c>
      <c r="L34">
        <f>'Population 2016'!L34/'Population 2016'!L$5</f>
        <v>4.4827093228281413E-2</v>
      </c>
      <c r="M34">
        <f>'Population 2016'!M34/'Population 2016'!M$5</f>
        <v>4.4827093228281413E-2</v>
      </c>
      <c r="N34">
        <f>'Population 2016'!N34/'Population 2016'!N$5</f>
        <v>3.1377339838130222E-2</v>
      </c>
      <c r="O34">
        <f>'Population 2016'!O34/'Population 2016'!O$5</f>
        <v>3.911195648943442E-2</v>
      </c>
      <c r="P34">
        <f>'Population 2016'!P34/'Population 2016'!P$5</f>
        <v>4.1203651527104701E-2</v>
      </c>
      <c r="Q34">
        <f>'Population 2016'!Q34/'Population 2016'!Q$5</f>
        <v>3.8894960106226721E-2</v>
      </c>
      <c r="R34">
        <f>'Population 2016'!R34/'Population 2016'!R$5</f>
        <v>3.9907915047639325E-2</v>
      </c>
      <c r="S34">
        <f>'Population 2016'!S34/'Population 2016'!S$5</f>
        <v>3.4682269701361589E-2</v>
      </c>
      <c r="T34">
        <f>'Population 2016'!T34/'Population 2016'!T$5</f>
        <v>2.8615235710995193E-2</v>
      </c>
      <c r="U34">
        <f>'Population 2016'!U34/'Population 2016'!U$5</f>
        <v>4.3332005488425619E-2</v>
      </c>
      <c r="V34">
        <f>'Population 2016'!V34/'Population 2016'!V$5</f>
        <v>3.6826157638851789E-2</v>
      </c>
      <c r="W34">
        <f>'Population 2016'!W34/'Population 2016'!W$5</f>
        <v>3.839089025291053E-2</v>
      </c>
      <c r="X34">
        <f>'Population 2016'!X34/'Population 2016'!X$5</f>
        <v>3.839089025291053E-2</v>
      </c>
      <c r="Y34">
        <f>'Population 2016'!Y34/'Population 2016'!Y$5</f>
        <v>3.6652835408022132E-2</v>
      </c>
      <c r="Z34">
        <f>'Population 2016'!Z34/'Population 2016'!Z$5</f>
        <v>2.9338944564571423E-2</v>
      </c>
      <c r="AA34">
        <f>'Population 2016'!AA34/'Population 2016'!AA$5</f>
        <v>3.5731156284693227E-2</v>
      </c>
      <c r="AB34">
        <f>'Population 2016'!AB34/'Population 2016'!AB$5</f>
        <v>3.5335660112790802E-2</v>
      </c>
      <c r="AC34">
        <f>'Population 2016'!AC34/'Population 2016'!AC$5</f>
        <v>3.39910761013692E-2</v>
      </c>
      <c r="AD34">
        <f>'Population 2016'!AD34/'Population 2016'!AD$5</f>
        <v>4.2949123525252146E-2</v>
      </c>
      <c r="AE34">
        <f>'Population 2016'!AE34/'Population 2016'!AE$5</f>
        <v>4.2705777266707053E-2</v>
      </c>
      <c r="AF34">
        <f>'Population 2016'!AF34/'Population 2016'!AF$5</f>
        <v>3.9527062691339036E-2</v>
      </c>
      <c r="AG34">
        <f>'Population 2016'!AG34/'Population 2016'!AG$5</f>
        <v>4.2705777266707053E-2</v>
      </c>
      <c r="AH34">
        <f>'Population 2016'!AH34/'Population 2016'!AH$5</f>
        <v>3.8856431643182893E-2</v>
      </c>
      <c r="AI34">
        <f>'Population 2016'!AI34/'Population 2016'!AI$5</f>
        <v>3.2032001924927812E-2</v>
      </c>
      <c r="AJ34">
        <f>'Population 2016'!AJ34/'Population 2016'!AJ$5</f>
        <v>3.7671137383933302E-2</v>
      </c>
      <c r="AK34">
        <f>'Population 2016'!AK34/'Population 2016'!AK$5</f>
        <v>3.8947487522472124E-2</v>
      </c>
      <c r="AL34">
        <f>'Population 2016'!AL34/'Population 2016'!AL$5</f>
        <v>4.2656213972792255E-2</v>
      </c>
      <c r="AM34">
        <f>'Population 2016'!AM34/'Population 2016'!AM$5</f>
        <v>3.7480395956405677E-2</v>
      </c>
      <c r="AN34">
        <f>'Population 2016'!AN34/'Population 2016'!AN$5</f>
        <v>4.0907603359877823E-2</v>
      </c>
      <c r="AO34">
        <f>'Population 2016'!AO34/'Population 2016'!AO$5</f>
        <v>4.0907603359877823E-2</v>
      </c>
      <c r="AP34">
        <f>'Population 2016'!AP34/'Population 2016'!AP$5</f>
        <v>4.0597308308102022E-2</v>
      </c>
      <c r="AQ34">
        <f>'Population 2016'!AQ34/'Population 2016'!AQ$5</f>
        <v>3.7471913191209516E-2</v>
      </c>
      <c r="AR34">
        <f>'Population 2016'!AR34/'Population 2016'!AR$5</f>
        <v>3.6790818357670667E-2</v>
      </c>
      <c r="AS34">
        <f>'Population 2016'!AS34/'Population 2016'!AS$5</f>
        <v>4.3097311782932753E-2</v>
      </c>
      <c r="AT34">
        <f>'Population 2016'!AT34/'Population 2016'!AT$5</f>
        <v>3.9120577845732064E-2</v>
      </c>
      <c r="AU34">
        <f>'Population 2016'!AU34/'Population 2016'!AU$5</f>
        <v>3.9120577845732064E-2</v>
      </c>
      <c r="AV34">
        <f>'Population 2016'!AV34/'Population 2016'!AV$5</f>
        <v>4.4166402702988071E-2</v>
      </c>
      <c r="AW34">
        <f>'Population 2016'!AW34/'Population 2016'!AW$5</f>
        <v>4.0305235218744281E-2</v>
      </c>
      <c r="AX34">
        <f>'Population 2016'!AX34/'Population 2016'!AX$5</f>
        <v>3.5038399120845422E-2</v>
      </c>
      <c r="AY34">
        <f>'Population 2016'!AY34/'Population 2016'!AY$5</f>
        <v>3.7847679079587526E-2</v>
      </c>
      <c r="AZ34">
        <f>'Population 2016'!AZ34/'Population 2016'!AZ$5</f>
        <v>3.7369629122538557E-2</v>
      </c>
      <c r="BA34">
        <f>'Population 2016'!BA34/'Population 2016'!BA$5</f>
        <v>3.9975167350464261E-2</v>
      </c>
      <c r="BB34">
        <f>'Population 2016'!BB34/'Population 2016'!BB$5</f>
        <v>3.5346595499333666E-2</v>
      </c>
      <c r="BC34">
        <f>'Population 2016'!BC34/'Population 2016'!BC$5</f>
        <v>4.3332005488425619E-2</v>
      </c>
      <c r="BD34" s="9">
        <v>32</v>
      </c>
    </row>
    <row r="35" spans="1:56" x14ac:dyDescent="0.35">
      <c r="A35" s="3"/>
      <c r="B35" s="5" t="s">
        <v>72</v>
      </c>
      <c r="C35">
        <f>'Population 2016'!C35/'Population 2016'!C$5</f>
        <v>2.8734545343030774E-2</v>
      </c>
      <c r="D35">
        <f>'Population 2016'!D35/'Population 2016'!D$5</f>
        <v>3.3535303150337918E-2</v>
      </c>
      <c r="E35">
        <f>'Population 2016'!E35/'Population 2016'!E$5</f>
        <v>3.7938486492061184E-2</v>
      </c>
      <c r="F35">
        <f>'Population 2016'!F35/'Population 2016'!F$5</f>
        <v>4.4357455575585888E-2</v>
      </c>
      <c r="G35">
        <f>'Population 2016'!G35/'Population 2016'!G$5</f>
        <v>4.7799491149244845E-2</v>
      </c>
      <c r="H35">
        <f>'Population 2016'!H35/'Population 2016'!H$5</f>
        <v>4.2981326986865014E-2</v>
      </c>
      <c r="I35">
        <f>'Population 2016'!I35/'Population 2016'!I$5</f>
        <v>4.6551796331965496E-2</v>
      </c>
      <c r="J35">
        <f>'Population 2016'!J35/'Population 2016'!J$5</f>
        <v>3.7924085484686898E-2</v>
      </c>
      <c r="K35">
        <f>'Population 2016'!K35/'Population 2016'!K$5</f>
        <v>4.2219912110759344E-2</v>
      </c>
      <c r="L35">
        <f>'Population 2016'!L35/'Population 2016'!L$5</f>
        <v>4.4993884326402236E-2</v>
      </c>
      <c r="M35">
        <f>'Population 2016'!M35/'Population 2016'!M$5</f>
        <v>4.4993884326402236E-2</v>
      </c>
      <c r="N35">
        <f>'Population 2016'!N35/'Population 2016'!N$5</f>
        <v>3.3008897211885456E-2</v>
      </c>
      <c r="O35">
        <f>'Population 2016'!O35/'Population 2016'!O$5</f>
        <v>3.9934218999217362E-2</v>
      </c>
      <c r="P35">
        <f>'Population 2016'!P35/'Population 2016'!P$5</f>
        <v>4.0820466584018937E-2</v>
      </c>
      <c r="Q35">
        <f>'Population 2016'!Q35/'Population 2016'!Q$5</f>
        <v>3.93649898356071E-2</v>
      </c>
      <c r="R35">
        <f>'Population 2016'!R35/'Population 2016'!R$5</f>
        <v>3.8271144940650446E-2</v>
      </c>
      <c r="S35">
        <f>'Population 2016'!S35/'Population 2016'!S$5</f>
        <v>3.5695560761274628E-2</v>
      </c>
      <c r="T35">
        <f>'Population 2016'!T35/'Population 2016'!T$5</f>
        <v>2.8564049827131309E-2</v>
      </c>
      <c r="U35">
        <f>'Population 2016'!U35/'Population 2016'!U$5</f>
        <v>4.4350019917673615E-2</v>
      </c>
      <c r="V35">
        <f>'Population 2016'!V35/'Population 2016'!V$5</f>
        <v>3.7726776623594693E-2</v>
      </c>
      <c r="W35">
        <f>'Population 2016'!W35/'Population 2016'!W$5</f>
        <v>4.0587270148190274E-2</v>
      </c>
      <c r="X35">
        <f>'Population 2016'!X35/'Population 2016'!X$5</f>
        <v>4.0587270148190274E-2</v>
      </c>
      <c r="Y35">
        <f>'Population 2016'!Y35/'Population 2016'!Y$5</f>
        <v>3.7821338293508845E-2</v>
      </c>
      <c r="Z35">
        <f>'Population 2016'!Z35/'Population 2016'!Z$5</f>
        <v>2.5722875123649055E-2</v>
      </c>
      <c r="AA35">
        <f>'Population 2016'!AA35/'Population 2016'!AA$5</f>
        <v>3.341046814385476E-2</v>
      </c>
      <c r="AB35">
        <f>'Population 2016'!AB35/'Population 2016'!AB$5</f>
        <v>3.4670378596358353E-2</v>
      </c>
      <c r="AC35">
        <f>'Population 2016'!AC35/'Population 2016'!AC$5</f>
        <v>3.1776650166211229E-2</v>
      </c>
      <c r="AD35">
        <f>'Population 2016'!AD35/'Population 2016'!AD$5</f>
        <v>4.3756745692061484E-2</v>
      </c>
      <c r="AE35">
        <f>'Population 2016'!AE35/'Population 2016'!AE$5</f>
        <v>4.2223226111151035E-2</v>
      </c>
      <c r="AF35">
        <f>'Population 2016'!AF35/'Population 2016'!AF$5</f>
        <v>3.9798519054728622E-2</v>
      </c>
      <c r="AG35">
        <f>'Population 2016'!AG35/'Population 2016'!AG$5</f>
        <v>4.2223226111151035E-2</v>
      </c>
      <c r="AH35">
        <f>'Population 2016'!AH35/'Population 2016'!AH$5</f>
        <v>3.6344891002479958E-2</v>
      </c>
      <c r="AI35">
        <f>'Population 2016'!AI35/'Population 2016'!AI$5</f>
        <v>3.2231603814856943E-2</v>
      </c>
      <c r="AJ35">
        <f>'Population 2016'!AJ35/'Population 2016'!AJ$5</f>
        <v>4.0375874857095054E-2</v>
      </c>
      <c r="AK35">
        <f>'Population 2016'!AK35/'Population 2016'!AK$5</f>
        <v>4.0506392768691148E-2</v>
      </c>
      <c r="AL35">
        <f>'Population 2016'!AL35/'Population 2016'!AL$5</f>
        <v>4.3702665791667407E-2</v>
      </c>
      <c r="AM35">
        <f>'Population 2016'!AM35/'Population 2016'!AM$5</f>
        <v>3.5155075681568761E-2</v>
      </c>
      <c r="AN35">
        <f>'Population 2016'!AN35/'Population 2016'!AN$5</f>
        <v>4.2489364023126433E-2</v>
      </c>
      <c r="AO35">
        <f>'Population 2016'!AO35/'Population 2016'!AO$5</f>
        <v>4.2489364023126433E-2</v>
      </c>
      <c r="AP35">
        <f>'Population 2016'!AP35/'Population 2016'!AP$5</f>
        <v>4.2166669308688551E-2</v>
      </c>
      <c r="AQ35">
        <f>'Population 2016'!AQ35/'Population 2016'!AQ$5</f>
        <v>3.7499314955883156E-2</v>
      </c>
      <c r="AR35">
        <f>'Population 2016'!AR35/'Population 2016'!AR$5</f>
        <v>3.6548213624940214E-2</v>
      </c>
      <c r="AS35">
        <f>'Population 2016'!AS35/'Population 2016'!AS$5</f>
        <v>4.6551796331965496E-2</v>
      </c>
      <c r="AT35">
        <f>'Population 2016'!AT35/'Population 2016'!AT$5</f>
        <v>3.6009911952338269E-2</v>
      </c>
      <c r="AU35">
        <f>'Population 2016'!AU35/'Population 2016'!AU$5</f>
        <v>3.6009911952338269E-2</v>
      </c>
      <c r="AV35">
        <f>'Population 2016'!AV35/'Population 2016'!AV$5</f>
        <v>4.5370077077394148E-2</v>
      </c>
      <c r="AW35">
        <f>'Population 2016'!AW35/'Population 2016'!AW$5</f>
        <v>3.7597626456769784E-2</v>
      </c>
      <c r="AX35">
        <f>'Population 2016'!AX35/'Population 2016'!AX$5</f>
        <v>3.5600649143207638E-2</v>
      </c>
      <c r="AY35">
        <f>'Population 2016'!AY35/'Population 2016'!AY$5</f>
        <v>4.0009485633854536E-2</v>
      </c>
      <c r="AZ35">
        <f>'Population 2016'!AZ35/'Population 2016'!AZ$5</f>
        <v>3.9501009601279405E-2</v>
      </c>
      <c r="BA35">
        <f>'Population 2016'!BA35/'Population 2016'!BA$5</f>
        <v>3.8112718635283954E-2</v>
      </c>
      <c r="BB35">
        <f>'Population 2016'!BB35/'Population 2016'!BB$5</f>
        <v>3.4890866782210005E-2</v>
      </c>
      <c r="BC35">
        <f>'Population 2016'!BC35/'Population 2016'!BC$5</f>
        <v>4.4350019917673615E-2</v>
      </c>
      <c r="BD35" s="9">
        <v>33</v>
      </c>
    </row>
    <row r="36" spans="1:56" x14ac:dyDescent="0.35">
      <c r="A36" s="3"/>
      <c r="B36" s="5" t="s">
        <v>73</v>
      </c>
      <c r="C36">
        <f>'Population 2016'!C36/'Population 2016'!C$5</f>
        <v>2.110368867331449E-2</v>
      </c>
      <c r="D36">
        <f>'Population 2016'!D36/'Population 2016'!D$5</f>
        <v>2.4590925540134777E-2</v>
      </c>
      <c r="E36">
        <f>'Population 2016'!E36/'Population 2016'!E$5</f>
        <v>2.7789367098101904E-2</v>
      </c>
      <c r="F36">
        <f>'Population 2016'!F36/'Population 2016'!F$5</f>
        <v>3.4128251352047383E-2</v>
      </c>
      <c r="G36">
        <f>'Population 2016'!G36/'Population 2016'!G$5</f>
        <v>3.7067612190764897E-2</v>
      </c>
      <c r="H36">
        <f>'Population 2016'!H36/'Population 2016'!H$5</f>
        <v>3.4382467665111389E-2</v>
      </c>
      <c r="I36">
        <f>'Population 2016'!I36/'Population 2016'!I$5</f>
        <v>3.6282555899840883E-2</v>
      </c>
      <c r="J36">
        <f>'Population 2016'!J36/'Population 2016'!J$5</f>
        <v>2.9937885108182745E-2</v>
      </c>
      <c r="K36">
        <f>'Population 2016'!K36/'Population 2016'!K$5</f>
        <v>3.1800784387846712E-2</v>
      </c>
      <c r="L36">
        <f>'Population 2016'!L36/'Population 2016'!L$5</f>
        <v>3.8131622003717058E-2</v>
      </c>
      <c r="M36">
        <f>'Population 2016'!M36/'Population 2016'!M$5</f>
        <v>3.8131622003717058E-2</v>
      </c>
      <c r="N36">
        <f>'Population 2016'!N36/'Population 2016'!N$5</f>
        <v>2.4907370942204292E-2</v>
      </c>
      <c r="O36">
        <f>'Population 2016'!O36/'Population 2016'!O$5</f>
        <v>3.0810077173794592E-2</v>
      </c>
      <c r="P36">
        <f>'Population 2016'!P36/'Population 2016'!P$5</f>
        <v>3.3077876704609488E-2</v>
      </c>
      <c r="Q36">
        <f>'Population 2016'!Q36/'Population 2016'!Q$5</f>
        <v>3.0869202477056674E-2</v>
      </c>
      <c r="R36">
        <f>'Population 2016'!R36/'Population 2016'!R$5</f>
        <v>3.1005482514504711E-2</v>
      </c>
      <c r="S36">
        <f>'Population 2016'!S36/'Population 2016'!S$5</f>
        <v>2.7222929329127177E-2</v>
      </c>
      <c r="T36">
        <f>'Population 2016'!T36/'Population 2016'!T$5</f>
        <v>2.1293327687375234E-2</v>
      </c>
      <c r="U36">
        <f>'Population 2016'!U36/'Population 2016'!U$5</f>
        <v>3.5143628557517813E-2</v>
      </c>
      <c r="V36">
        <f>'Population 2016'!V36/'Population 2016'!V$5</f>
        <v>2.8338968562291542E-2</v>
      </c>
      <c r="W36">
        <f>'Population 2016'!W36/'Population 2016'!W$5</f>
        <v>3.1203629256303152E-2</v>
      </c>
      <c r="X36">
        <f>'Population 2016'!X36/'Population 2016'!X$5</f>
        <v>3.1203629256303152E-2</v>
      </c>
      <c r="Y36">
        <f>'Population 2016'!Y36/'Population 2016'!Y$5</f>
        <v>2.9105260647684456E-2</v>
      </c>
      <c r="Z36">
        <f>'Population 2016'!Z36/'Population 2016'!Z$5</f>
        <v>1.9861280762239562E-2</v>
      </c>
      <c r="AA36">
        <f>'Population 2016'!AA36/'Population 2016'!AA$5</f>
        <v>2.6001938668192087E-2</v>
      </c>
      <c r="AB36">
        <f>'Population 2016'!AB36/'Population 2016'!AB$5</f>
        <v>2.585181621853986E-2</v>
      </c>
      <c r="AC36">
        <f>'Population 2016'!AC36/'Population 2016'!AC$5</f>
        <v>2.4674145310195461E-2</v>
      </c>
      <c r="AD36">
        <f>'Population 2016'!AD36/'Population 2016'!AD$5</f>
        <v>3.3841974022107264E-2</v>
      </c>
      <c r="AE36">
        <f>'Population 2016'!AE36/'Population 2016'!AE$5</f>
        <v>3.2618404706413827E-2</v>
      </c>
      <c r="AF36">
        <f>'Population 2016'!AF36/'Population 2016'!AF$5</f>
        <v>3.1307967244265482E-2</v>
      </c>
      <c r="AG36">
        <f>'Population 2016'!AG36/'Population 2016'!AG$5</f>
        <v>3.2618404706413827E-2</v>
      </c>
      <c r="AH36">
        <f>'Population 2016'!AH36/'Population 2016'!AH$5</f>
        <v>2.838672524451297E-2</v>
      </c>
      <c r="AI36">
        <f>'Population 2016'!AI36/'Population 2016'!AI$5</f>
        <v>2.4374671887304227E-2</v>
      </c>
      <c r="AJ36">
        <f>'Population 2016'!AJ36/'Population 2016'!AJ$5</f>
        <v>2.9989125282324402E-2</v>
      </c>
      <c r="AK36">
        <f>'Population 2016'!AK36/'Population 2016'!AK$5</f>
        <v>3.2334712042543026E-2</v>
      </c>
      <c r="AL36">
        <f>'Population 2016'!AL36/'Population 2016'!AL$5</f>
        <v>3.4594987673152305E-2</v>
      </c>
      <c r="AM36">
        <f>'Population 2016'!AM36/'Population 2016'!AM$5</f>
        <v>2.7664791681003727E-2</v>
      </c>
      <c r="AN36">
        <f>'Population 2016'!AN36/'Population 2016'!AN$5</f>
        <v>3.6325951783571508E-2</v>
      </c>
      <c r="AO36">
        <f>'Population 2016'!AO36/'Population 2016'!AO$5</f>
        <v>3.6325951783571508E-2</v>
      </c>
      <c r="AP36">
        <f>'Population 2016'!AP36/'Population 2016'!AP$5</f>
        <v>3.3860152497503286E-2</v>
      </c>
      <c r="AQ36">
        <f>'Population 2016'!AQ36/'Population 2016'!AQ$5</f>
        <v>2.8778703348495645E-2</v>
      </c>
      <c r="AR36">
        <f>'Population 2016'!AR36/'Population 2016'!AR$5</f>
        <v>2.8326163238454612E-2</v>
      </c>
      <c r="AS36">
        <f>'Population 2016'!AS36/'Population 2016'!AS$5</f>
        <v>3.6282555899840883E-2</v>
      </c>
      <c r="AT36">
        <f>'Population 2016'!AT36/'Population 2016'!AT$5</f>
        <v>3.0421257974376548E-2</v>
      </c>
      <c r="AU36">
        <f>'Population 2016'!AU36/'Population 2016'!AU$5</f>
        <v>3.0421257974376548E-2</v>
      </c>
      <c r="AV36">
        <f>'Population 2016'!AV36/'Population 2016'!AV$5</f>
        <v>3.7936859888079398E-2</v>
      </c>
      <c r="AW36">
        <f>'Population 2016'!AW36/'Population 2016'!AW$5</f>
        <v>2.9146836292635304E-2</v>
      </c>
      <c r="AX36">
        <f>'Population 2016'!AX36/'Population 2016'!AX$5</f>
        <v>2.8930319332455882E-2</v>
      </c>
      <c r="AY36">
        <f>'Population 2016'!AY36/'Population 2016'!AY$5</f>
        <v>3.0952235243719591E-2</v>
      </c>
      <c r="AZ36">
        <f>'Population 2016'!AZ36/'Population 2016'!AZ$5</f>
        <v>3.0730997347998917E-2</v>
      </c>
      <c r="BA36">
        <f>'Population 2016'!BA36/'Population 2016'!BA$5</f>
        <v>2.7720794644785142E-2</v>
      </c>
      <c r="BB36">
        <f>'Population 2016'!BB36/'Population 2016'!BB$5</f>
        <v>2.6922519213108415E-2</v>
      </c>
      <c r="BC36">
        <f>'Population 2016'!BC36/'Population 2016'!BC$5</f>
        <v>3.5143628557517813E-2</v>
      </c>
      <c r="BD36" s="9">
        <v>34</v>
      </c>
    </row>
    <row r="37" spans="1:56" x14ac:dyDescent="0.35">
      <c r="A37" s="3"/>
      <c r="B37" s="5" t="s">
        <v>74</v>
      </c>
      <c r="C37">
        <f>'Population 2016'!C37/'Population 2016'!C$5</f>
        <v>1.8885475816879885E-2</v>
      </c>
      <c r="D37">
        <f>'Population 2016'!D37/'Population 2016'!D$5</f>
        <v>2.02483299590192E-2</v>
      </c>
      <c r="E37">
        <f>'Population 2016'!E37/'Population 2016'!E$5</f>
        <v>2.149831941833592E-2</v>
      </c>
      <c r="F37">
        <f>'Population 2016'!F37/'Population 2016'!F$5</f>
        <v>2.7216070048931239E-2</v>
      </c>
      <c r="G37">
        <f>'Population 2016'!G37/'Population 2016'!G$5</f>
        <v>3.0382179396957722E-2</v>
      </c>
      <c r="H37">
        <f>'Population 2016'!H37/'Population 2016'!H$5</f>
        <v>2.6963843936539639E-2</v>
      </c>
      <c r="I37">
        <f>'Population 2016'!I37/'Population 2016'!I$5</f>
        <v>2.9310777991792981E-2</v>
      </c>
      <c r="J37">
        <f>'Population 2016'!J37/'Population 2016'!J$5</f>
        <v>2.3635172453828485E-2</v>
      </c>
      <c r="K37">
        <f>'Population 2016'!K37/'Population 2016'!K$5</f>
        <v>2.3224495581911826E-2</v>
      </c>
      <c r="L37">
        <f>'Population 2016'!L37/'Population 2016'!L$5</f>
        <v>2.9069305672485824E-2</v>
      </c>
      <c r="M37">
        <f>'Population 2016'!M37/'Population 2016'!M$5</f>
        <v>2.9069305672485824E-2</v>
      </c>
      <c r="N37">
        <f>'Population 2016'!N37/'Population 2016'!N$5</f>
        <v>2.2230973870970335E-2</v>
      </c>
      <c r="O37">
        <f>'Population 2016'!O37/'Population 2016'!O$5</f>
        <v>2.4261697427209954E-2</v>
      </c>
      <c r="P37">
        <f>'Population 2016'!P37/'Population 2016'!P$5</f>
        <v>2.9268567564521581E-2</v>
      </c>
      <c r="Q37">
        <f>'Population 2016'!Q37/'Population 2016'!Q$5</f>
        <v>2.5240596467726584E-2</v>
      </c>
      <c r="R37">
        <f>'Population 2016'!R37/'Population 2016'!R$5</f>
        <v>2.5922180231010804E-2</v>
      </c>
      <c r="S37">
        <f>'Population 2016'!S37/'Population 2016'!S$5</f>
        <v>2.1867844955875942E-2</v>
      </c>
      <c r="T37">
        <f>'Population 2016'!T37/'Population 2016'!T$5</f>
        <v>1.8303606743507537E-2</v>
      </c>
      <c r="U37">
        <f>'Population 2016'!U37/'Population 2016'!U$5</f>
        <v>3.1558447306687915E-2</v>
      </c>
      <c r="V37">
        <f>'Population 2016'!V37/'Population 2016'!V$5</f>
        <v>2.3729020538692271E-2</v>
      </c>
      <c r="W37">
        <f>'Population 2016'!W37/'Population 2016'!W$5</f>
        <v>2.4088273553886482E-2</v>
      </c>
      <c r="X37">
        <f>'Population 2016'!X37/'Population 2016'!X$5</f>
        <v>2.4088273553886482E-2</v>
      </c>
      <c r="Y37">
        <f>'Population 2016'!Y37/'Population 2016'!Y$5</f>
        <v>2.3684043178963769E-2</v>
      </c>
      <c r="Z37">
        <f>'Population 2016'!Z37/'Population 2016'!Z$5</f>
        <v>1.8448148700208871E-2</v>
      </c>
      <c r="AA37">
        <f>'Population 2016'!AA37/'Population 2016'!AA$5</f>
        <v>2.2388362144281294E-2</v>
      </c>
      <c r="AB37">
        <f>'Population 2016'!AB37/'Population 2016'!AB$5</f>
        <v>2.0990143598456548E-2</v>
      </c>
      <c r="AC37">
        <f>'Population 2016'!AC37/'Population 2016'!AC$5</f>
        <v>2.1844313755505038E-2</v>
      </c>
      <c r="AD37">
        <f>'Population 2016'!AD37/'Population 2016'!AD$5</f>
        <v>2.6919498306598684E-2</v>
      </c>
      <c r="AE37">
        <f>'Population 2016'!AE37/'Population 2016'!AE$5</f>
        <v>2.560601238205731E-2</v>
      </c>
      <c r="AF37">
        <f>'Population 2016'!AF37/'Population 2016'!AF$5</f>
        <v>2.6331267248789758E-2</v>
      </c>
      <c r="AG37">
        <f>'Population 2016'!AG37/'Population 2016'!AG$5</f>
        <v>2.560601238205731E-2</v>
      </c>
      <c r="AH37">
        <f>'Population 2016'!AH37/'Population 2016'!AH$5</f>
        <v>2.3365501611509989E-2</v>
      </c>
      <c r="AI37">
        <f>'Population 2016'!AI37/'Population 2016'!AI$5</f>
        <v>1.9967024674074723E-2</v>
      </c>
      <c r="AJ37">
        <f>'Population 2016'!AJ37/'Population 2016'!AJ$5</f>
        <v>2.3046036304826701E-2</v>
      </c>
      <c r="AK37">
        <f>'Population 2016'!AK37/'Population 2016'!AK$5</f>
        <v>2.4804193957984989E-2</v>
      </c>
      <c r="AL37">
        <f>'Population 2016'!AL37/'Population 2016'!AL$5</f>
        <v>2.7154537876234904E-2</v>
      </c>
      <c r="AM37">
        <f>'Population 2016'!AM37/'Population 2016'!AM$5</f>
        <v>2.2575889833424487E-2</v>
      </c>
      <c r="AN37">
        <f>'Population 2016'!AN37/'Population 2016'!AN$5</f>
        <v>2.7162648630958873E-2</v>
      </c>
      <c r="AO37">
        <f>'Population 2016'!AO37/'Population 2016'!AO$5</f>
        <v>2.7162648630958873E-2</v>
      </c>
      <c r="AP37">
        <f>'Population 2016'!AP37/'Population 2016'!AP$5</f>
        <v>2.6932771111075886E-2</v>
      </c>
      <c r="AQ37">
        <f>'Population 2016'!AQ37/'Population 2016'!AQ$5</f>
        <v>2.4038198059955062E-2</v>
      </c>
      <c r="AR37">
        <f>'Population 2016'!AR37/'Population 2016'!AR$5</f>
        <v>2.324260272773266E-2</v>
      </c>
      <c r="AS37">
        <f>'Population 2016'!AS37/'Population 2016'!AS$5</f>
        <v>2.9310777991792981E-2</v>
      </c>
      <c r="AT37">
        <f>'Population 2016'!AT37/'Population 2016'!AT$5</f>
        <v>2.2091000158169453E-2</v>
      </c>
      <c r="AU37">
        <f>'Population 2016'!AU37/'Population 2016'!AU$5</f>
        <v>2.2091000158169453E-2</v>
      </c>
      <c r="AV37">
        <f>'Population 2016'!AV37/'Population 2016'!AV$5</f>
        <v>2.9616724738675958E-2</v>
      </c>
      <c r="AW37">
        <f>'Population 2016'!AW37/'Population 2016'!AW$5</f>
        <v>2.4196869851729818E-2</v>
      </c>
      <c r="AX37">
        <f>'Population 2016'!AX37/'Population 2016'!AX$5</f>
        <v>2.3857290721596789E-2</v>
      </c>
      <c r="AY37">
        <f>'Population 2016'!AY37/'Population 2016'!AY$5</f>
        <v>2.4748324714666012E-2</v>
      </c>
      <c r="AZ37">
        <f>'Population 2016'!AZ37/'Population 2016'!AZ$5</f>
        <v>2.5329199049651672E-2</v>
      </c>
      <c r="BA37">
        <f>'Population 2016'!BA37/'Population 2016'!BA$5</f>
        <v>2.4157849276614123E-2</v>
      </c>
      <c r="BB37">
        <f>'Population 2016'!BB37/'Population 2016'!BB$5</f>
        <v>2.0279927912002928E-2</v>
      </c>
      <c r="BC37">
        <f>'Population 2016'!BC37/'Population 2016'!BC$5</f>
        <v>3.1558447306687915E-2</v>
      </c>
      <c r="BD37" s="9">
        <v>35</v>
      </c>
    </row>
    <row r="38" spans="1:56" x14ac:dyDescent="0.35">
      <c r="A38" s="3"/>
      <c r="B38" s="5" t="s">
        <v>75</v>
      </c>
      <c r="C38">
        <f>'Population 2016'!C38/'Population 2016'!C$5</f>
        <v>1.5501934547387467E-2</v>
      </c>
      <c r="D38">
        <f>'Population 2016'!D38/'Population 2016'!D$5</f>
        <v>1.5619651223066616E-2</v>
      </c>
      <c r="E38">
        <f>'Population 2016'!E38/'Population 2016'!E$5</f>
        <v>1.5727619199414962E-2</v>
      </c>
      <c r="F38">
        <f>'Population 2016'!F38/'Population 2016'!F$5</f>
        <v>2.0952871491115119E-2</v>
      </c>
      <c r="G38">
        <f>'Population 2016'!G38/'Population 2016'!G$5</f>
        <v>2.2086288096140314E-2</v>
      </c>
      <c r="H38">
        <f>'Population 2016'!H38/'Population 2016'!H$5</f>
        <v>2.0252064601686701E-2</v>
      </c>
      <c r="I38">
        <f>'Population 2016'!I38/'Population 2016'!I$5</f>
        <v>2.0936269994137845E-2</v>
      </c>
      <c r="J38">
        <f>'Population 2016'!J38/'Population 2016'!J$5</f>
        <v>1.7033910252689018E-2</v>
      </c>
      <c r="K38">
        <f>'Population 2016'!K38/'Population 2016'!K$5</f>
        <v>1.5640504654349574E-2</v>
      </c>
      <c r="L38">
        <f>'Population 2016'!L38/'Population 2016'!L$5</f>
        <v>2.2794783409845441E-2</v>
      </c>
      <c r="M38">
        <f>'Population 2016'!M38/'Population 2016'!M$5</f>
        <v>2.2794783409845441E-2</v>
      </c>
      <c r="N38">
        <f>'Population 2016'!N38/'Population 2016'!N$5</f>
        <v>1.9120566463860601E-2</v>
      </c>
      <c r="O38">
        <f>'Population 2016'!O38/'Population 2016'!O$5</f>
        <v>1.7871826116246124E-2</v>
      </c>
      <c r="P38">
        <f>'Population 2016'!P38/'Population 2016'!P$5</f>
        <v>2.1988053645892031E-2</v>
      </c>
      <c r="Q38">
        <f>'Population 2016'!Q38/'Population 2016'!Q$5</f>
        <v>1.9212465188423167E-2</v>
      </c>
      <c r="R38">
        <f>'Population 2016'!R38/'Population 2016'!R$5</f>
        <v>2.2422419758343536E-2</v>
      </c>
      <c r="S38">
        <f>'Population 2016'!S38/'Population 2016'!S$5</f>
        <v>1.6628388743642659E-2</v>
      </c>
      <c r="T38">
        <f>'Population 2016'!T38/'Population 2016'!T$5</f>
        <v>1.5016077020795429E-2</v>
      </c>
      <c r="U38">
        <f>'Population 2016'!U38/'Population 2016'!U$5</f>
        <v>2.4476607798875758E-2</v>
      </c>
      <c r="V38">
        <f>'Population 2016'!V38/'Population 2016'!V$5</f>
        <v>1.676067195335099E-2</v>
      </c>
      <c r="W38">
        <f>'Population 2016'!W38/'Population 2016'!W$5</f>
        <v>1.7959981435360407E-2</v>
      </c>
      <c r="X38">
        <f>'Population 2016'!X38/'Population 2016'!X$5</f>
        <v>1.7959981435360407E-2</v>
      </c>
      <c r="Y38">
        <f>'Population 2016'!Y38/'Population 2016'!Y$5</f>
        <v>1.6891623344620913E-2</v>
      </c>
      <c r="Z38">
        <f>'Population 2016'!Z38/'Population 2016'!Z$5</f>
        <v>1.520181655222878E-2</v>
      </c>
      <c r="AA38">
        <f>'Population 2016'!AA38/'Population 2016'!AA$5</f>
        <v>1.751843827587421E-2</v>
      </c>
      <c r="AB38">
        <f>'Population 2016'!AB38/'Population 2016'!AB$5</f>
        <v>1.6337267023530496E-2</v>
      </c>
      <c r="AC38">
        <f>'Population 2016'!AC38/'Population 2016'!AC$5</f>
        <v>1.7505445564011492E-2</v>
      </c>
      <c r="AD38">
        <f>'Population 2016'!AD38/'Population 2016'!AD$5</f>
        <v>2.0194275931370725E-2</v>
      </c>
      <c r="AE38">
        <f>'Population 2016'!AE38/'Population 2016'!AE$5</f>
        <v>1.9476586001909671E-2</v>
      </c>
      <c r="AF38">
        <f>'Population 2016'!AF38/'Population 2016'!AF$5</f>
        <v>2.0841816344689259E-2</v>
      </c>
      <c r="AG38">
        <f>'Population 2016'!AG38/'Population 2016'!AG$5</f>
        <v>1.9476586001909671E-2</v>
      </c>
      <c r="AH38">
        <f>'Population 2016'!AH38/'Population 2016'!AH$5</f>
        <v>1.7541773868459915E-2</v>
      </c>
      <c r="AI38">
        <f>'Population 2016'!AI38/'Population 2016'!AI$5</f>
        <v>1.550879342024674E-2</v>
      </c>
      <c r="AJ38">
        <f>'Population 2016'!AJ38/'Population 2016'!AJ$5</f>
        <v>1.7260128823578618E-2</v>
      </c>
      <c r="AK38">
        <f>'Population 2016'!AK38/'Population 2016'!AK$5</f>
        <v>2.0026903687313781E-2</v>
      </c>
      <c r="AL38">
        <f>'Population 2016'!AL38/'Population 2016'!AL$5</f>
        <v>2.0157499866976465E-2</v>
      </c>
      <c r="AM38">
        <f>'Population 2016'!AM38/'Population 2016'!AM$5</f>
        <v>1.6472829610526964E-2</v>
      </c>
      <c r="AN38">
        <f>'Population 2016'!AN38/'Population 2016'!AN$5</f>
        <v>1.7835715064906731E-2</v>
      </c>
      <c r="AO38">
        <f>'Population 2016'!AO38/'Population 2016'!AO$5</f>
        <v>1.7835715064906731E-2</v>
      </c>
      <c r="AP38">
        <f>'Population 2016'!AP38/'Population 2016'!AP$5</f>
        <v>2.0869330881537022E-2</v>
      </c>
      <c r="AQ38">
        <f>'Population 2016'!AQ38/'Population 2016'!AQ$5</f>
        <v>1.8715405272099524E-2</v>
      </c>
      <c r="AR38">
        <f>'Population 2016'!AR38/'Population 2016'!AR$5</f>
        <v>1.7870545312615914E-2</v>
      </c>
      <c r="AS38">
        <f>'Population 2016'!AS38/'Population 2016'!AS$5</f>
        <v>2.0936269994137845E-2</v>
      </c>
      <c r="AT38">
        <f>'Population 2016'!AT38/'Population 2016'!AT$5</f>
        <v>1.6396899878736753E-2</v>
      </c>
      <c r="AU38">
        <f>'Population 2016'!AU38/'Population 2016'!AU$5</f>
        <v>1.6396899878736753E-2</v>
      </c>
      <c r="AV38">
        <f>'Population 2016'!AV38/'Population 2016'!AV$5</f>
        <v>2.2901488755147293E-2</v>
      </c>
      <c r="AW38">
        <f>'Population 2016'!AW38/'Population 2016'!AW$5</f>
        <v>1.8667246323753738E-2</v>
      </c>
      <c r="AX38">
        <f>'Population 2016'!AX38/'Population 2016'!AX$5</f>
        <v>1.7787546162004678E-2</v>
      </c>
      <c r="AY38">
        <f>'Population 2016'!AY38/'Population 2016'!AY$5</f>
        <v>1.9186989382209845E-2</v>
      </c>
      <c r="AZ38">
        <f>'Population 2016'!AZ38/'Population 2016'!AZ$5</f>
        <v>2.026681086802699E-2</v>
      </c>
      <c r="BA38">
        <f>'Population 2016'!BA38/'Population 2016'!BA$5</f>
        <v>1.7841718851220038E-2</v>
      </c>
      <c r="BB38">
        <f>'Population 2016'!BB38/'Population 2016'!BB$5</f>
        <v>1.3927345794521588E-2</v>
      </c>
      <c r="BC38">
        <f>'Population 2016'!BC38/'Population 2016'!BC$5</f>
        <v>2.4476607798875758E-2</v>
      </c>
      <c r="BD38" s="9">
        <v>36</v>
      </c>
    </row>
    <row r="39" spans="1:56" x14ac:dyDescent="0.35">
      <c r="A39" s="3"/>
      <c r="B39" s="5" t="s">
        <v>81</v>
      </c>
      <c r="C39">
        <f>'Population 2016'!C39/'Population 2016'!C$5</f>
        <v>1.0309067583936867E-2</v>
      </c>
      <c r="D39">
        <f>'Population 2016'!D39/'Population 2016'!D$5</f>
        <v>1.0220748608706708E-2</v>
      </c>
      <c r="E39">
        <f>'Population 2016'!E39/'Population 2016'!E$5</f>
        <v>1.0139743764034146E-2</v>
      </c>
      <c r="F39">
        <f>'Population 2016'!F39/'Population 2016'!F$5</f>
        <v>1.3546227143960855E-2</v>
      </c>
      <c r="G39">
        <f>'Population 2016'!G39/'Population 2016'!G$5</f>
        <v>1.3533264764791858E-2</v>
      </c>
      <c r="H39">
        <f>'Population 2016'!H39/'Population 2016'!H$5</f>
        <v>1.1776416688012502E-2</v>
      </c>
      <c r="I39">
        <f>'Population 2016'!I39/'Population 2016'!I$5</f>
        <v>1.2844401641403567E-2</v>
      </c>
      <c r="J39">
        <f>'Population 2016'!J39/'Population 2016'!J$5</f>
        <v>9.9765306884054966E-3</v>
      </c>
      <c r="K39">
        <f>'Population 2016'!K39/'Population 2016'!K$5</f>
        <v>9.7339696640362898E-3</v>
      </c>
      <c r="L39">
        <f>'Population 2016'!L39/'Population 2016'!L$5</f>
        <v>1.3954855209441964E-2</v>
      </c>
      <c r="M39">
        <f>'Population 2016'!M39/'Population 2016'!M$5</f>
        <v>1.3954855209441964E-2</v>
      </c>
      <c r="N39">
        <f>'Population 2016'!N39/'Population 2016'!N$5</f>
        <v>1.2264810602711762E-2</v>
      </c>
      <c r="O39">
        <f>'Population 2016'!O39/'Population 2016'!O$5</f>
        <v>1.0382302533162937E-2</v>
      </c>
      <c r="P39">
        <f>'Population 2016'!P39/'Population 2016'!P$5</f>
        <v>1.3557984898005184E-2</v>
      </c>
      <c r="Q39">
        <f>'Population 2016'!Q39/'Population 2016'!Q$5</f>
        <v>1.2103265531544871E-2</v>
      </c>
      <c r="R39">
        <f>'Population 2016'!R39/'Population 2016'!R$5</f>
        <v>1.4398254111885878E-2</v>
      </c>
      <c r="S39">
        <f>'Population 2016'!S39/'Population 2016'!S$5</f>
        <v>1.0682806357253946E-2</v>
      </c>
      <c r="T39">
        <f>'Population 2016'!T39/'Population 2016'!T$5</f>
        <v>1.0690869834297335E-2</v>
      </c>
      <c r="U39">
        <f>'Population 2016'!U39/'Population 2016'!U$5</f>
        <v>1.4606293984862568E-2</v>
      </c>
      <c r="V39">
        <f>'Population 2016'!V39/'Population 2016'!V$5</f>
        <v>9.8075880965646737E-3</v>
      </c>
      <c r="W39">
        <f>'Population 2016'!W39/'Population 2016'!W$5</f>
        <v>1.1351231214741892E-2</v>
      </c>
      <c r="X39">
        <f>'Population 2016'!X39/'Population 2016'!X$5</f>
        <v>1.1351231214741892E-2</v>
      </c>
      <c r="Y39">
        <f>'Population 2016'!Y39/'Population 2016'!Y$5</f>
        <v>9.8885550309216075E-3</v>
      </c>
      <c r="Z39">
        <f>'Population 2016'!Z39/'Population 2016'!Z$5</f>
        <v>9.2008447819614658E-3</v>
      </c>
      <c r="AA39">
        <f>'Population 2016'!AA39/'Population 2016'!AA$5</f>
        <v>1.0487278071324121E-2</v>
      </c>
      <c r="AB39">
        <f>'Population 2016'!AB39/'Population 2016'!AB$5</f>
        <v>1.0509400939582204E-2</v>
      </c>
      <c r="AC39">
        <f>'Population 2016'!AC39/'Population 2016'!AC$5</f>
        <v>1.0701852008911487E-2</v>
      </c>
      <c r="AD39">
        <f>'Population 2016'!AD39/'Population 2016'!AD$5</f>
        <v>1.2709814284119245E-2</v>
      </c>
      <c r="AE39">
        <f>'Population 2016'!AE39/'Population 2016'!AE$5</f>
        <v>1.2397457879444348E-2</v>
      </c>
      <c r="AF39">
        <f>'Population 2016'!AF39/'Population 2016'!AF$5</f>
        <v>1.3452170896861662E-2</v>
      </c>
      <c r="AG39">
        <f>'Population 2016'!AG39/'Population 2016'!AG$5</f>
        <v>1.2397457879444348E-2</v>
      </c>
      <c r="AH39">
        <f>'Population 2016'!AH39/'Population 2016'!AH$5</f>
        <v>1.0101892014898341E-2</v>
      </c>
      <c r="AI39">
        <f>'Population 2016'!AI39/'Population 2016'!AI$5</f>
        <v>1.0120909528392685E-2</v>
      </c>
      <c r="AJ39">
        <f>'Population 2016'!AJ39/'Population 2016'!AJ$5</f>
        <v>9.6617683963974004E-3</v>
      </c>
      <c r="AK39">
        <f>'Population 2016'!AK39/'Population 2016'!AK$5</f>
        <v>1.1993512942685089E-2</v>
      </c>
      <c r="AL39">
        <f>'Population 2016'!AL39/'Population 2016'!AL$5</f>
        <v>1.1377946471328993E-2</v>
      </c>
      <c r="AM39">
        <f>'Population 2016'!AM39/'Population 2016'!AM$5</f>
        <v>8.975301621566803E-3</v>
      </c>
      <c r="AN39">
        <f>'Population 2016'!AN39/'Population 2016'!AN$5</f>
        <v>1.1945020181084324E-2</v>
      </c>
      <c r="AO39">
        <f>'Population 2016'!AO39/'Population 2016'!AO$5</f>
        <v>1.1945020181084324E-2</v>
      </c>
      <c r="AP39">
        <f>'Population 2016'!AP39/'Population 2016'!AP$5</f>
        <v>1.4251066055831206E-2</v>
      </c>
      <c r="AQ39">
        <f>'Population 2016'!AQ39/'Population 2016'!AQ$5</f>
        <v>1.0816846604921358E-2</v>
      </c>
      <c r="AR39">
        <f>'Population 2016'!AR39/'Population 2016'!AR$5</f>
        <v>1.1070038360063296E-2</v>
      </c>
      <c r="AS39">
        <f>'Population 2016'!AS39/'Population 2016'!AS$5</f>
        <v>1.2844401641403567E-2</v>
      </c>
      <c r="AT39">
        <f>'Population 2016'!AT39/'Population 2016'!AT$5</f>
        <v>9.9646754890072228E-3</v>
      </c>
      <c r="AU39">
        <f>'Population 2016'!AU39/'Population 2016'!AU$5</f>
        <v>9.9646754890072228E-3</v>
      </c>
      <c r="AV39">
        <f>'Population 2016'!AV39/'Population 2016'!AV$5</f>
        <v>1.3736669834230809E-2</v>
      </c>
      <c r="AW39">
        <f>'Population 2016'!AW39/'Population 2016'!AW$5</f>
        <v>1.1288059064006345E-2</v>
      </c>
      <c r="AX39">
        <f>'Population 2016'!AX39/'Population 2016'!AX$5</f>
        <v>1.0107721992920761E-2</v>
      </c>
      <c r="AY39">
        <f>'Population 2016'!AY39/'Population 2016'!AY$5</f>
        <v>1.2410880939995716E-2</v>
      </c>
      <c r="AZ39">
        <f>'Population 2016'!AZ39/'Population 2016'!AZ$5</f>
        <v>1.3343419758270964E-2</v>
      </c>
      <c r="BA39">
        <f>'Population 2016'!BA39/'Population 2016'!BA$5</f>
        <v>1.13096523429065E-2</v>
      </c>
      <c r="BB39">
        <f>'Population 2016'!BB39/'Population 2016'!BB$5</f>
        <v>7.4919039102904926E-3</v>
      </c>
      <c r="BC39">
        <f>'Population 2016'!BC39/'Population 2016'!BC$5</f>
        <v>1.4606293984862568E-2</v>
      </c>
      <c r="BD39" s="9">
        <v>37</v>
      </c>
    </row>
    <row r="40" spans="1:56" x14ac:dyDescent="0.35">
      <c r="A40" s="3"/>
      <c r="B40" s="5" t="s">
        <v>82</v>
      </c>
      <c r="C40">
        <f>'Population 2016'!C40/'Population 2016'!C$5</f>
        <v>5.6681982898294427E-3</v>
      </c>
      <c r="D40">
        <f>'Population 2016'!D40/'Population 2016'!D$5</f>
        <v>5.8414757000479246E-3</v>
      </c>
      <c r="E40">
        <f>'Population 2016'!E40/'Population 2016'!E$5</f>
        <v>6.0004031520867812E-3</v>
      </c>
      <c r="F40">
        <f>'Population 2016'!F40/'Population 2016'!F$5</f>
        <v>9.1063610610352813E-3</v>
      </c>
      <c r="G40">
        <f>'Population 2016'!G40/'Population 2016'!G$5</f>
        <v>8.5800898608780381E-3</v>
      </c>
      <c r="H40">
        <f>'Population 2016'!H40/'Population 2016'!H$5</f>
        <v>7.3051395369196498E-3</v>
      </c>
      <c r="I40">
        <f>'Population 2016'!I40/'Population 2016'!I$5</f>
        <v>7.8615693827987602E-3</v>
      </c>
      <c r="J40">
        <f>'Population 2016'!J40/'Population 2016'!J$5</f>
        <v>6.1949030957929394E-3</v>
      </c>
      <c r="K40">
        <f>'Population 2016'!K40/'Population 2016'!K$5</f>
        <v>5.3158814912819541E-3</v>
      </c>
      <c r="L40">
        <f>'Population 2016'!L40/'Population 2016'!L$5</f>
        <v>7.8709513446539488E-3</v>
      </c>
      <c r="M40">
        <f>'Population 2016'!M40/'Population 2016'!M$5</f>
        <v>7.8709513446539488E-3</v>
      </c>
      <c r="N40">
        <f>'Population 2016'!N40/'Population 2016'!N$5</f>
        <v>6.7512718914009692E-3</v>
      </c>
      <c r="O40">
        <f>'Population 2016'!O40/'Population 2016'!O$5</f>
        <v>6.023320553590711E-3</v>
      </c>
      <c r="P40">
        <f>'Population 2016'!P40/'Population 2016'!P$5</f>
        <v>8.0018032232615794E-3</v>
      </c>
      <c r="Q40">
        <f>'Population 2016'!Q40/'Population 2016'!Q$5</f>
        <v>6.674422157201443E-3</v>
      </c>
      <c r="R40">
        <f>'Population 2016'!R40/'Population 2016'!R$5</f>
        <v>8.8758183850534949E-3</v>
      </c>
      <c r="S40">
        <f>'Population 2016'!S40/'Population 2016'!S$5</f>
        <v>6.383380614365078E-3</v>
      </c>
      <c r="T40">
        <f>'Population 2016'!T40/'Population 2016'!T$5</f>
        <v>6.4168485316631226E-3</v>
      </c>
      <c r="U40">
        <f>'Population 2016'!U40/'Population 2016'!U$5</f>
        <v>1.0622759261718231E-2</v>
      </c>
      <c r="V40">
        <f>'Population 2016'!V40/'Population 2016'!V$5</f>
        <v>5.9532441364361435E-3</v>
      </c>
      <c r="W40">
        <f>'Population 2016'!W40/'Population 2016'!W$5</f>
        <v>6.9421293118663348E-3</v>
      </c>
      <c r="X40">
        <f>'Population 2016'!X40/'Population 2016'!X$5</f>
        <v>6.9421293118663348E-3</v>
      </c>
      <c r="Y40">
        <f>'Population 2016'!Y40/'Population 2016'!Y$5</f>
        <v>6.0690609052320311E-3</v>
      </c>
      <c r="Z40">
        <f>'Population 2016'!Z40/'Population 2016'!Z$5</f>
        <v>5.3582870516451376E-3</v>
      </c>
      <c r="AA40">
        <f>'Population 2016'!AA40/'Population 2016'!AA$5</f>
        <v>5.8339429042950338E-3</v>
      </c>
      <c r="AB40">
        <f>'Population 2016'!AB40/'Population 2016'!AB$5</f>
        <v>5.9875336478920809E-3</v>
      </c>
      <c r="AC40">
        <f>'Population 2016'!AC40/'Population 2016'!AC$5</f>
        <v>6.2078395435862322E-3</v>
      </c>
      <c r="AD40">
        <f>'Population 2016'!AD40/'Population 2016'!AD$5</f>
        <v>7.4025829022293351E-3</v>
      </c>
      <c r="AE40">
        <f>'Population 2016'!AE40/'Population 2016'!AE$5</f>
        <v>6.9559235721105969E-3</v>
      </c>
      <c r="AF40">
        <f>'Population 2016'!AF40/'Population 2016'!AF$5</f>
        <v>7.9174772655295662E-3</v>
      </c>
      <c r="AG40">
        <f>'Population 2016'!AG40/'Population 2016'!AG$5</f>
        <v>6.9559235721105969E-3</v>
      </c>
      <c r="AH40">
        <f>'Population 2016'!AH40/'Population 2016'!AH$5</f>
        <v>5.1624049116223772E-3</v>
      </c>
      <c r="AI40">
        <f>'Population 2016'!AI40/'Population 2016'!AI$5</f>
        <v>5.95661256452883E-3</v>
      </c>
      <c r="AJ40">
        <f>'Population 2016'!AJ40/'Population 2016'!AJ$5</f>
        <v>5.6186041323927167E-3</v>
      </c>
      <c r="AK40">
        <f>'Population 2016'!AK40/'Population 2016'!AK$5</f>
        <v>6.7384936449467582E-3</v>
      </c>
      <c r="AL40">
        <f>'Population 2016'!AL40/'Population 2016'!AL$5</f>
        <v>6.9438285947393628E-3</v>
      </c>
      <c r="AM40">
        <f>'Population 2016'!AM40/'Population 2016'!AM$5</f>
        <v>4.2304892227562653E-3</v>
      </c>
      <c r="AN40">
        <f>'Population 2016'!AN40/'Population 2016'!AN$5</f>
        <v>7.308825133631504E-3</v>
      </c>
      <c r="AO40">
        <f>'Population 2016'!AO40/'Population 2016'!AO$5</f>
        <v>7.308825133631504E-3</v>
      </c>
      <c r="AP40">
        <f>'Population 2016'!AP40/'Population 2016'!AP$5</f>
        <v>8.9485281296070255E-3</v>
      </c>
      <c r="AQ40">
        <f>'Population 2016'!AQ40/'Population 2016'!AQ$5</f>
        <v>6.0420891105387184E-3</v>
      </c>
      <c r="AR40">
        <f>'Population 2016'!AR40/'Population 2016'!AR$5</f>
        <v>6.4716873148022522E-3</v>
      </c>
      <c r="AS40">
        <f>'Population 2016'!AS40/'Population 2016'!AS$5</f>
        <v>7.8615693827987602E-3</v>
      </c>
      <c r="AT40">
        <f>'Population 2016'!AT40/'Population 2016'!AT$5</f>
        <v>6.590393841935994E-3</v>
      </c>
      <c r="AU40">
        <f>'Population 2016'!AU40/'Population 2016'!AU$5</f>
        <v>6.590393841935994E-3</v>
      </c>
      <c r="AV40">
        <f>'Population 2016'!AV40/'Population 2016'!AV$5</f>
        <v>9.1014676380530048E-3</v>
      </c>
      <c r="AW40">
        <f>'Population 2016'!AW40/'Population 2016'!AW$5</f>
        <v>6.1436024162548047E-3</v>
      </c>
      <c r="AX40">
        <f>'Population 2016'!AX40/'Population 2016'!AX$5</f>
        <v>6.6703298107517539E-3</v>
      </c>
      <c r="AY40">
        <f>'Population 2016'!AY40/'Population 2016'!AY$5</f>
        <v>7.6145160796793248E-3</v>
      </c>
      <c r="AZ40">
        <f>'Population 2016'!AZ40/'Population 2016'!AZ$5</f>
        <v>8.2062462966904642E-3</v>
      </c>
      <c r="BA40">
        <f>'Population 2016'!BA40/'Population 2016'!BA$5</f>
        <v>6.0732023321096954E-3</v>
      </c>
      <c r="BB40">
        <f>'Population 2016'!BB40/'Population 2016'!BB$5</f>
        <v>4.3363277932372624E-3</v>
      </c>
      <c r="BC40">
        <f>'Population 2016'!BC40/'Population 2016'!BC$5</f>
        <v>1.0622759261718231E-2</v>
      </c>
      <c r="BD40" s="9">
        <v>38</v>
      </c>
    </row>
    <row r="41" spans="1:56" x14ac:dyDescent="0.35">
      <c r="A41" s="3"/>
      <c r="B41" s="5" t="s">
        <v>76</v>
      </c>
      <c r="C41">
        <f>'Population 2016'!C41/'Population 2016'!C$5</f>
        <v>0</v>
      </c>
      <c r="D41">
        <f>'Population 2016'!D41/'Population 2016'!D$5</f>
        <v>0</v>
      </c>
      <c r="E41">
        <f>'Population 2016'!E41/'Population 2016'!E$5</f>
        <v>0</v>
      </c>
      <c r="F41">
        <f>'Population 2016'!F41/'Population 2016'!F$5</f>
        <v>0</v>
      </c>
      <c r="G41">
        <f>'Population 2016'!G41/'Population 2016'!G$5</f>
        <v>0</v>
      </c>
      <c r="H41">
        <f>'Population 2016'!H41/'Population 2016'!H$5</f>
        <v>0</v>
      </c>
      <c r="I41">
        <f>'Population 2016'!I41/'Population 2016'!I$5</f>
        <v>0</v>
      </c>
      <c r="J41">
        <f>'Population 2016'!J41/'Population 2016'!J$5</f>
        <v>0</v>
      </c>
      <c r="K41">
        <f>'Population 2016'!K41/'Population 2016'!K$5</f>
        <v>0</v>
      </c>
      <c r="L41">
        <f>'Population 2016'!L41/'Population 2016'!L$5</f>
        <v>0</v>
      </c>
      <c r="M41">
        <f>'Population 2016'!M41/'Population 2016'!M$5</f>
        <v>0</v>
      </c>
      <c r="N41">
        <f>'Population 2016'!N41/'Population 2016'!N$5</f>
        <v>0</v>
      </c>
      <c r="O41">
        <f>'Population 2016'!O41/'Population 2016'!O$5</f>
        <v>0</v>
      </c>
      <c r="P41">
        <f>'Population 2016'!P41/'Population 2016'!P$5</f>
        <v>0</v>
      </c>
      <c r="Q41">
        <f>'Population 2016'!Q41/'Population 2016'!Q$5</f>
        <v>0</v>
      </c>
      <c r="R41">
        <f>'Population 2016'!R41/'Population 2016'!R$5</f>
        <v>0</v>
      </c>
      <c r="S41">
        <f>'Population 2016'!S41/'Population 2016'!S$5</f>
        <v>0</v>
      </c>
      <c r="T41">
        <f>'Population 2016'!T41/'Population 2016'!T$5</f>
        <v>0</v>
      </c>
      <c r="U41">
        <f>'Population 2016'!U41/'Population 2016'!U$5</f>
        <v>0</v>
      </c>
      <c r="V41">
        <f>'Population 2016'!V41/'Population 2016'!V$5</f>
        <v>0</v>
      </c>
      <c r="W41">
        <f>'Population 2016'!W41/'Population 2016'!W$5</f>
        <v>0</v>
      </c>
      <c r="X41">
        <f>'Population 2016'!X41/'Population 2016'!X$5</f>
        <v>0</v>
      </c>
      <c r="Y41">
        <f>'Population 2016'!Y41/'Population 2016'!Y$5</f>
        <v>0</v>
      </c>
      <c r="Z41">
        <f>'Population 2016'!Z41/'Population 2016'!Z$5</f>
        <v>0</v>
      </c>
      <c r="AA41">
        <f>'Population 2016'!AA41/'Population 2016'!AA$5</f>
        <v>0</v>
      </c>
      <c r="AB41">
        <f>'Population 2016'!AB41/'Population 2016'!AB$5</f>
        <v>0</v>
      </c>
      <c r="AC41">
        <f>'Population 2016'!AC41/'Population 2016'!AC$5</f>
        <v>0</v>
      </c>
      <c r="AD41">
        <f>'Population 2016'!AD41/'Population 2016'!AD$5</f>
        <v>0</v>
      </c>
      <c r="AE41">
        <f>'Population 2016'!AE41/'Population 2016'!AE$5</f>
        <v>0</v>
      </c>
      <c r="AF41">
        <f>'Population 2016'!AF41/'Population 2016'!AF$5</f>
        <v>0</v>
      </c>
      <c r="AG41">
        <f>'Population 2016'!AG41/'Population 2016'!AG$5</f>
        <v>0</v>
      </c>
      <c r="AH41">
        <f>'Population 2016'!AH41/'Population 2016'!AH$5</f>
        <v>0</v>
      </c>
      <c r="AI41">
        <f>'Population 2016'!AI41/'Population 2016'!AI$5</f>
        <v>0</v>
      </c>
      <c r="AJ41">
        <f>'Population 2016'!AJ41/'Population 2016'!AJ$5</f>
        <v>0</v>
      </c>
      <c r="AK41">
        <f>'Population 2016'!AK41/'Population 2016'!AK$5</f>
        <v>0</v>
      </c>
      <c r="AL41">
        <f>'Population 2016'!AL41/'Population 2016'!AL$5</f>
        <v>0</v>
      </c>
      <c r="AM41">
        <f>'Population 2016'!AM41/'Population 2016'!AM$5</f>
        <v>0</v>
      </c>
      <c r="AN41">
        <f>'Population 2016'!AN41/'Population 2016'!AN$5</f>
        <v>0</v>
      </c>
      <c r="AO41">
        <f>'Population 2016'!AO41/'Population 2016'!AO$5</f>
        <v>0</v>
      </c>
      <c r="AP41">
        <f>'Population 2016'!AP41/'Population 2016'!AP$5</f>
        <v>0</v>
      </c>
      <c r="AQ41">
        <f>'Population 2016'!AQ41/'Population 2016'!AQ$5</f>
        <v>0</v>
      </c>
      <c r="AR41">
        <f>'Population 2016'!AR41/'Population 2016'!AR$5</f>
        <v>0</v>
      </c>
      <c r="AS41">
        <f>'Population 2016'!AS41/'Population 2016'!AS$5</f>
        <v>0</v>
      </c>
      <c r="AT41">
        <f>'Population 2016'!AT41/'Population 2016'!AT$5</f>
        <v>0</v>
      </c>
      <c r="AU41">
        <f>'Population 2016'!AU41/'Population 2016'!AU$5</f>
        <v>0</v>
      </c>
      <c r="AV41">
        <f>'Population 2016'!AV41/'Population 2016'!AV$5</f>
        <v>0</v>
      </c>
      <c r="AW41">
        <f>'Population 2016'!AW41/'Population 2016'!AW$5</f>
        <v>0</v>
      </c>
      <c r="AX41">
        <f>'Population 2016'!AX41/'Population 2016'!AX$5</f>
        <v>0</v>
      </c>
      <c r="AY41">
        <f>'Population 2016'!AY41/'Population 2016'!AY$5</f>
        <v>0</v>
      </c>
      <c r="AZ41">
        <f>'Population 2016'!AZ41/'Population 2016'!AZ$5</f>
        <v>0</v>
      </c>
      <c r="BA41">
        <f>'Population 2016'!BA41/'Population 2016'!BA$5</f>
        <v>0</v>
      </c>
      <c r="BB41">
        <f>'Population 2016'!BB41/'Population 2016'!BB$5</f>
        <v>0</v>
      </c>
      <c r="BC41">
        <f>'Population 2016'!BC41/'Population 2016'!BC$5</f>
        <v>0</v>
      </c>
      <c r="BD41" s="9">
        <v>39</v>
      </c>
    </row>
    <row r="42" spans="1:56" x14ac:dyDescent="0.35">
      <c r="A42" s="3"/>
      <c r="B42" s="5" t="s">
        <v>46</v>
      </c>
      <c r="C42">
        <f>'Population 2016'!C42/'Population 2016'!C$5</f>
        <v>0</v>
      </c>
      <c r="D42">
        <f>'Population 2016'!D42/'Population 2016'!D$5</f>
        <v>0</v>
      </c>
      <c r="E42">
        <f>'Population 2016'!E42/'Population 2016'!E$5</f>
        <v>0</v>
      </c>
      <c r="F42">
        <f>'Population 2016'!F42/'Population 2016'!F$5</f>
        <v>0</v>
      </c>
      <c r="G42">
        <f>'Population 2016'!G42/'Population 2016'!G$5</f>
        <v>0</v>
      </c>
      <c r="H42">
        <f>'Population 2016'!H42/'Population 2016'!H$5</f>
        <v>0</v>
      </c>
      <c r="I42">
        <f>'Population 2016'!I42/'Population 2016'!I$5</f>
        <v>0</v>
      </c>
      <c r="J42">
        <f>'Population 2016'!J42/'Population 2016'!J$5</f>
        <v>0</v>
      </c>
      <c r="K42">
        <f>'Population 2016'!K42/'Population 2016'!K$5</f>
        <v>0</v>
      </c>
      <c r="L42">
        <f>'Population 2016'!L42/'Population 2016'!L$5</f>
        <v>0</v>
      </c>
      <c r="M42">
        <f>'Population 2016'!M42/'Population 2016'!M$5</f>
        <v>0</v>
      </c>
      <c r="N42">
        <f>'Population 2016'!N42/'Population 2016'!N$5</f>
        <v>0</v>
      </c>
      <c r="O42">
        <f>'Population 2016'!O42/'Population 2016'!O$5</f>
        <v>0</v>
      </c>
      <c r="P42">
        <f>'Population 2016'!P42/'Population 2016'!P$5</f>
        <v>0</v>
      </c>
      <c r="Q42">
        <f>'Population 2016'!Q42/'Population 2016'!Q$5</f>
        <v>0</v>
      </c>
      <c r="R42">
        <f>'Population 2016'!R42/'Population 2016'!R$5</f>
        <v>0</v>
      </c>
      <c r="S42">
        <f>'Population 2016'!S42/'Population 2016'!S$5</f>
        <v>0</v>
      </c>
      <c r="T42">
        <f>'Population 2016'!T42/'Population 2016'!T$5</f>
        <v>0</v>
      </c>
      <c r="U42">
        <f>'Population 2016'!U42/'Population 2016'!U$5</f>
        <v>0</v>
      </c>
      <c r="V42">
        <f>'Population 2016'!V42/'Population 2016'!V$5</f>
        <v>0</v>
      </c>
      <c r="W42">
        <f>'Population 2016'!W42/'Population 2016'!W$5</f>
        <v>0</v>
      </c>
      <c r="X42">
        <f>'Population 2016'!X42/'Population 2016'!X$5</f>
        <v>0</v>
      </c>
      <c r="Y42">
        <f>'Population 2016'!Y42/'Population 2016'!Y$5</f>
        <v>0</v>
      </c>
      <c r="Z42">
        <f>'Population 2016'!Z42/'Population 2016'!Z$5</f>
        <v>0</v>
      </c>
      <c r="AA42">
        <f>'Population 2016'!AA42/'Population 2016'!AA$5</f>
        <v>0</v>
      </c>
      <c r="AB42">
        <f>'Population 2016'!AB42/'Population 2016'!AB$5</f>
        <v>0</v>
      </c>
      <c r="AC42">
        <f>'Population 2016'!AC42/'Population 2016'!AC$5</f>
        <v>0</v>
      </c>
      <c r="AD42">
        <f>'Population 2016'!AD42/'Population 2016'!AD$5</f>
        <v>0</v>
      </c>
      <c r="AE42">
        <f>'Population 2016'!AE42/'Population 2016'!AE$5</f>
        <v>0</v>
      </c>
      <c r="AF42">
        <f>'Population 2016'!AF42/'Population 2016'!AF$5</f>
        <v>0</v>
      </c>
      <c r="AG42">
        <f>'Population 2016'!AG42/'Population 2016'!AG$5</f>
        <v>0</v>
      </c>
      <c r="AH42">
        <f>'Population 2016'!AH42/'Population 2016'!AH$5</f>
        <v>0</v>
      </c>
      <c r="AI42">
        <f>'Population 2016'!AI42/'Population 2016'!AI$5</f>
        <v>0</v>
      </c>
      <c r="AJ42">
        <f>'Population 2016'!AJ42/'Population 2016'!AJ$5</f>
        <v>0</v>
      </c>
      <c r="AK42">
        <f>'Population 2016'!AK42/'Population 2016'!AK$5</f>
        <v>0</v>
      </c>
      <c r="AL42">
        <f>'Population 2016'!AL42/'Population 2016'!AL$5</f>
        <v>0</v>
      </c>
      <c r="AM42">
        <f>'Population 2016'!AM42/'Population 2016'!AM$5</f>
        <v>0</v>
      </c>
      <c r="AN42">
        <f>'Population 2016'!AN42/'Population 2016'!AN$5</f>
        <v>0</v>
      </c>
      <c r="AO42">
        <f>'Population 2016'!AO42/'Population 2016'!AO$5</f>
        <v>0</v>
      </c>
      <c r="AP42">
        <f>'Population 2016'!AP42/'Population 2016'!AP$5</f>
        <v>0</v>
      </c>
      <c r="AQ42">
        <f>'Population 2016'!AQ42/'Population 2016'!AQ$5</f>
        <v>0</v>
      </c>
      <c r="AR42">
        <f>'Population 2016'!AR42/'Population 2016'!AR$5</f>
        <v>0</v>
      </c>
      <c r="AS42">
        <f>'Population 2016'!AS42/'Population 2016'!AS$5</f>
        <v>0</v>
      </c>
      <c r="AT42">
        <f>'Population 2016'!AT42/'Population 2016'!AT$5</f>
        <v>0</v>
      </c>
      <c r="AU42">
        <f>'Population 2016'!AU42/'Population 2016'!AU$5</f>
        <v>0</v>
      </c>
      <c r="AV42">
        <f>'Population 2016'!AV42/'Population 2016'!AV$5</f>
        <v>0</v>
      </c>
      <c r="AW42">
        <f>'Population 2016'!AW42/'Population 2016'!AW$5</f>
        <v>0</v>
      </c>
      <c r="AX42">
        <f>'Population 2016'!AX42/'Population 2016'!AX$5</f>
        <v>0</v>
      </c>
      <c r="AY42">
        <f>'Population 2016'!AY42/'Population 2016'!AY$5</f>
        <v>0</v>
      </c>
      <c r="AZ42">
        <f>'Population 2016'!AZ42/'Population 2016'!AZ$5</f>
        <v>0</v>
      </c>
      <c r="BA42">
        <f>'Population 2016'!BA42/'Population 2016'!BA$5</f>
        <v>0</v>
      </c>
      <c r="BB42">
        <f>'Population 2016'!BB42/'Population 2016'!BB$5</f>
        <v>0</v>
      </c>
      <c r="BC42">
        <f>'Population 2016'!BC42/'Population 2016'!BC$5</f>
        <v>0</v>
      </c>
      <c r="BD42" s="9">
        <v>40</v>
      </c>
    </row>
    <row r="43" spans="1:56" x14ac:dyDescent="0.35">
      <c r="A43" s="3"/>
      <c r="B43" s="5" t="s">
        <v>77</v>
      </c>
      <c r="C43">
        <f>'Population 2016'!C43/'Population 2016'!C$5</f>
        <v>0</v>
      </c>
      <c r="D43">
        <f>'Population 2016'!D43/'Population 2016'!D$5</f>
        <v>0</v>
      </c>
      <c r="E43">
        <f>'Population 2016'!E43/'Population 2016'!E$5</f>
        <v>0</v>
      </c>
      <c r="F43">
        <f>'Population 2016'!F43/'Population 2016'!F$5</f>
        <v>0</v>
      </c>
      <c r="G43">
        <f>'Population 2016'!G43/'Population 2016'!G$5</f>
        <v>0</v>
      </c>
      <c r="H43">
        <f>'Population 2016'!H43/'Population 2016'!H$5</f>
        <v>0</v>
      </c>
      <c r="I43">
        <f>'Population 2016'!I43/'Population 2016'!I$5</f>
        <v>0</v>
      </c>
      <c r="J43">
        <f>'Population 2016'!J43/'Population 2016'!J$5</f>
        <v>0</v>
      </c>
      <c r="K43">
        <f>'Population 2016'!K43/'Population 2016'!K$5</f>
        <v>0</v>
      </c>
      <c r="L43">
        <f>'Population 2016'!L43/'Population 2016'!L$5</f>
        <v>0</v>
      </c>
      <c r="M43">
        <f>'Population 2016'!M43/'Population 2016'!M$5</f>
        <v>0</v>
      </c>
      <c r="N43">
        <f>'Population 2016'!N43/'Population 2016'!N$5</f>
        <v>0</v>
      </c>
      <c r="O43">
        <f>'Population 2016'!O43/'Population 2016'!O$5</f>
        <v>0</v>
      </c>
      <c r="P43">
        <f>'Population 2016'!P43/'Population 2016'!P$5</f>
        <v>0</v>
      </c>
      <c r="Q43">
        <f>'Population 2016'!Q43/'Population 2016'!Q$5</f>
        <v>0</v>
      </c>
      <c r="R43">
        <f>'Population 2016'!R43/'Population 2016'!R$5</f>
        <v>0</v>
      </c>
      <c r="S43">
        <f>'Population 2016'!S43/'Population 2016'!S$5</f>
        <v>0</v>
      </c>
      <c r="T43">
        <f>'Population 2016'!T43/'Population 2016'!T$5</f>
        <v>0</v>
      </c>
      <c r="U43">
        <f>'Population 2016'!U43/'Population 2016'!U$5</f>
        <v>0</v>
      </c>
      <c r="V43">
        <f>'Population 2016'!V43/'Population 2016'!V$5</f>
        <v>0</v>
      </c>
      <c r="W43">
        <f>'Population 2016'!W43/'Population 2016'!W$5</f>
        <v>0</v>
      </c>
      <c r="X43">
        <f>'Population 2016'!X43/'Population 2016'!X$5</f>
        <v>0</v>
      </c>
      <c r="Y43">
        <f>'Population 2016'!Y43/'Population 2016'!Y$5</f>
        <v>0</v>
      </c>
      <c r="Z43">
        <f>'Population 2016'!Z43/'Population 2016'!Z$5</f>
        <v>0</v>
      </c>
      <c r="AA43">
        <f>'Population 2016'!AA43/'Population 2016'!AA$5</f>
        <v>0</v>
      </c>
      <c r="AB43">
        <f>'Population 2016'!AB43/'Population 2016'!AB$5</f>
        <v>0</v>
      </c>
      <c r="AC43">
        <f>'Population 2016'!AC43/'Population 2016'!AC$5</f>
        <v>0</v>
      </c>
      <c r="AD43">
        <f>'Population 2016'!AD43/'Population 2016'!AD$5</f>
        <v>0</v>
      </c>
      <c r="AE43">
        <f>'Population 2016'!AE43/'Population 2016'!AE$5</f>
        <v>0</v>
      </c>
      <c r="AF43">
        <f>'Population 2016'!AF43/'Population 2016'!AF$5</f>
        <v>0</v>
      </c>
      <c r="AG43">
        <f>'Population 2016'!AG43/'Population 2016'!AG$5</f>
        <v>0</v>
      </c>
      <c r="AH43">
        <f>'Population 2016'!AH43/'Population 2016'!AH$5</f>
        <v>0</v>
      </c>
      <c r="AI43">
        <f>'Population 2016'!AI43/'Population 2016'!AI$5</f>
        <v>0</v>
      </c>
      <c r="AJ43">
        <f>'Population 2016'!AJ43/'Population 2016'!AJ$5</f>
        <v>0</v>
      </c>
      <c r="AK43">
        <f>'Population 2016'!AK43/'Population 2016'!AK$5</f>
        <v>0</v>
      </c>
      <c r="AL43">
        <f>'Population 2016'!AL43/'Population 2016'!AL$5</f>
        <v>0</v>
      </c>
      <c r="AM43">
        <f>'Population 2016'!AM43/'Population 2016'!AM$5</f>
        <v>0</v>
      </c>
      <c r="AN43">
        <f>'Population 2016'!AN43/'Population 2016'!AN$5</f>
        <v>0</v>
      </c>
      <c r="AO43">
        <f>'Population 2016'!AO43/'Population 2016'!AO$5</f>
        <v>0</v>
      </c>
      <c r="AP43">
        <f>'Population 2016'!AP43/'Population 2016'!AP$5</f>
        <v>0</v>
      </c>
      <c r="AQ43">
        <f>'Population 2016'!AQ43/'Population 2016'!AQ$5</f>
        <v>0</v>
      </c>
      <c r="AR43">
        <f>'Population 2016'!AR43/'Population 2016'!AR$5</f>
        <v>0</v>
      </c>
      <c r="AS43">
        <f>'Population 2016'!AS43/'Population 2016'!AS$5</f>
        <v>0</v>
      </c>
      <c r="AT43">
        <f>'Population 2016'!AT43/'Population 2016'!AT$5</f>
        <v>0</v>
      </c>
      <c r="AU43">
        <f>'Population 2016'!AU43/'Population 2016'!AU$5</f>
        <v>0</v>
      </c>
      <c r="AV43">
        <f>'Population 2016'!AV43/'Population 2016'!AV$5</f>
        <v>0</v>
      </c>
      <c r="AW43">
        <f>'Population 2016'!AW43/'Population 2016'!AW$5</f>
        <v>0</v>
      </c>
      <c r="AX43">
        <f>'Population 2016'!AX43/'Population 2016'!AX$5</f>
        <v>0</v>
      </c>
      <c r="AY43">
        <f>'Population 2016'!AY43/'Population 2016'!AY$5</f>
        <v>0</v>
      </c>
      <c r="AZ43">
        <f>'Population 2016'!AZ43/'Population 2016'!AZ$5</f>
        <v>0</v>
      </c>
      <c r="BA43">
        <f>'Population 2016'!BA43/'Population 2016'!BA$5</f>
        <v>0</v>
      </c>
      <c r="BB43">
        <f>'Population 2016'!BB43/'Population 2016'!BB$5</f>
        <v>0</v>
      </c>
      <c r="BC43">
        <f>'Population 2016'!BC43/'Population 2016'!BC$5</f>
        <v>0</v>
      </c>
      <c r="BD43" s="9">
        <v>41</v>
      </c>
    </row>
    <row r="44" spans="1:56" x14ac:dyDescent="0.35">
      <c r="A44" s="3"/>
      <c r="B44" s="5" t="s">
        <v>47</v>
      </c>
      <c r="C44">
        <f>'Population 2016'!C44/'Population 2016'!C$5</f>
        <v>2.360301145395164E-2</v>
      </c>
      <c r="D44">
        <f>'Population 2016'!D44/'Population 2016'!D$5</f>
        <v>2.6263411676104964E-2</v>
      </c>
      <c r="E44">
        <f>'Population 2016'!E44/'Population 2016'!E$5</f>
        <v>2.8703491015802624E-2</v>
      </c>
      <c r="F44">
        <f>'Population 2016'!F44/'Population 2016'!F$5</f>
        <v>2.8452227659026524E-2</v>
      </c>
      <c r="G44">
        <f>'Population 2016'!G44/'Population 2016'!G$5</f>
        <v>2.8947653331889787E-2</v>
      </c>
      <c r="H44">
        <f>'Population 2016'!H44/'Population 2016'!H$5</f>
        <v>2.7871717469756464E-2</v>
      </c>
      <c r="I44">
        <f>'Population 2016'!I44/'Population 2016'!I$5</f>
        <v>2.594003852273679E-2</v>
      </c>
      <c r="J44">
        <f>'Population 2016'!J44/'Population 2016'!J$5</f>
        <v>3.2425797998059426E-2</v>
      </c>
      <c r="K44">
        <f>'Population 2016'!K44/'Population 2016'!K$5</f>
        <v>2.9579927231488921E-2</v>
      </c>
      <c r="L44">
        <f>'Population 2016'!L44/'Population 2016'!L$5</f>
        <v>2.5582577478436293E-2</v>
      </c>
      <c r="M44">
        <f>'Population 2016'!M44/'Population 2016'!M$5</f>
        <v>2.5582577478436293E-2</v>
      </c>
      <c r="N44">
        <f>'Population 2016'!N44/'Population 2016'!N$5</f>
        <v>2.8323193030115493E-2</v>
      </c>
      <c r="O44">
        <f>'Population 2016'!O44/'Population 2016'!O$5</f>
        <v>2.8016365995977847E-2</v>
      </c>
      <c r="P44">
        <f>'Population 2016'!P44/'Population 2016'!P$5</f>
        <v>2.9561591344528345E-2</v>
      </c>
      <c r="Q44">
        <f>'Population 2016'!Q44/'Population 2016'!Q$5</f>
        <v>2.7132466128482628E-2</v>
      </c>
      <c r="R44">
        <f>'Population 2016'!R44/'Population 2016'!R$5</f>
        <v>3.2935008250385908E-2</v>
      </c>
      <c r="S44">
        <f>'Population 2016'!S44/'Population 2016'!S$5</f>
        <v>2.6619191450224282E-2</v>
      </c>
      <c r="T44">
        <f>'Population 2016'!T44/'Population 2016'!T$5</f>
        <v>2.4504078584291517E-2</v>
      </c>
      <c r="U44">
        <f>'Population 2016'!U44/'Population 2016'!U$5</f>
        <v>2.4609392289647238E-2</v>
      </c>
      <c r="V44">
        <f>'Population 2016'!V44/'Population 2016'!V$5</f>
        <v>2.8598468947725938E-2</v>
      </c>
      <c r="W44">
        <f>'Population 2016'!W44/'Population 2016'!W$5</f>
        <v>2.8265317461873853E-2</v>
      </c>
      <c r="X44">
        <f>'Population 2016'!X44/'Population 2016'!X$5</f>
        <v>2.8265317461873853E-2</v>
      </c>
      <c r="Y44">
        <f>'Population 2016'!Y44/'Population 2016'!Y$5</f>
        <v>3.0432743517591135E-2</v>
      </c>
      <c r="Z44">
        <f>'Population 2016'!Z44/'Population 2016'!Z$5</f>
        <v>2.6696581188308557E-2</v>
      </c>
      <c r="AA44">
        <f>'Population 2016'!AA44/'Population 2016'!AA$5</f>
        <v>2.8328606251706634E-2</v>
      </c>
      <c r="AB44">
        <f>'Population 2016'!AB44/'Population 2016'!AB$5</f>
        <v>2.6824150742556525E-2</v>
      </c>
      <c r="AC44">
        <f>'Population 2016'!AC44/'Population 2016'!AC$5</f>
        <v>2.7792545214212871E-2</v>
      </c>
      <c r="AD44">
        <f>'Population 2016'!AD44/'Population 2016'!AD$5</f>
        <v>2.8270497599464067E-2</v>
      </c>
      <c r="AE44">
        <f>'Population 2016'!AE44/'Population 2016'!AE$5</f>
        <v>2.8013634636905923E-2</v>
      </c>
      <c r="AF44">
        <f>'Population 2016'!AF44/'Population 2016'!AF$5</f>
        <v>2.7869519974664074E-2</v>
      </c>
      <c r="AG44">
        <f>'Population 2016'!AG44/'Population 2016'!AG$5</f>
        <v>2.8013634636905923E-2</v>
      </c>
      <c r="AH44">
        <f>'Population 2016'!AH44/'Population 2016'!AH$5</f>
        <v>2.9291400016718837E-2</v>
      </c>
      <c r="AI44">
        <f>'Population 2016'!AI44/'Population 2016'!AI$5</f>
        <v>2.6019336774870942E-2</v>
      </c>
      <c r="AJ44">
        <f>'Population 2016'!AJ44/'Population 2016'!AJ$5</f>
        <v>2.7340155592114435E-2</v>
      </c>
      <c r="AK44">
        <f>'Population 2016'!AK44/'Population 2016'!AK$5</f>
        <v>2.9707202393673863E-2</v>
      </c>
      <c r="AL44">
        <f>'Population 2016'!AL44/'Population 2016'!AL$5</f>
        <v>2.8777425019066705E-2</v>
      </c>
      <c r="AM44">
        <f>'Population 2016'!AM44/'Population 2016'!AM$5</f>
        <v>3.0428373253746047E-2</v>
      </c>
      <c r="AN44">
        <f>'Population 2016'!AN44/'Population 2016'!AN$5</f>
        <v>2.6944474746372859E-2</v>
      </c>
      <c r="AO44">
        <f>'Population 2016'!AO44/'Population 2016'!AO$5</f>
        <v>2.6944474746372859E-2</v>
      </c>
      <c r="AP44">
        <f>'Population 2016'!AP44/'Population 2016'!AP$5</f>
        <v>2.8232645879238464E-2</v>
      </c>
      <c r="AQ44">
        <f>'Population 2016'!AQ44/'Population 2016'!AQ$5</f>
        <v>2.821011673151751E-2</v>
      </c>
      <c r="AR44">
        <f>'Population 2016'!AR44/'Population 2016'!AR$5</f>
        <v>2.7717535020071141E-2</v>
      </c>
      <c r="AS44">
        <f>'Population 2016'!AS44/'Population 2016'!AS$5</f>
        <v>2.594003852273679E-2</v>
      </c>
      <c r="AT44">
        <f>'Population 2016'!AT44/'Population 2016'!AT$5</f>
        <v>2.8945009753782888E-2</v>
      </c>
      <c r="AU44">
        <f>'Population 2016'!AU44/'Population 2016'!AU$5</f>
        <v>2.8945009753782888E-2</v>
      </c>
      <c r="AV44">
        <f>'Population 2016'!AV44/'Population 2016'!AV$5</f>
        <v>2.6639214444092493E-2</v>
      </c>
      <c r="AW44">
        <f>'Population 2016'!AW44/'Population 2016'!AW$5</f>
        <v>2.8094301055586062E-2</v>
      </c>
      <c r="AX44">
        <f>'Population 2016'!AX44/'Population 2016'!AX$5</f>
        <v>3.3965012714517552E-2</v>
      </c>
      <c r="AY44">
        <f>'Population 2016'!AY44/'Population 2016'!AY$5</f>
        <v>2.829778770539457E-2</v>
      </c>
      <c r="AZ44">
        <f>'Population 2016'!AZ44/'Population 2016'!AZ$5</f>
        <v>2.8326362961727195E-2</v>
      </c>
      <c r="BA44">
        <f>'Population 2016'!BA44/'Population 2016'!BA$5</f>
        <v>2.7207946447851437E-2</v>
      </c>
      <c r="BB44">
        <f>'Population 2016'!BB44/'Population 2016'!BB$5</f>
        <v>2.92080677792892E-2</v>
      </c>
      <c r="BC44">
        <f>'Population 2016'!BC44/'Population 2016'!BC$5</f>
        <v>2.4609392289647238E-2</v>
      </c>
      <c r="BD44" s="9">
        <v>42</v>
      </c>
    </row>
    <row r="45" spans="1:56" x14ac:dyDescent="0.35">
      <c r="A45" s="3"/>
      <c r="B45" s="5" t="s">
        <v>48</v>
      </c>
      <c r="C45">
        <f>'Population 2016'!C45/'Population 2016'!C$5</f>
        <v>5.1392005233755679E-2</v>
      </c>
      <c r="D45">
        <f>'Population 2016'!D45/'Population 2016'!D$5</f>
        <v>4.2156920278160849E-2</v>
      </c>
      <c r="E45">
        <f>'Population 2016'!E45/'Population 2016'!E$5</f>
        <v>3.3686638321012194E-2</v>
      </c>
      <c r="F45">
        <f>'Population 2016'!F45/'Population 2016'!F$5</f>
        <v>3.3963430337368011E-2</v>
      </c>
      <c r="G45">
        <f>'Population 2016'!G45/'Population 2016'!G$5</f>
        <v>3.999079737995994E-2</v>
      </c>
      <c r="H45">
        <f>'Population 2016'!H45/'Population 2016'!H$5</f>
        <v>3.5170372195724567E-2</v>
      </c>
      <c r="I45">
        <f>'Population 2016'!I45/'Population 2016'!I$5</f>
        <v>2.9404991206766602E-2</v>
      </c>
      <c r="J45">
        <f>'Population 2016'!J45/'Population 2016'!J$5</f>
        <v>4.5561978056608311E-2</v>
      </c>
      <c r="K45">
        <f>'Population 2016'!K45/'Population 2016'!K$5</f>
        <v>3.758918867835373E-2</v>
      </c>
      <c r="L45">
        <f>'Population 2016'!L45/'Population 2016'!L$5</f>
        <v>3.1737963242418947E-2</v>
      </c>
      <c r="M45">
        <f>'Population 2016'!M45/'Population 2016'!M$5</f>
        <v>3.1737963242418947E-2</v>
      </c>
      <c r="N45">
        <f>'Population 2016'!N45/'Population 2016'!N$5</f>
        <v>5.5055014828686473E-2</v>
      </c>
      <c r="O45">
        <f>'Population 2016'!O45/'Population 2016'!O$5</f>
        <v>3.6546101187822588E-2</v>
      </c>
      <c r="P45">
        <f>'Population 2016'!P45/'Population 2016'!P$5</f>
        <v>3.7585934858559676E-2</v>
      </c>
      <c r="Q45">
        <f>'Population 2016'!Q45/'Population 2016'!Q$5</f>
        <v>3.5134722271183652E-2</v>
      </c>
      <c r="R45">
        <f>'Population 2016'!R45/'Population 2016'!R$5</f>
        <v>3.7459413424176295E-2</v>
      </c>
      <c r="S45">
        <f>'Population 2016'!S45/'Population 2016'!S$5</f>
        <v>4.1147737483472231E-2</v>
      </c>
      <c r="T45">
        <f>'Population 2016'!T45/'Population 2016'!T$5</f>
        <v>4.8391599931131721E-2</v>
      </c>
      <c r="U45">
        <f>'Population 2016'!U45/'Population 2016'!U$5</f>
        <v>2.8769973000486875E-2</v>
      </c>
      <c r="V45">
        <f>'Population 2016'!V45/'Population 2016'!V$5</f>
        <v>3.5643141175842039E-2</v>
      </c>
      <c r="W45">
        <f>'Population 2016'!W45/'Population 2016'!W$5</f>
        <v>3.9286438007831138E-2</v>
      </c>
      <c r="X45">
        <f>'Population 2016'!X45/'Population 2016'!X$5</f>
        <v>3.9286438007831138E-2</v>
      </c>
      <c r="Y45">
        <f>'Population 2016'!Y45/'Population 2016'!Y$5</f>
        <v>4.0396814041112221E-2</v>
      </c>
      <c r="Z45">
        <f>'Population 2016'!Z45/'Population 2016'!Z$5</f>
        <v>5.2463979650898308E-2</v>
      </c>
      <c r="AA45">
        <f>'Population 2016'!AA45/'Population 2016'!AA$5</f>
        <v>4.2618145482497836E-2</v>
      </c>
      <c r="AB45">
        <f>'Population 2016'!AB45/'Population 2016'!AB$5</f>
        <v>4.1470579204323309E-2</v>
      </c>
      <c r="AC45">
        <f>'Population 2016'!AC45/'Population 2016'!AC$5</f>
        <v>4.5513124171271006E-2</v>
      </c>
      <c r="AD45">
        <f>'Population 2016'!AD45/'Population 2016'!AD$5</f>
        <v>3.3990844467602067E-2</v>
      </c>
      <c r="AE45">
        <f>'Population 2016'!AE45/'Population 2016'!AE$5</f>
        <v>3.171490467047916E-2</v>
      </c>
      <c r="AF45">
        <f>'Population 2016'!AF45/'Population 2016'!AF$5</f>
        <v>3.637515269420441E-2</v>
      </c>
      <c r="AG45">
        <f>'Population 2016'!AG45/'Population 2016'!AG$5</f>
        <v>3.171490467047916E-2</v>
      </c>
      <c r="AH45">
        <f>'Population 2016'!AH45/'Population 2016'!AH$5</f>
        <v>3.7418611779348521E-2</v>
      </c>
      <c r="AI45">
        <f>'Population 2016'!AI45/'Population 2016'!AI$5</f>
        <v>4.3459893691486569E-2</v>
      </c>
      <c r="AJ45">
        <f>'Population 2016'!AJ45/'Population 2016'!AJ$5</f>
        <v>3.4966399910771551E-2</v>
      </c>
      <c r="AK45">
        <f>'Population 2016'!AK45/'Population 2016'!AK$5</f>
        <v>3.7941742202330812E-2</v>
      </c>
      <c r="AL45">
        <f>'Population 2016'!AL45/'Population 2016'!AL$5</f>
        <v>3.6785441904187581E-2</v>
      </c>
      <c r="AM45">
        <f>'Population 2016'!AM45/'Population 2016'!AM$5</f>
        <v>3.8976279560000146E-2</v>
      </c>
      <c r="AN45">
        <f>'Population 2016'!AN45/'Population 2016'!AN$5</f>
        <v>3.1471582851532669E-2</v>
      </c>
      <c r="AO45">
        <f>'Population 2016'!AO45/'Population 2016'!AO$5</f>
        <v>3.1471582851532669E-2</v>
      </c>
      <c r="AP45">
        <f>'Population 2016'!AP45/'Population 2016'!AP$5</f>
        <v>3.5112470871708698E-2</v>
      </c>
      <c r="AQ45">
        <f>'Population 2016'!AQ45/'Population 2016'!AQ$5</f>
        <v>3.7430810544199049E-2</v>
      </c>
      <c r="AR45">
        <f>'Population 2016'!AR45/'Population 2016'!AR$5</f>
        <v>4.0476004297824157E-2</v>
      </c>
      <c r="AS45">
        <f>'Population 2016'!AS45/'Population 2016'!AS$5</f>
        <v>2.9404991206766602E-2</v>
      </c>
      <c r="AT45">
        <f>'Population 2016'!AT45/'Population 2016'!AT$5</f>
        <v>3.7960668529551329E-2</v>
      </c>
      <c r="AU45">
        <f>'Population 2016'!AU45/'Population 2016'!AU$5</f>
        <v>3.7960668529551329E-2</v>
      </c>
      <c r="AV45">
        <f>'Population 2016'!AV45/'Population 2016'!AV$5</f>
        <v>3.1781226903178125E-2</v>
      </c>
      <c r="AW45">
        <f>'Population 2016'!AW45/'Population 2016'!AW$5</f>
        <v>3.5778570992739032E-2</v>
      </c>
      <c r="AX45">
        <f>'Population 2016'!AX45/'Population 2016'!AX$5</f>
        <v>4.9874132665448455E-2</v>
      </c>
      <c r="AY45">
        <f>'Population 2016'!AY45/'Population 2016'!AY$5</f>
        <v>4.069183929500321E-2</v>
      </c>
      <c r="AZ45">
        <f>'Population 2016'!AZ45/'Population 2016'!AZ$5</f>
        <v>4.1928654842922151E-2</v>
      </c>
      <c r="BA45">
        <f>'Population 2016'!BA45/'Population 2016'!BA$5</f>
        <v>3.8814510904772184E-2</v>
      </c>
      <c r="BB45">
        <f>'Population 2016'!BB45/'Population 2016'!BB$5</f>
        <v>3.7922153249138606E-2</v>
      </c>
      <c r="BC45">
        <f>'Population 2016'!BC45/'Population 2016'!BC$5</f>
        <v>2.8769973000486875E-2</v>
      </c>
      <c r="BD45" s="9">
        <v>43</v>
      </c>
    </row>
    <row r="46" spans="1:56" x14ac:dyDescent="0.35">
      <c r="A46" s="3"/>
      <c r="B46" s="5" t="s">
        <v>49</v>
      </c>
      <c r="C46">
        <f>'Population 2016'!C46/'Population 2016'!C$5</f>
        <v>6.6873495423019319E-2</v>
      </c>
      <c r="D46">
        <f>'Population 2016'!D46/'Population 2016'!D$5</f>
        <v>4.9277212131881888E-2</v>
      </c>
      <c r="E46">
        <f>'Population 2016'!E46/'Population 2016'!E$5</f>
        <v>3.3138163970391758E-2</v>
      </c>
      <c r="F46">
        <f>'Population 2016'!F46/'Population 2016'!F$5</f>
        <v>3.0986350759721865E-2</v>
      </c>
      <c r="G46">
        <f>'Population 2016'!G46/'Population 2016'!G$5</f>
        <v>3.3643696205272557E-2</v>
      </c>
      <c r="H46">
        <f>'Population 2016'!H46/'Population 2016'!H$5</f>
        <v>3.2148450292302851E-2</v>
      </c>
      <c r="I46">
        <f>'Population 2016'!I46/'Population 2016'!I$5</f>
        <v>2.5803952767774894E-2</v>
      </c>
      <c r="J46">
        <f>'Population 2016'!J46/'Population 2016'!J$5</f>
        <v>3.5825945614224225E-2</v>
      </c>
      <c r="K46">
        <f>'Population 2016'!K46/'Population 2016'!K$5</f>
        <v>3.1328261588621648E-2</v>
      </c>
      <c r="L46">
        <f>'Population 2016'!L46/'Population 2016'!L$5</f>
        <v>2.9164614871412007E-2</v>
      </c>
      <c r="M46">
        <f>'Population 2016'!M46/'Population 2016'!M$5</f>
        <v>2.9164614871412007E-2</v>
      </c>
      <c r="N46">
        <f>'Population 2016'!N46/'Population 2016'!N$5</f>
        <v>5.6381157521640239E-2</v>
      </c>
      <c r="O46">
        <f>'Population 2016'!O46/'Population 2016'!O$5</f>
        <v>3.5188872707819417E-2</v>
      </c>
      <c r="P46">
        <f>'Population 2016'!P46/'Population 2016'!P$5</f>
        <v>3.1815620421503439E-2</v>
      </c>
      <c r="Q46">
        <f>'Population 2016'!Q46/'Population 2016'!Q$5</f>
        <v>2.9976145991233945E-2</v>
      </c>
      <c r="R46">
        <f>'Population 2016'!R46/'Population 2016'!R$5</f>
        <v>2.9741310480651515E-2</v>
      </c>
      <c r="S46">
        <f>'Population 2016'!S46/'Population 2016'!S$5</f>
        <v>4.3514142824610615E-2</v>
      </c>
      <c r="T46">
        <f>'Population 2016'!T46/'Population 2016'!T$5</f>
        <v>6.0383056541788618E-2</v>
      </c>
      <c r="U46">
        <f>'Population 2016'!U46/'Population 2016'!U$5</f>
        <v>2.7132297614305315E-2</v>
      </c>
      <c r="V46">
        <f>'Population 2016'!V46/'Population 2016'!V$5</f>
        <v>3.4635669091214384E-2</v>
      </c>
      <c r="W46">
        <f>'Population 2016'!W46/'Population 2016'!W$5</f>
        <v>3.420730949999673E-2</v>
      </c>
      <c r="X46">
        <f>'Population 2016'!X46/'Population 2016'!X$5</f>
        <v>3.420730949999673E-2</v>
      </c>
      <c r="Y46">
        <f>'Population 2016'!Y46/'Population 2016'!Y$5</f>
        <v>3.5206117549800478E-2</v>
      </c>
      <c r="Z46">
        <f>'Population 2016'!Z46/'Population 2016'!Z$5</f>
        <v>6.1612557904538089E-2</v>
      </c>
      <c r="AA46">
        <f>'Population 2016'!AA46/'Population 2016'!AA$5</f>
        <v>4.4322286645180536E-2</v>
      </c>
      <c r="AB46">
        <f>'Population 2016'!AB46/'Population 2016'!AB$5</f>
        <v>4.7167436005035666E-2</v>
      </c>
      <c r="AC46">
        <f>'Population 2016'!AC46/'Population 2016'!AC$5</f>
        <v>4.9434137118577803E-2</v>
      </c>
      <c r="AD46">
        <f>'Population 2016'!AD46/'Population 2016'!AD$5</f>
        <v>3.2237894971900702E-2</v>
      </c>
      <c r="AE46">
        <f>'Population 2016'!AE46/'Population 2016'!AE$5</f>
        <v>3.1704637624616269E-2</v>
      </c>
      <c r="AF46">
        <f>'Population 2016'!AF46/'Population 2016'!AF$5</f>
        <v>3.5017870877256482E-2</v>
      </c>
      <c r="AG46">
        <f>'Population 2016'!AG46/'Population 2016'!AG$5</f>
        <v>3.1704637624616269E-2</v>
      </c>
      <c r="AH46">
        <f>'Population 2016'!AH46/'Population 2016'!AH$5</f>
        <v>3.5141134837409327E-2</v>
      </c>
      <c r="AI46">
        <f>'Population 2016'!AI46/'Population 2016'!AI$5</f>
        <v>4.9720010499606268E-2</v>
      </c>
      <c r="AJ46">
        <f>'Population 2016'!AJ46/'Population 2016'!AJ$5</f>
        <v>3.4297186515350082E-2</v>
      </c>
      <c r="AK46">
        <f>'Population 2016'!AK46/'Population 2016'!AK$5</f>
        <v>3.6319977873602957E-2</v>
      </c>
      <c r="AL46">
        <f>'Population 2016'!AL46/'Population 2016'!AL$5</f>
        <v>3.1606392224330891E-2</v>
      </c>
      <c r="AM46">
        <f>'Population 2016'!AM46/'Population 2016'!AM$5</f>
        <v>3.6933474832573317E-2</v>
      </c>
      <c r="AN46">
        <f>'Population 2016'!AN46/'Population 2016'!AN$5</f>
        <v>3.2998800043634778E-2</v>
      </c>
      <c r="AO46">
        <f>'Population 2016'!AO46/'Population 2016'!AO$5</f>
        <v>3.2998800043634778E-2</v>
      </c>
      <c r="AP46">
        <f>'Population 2016'!AP46/'Population 2016'!AP$5</f>
        <v>3.2029231330152341E-2</v>
      </c>
      <c r="AQ46">
        <f>'Population 2016'!AQ46/'Population 2016'!AQ$5</f>
        <v>3.9177673042143916E-2</v>
      </c>
      <c r="AR46">
        <f>'Population 2016'!AR46/'Population 2016'!AR$5</f>
        <v>4.1469814869642838E-2</v>
      </c>
      <c r="AS46">
        <f>'Population 2016'!AS46/'Population 2016'!AS$5</f>
        <v>2.5803952767774894E-2</v>
      </c>
      <c r="AT46">
        <f>'Population 2016'!AT46/'Population 2016'!AT$5</f>
        <v>3.727526756998998E-2</v>
      </c>
      <c r="AU46">
        <f>'Population 2016'!AU46/'Population 2016'!AU$5</f>
        <v>3.727526756998998E-2</v>
      </c>
      <c r="AV46">
        <f>'Population 2016'!AV46/'Population 2016'!AV$5</f>
        <v>2.9553373455812479E-2</v>
      </c>
      <c r="AW46">
        <f>'Population 2016'!AW46/'Population 2016'!AW$5</f>
        <v>3.3254011837207886E-2</v>
      </c>
      <c r="AX46">
        <f>'Population 2016'!AX46/'Population 2016'!AX$5</f>
        <v>3.8258558339829024E-2</v>
      </c>
      <c r="AY46">
        <f>'Population 2016'!AY46/'Population 2016'!AY$5</f>
        <v>3.7529451363177382E-2</v>
      </c>
      <c r="AZ46">
        <f>'Population 2016'!AZ46/'Population 2016'!AZ$5</f>
        <v>4.0453083742255411E-2</v>
      </c>
      <c r="BA46">
        <f>'Population 2016'!BA46/'Population 2016'!BA$5</f>
        <v>3.870654286331246E-2</v>
      </c>
      <c r="BB46">
        <f>'Population 2016'!BB46/'Population 2016'!BB$5</f>
        <v>3.7314514959640388E-2</v>
      </c>
      <c r="BC46">
        <f>'Population 2016'!BC46/'Population 2016'!BC$5</f>
        <v>2.7132297614305315E-2</v>
      </c>
      <c r="BD46" s="9">
        <v>44</v>
      </c>
    </row>
    <row r="47" spans="1:56" x14ac:dyDescent="0.35">
      <c r="A47" s="3"/>
      <c r="B47" s="5" t="s">
        <v>50</v>
      </c>
      <c r="C47">
        <f>'Population 2016'!C47/'Population 2016'!C$5</f>
        <v>5.383510602955232E-2</v>
      </c>
      <c r="D47">
        <f>'Population 2016'!D47/'Population 2016'!D$5</f>
        <v>4.4492043465078297E-2</v>
      </c>
      <c r="E47">
        <f>'Population 2016'!E47/'Population 2016'!E$5</f>
        <v>3.592272605815703E-2</v>
      </c>
      <c r="F47">
        <f>'Population 2016'!F47/'Population 2016'!F$5</f>
        <v>3.1913468967293329E-2</v>
      </c>
      <c r="G47">
        <f>'Population 2016'!G47/'Population 2016'!G$5</f>
        <v>2.6971796676230175E-2</v>
      </c>
      <c r="H47">
        <f>'Population 2016'!H47/'Population 2016'!H$5</f>
        <v>2.9496162613119423E-2</v>
      </c>
      <c r="I47">
        <f>'Population 2016'!I47/'Population 2016'!I$5</f>
        <v>2.5521313122854033E-2</v>
      </c>
      <c r="J47">
        <f>'Population 2016'!J47/'Population 2016'!J$5</f>
        <v>3.056815637361817E-2</v>
      </c>
      <c r="K47">
        <f>'Population 2016'!K47/'Population 2016'!K$5</f>
        <v>3.2580447006568064E-2</v>
      </c>
      <c r="L47">
        <f>'Population 2016'!L47/'Population 2016'!L$5</f>
        <v>2.7949422585103172E-2</v>
      </c>
      <c r="M47">
        <f>'Population 2016'!M47/'Population 2016'!M$5</f>
        <v>2.7949422585103172E-2</v>
      </c>
      <c r="N47">
        <f>'Population 2016'!N47/'Population 2016'!N$5</f>
        <v>4.2396380032309659E-2</v>
      </c>
      <c r="O47">
        <f>'Population 2016'!O47/'Population 2016'!O$5</f>
        <v>3.3266957925917121E-2</v>
      </c>
      <c r="P47">
        <f>'Population 2016'!P47/'Population 2016'!P$5</f>
        <v>2.7386453285247379E-2</v>
      </c>
      <c r="Q47">
        <f>'Population 2016'!Q47/'Population 2016'!Q$5</f>
        <v>2.9729380383309245E-2</v>
      </c>
      <c r="R47">
        <f>'Population 2016'!R47/'Population 2016'!R$5</f>
        <v>2.5176984084739448E-2</v>
      </c>
      <c r="S47">
        <f>'Population 2016'!S47/'Population 2016'!S$5</f>
        <v>4.0374529322772038E-2</v>
      </c>
      <c r="T47">
        <f>'Population 2016'!T47/'Population 2016'!T$5</f>
        <v>5.2230541220922931E-2</v>
      </c>
      <c r="U47">
        <f>'Population 2016'!U47/'Population 2016'!U$5</f>
        <v>2.7353605098924445E-2</v>
      </c>
      <c r="V47">
        <f>'Population 2016'!V47/'Population 2016'!V$5</f>
        <v>3.5543920440234772E-2</v>
      </c>
      <c r="W47">
        <f>'Population 2016'!W47/'Population 2016'!W$5</f>
        <v>3.332810385739219E-2</v>
      </c>
      <c r="X47">
        <f>'Population 2016'!X47/'Population 2016'!X$5</f>
        <v>3.332810385739219E-2</v>
      </c>
      <c r="Y47">
        <f>'Population 2016'!Y47/'Population 2016'!Y$5</f>
        <v>3.3159250250393478E-2</v>
      </c>
      <c r="Z47">
        <f>'Population 2016'!Z47/'Population 2016'!Z$5</f>
        <v>5.4016489121786818E-2</v>
      </c>
      <c r="AA47">
        <f>'Population 2016'!AA47/'Population 2016'!AA$5</f>
        <v>4.1035586320895427E-2</v>
      </c>
      <c r="AB47">
        <f>'Population 2016'!AB47/'Population 2016'!AB$5</f>
        <v>4.3007891262294914E-2</v>
      </c>
      <c r="AC47">
        <f>'Population 2016'!AC47/'Population 2016'!AC$5</f>
        <v>4.4010293305421153E-2</v>
      </c>
      <c r="AD47">
        <f>'Population 2016'!AD47/'Population 2016'!AD$5</f>
        <v>3.1474933938739812E-2</v>
      </c>
      <c r="AE47">
        <f>'Population 2016'!AE47/'Population 2016'!AE$5</f>
        <v>3.3183092228872987E-2</v>
      </c>
      <c r="AF47">
        <f>'Population 2016'!AF47/'Population 2016'!AF$5</f>
        <v>3.358518451492256E-2</v>
      </c>
      <c r="AG47">
        <f>'Population 2016'!AG47/'Population 2016'!AG$5</f>
        <v>3.3183092228872987E-2</v>
      </c>
      <c r="AH47">
        <f>'Population 2016'!AH47/'Population 2016'!AH$5</f>
        <v>3.5692856413066701E-2</v>
      </c>
      <c r="AI47">
        <f>'Population 2016'!AI47/'Population 2016'!AI$5</f>
        <v>4.5261779245778282E-2</v>
      </c>
      <c r="AJ47">
        <f>'Population 2016'!AJ47/'Population 2016'!AJ$5</f>
        <v>3.510581936815102E-2</v>
      </c>
      <c r="AK47">
        <f>'Population 2016'!AK47/'Population 2016'!AK$5</f>
        <v>3.5377091635970484E-2</v>
      </c>
      <c r="AL47">
        <f>'Population 2016'!AL47/'Population 2016'!AL$5</f>
        <v>2.8591192068249942E-2</v>
      </c>
      <c r="AM47">
        <f>'Population 2016'!AM47/'Population 2016'!AM$5</f>
        <v>3.7512993904183764E-2</v>
      </c>
      <c r="AN47">
        <f>'Population 2016'!AN47/'Population 2016'!AN$5</f>
        <v>2.9453474419112034E-2</v>
      </c>
      <c r="AO47">
        <f>'Population 2016'!AO47/'Population 2016'!AO$5</f>
        <v>2.9453474419112034E-2</v>
      </c>
      <c r="AP47">
        <f>'Population 2016'!AP47/'Population 2016'!AP$5</f>
        <v>3.3178510850783889E-2</v>
      </c>
      <c r="AQ47">
        <f>'Population 2016'!AQ47/'Population 2016'!AQ$5</f>
        <v>3.7115690250452131E-2</v>
      </c>
      <c r="AR47">
        <f>'Population 2016'!AR47/'Population 2016'!AR$5</f>
        <v>3.8385682711772881E-2</v>
      </c>
      <c r="AS47">
        <f>'Population 2016'!AS47/'Population 2016'!AS$5</f>
        <v>2.5521313122854033E-2</v>
      </c>
      <c r="AT47">
        <f>'Population 2016'!AT47/'Population 2016'!AT$5</f>
        <v>3.4533663731744609E-2</v>
      </c>
      <c r="AU47">
        <f>'Population 2016'!AU47/'Population 2016'!AU$5</f>
        <v>3.4533663731744609E-2</v>
      </c>
      <c r="AV47">
        <f>'Population 2016'!AV47/'Population 2016'!AV$5</f>
        <v>2.6554746066941189E-2</v>
      </c>
      <c r="AW47">
        <f>'Population 2016'!AW47/'Population 2016'!AW$5</f>
        <v>3.3776465922264937E-2</v>
      </c>
      <c r="AX47">
        <f>'Population 2016'!AX47/'Population 2016'!AX$5</f>
        <v>2.9479790945218957E-2</v>
      </c>
      <c r="AY47">
        <f>'Population 2016'!AY47/'Population 2016'!AY$5</f>
        <v>3.4815336128025461E-2</v>
      </c>
      <c r="AZ47">
        <f>'Population 2016'!AZ47/'Population 2016'!AZ$5</f>
        <v>3.6124166575582033E-2</v>
      </c>
      <c r="BA47">
        <f>'Population 2016'!BA47/'Population 2016'!BA$5</f>
        <v>3.6169293889008851E-2</v>
      </c>
      <c r="BB47">
        <f>'Population 2016'!BB47/'Population 2016'!BB$5</f>
        <v>3.8736940955511209E-2</v>
      </c>
      <c r="BC47">
        <f>'Population 2016'!BC47/'Population 2016'!BC$5</f>
        <v>2.7353605098924445E-2</v>
      </c>
      <c r="BD47" s="9">
        <v>45</v>
      </c>
    </row>
    <row r="48" spans="1:56" x14ac:dyDescent="0.35">
      <c r="A48" s="3"/>
      <c r="B48" s="5" t="s">
        <v>51</v>
      </c>
      <c r="C48">
        <f>'Population 2016'!C48/'Population 2016'!C$5</f>
        <v>4.3536260624677366E-2</v>
      </c>
      <c r="D48">
        <f>'Population 2016'!D48/'Population 2016'!D$5</f>
        <v>4.1254658020597988E-2</v>
      </c>
      <c r="E48">
        <f>'Population 2016'!E48/'Population 2016'!E$5</f>
        <v>3.9162006197291384E-2</v>
      </c>
      <c r="F48">
        <f>'Population 2016'!F48/'Population 2016'!F$5</f>
        <v>3.0800927118207571E-2</v>
      </c>
      <c r="G48">
        <f>'Population 2016'!G48/'Population 2016'!G$5</f>
        <v>2.8568721918475613E-2</v>
      </c>
      <c r="H48">
        <f>'Population 2016'!H48/'Population 2016'!H$5</f>
        <v>2.9376193610515768E-2</v>
      </c>
      <c r="I48">
        <f>'Population 2016'!I48/'Population 2016'!I$5</f>
        <v>2.7290427937358679E-2</v>
      </c>
      <c r="J48">
        <f>'Population 2016'!J48/'Population 2016'!J$5</f>
        <v>3.1239892853884874E-2</v>
      </c>
      <c r="K48">
        <f>'Population 2016'!K48/'Population 2016'!K$5</f>
        <v>3.3856258564475737E-2</v>
      </c>
      <c r="L48">
        <f>'Population 2016'!L48/'Population 2016'!L$5</f>
        <v>2.5828792908995601E-2</v>
      </c>
      <c r="M48">
        <f>'Population 2016'!M48/'Population 2016'!M$5</f>
        <v>2.5828792908995601E-2</v>
      </c>
      <c r="N48">
        <f>'Population 2016'!N48/'Population 2016'!N$5</f>
        <v>3.2213211596113199E-2</v>
      </c>
      <c r="O48">
        <f>'Population 2016'!O48/'Population 2016'!O$5</f>
        <v>3.2157398876571465E-2</v>
      </c>
      <c r="P48">
        <f>'Population 2016'!P48/'Population 2016'!P$5</f>
        <v>2.8919193057590442E-2</v>
      </c>
      <c r="Q48">
        <f>'Population 2016'!Q48/'Population 2016'!Q$5</f>
        <v>3.1879766395224496E-2</v>
      </c>
      <c r="R48">
        <f>'Population 2016'!R48/'Population 2016'!R$5</f>
        <v>3.1883749401181667E-2</v>
      </c>
      <c r="S48">
        <f>'Population 2016'!S48/'Population 2016'!S$5</f>
        <v>3.7737148062301509E-2</v>
      </c>
      <c r="T48">
        <f>'Population 2016'!T48/'Population 2016'!T$5</f>
        <v>4.4031493278362796E-2</v>
      </c>
      <c r="U48">
        <f>'Population 2016'!U48/'Population 2016'!U$5</f>
        <v>3.0407648386668436E-2</v>
      </c>
      <c r="V48">
        <f>'Population 2016'!V48/'Population 2016'!V$5</f>
        <v>3.8116027201746283E-2</v>
      </c>
      <c r="W48">
        <f>'Population 2016'!W48/'Population 2016'!W$5</f>
        <v>3.3599382921838943E-2</v>
      </c>
      <c r="X48">
        <f>'Population 2016'!X48/'Population 2016'!X$5</f>
        <v>3.3599382921838943E-2</v>
      </c>
      <c r="Y48">
        <f>'Population 2016'!Y48/'Population 2016'!Y$5</f>
        <v>3.4820591087582071E-2</v>
      </c>
      <c r="Z48">
        <f>'Population 2016'!Z48/'Population 2016'!Z$5</f>
        <v>4.2939856712280504E-2</v>
      </c>
      <c r="AA48">
        <f>'Population 2016'!AA48/'Population 2016'!AA$5</f>
        <v>3.7348927719832552E-2</v>
      </c>
      <c r="AB48">
        <f>'Population 2016'!AB48/'Population 2016'!AB$5</f>
        <v>3.9947596286705626E-2</v>
      </c>
      <c r="AC48">
        <f>'Population 2016'!AC48/'Population 2016'!AC$5</f>
        <v>3.7750739003891018E-2</v>
      </c>
      <c r="AD48">
        <f>'Population 2016'!AD48/'Population 2016'!AD$5</f>
        <v>3.1977371692284789E-2</v>
      </c>
      <c r="AE48">
        <f>'Population 2016'!AE48/'Population 2016'!AE$5</f>
        <v>3.3270362118707583E-2</v>
      </c>
      <c r="AF48">
        <f>'Population 2016'!AF48/'Population 2016'!AF$5</f>
        <v>3.0312627245170341E-2</v>
      </c>
      <c r="AG48">
        <f>'Population 2016'!AG48/'Population 2016'!AG$5</f>
        <v>3.3270362118707583E-2</v>
      </c>
      <c r="AH48">
        <f>'Population 2016'!AH48/'Population 2016'!AH$5</f>
        <v>3.6627253559718749E-2</v>
      </c>
      <c r="AI48">
        <f>'Population 2016'!AI48/'Population 2016'!AI$5</f>
        <v>4.0832257852830518E-2</v>
      </c>
      <c r="AJ48">
        <f>'Population 2016'!AJ48/'Population 2016'!AJ$5</f>
        <v>3.644424615899395E-2</v>
      </c>
      <c r="AK48">
        <f>'Population 2016'!AK48/'Population 2016'!AK$5</f>
        <v>3.322731101416844E-2</v>
      </c>
      <c r="AL48">
        <f>'Population 2016'!AL48/'Population 2016'!AL$5</f>
        <v>2.7997020272786933E-2</v>
      </c>
      <c r="AM48">
        <f>'Population 2016'!AM48/'Population 2016'!AM$5</f>
        <v>3.7596299770727766E-2</v>
      </c>
      <c r="AN48">
        <f>'Population 2016'!AN48/'Population 2016'!AN$5</f>
        <v>2.9235300534526016E-2</v>
      </c>
      <c r="AO48">
        <f>'Population 2016'!AO48/'Population 2016'!AO$5</f>
        <v>2.9235300534526016E-2</v>
      </c>
      <c r="AP48">
        <f>'Population 2016'!AP48/'Population 2016'!AP$5</f>
        <v>3.3170584785124357E-2</v>
      </c>
      <c r="AQ48">
        <f>'Population 2016'!AQ48/'Population 2016'!AQ$5</f>
        <v>3.3854880254288379E-2</v>
      </c>
      <c r="AR48">
        <f>'Population 2016'!AR48/'Population 2016'!AR$5</f>
        <v>3.5926887087212728E-2</v>
      </c>
      <c r="AS48">
        <f>'Population 2016'!AS48/'Population 2016'!AS$5</f>
        <v>2.7290427937358679E-2</v>
      </c>
      <c r="AT48">
        <f>'Population 2016'!AT48/'Population 2016'!AT$5</f>
        <v>3.7538883323667421E-2</v>
      </c>
      <c r="AU48">
        <f>'Population 2016'!AU48/'Population 2016'!AU$5</f>
        <v>3.7538883323667421E-2</v>
      </c>
      <c r="AV48">
        <f>'Population 2016'!AV48/'Population 2016'!AV$5</f>
        <v>2.8054059761376836E-2</v>
      </c>
      <c r="AW48">
        <f>'Population 2016'!AW48/'Population 2016'!AW$5</f>
        <v>3.5606961986698396E-2</v>
      </c>
      <c r="AX48">
        <f>'Population 2016'!AX48/'Population 2016'!AX$5</f>
        <v>2.9824808004395773E-2</v>
      </c>
      <c r="AY48">
        <f>'Population 2016'!AY48/'Population 2016'!AY$5</f>
        <v>3.2837122487071997E-2</v>
      </c>
      <c r="AZ48">
        <f>'Population 2016'!AZ48/'Population 2016'!AZ$5</f>
        <v>3.216629945176637E-2</v>
      </c>
      <c r="BA48">
        <f>'Population 2016'!BA48/'Population 2016'!BA$5</f>
        <v>3.2430900453465777E-2</v>
      </c>
      <c r="BB48">
        <f>'Population 2016'!BB48/'Population 2016'!BB$5</f>
        <v>3.8771465858323612E-2</v>
      </c>
      <c r="BC48">
        <f>'Population 2016'!BC48/'Population 2016'!BC$5</f>
        <v>3.0407648386668436E-2</v>
      </c>
      <c r="BD48" s="9">
        <v>46</v>
      </c>
    </row>
    <row r="49" spans="1:56" x14ac:dyDescent="0.35">
      <c r="A49" s="3"/>
      <c r="B49" s="5" t="s">
        <v>52</v>
      </c>
      <c r="C49">
        <f>'Population 2016'!C49/'Population 2016'!C$5</f>
        <v>3.7351842292221431E-2</v>
      </c>
      <c r="D49">
        <f>'Population 2016'!D49/'Population 2016'!D$5</f>
        <v>4.0176344590827737E-2</v>
      </c>
      <c r="E49">
        <f>'Population 2016'!E49/'Population 2016'!E$5</f>
        <v>4.2766935903506019E-2</v>
      </c>
      <c r="F49">
        <f>'Population 2016'!F49/'Population 2016'!F$5</f>
        <v>3.4911151171774402E-2</v>
      </c>
      <c r="G49">
        <f>'Population 2016'!G49/'Population 2016'!G$5</f>
        <v>3.3007632761327343E-2</v>
      </c>
      <c r="H49">
        <f>'Population 2016'!H49/'Population 2016'!H$5</f>
        <v>3.3909076465648336E-2</v>
      </c>
      <c r="I49">
        <f>'Population 2016'!I49/'Population 2016'!I$5</f>
        <v>3.4262205845406582E-2</v>
      </c>
      <c r="J49">
        <f>'Population 2016'!J49/'Population 2016'!J$5</f>
        <v>3.5461051723708982E-2</v>
      </c>
      <c r="K49">
        <f>'Population 2016'!K49/'Population 2016'!K$5</f>
        <v>3.81089637575013E-2</v>
      </c>
      <c r="L49">
        <f>'Population 2016'!L49/'Population 2016'!L$5</f>
        <v>3.0927835051546393E-2</v>
      </c>
      <c r="M49">
        <f>'Population 2016'!M49/'Population 2016'!M$5</f>
        <v>3.0927835051546393E-2</v>
      </c>
      <c r="N49">
        <f>'Population 2016'!N49/'Population 2016'!N$5</f>
        <v>2.9617186809300682E-2</v>
      </c>
      <c r="O49">
        <f>'Population 2016'!O49/'Population 2016'!O$5</f>
        <v>3.6793770618480104E-2</v>
      </c>
      <c r="P49">
        <f>'Population 2016'!P49/'Population 2016'!P$5</f>
        <v>3.4497915023103801E-2</v>
      </c>
      <c r="Q49">
        <f>'Population 2016'!Q49/'Population 2016'!Q$5</f>
        <v>3.9741013619111407E-2</v>
      </c>
      <c r="R49">
        <f>'Population 2016'!R49/'Population 2016'!R$5</f>
        <v>3.8005003459839252E-2</v>
      </c>
      <c r="S49">
        <f>'Population 2016'!S49/'Population 2016'!S$5</f>
        <v>3.8435330316997696E-2</v>
      </c>
      <c r="T49">
        <f>'Population 2016'!T49/'Population 2016'!T$5</f>
        <v>3.9008296766448118E-2</v>
      </c>
      <c r="U49">
        <f>'Population 2016'!U49/'Population 2016'!U$5</f>
        <v>3.6117381489841983E-2</v>
      </c>
      <c r="V49">
        <f>'Population 2016'!V49/'Population 2016'!V$5</f>
        <v>4.1199502369849109E-2</v>
      </c>
      <c r="W49">
        <f>'Population 2016'!W49/'Population 2016'!W$5</f>
        <v>3.6573647363363597E-2</v>
      </c>
      <c r="X49">
        <f>'Population 2016'!X49/'Population 2016'!X$5</f>
        <v>3.6573647363363597E-2</v>
      </c>
      <c r="Y49">
        <f>'Population 2016'!Y49/'Population 2016'!Y$5</f>
        <v>3.8449309231967696E-2</v>
      </c>
      <c r="Z49">
        <f>'Population 2016'!Z49/'Population 2016'!Z$5</f>
        <v>3.6232318910997846E-2</v>
      </c>
      <c r="AA49">
        <f>'Population 2016'!AA49/'Population 2016'!AA$5</f>
        <v>3.6737031419313733E-2</v>
      </c>
      <c r="AB49">
        <f>'Population 2016'!AB49/'Population 2016'!AB$5</f>
        <v>3.9734706201447242E-2</v>
      </c>
      <c r="AC49">
        <f>'Population 2016'!AC49/'Population 2016'!AC$5</f>
        <v>3.5389443156172366E-2</v>
      </c>
      <c r="AD49">
        <f>'Population 2016'!AD49/'Population 2016'!AD$5</f>
        <v>3.4065279690349476E-2</v>
      </c>
      <c r="AE49">
        <f>'Population 2016'!AE49/'Population 2016'!AE$5</f>
        <v>3.4466472961734718E-2</v>
      </c>
      <c r="AF49">
        <f>'Population 2016'!AF49/'Population 2016'!AF$5</f>
        <v>3.1941365425507851E-2</v>
      </c>
      <c r="AG49">
        <f>'Population 2016'!AG49/'Population 2016'!AG$5</f>
        <v>3.4466472961734718E-2</v>
      </c>
      <c r="AH49">
        <f>'Population 2016'!AH49/'Population 2016'!AH$5</f>
        <v>3.9157370684450556E-2</v>
      </c>
      <c r="AI49">
        <f>'Population 2016'!AI49/'Population 2016'!AI$5</f>
        <v>3.9759055910403358E-2</v>
      </c>
      <c r="AJ49">
        <f>'Population 2016'!AJ49/'Population 2016'!AJ$5</f>
        <v>3.7880266570002506E-2</v>
      </c>
      <c r="AK49">
        <f>'Population 2016'!AK49/'Population 2016'!AK$5</f>
        <v>3.7464013175263697E-2</v>
      </c>
      <c r="AL49">
        <f>'Population 2016'!AL49/'Population 2016'!AL$5</f>
        <v>3.2812472286763268E-2</v>
      </c>
      <c r="AM49">
        <f>'Population 2016'!AM49/'Population 2016'!AM$5</f>
        <v>3.9921620045564689E-2</v>
      </c>
      <c r="AN49">
        <f>'Population 2016'!AN49/'Population 2016'!AN$5</f>
        <v>3.3926039053125343E-2</v>
      </c>
      <c r="AO49">
        <f>'Population 2016'!AO49/'Population 2016'!AO$5</f>
        <v>3.3926039053125343E-2</v>
      </c>
      <c r="AP49">
        <f>'Population 2016'!AP49/'Population 2016'!AP$5</f>
        <v>3.3186436916443414E-2</v>
      </c>
      <c r="AQ49">
        <f>'Population 2016'!AQ49/'Population 2016'!AQ$5</f>
        <v>3.4457719077108567E-2</v>
      </c>
      <c r="AR49">
        <f>'Population 2016'!AR49/'Population 2016'!AR$5</f>
        <v>3.6742475633150452E-2</v>
      </c>
      <c r="AS49">
        <f>'Population 2016'!AS49/'Population 2016'!AS$5</f>
        <v>3.4262205845406582E-2</v>
      </c>
      <c r="AT49">
        <f>'Population 2016'!AT49/'Population 2016'!AT$5</f>
        <v>4.2178520588390361E-2</v>
      </c>
      <c r="AU49">
        <f>'Population 2016'!AU49/'Population 2016'!AU$5</f>
        <v>4.2178520588390361E-2</v>
      </c>
      <c r="AV49">
        <f>'Population 2016'!AV49/'Population 2016'!AV$5</f>
        <v>3.2140217506071163E-2</v>
      </c>
      <c r="AW49">
        <f>'Population 2016'!AW49/'Population 2016'!AW$5</f>
        <v>3.8352706083348585E-2</v>
      </c>
      <c r="AX49">
        <f>'Population 2016'!AX49/'Population 2016'!AX$5</f>
        <v>3.402890476251326E-2</v>
      </c>
      <c r="AY49">
        <f>'Population 2016'!AY49/'Population 2016'!AY$5</f>
        <v>3.4348704140020198E-2</v>
      </c>
      <c r="AZ49">
        <f>'Population 2016'!AZ49/'Population 2016'!AZ$5</f>
        <v>3.2390655291633826E-2</v>
      </c>
      <c r="BA49">
        <f>'Population 2016'!BA49/'Population 2016'!BA$5</f>
        <v>3.2849276614122222E-2</v>
      </c>
      <c r="BB49">
        <f>'Population 2016'!BB49/'Population 2016'!BB$5</f>
        <v>4.2928264156936395E-2</v>
      </c>
      <c r="BC49">
        <f>'Population 2016'!BC49/'Population 2016'!BC$5</f>
        <v>3.6117381489841983E-2</v>
      </c>
      <c r="BD49" s="9">
        <v>47</v>
      </c>
    </row>
    <row r="50" spans="1:56" x14ac:dyDescent="0.35">
      <c r="A50" s="3"/>
      <c r="B50" s="5" t="s">
        <v>53</v>
      </c>
      <c r="C50">
        <f>'Population 2016'!C50/'Population 2016'!C$5</f>
        <v>3.721384287488564E-2</v>
      </c>
      <c r="D50">
        <f>'Population 2016'!D50/'Population 2016'!D$5</f>
        <v>4.2125133260956737E-2</v>
      </c>
      <c r="E50">
        <f>'Population 2016'!E50/'Population 2016'!E$5</f>
        <v>4.6629695432661884E-2</v>
      </c>
      <c r="F50">
        <f>'Population 2016'!F50/'Population 2016'!F$5</f>
        <v>4.1390677311357198E-2</v>
      </c>
      <c r="G50">
        <f>'Population 2016'!G50/'Population 2016'!G$5</f>
        <v>4.0721593677258701E-2</v>
      </c>
      <c r="H50">
        <f>'Population 2016'!H50/'Population 2016'!H$5</f>
        <v>4.1716788851313011E-2</v>
      </c>
      <c r="I50">
        <f>'Population 2016'!I50/'Population 2016'!I$5</f>
        <v>4.4290679172598608E-2</v>
      </c>
      <c r="J50">
        <f>'Population 2016'!J50/'Population 2016'!J$5</f>
        <v>4.4259970310906178E-2</v>
      </c>
      <c r="K50">
        <f>'Population 2016'!K50/'Population 2016'!K$5</f>
        <v>4.857534376033644E-2</v>
      </c>
      <c r="L50">
        <f>'Population 2016'!L50/'Population 2016'!L$5</f>
        <v>4.0196654647117691E-2</v>
      </c>
      <c r="M50">
        <f>'Population 2016'!M50/'Population 2016'!M$5</f>
        <v>4.0196654647117691E-2</v>
      </c>
      <c r="N50">
        <f>'Population 2016'!N50/'Population 2016'!N$5</f>
        <v>3.6280049187838066E-2</v>
      </c>
      <c r="O50">
        <f>'Population 2016'!O50/'Population 2016'!O$5</f>
        <v>4.424366709265809E-2</v>
      </c>
      <c r="P50">
        <f>'Population 2016'!P50/'Population 2016'!P$5</f>
        <v>4.1744618505578722E-2</v>
      </c>
      <c r="Q50">
        <f>'Population 2016'!Q50/'Population 2016'!Q$5</f>
        <v>4.3959530440300348E-2</v>
      </c>
      <c r="R50">
        <f>'Population 2016'!R50/'Population 2016'!R$5</f>
        <v>4.2689093522116354E-2</v>
      </c>
      <c r="S50">
        <f>'Population 2016'!S50/'Population 2016'!S$5</f>
        <v>4.219015624806919E-2</v>
      </c>
      <c r="T50">
        <f>'Population 2016'!T50/'Population 2016'!T$5</f>
        <v>3.7931066574221857E-2</v>
      </c>
      <c r="U50">
        <f>'Population 2016'!U50/'Population 2016'!U$5</f>
        <v>4.7005709733103175E-2</v>
      </c>
      <c r="V50">
        <f>'Population 2016'!V50/'Population 2016'!V$5</f>
        <v>4.7923615298310955E-2</v>
      </c>
      <c r="W50">
        <f>'Population 2016'!W50/'Population 2016'!W$5</f>
        <v>4.3823008386772042E-2</v>
      </c>
      <c r="X50">
        <f>'Population 2016'!X50/'Population 2016'!X$5</f>
        <v>4.3823008386772042E-2</v>
      </c>
      <c r="Y50">
        <f>'Population 2016'!Y50/'Population 2016'!Y$5</f>
        <v>4.6167787475556825E-2</v>
      </c>
      <c r="Z50">
        <f>'Population 2016'!Z50/'Population 2016'!Z$5</f>
        <v>3.8615285442997541E-2</v>
      </c>
      <c r="AA50">
        <f>'Population 2016'!AA50/'Population 2016'!AA$5</f>
        <v>4.2248084419100468E-2</v>
      </c>
      <c r="AB50">
        <f>'Population 2016'!AB50/'Population 2016'!AB$5</f>
        <v>4.2803189257238777E-2</v>
      </c>
      <c r="AC50">
        <f>'Population 2016'!AC50/'Population 2016'!AC$5</f>
        <v>4.0271316306076894E-2</v>
      </c>
      <c r="AD50">
        <f>'Population 2016'!AD50/'Population 2016'!AD$5</f>
        <v>4.1657672410584691E-2</v>
      </c>
      <c r="AE50">
        <f>'Population 2016'!AE50/'Population 2016'!AE$5</f>
        <v>4.2012751670961711E-2</v>
      </c>
      <c r="AF50">
        <f>'Population 2016'!AF50/'Population 2016'!AF$5</f>
        <v>4.0627969053974575E-2</v>
      </c>
      <c r="AG50">
        <f>'Population 2016'!AG50/'Population 2016'!AG$5</f>
        <v>4.2012751670961711E-2</v>
      </c>
      <c r="AH50">
        <f>'Population 2016'!AH50/'Population 2016'!AH$5</f>
        <v>4.579846372477081E-2</v>
      </c>
      <c r="AI50">
        <f>'Population 2016'!AI50/'Population 2016'!AI$5</f>
        <v>4.1232828768921162E-2</v>
      </c>
      <c r="AJ50">
        <f>'Population 2016'!AJ50/'Population 2016'!AJ$5</f>
        <v>4.3610406268298804E-2</v>
      </c>
      <c r="AK50">
        <f>'Population 2016'!AK50/'Population 2016'!AK$5</f>
        <v>4.6289428359503663E-2</v>
      </c>
      <c r="AL50">
        <f>'Population 2016'!AL50/'Population 2016'!AL$5</f>
        <v>4.1192955073517674E-2</v>
      </c>
      <c r="AM50">
        <f>'Population 2016'!AM50/'Population 2016'!AM$5</f>
        <v>4.5963106367103601E-2</v>
      </c>
      <c r="AN50">
        <f>'Population 2016'!AN50/'Population 2016'!AN$5</f>
        <v>4.336205956147049E-2</v>
      </c>
      <c r="AO50">
        <f>'Population 2016'!AO50/'Population 2016'!AO$5</f>
        <v>4.336205956147049E-2</v>
      </c>
      <c r="AP50">
        <f>'Population 2016'!AP50/'Population 2016'!AP$5</f>
        <v>4.1088724378992754E-2</v>
      </c>
      <c r="AQ50">
        <f>'Population 2016'!AQ50/'Population 2016'!AQ$5</f>
        <v>4.3239984655011783E-2</v>
      </c>
      <c r="AR50">
        <f>'Population 2016'!AR50/'Population 2016'!AR$5</f>
        <v>4.219896573302831E-2</v>
      </c>
      <c r="AS50">
        <f>'Population 2016'!AS50/'Population 2016'!AS$5</f>
        <v>4.4290679172598608E-2</v>
      </c>
      <c r="AT50">
        <f>'Population 2016'!AT50/'Population 2016'!AT$5</f>
        <v>4.2916644698687195E-2</v>
      </c>
      <c r="AU50">
        <f>'Population 2016'!AU50/'Population 2016'!AU$5</f>
        <v>4.2916644698687195E-2</v>
      </c>
      <c r="AV50">
        <f>'Population 2016'!AV50/'Population 2016'!AV$5</f>
        <v>3.9647344525393306E-2</v>
      </c>
      <c r="AW50">
        <f>'Population 2016'!AW50/'Population 2016'!AW$5</f>
        <v>4.562511440600403E-2</v>
      </c>
      <c r="AX50">
        <f>'Population 2016'!AX50/'Population 2016'!AX$5</f>
        <v>4.1925961894782572E-2</v>
      </c>
      <c r="AY50">
        <f>'Population 2016'!AY50/'Population 2016'!AY$5</f>
        <v>4.1498118172638536E-2</v>
      </c>
      <c r="AZ50">
        <f>'Population 2016'!AZ50/'Population 2016'!AZ$5</f>
        <v>3.9452111533615983E-2</v>
      </c>
      <c r="BA50">
        <f>'Population 2016'!BA50/'Population 2016'!BA$5</f>
        <v>4.143273591017059E-2</v>
      </c>
      <c r="BB50">
        <f>'Population 2016'!BB50/'Population 2016'!BB$5</f>
        <v>4.8252004170608258E-2</v>
      </c>
      <c r="BC50">
        <f>'Population 2016'!BC50/'Population 2016'!BC$5</f>
        <v>4.7005709733103175E-2</v>
      </c>
      <c r="BD50" s="9">
        <v>48</v>
      </c>
    </row>
    <row r="51" spans="1:56" x14ac:dyDescent="0.35">
      <c r="A51" s="3"/>
      <c r="B51" s="5" t="s">
        <v>54</v>
      </c>
      <c r="C51">
        <f>'Population 2016'!C51/'Population 2016'!C$5</f>
        <v>3.7229176143478503E-2</v>
      </c>
      <c r="D51">
        <f>'Population 2016'!D51/'Population 2016'!D$5</f>
        <v>4.2570151501814306E-2</v>
      </c>
      <c r="E51">
        <f>'Population 2016'!E51/'Population 2016'!E$5</f>
        <v>4.7468814310961518E-2</v>
      </c>
      <c r="F51">
        <f>'Population 2016'!F51/'Population 2016'!F$5</f>
        <v>4.7077002317795519E-2</v>
      </c>
      <c r="G51">
        <f>'Population 2016'!G51/'Population 2016'!G$5</f>
        <v>4.5431169815406271E-2</v>
      </c>
      <c r="H51">
        <f>'Population 2016'!H51/'Population 2016'!H$5</f>
        <v>4.509861776254568E-2</v>
      </c>
      <c r="I51">
        <f>'Population 2016'!I51/'Population 2016'!I$5</f>
        <v>4.8750104681349972E-2</v>
      </c>
      <c r="J51">
        <f>'Population 2016'!J51/'Population 2016'!J$5</f>
        <v>4.5537098927709546E-2</v>
      </c>
      <c r="K51">
        <f>'Population 2016'!K51/'Population 2016'!K$5</f>
        <v>4.7748428861692574E-2</v>
      </c>
      <c r="L51">
        <f>'Population 2016'!L51/'Population 2016'!L$5</f>
        <v>4.6733277206805077E-2</v>
      </c>
      <c r="M51">
        <f>'Population 2016'!M51/'Population 2016'!M$5</f>
        <v>4.6733277206805077E-2</v>
      </c>
      <c r="N51">
        <f>'Population 2016'!N51/'Population 2016'!N$5</f>
        <v>3.7718713078981843E-2</v>
      </c>
      <c r="O51">
        <f>'Population 2016'!O51/'Population 2016'!O$5</f>
        <v>4.6413251305217902E-2</v>
      </c>
      <c r="P51">
        <f>'Population 2016'!P51/'Population 2016'!P$5</f>
        <v>4.6883804801081931E-2</v>
      </c>
      <c r="Q51">
        <f>'Population 2016'!Q51/'Population 2016'!Q$5</f>
        <v>4.806053982914419E-2</v>
      </c>
      <c r="R51">
        <f>'Population 2016'!R51/'Population 2016'!R$5</f>
        <v>4.6215468142864743E-2</v>
      </c>
      <c r="S51">
        <f>'Population 2016'!S51/'Population 2016'!S$5</f>
        <v>4.2654434207576378E-2</v>
      </c>
      <c r="T51">
        <f>'Population 2016'!T51/'Population 2016'!T$5</f>
        <v>3.7637911057546894E-2</v>
      </c>
      <c r="U51">
        <f>'Population 2016'!U51/'Population 2016'!U$5</f>
        <v>4.5810649316159871E-2</v>
      </c>
      <c r="V51">
        <f>'Population 2016'!V51/'Population 2016'!V$5</f>
        <v>4.7213805420505107E-2</v>
      </c>
      <c r="W51">
        <f>'Population 2016'!W51/'Population 2016'!W$5</f>
        <v>4.3558266167251718E-2</v>
      </c>
      <c r="X51">
        <f>'Population 2016'!X51/'Population 2016'!X$5</f>
        <v>4.3558266167251718E-2</v>
      </c>
      <c r="Y51">
        <f>'Population 2016'!Y51/'Population 2016'!Y$5</f>
        <v>4.6410231951797269E-2</v>
      </c>
      <c r="Z51">
        <f>'Population 2016'!Z51/'Population 2016'!Z$5</f>
        <v>3.8669487768664475E-2</v>
      </c>
      <c r="AA51">
        <f>'Population 2016'!AA51/'Population 2016'!AA$5</f>
        <v>4.3929636576117974E-2</v>
      </c>
      <c r="AB51">
        <f>'Population 2016'!AB51/'Population 2016'!AB$5</f>
        <v>4.3042690603154458E-2</v>
      </c>
      <c r="AC51">
        <f>'Population 2016'!AC51/'Population 2016'!AC$5</f>
        <v>4.2603651889346963E-2</v>
      </c>
      <c r="AD51">
        <f>'Population 2016'!AD51/'Population 2016'!AD$5</f>
        <v>4.6194499237038965E-2</v>
      </c>
      <c r="AE51">
        <f>'Population 2016'!AE51/'Population 2016'!AE$5</f>
        <v>4.6484050144251991E-2</v>
      </c>
      <c r="AF51">
        <f>'Population 2016'!AF51/'Population 2016'!AF$5</f>
        <v>4.9103439955360512E-2</v>
      </c>
      <c r="AG51">
        <f>'Population 2016'!AG51/'Population 2016'!AG$5</f>
        <v>4.6484050144251991E-2</v>
      </c>
      <c r="AH51">
        <f>'Population 2016'!AH51/'Population 2016'!AH$5</f>
        <v>4.6311174683967567E-2</v>
      </c>
      <c r="AI51">
        <f>'Population 2016'!AI51/'Population 2016'!AI$5</f>
        <v>4.1480280426983991E-2</v>
      </c>
      <c r="AJ51">
        <f>'Population 2016'!AJ51/'Population 2016'!AJ$5</f>
        <v>4.4419039121099742E-2</v>
      </c>
      <c r="AK51">
        <f>'Population 2016'!AK51/'Population 2016'!AK$5</f>
        <v>4.5472260286888853E-2</v>
      </c>
      <c r="AL51">
        <f>'Population 2016'!AL51/'Population 2016'!AL$5</f>
        <v>4.4953087032865685E-2</v>
      </c>
      <c r="AM51">
        <f>'Population 2016'!AM51/'Population 2016'!AM$5</f>
        <v>4.6571601392294569E-2</v>
      </c>
      <c r="AN51">
        <f>'Population 2016'!AN51/'Population 2016'!AN$5</f>
        <v>4.9525471801025414E-2</v>
      </c>
      <c r="AO51">
        <f>'Population 2016'!AO51/'Population 2016'!AO$5</f>
        <v>4.9525471801025414E-2</v>
      </c>
      <c r="AP51">
        <f>'Population 2016'!AP51/'Population 2016'!AP$5</f>
        <v>4.7080830017595866E-2</v>
      </c>
      <c r="AQ51">
        <f>'Population 2016'!AQ51/'Population 2016'!AQ$5</f>
        <v>4.6678906121554231E-2</v>
      </c>
      <c r="AR51">
        <f>'Population 2016'!AR51/'Population 2016'!AR$5</f>
        <v>4.3982745434564333E-2</v>
      </c>
      <c r="AS51">
        <f>'Population 2016'!AS51/'Population 2016'!AS$5</f>
        <v>4.8750104681349972E-2</v>
      </c>
      <c r="AT51">
        <f>'Population 2016'!AT51/'Population 2016'!AT$5</f>
        <v>4.8927083882532821E-2</v>
      </c>
      <c r="AU51">
        <f>'Population 2016'!AU51/'Population 2016'!AU$5</f>
        <v>4.8927083882532821E-2</v>
      </c>
      <c r="AV51">
        <f>'Population 2016'!AV51/'Population 2016'!AV$5</f>
        <v>4.3870763382958505E-2</v>
      </c>
      <c r="AW51">
        <f>'Population 2016'!AW51/'Population 2016'!AW$5</f>
        <v>4.6036976020501559E-2</v>
      </c>
      <c r="AX51">
        <f>'Population 2016'!AX51/'Population 2016'!AX$5</f>
        <v>4.4341081309020279E-2</v>
      </c>
      <c r="AY51">
        <f>'Population 2016'!AY51/'Population 2016'!AY$5</f>
        <v>4.3649215140295586E-2</v>
      </c>
      <c r="AZ51">
        <f>'Population 2016'!AZ51/'Population 2016'!AZ$5</f>
        <v>4.3729254275704565E-2</v>
      </c>
      <c r="BA51">
        <f>'Population 2016'!BA51/'Population 2016'!BA$5</f>
        <v>4.7397970200820559E-2</v>
      </c>
      <c r="BB51">
        <f>'Population 2016'!BB51/'Population 2016'!BB$5</f>
        <v>4.7561506114360289E-2</v>
      </c>
      <c r="BC51">
        <f>'Population 2016'!BC51/'Population 2016'!BC$5</f>
        <v>4.5810649316159871E-2</v>
      </c>
      <c r="BD51" s="9">
        <v>49</v>
      </c>
    </row>
    <row r="52" spans="1:56" x14ac:dyDescent="0.35">
      <c r="A52" s="3"/>
      <c r="B52" s="5" t="s">
        <v>55</v>
      </c>
      <c r="C52">
        <f>'Population 2016'!C52/'Population 2016'!C$5</f>
        <v>3.4740075541903268E-2</v>
      </c>
      <c r="D52">
        <f>'Population 2016'!D52/'Population 2016'!D$5</f>
        <v>3.8965992781901937E-2</v>
      </c>
      <c r="E52">
        <f>'Population 2016'!E52/'Population 2016'!E$5</f>
        <v>4.2841940942907102E-2</v>
      </c>
      <c r="F52">
        <f>'Population 2016'!F52/'Population 2016'!F$5</f>
        <v>4.153489569920165E-2</v>
      </c>
      <c r="G52">
        <f>'Population 2016'!G52/'Population 2016'!G$5</f>
        <v>4.3928977426514373E-2</v>
      </c>
      <c r="H52">
        <f>'Population 2016'!H52/'Population 2016'!H$5</f>
        <v>4.271220733237574E-2</v>
      </c>
      <c r="I52">
        <f>'Population 2016'!I52/'Population 2016'!I$5</f>
        <v>4.544217402227619E-2</v>
      </c>
      <c r="J52">
        <f>'Population 2016'!J52/'Population 2016'!J$5</f>
        <v>4.1166665284492837E-2</v>
      </c>
      <c r="K52">
        <f>'Population 2016'!K52/'Population 2016'!K$5</f>
        <v>4.3188583849170722E-2</v>
      </c>
      <c r="L52">
        <f>'Population 2016'!L52/'Population 2016'!L$5</f>
        <v>4.4096389369847347E-2</v>
      </c>
      <c r="M52">
        <f>'Population 2016'!M52/'Population 2016'!M$5</f>
        <v>4.4096389369847347E-2</v>
      </c>
      <c r="N52">
        <f>'Population 2016'!N52/'Population 2016'!N$5</f>
        <v>3.722844214401106E-2</v>
      </c>
      <c r="O52">
        <f>'Population 2016'!O52/'Population 2016'!O$5</f>
        <v>4.2430726860245092E-2</v>
      </c>
      <c r="P52">
        <f>'Population 2016'!P52/'Population 2016'!P$5</f>
        <v>4.3683083511777299E-2</v>
      </c>
      <c r="Q52">
        <f>'Population 2016'!Q52/'Population 2016'!Q$5</f>
        <v>4.3994782670003875E-2</v>
      </c>
      <c r="R52">
        <f>'Population 2016'!R52/'Population 2016'!R$5</f>
        <v>4.3021770373130354E-2</v>
      </c>
      <c r="S52">
        <f>'Population 2016'!S52/'Population 2016'!S$5</f>
        <v>3.889607764563411E-2</v>
      </c>
      <c r="T52">
        <f>'Population 2016'!T52/'Population 2016'!T$5</f>
        <v>3.3214985365490474E-2</v>
      </c>
      <c r="U52">
        <f>'Population 2016'!U52/'Population 2016'!U$5</f>
        <v>4.5058203868454834E-2</v>
      </c>
      <c r="V52">
        <f>'Population 2016'!V52/'Population 2016'!V$5</f>
        <v>4.1375046748231198E-2</v>
      </c>
      <c r="W52">
        <f>'Population 2016'!W52/'Population 2016'!W$5</f>
        <v>4.1767170657410493E-2</v>
      </c>
      <c r="X52">
        <f>'Population 2016'!X52/'Population 2016'!X$5</f>
        <v>4.1767170657410493E-2</v>
      </c>
      <c r="Y52">
        <f>'Population 2016'!Y52/'Population 2016'!Y$5</f>
        <v>4.1275178455032514E-2</v>
      </c>
      <c r="Z52">
        <f>'Population 2016'!Z52/'Population 2016'!Z$5</f>
        <v>3.4031317329451416E-2</v>
      </c>
      <c r="AA52">
        <f>'Population 2016'!AA52/'Population 2016'!AA$5</f>
        <v>3.9682903511062302E-2</v>
      </c>
      <c r="AB52">
        <f>'Population 2016'!AB52/'Population 2016'!AB$5</f>
        <v>3.9296643910627108E-2</v>
      </c>
      <c r="AC52">
        <f>'Population 2016'!AC52/'Population 2016'!AC$5</f>
        <v>3.848819145217109E-2</v>
      </c>
      <c r="AD52">
        <f>'Population 2016'!AD52/'Population 2016'!AD$5</f>
        <v>4.4519706725222374E-2</v>
      </c>
      <c r="AE52">
        <f>'Population 2016'!AE52/'Population 2016'!AE$5</f>
        <v>4.4743785870491486E-2</v>
      </c>
      <c r="AF52">
        <f>'Population 2016'!AF52/'Population 2016'!AF$5</f>
        <v>4.4714895413895547E-2</v>
      </c>
      <c r="AG52">
        <f>'Population 2016'!AG52/'Population 2016'!AG$5</f>
        <v>4.4743785870491486E-2</v>
      </c>
      <c r="AH52">
        <f>'Population 2016'!AH52/'Population 2016'!AH$5</f>
        <v>4.1828669087801751E-2</v>
      </c>
      <c r="AI52">
        <f>'Population 2016'!AI52/'Population 2016'!AI$5</f>
        <v>3.6840220054247967E-2</v>
      </c>
      <c r="AJ52">
        <f>'Population 2016'!AJ52/'Population 2016'!AJ$5</f>
        <v>4.101720436104063E-2</v>
      </c>
      <c r="AK52">
        <f>'Population 2016'!AK52/'Population 2016'!AK$5</f>
        <v>4.0996693612260035E-2</v>
      </c>
      <c r="AL52">
        <f>'Population 2016'!AL52/'Population 2016'!AL$5</f>
        <v>4.2478849257728671E-2</v>
      </c>
      <c r="AM52">
        <f>'Population 2016'!AM52/'Population 2016'!AM$5</f>
        <v>4.0215001575567476E-2</v>
      </c>
      <c r="AN52">
        <f>'Population 2016'!AN52/'Population 2016'!AN$5</f>
        <v>4.7780080724337294E-2</v>
      </c>
      <c r="AO52">
        <f>'Population 2016'!AO52/'Population 2016'!AO$5</f>
        <v>4.7780080724337294E-2</v>
      </c>
      <c r="AP52">
        <f>'Population 2016'!AP52/'Population 2016'!AP$5</f>
        <v>4.191303520758366E-2</v>
      </c>
      <c r="AQ52">
        <f>'Population 2016'!AQ52/'Population 2016'!AQ$5</f>
        <v>4.3500301419411413E-2</v>
      </c>
      <c r="AR52">
        <f>'Population 2016'!AR52/'Population 2016'!AR$5</f>
        <v>4.0264142864558164E-2</v>
      </c>
      <c r="AS52">
        <f>'Population 2016'!AS52/'Population 2016'!AS$5</f>
        <v>4.544217402227619E-2</v>
      </c>
      <c r="AT52">
        <f>'Population 2016'!AT52/'Population 2016'!AT$5</f>
        <v>4.3549322507513047E-2</v>
      </c>
      <c r="AU52">
        <f>'Population 2016'!AU52/'Population 2016'!AU$5</f>
        <v>4.3549322507513047E-2</v>
      </c>
      <c r="AV52">
        <f>'Population 2016'!AV52/'Population 2016'!AV$5</f>
        <v>4.3290043290043288E-2</v>
      </c>
      <c r="AW52">
        <f>'Population 2016'!AW52/'Population 2016'!AW$5</f>
        <v>4.3527670998840688E-2</v>
      </c>
      <c r="AX52">
        <f>'Population 2016'!AX52/'Population 2016'!AX$5</f>
        <v>4.0073092502907089E-2</v>
      </c>
      <c r="AY52">
        <f>'Population 2016'!AY52/'Population 2016'!AY$5</f>
        <v>4.0896851381536675E-2</v>
      </c>
      <c r="AZ52">
        <f>'Population 2016'!AZ52/'Population 2016'!AZ$5</f>
        <v>4.0130931767061111E-2</v>
      </c>
      <c r="BA52">
        <f>'Population 2016'!BA52/'Population 2016'!BA$5</f>
        <v>4.3295184625350897E-2</v>
      </c>
      <c r="BB52">
        <f>'Population 2016'!BB52/'Population 2016'!BB$5</f>
        <v>4.1326308666441103E-2</v>
      </c>
      <c r="BC52">
        <f>'Population 2016'!BC52/'Population 2016'!BC$5</f>
        <v>4.5058203868454834E-2</v>
      </c>
      <c r="BD52" s="9">
        <v>50</v>
      </c>
    </row>
    <row r="53" spans="1:56" x14ac:dyDescent="0.35">
      <c r="A53" s="3"/>
      <c r="B53" s="5" t="s">
        <v>56</v>
      </c>
      <c r="C53">
        <f>'Population 2016'!C53/'Population 2016'!C$5</f>
        <v>3.0804536603067676E-2</v>
      </c>
      <c r="D53">
        <f>'Population 2016'!D53/'Population 2016'!D$5</f>
        <v>3.4748100114433259E-2</v>
      </c>
      <c r="E53">
        <f>'Population 2016'!E53/'Population 2016'!E$5</f>
        <v>3.8365077653654857E-2</v>
      </c>
      <c r="F53">
        <f>'Population 2016'!F53/'Population 2016'!F$5</f>
        <v>3.8351789853206281E-2</v>
      </c>
      <c r="G53">
        <f>'Population 2016'!G53/'Population 2016'!G$5</f>
        <v>4.1912520976560383E-2</v>
      </c>
      <c r="H53">
        <f>'Population 2016'!H53/'Population 2016'!H$5</f>
        <v>3.8445201726256678E-2</v>
      </c>
      <c r="I53">
        <f>'Population 2016'!I53/'Population 2016'!I$5</f>
        <v>4.2291265388158444E-2</v>
      </c>
      <c r="J53">
        <f>'Population 2016'!J53/'Population 2016'!J$5</f>
        <v>3.4905417844969852E-2</v>
      </c>
      <c r="K53">
        <f>'Population 2016'!K53/'Population 2016'!K$5</f>
        <v>3.7305674998818691E-2</v>
      </c>
      <c r="L53">
        <f>'Population 2016'!L53/'Population 2016'!L$5</f>
        <v>4.178514129588741E-2</v>
      </c>
      <c r="M53">
        <f>'Population 2016'!M53/'Population 2016'!M$5</f>
        <v>4.178514129588741E-2</v>
      </c>
      <c r="N53">
        <f>'Population 2016'!N53/'Population 2016'!N$5</f>
        <v>3.0019048231407882E-2</v>
      </c>
      <c r="O53">
        <f>'Population 2016'!O53/'Population 2016'!O$5</f>
        <v>3.696218583132721E-2</v>
      </c>
      <c r="P53">
        <f>'Population 2016'!P53/'Population 2016'!P$5</f>
        <v>3.8171982418573197E-2</v>
      </c>
      <c r="Q53">
        <f>'Population 2016'!Q53/'Population 2016'!Q$5</f>
        <v>3.5651754973502071E-2</v>
      </c>
      <c r="R53">
        <f>'Population 2016'!R53/'Population 2016'!R$5</f>
        <v>3.7140043647202851E-2</v>
      </c>
      <c r="S53">
        <f>'Population 2016'!S53/'Population 2016'!S$5</f>
        <v>3.3021990534378633E-2</v>
      </c>
      <c r="T53">
        <f>'Population 2016'!T53/'Population 2016'!T$5</f>
        <v>2.8124316552118864E-2</v>
      </c>
      <c r="U53">
        <f>'Population 2016'!U53/'Population 2016'!U$5</f>
        <v>4.3686097463816229E-2</v>
      </c>
      <c r="V53">
        <f>'Population 2016'!V53/'Population 2016'!V$5</f>
        <v>3.3819006113523786E-2</v>
      </c>
      <c r="W53">
        <f>'Population 2016'!W53/'Population 2016'!W$5</f>
        <v>3.5808836506971545E-2</v>
      </c>
      <c r="X53">
        <f>'Population 2016'!X53/'Population 2016'!X$5</f>
        <v>3.5808836506971545E-2</v>
      </c>
      <c r="Y53">
        <f>'Population 2016'!Y53/'Population 2016'!Y$5</f>
        <v>3.4339676634711692E-2</v>
      </c>
      <c r="Z53">
        <f>'Population 2016'!Z53/'Population 2016'!Z$5</f>
        <v>2.7939363083957468E-2</v>
      </c>
      <c r="AA53">
        <f>'Population 2016'!AA53/'Population 2016'!AA$5</f>
        <v>3.3249023191600613E-2</v>
      </c>
      <c r="AB53">
        <f>'Population 2016'!AB53/'Population 2016'!AB$5</f>
        <v>3.5161663408493089E-2</v>
      </c>
      <c r="AC53">
        <f>'Population 2016'!AC53/'Population 2016'!AC$5</f>
        <v>3.1916280012659774E-2</v>
      </c>
      <c r="AD53">
        <f>'Population 2016'!AD53/'Population 2016'!AD$5</f>
        <v>4.1225948118649748E-2</v>
      </c>
      <c r="AE53">
        <f>'Population 2016'!AE53/'Population 2016'!AE$5</f>
        <v>4.096551299294654E-2</v>
      </c>
      <c r="AF53">
        <f>'Population 2016'!AF53/'Population 2016'!AF$5</f>
        <v>3.6571204512207994E-2</v>
      </c>
      <c r="AG53">
        <f>'Population 2016'!AG53/'Population 2016'!AG$5</f>
        <v>4.096551299294654E-2</v>
      </c>
      <c r="AH53">
        <f>'Population 2016'!AH53/'Population 2016'!AH$5</f>
        <v>3.5642699906188756E-2</v>
      </c>
      <c r="AI53">
        <f>'Population 2016'!AI53/'Population 2016'!AI$5</f>
        <v>3.0645725785283053E-2</v>
      </c>
      <c r="AJ53">
        <f>'Population 2016'!AJ53/'Population 2016'!AJ$5</f>
        <v>3.6374536430304215E-2</v>
      </c>
      <c r="AK53">
        <f>'Population 2016'!AK53/'Population 2016'!AK$5</f>
        <v>3.7288007744238967E-2</v>
      </c>
      <c r="AL53">
        <f>'Population 2016'!AL53/'Population 2016'!AL$5</f>
        <v>3.8168886681683549E-2</v>
      </c>
      <c r="AM53">
        <f>'Population 2016'!AM53/'Population 2016'!AM$5</f>
        <v>3.3963439590569779E-2</v>
      </c>
      <c r="AN53">
        <f>'Population 2016'!AN53/'Population 2016'!AN$5</f>
        <v>4.1780298898221886E-2</v>
      </c>
      <c r="AO53">
        <f>'Population 2016'!AO53/'Population 2016'!AO$5</f>
        <v>4.1780298898221886E-2</v>
      </c>
      <c r="AP53">
        <f>'Population 2016'!AP53/'Population 2016'!AP$5</f>
        <v>3.9265729277301334E-2</v>
      </c>
      <c r="AQ53">
        <f>'Population 2016'!AQ53/'Population 2016'!AQ$5</f>
        <v>3.4683783635666134E-2</v>
      </c>
      <c r="AR53">
        <f>'Population 2016'!AR53/'Population 2016'!AR$5</f>
        <v>3.484374272492121E-2</v>
      </c>
      <c r="AS53">
        <f>'Population 2016'!AS53/'Population 2016'!AS$5</f>
        <v>4.2291265388158444E-2</v>
      </c>
      <c r="AT53">
        <f>'Population 2016'!AT53/'Population 2016'!AT$5</f>
        <v>4.07022723677967E-2</v>
      </c>
      <c r="AU53">
        <f>'Population 2016'!AU53/'Population 2016'!AU$5</f>
        <v>4.07022723677967E-2</v>
      </c>
      <c r="AV53">
        <f>'Population 2016'!AV53/'Population 2016'!AV$5</f>
        <v>4.0354767184035474E-2</v>
      </c>
      <c r="AW53">
        <f>'Population 2016'!AW53/'Population 2016'!AW$5</f>
        <v>3.7410763316858872E-2</v>
      </c>
      <c r="AX53">
        <f>'Population 2016'!AX53/'Population 2016'!AX$5</f>
        <v>3.3607217245741595E-2</v>
      </c>
      <c r="AY53">
        <f>'Population 2016'!AY53/'Population 2016'!AY$5</f>
        <v>3.5751659985924542E-2</v>
      </c>
      <c r="AZ53">
        <f>'Population 2016'!AZ53/'Population 2016'!AZ$5</f>
        <v>3.5701342108139515E-2</v>
      </c>
      <c r="BA53">
        <f>'Population 2016'!BA53/'Population 2016'!BA$5</f>
        <v>3.7235478298423663E-2</v>
      </c>
      <c r="BB53">
        <f>'Population 2016'!BB53/'Population 2016'!BB$5</f>
        <v>3.2349833935217474E-2</v>
      </c>
      <c r="BC53">
        <f>'Population 2016'!BC53/'Population 2016'!BC$5</f>
        <v>4.3686097463816229E-2</v>
      </c>
      <c r="BD53" s="9">
        <v>51</v>
      </c>
    </row>
    <row r="54" spans="1:56" x14ac:dyDescent="0.35">
      <c r="A54" s="3"/>
      <c r="B54" s="5" t="s">
        <v>57</v>
      </c>
      <c r="C54">
        <f>'Population 2016'!C54/'Population 2016'!C$5</f>
        <v>2.7783882690273085E-2</v>
      </c>
      <c r="D54">
        <f>'Population 2016'!D54/'Population 2016'!D$5</f>
        <v>3.3417935702199662E-2</v>
      </c>
      <c r="E54">
        <f>'Population 2016'!E54/'Population 2016'!E$5</f>
        <v>3.8585404956895539E-2</v>
      </c>
      <c r="F54">
        <f>'Population 2016'!F54/'Population 2016'!F$5</f>
        <v>4.2637136234869949E-2</v>
      </c>
      <c r="G54">
        <f>'Population 2016'!G54/'Population 2016'!G$5</f>
        <v>4.5349970226817519E-2</v>
      </c>
      <c r="H54">
        <f>'Population 2016'!H54/'Population 2016'!H$5</f>
        <v>3.9816739242509232E-2</v>
      </c>
      <c r="I54">
        <f>'Population 2016'!I54/'Population 2016'!I$5</f>
        <v>4.5473578427267396E-2</v>
      </c>
      <c r="J54">
        <f>'Population 2016'!J54/'Population 2016'!J$5</f>
        <v>3.575130822752793E-2</v>
      </c>
      <c r="K54">
        <f>'Population 2016'!K54/'Population 2016'!K$5</f>
        <v>3.8675991116571377E-2</v>
      </c>
      <c r="L54">
        <f>'Population 2016'!L54/'Population 2016'!L$5</f>
        <v>4.4977999459914542E-2</v>
      </c>
      <c r="M54">
        <f>'Population 2016'!M54/'Population 2016'!M$5</f>
        <v>4.4977999459914542E-2</v>
      </c>
      <c r="N54">
        <f>'Population 2016'!N54/'Population 2016'!N$5</f>
        <v>2.9761856921259273E-2</v>
      </c>
      <c r="O54">
        <f>'Population 2016'!O54/'Population 2016'!O$5</f>
        <v>3.7516965356000041E-2</v>
      </c>
      <c r="P54">
        <f>'Population 2016'!P54/'Population 2016'!P$5</f>
        <v>3.7428152823171419E-2</v>
      </c>
      <c r="Q54">
        <f>'Population 2016'!Q54/'Population 2016'!Q$5</f>
        <v>3.5263980446763259E-2</v>
      </c>
      <c r="R54">
        <f>'Population 2016'!R54/'Population 2016'!R$5</f>
        <v>3.2974929472507582E-2</v>
      </c>
      <c r="S54">
        <f>'Population 2016'!S54/'Population 2016'!S$5</f>
        <v>3.2942551339786151E-2</v>
      </c>
      <c r="T54">
        <f>'Population 2016'!T54/'Population 2016'!T$5</f>
        <v>2.603732846912328E-2</v>
      </c>
      <c r="U54">
        <f>'Population 2016'!U54/'Population 2016'!U$5</f>
        <v>4.6474571770017264E-2</v>
      </c>
      <c r="V54">
        <f>'Population 2016'!V54/'Population 2016'!V$5</f>
        <v>3.5734729547171828E-2</v>
      </c>
      <c r="W54">
        <f>'Population 2016'!W54/'Population 2016'!W$5</f>
        <v>3.7642421508834546E-2</v>
      </c>
      <c r="X54">
        <f>'Population 2016'!X54/'Population 2016'!X$5</f>
        <v>3.7642421508834546E-2</v>
      </c>
      <c r="Y54">
        <f>'Population 2016'!Y54/'Population 2016'!Y$5</f>
        <v>3.5742674997217852E-2</v>
      </c>
      <c r="Z54">
        <f>'Population 2016'!Z54/'Population 2016'!Z$5</f>
        <v>2.4145200287272326E-2</v>
      </c>
      <c r="AA54">
        <f>'Population 2016'!AA54/'Population 2016'!AA$5</f>
        <v>3.0418753658256248E-2</v>
      </c>
      <c r="AB54">
        <f>'Population 2016'!AB54/'Population 2016'!AB$5</f>
        <v>3.4001003039824777E-2</v>
      </c>
      <c r="AC54">
        <f>'Population 2016'!AC54/'Population 2016'!AC$5</f>
        <v>2.8843389095632999E-2</v>
      </c>
      <c r="AD54">
        <f>'Population 2016'!AD54/'Population 2016'!AD$5</f>
        <v>4.2279206520525511E-2</v>
      </c>
      <c r="AE54">
        <f>'Population 2016'!AE54/'Population 2016'!AE$5</f>
        <v>4.1114385157958504E-2</v>
      </c>
      <c r="AF54">
        <f>'Population 2016'!AF54/'Population 2016'!AF$5</f>
        <v>3.5606026331267249E-2</v>
      </c>
      <c r="AG54">
        <f>'Population 2016'!AG54/'Population 2016'!AG$5</f>
        <v>4.1114385157958504E-2</v>
      </c>
      <c r="AH54">
        <f>'Population 2016'!AH54/'Population 2016'!AH$5</f>
        <v>3.3248191114867688E-2</v>
      </c>
      <c r="AI54">
        <f>'Population 2016'!AI54/'Population 2016'!AI$5</f>
        <v>2.9340110683349373E-2</v>
      </c>
      <c r="AJ54">
        <f>'Population 2016'!AJ54/'Population 2016'!AJ$5</f>
        <v>3.6276942810138581E-2</v>
      </c>
      <c r="AK54">
        <f>'Population 2016'!AK54/'Population 2016'!AK$5</f>
        <v>3.6998855964698339E-2</v>
      </c>
      <c r="AL54">
        <f>'Population 2016'!AL54/'Population 2016'!AL$5</f>
        <v>3.9711959702736735E-2</v>
      </c>
      <c r="AM54">
        <f>'Population 2016'!AM54/'Population 2016'!AM$5</f>
        <v>3.2156064485984695E-2</v>
      </c>
      <c r="AN54">
        <f>'Population 2016'!AN54/'Population 2016'!AN$5</f>
        <v>4.1998472782807897E-2</v>
      </c>
      <c r="AO54">
        <f>'Population 2016'!AO54/'Population 2016'!AO$5</f>
        <v>4.1998472782807897E-2</v>
      </c>
      <c r="AP54">
        <f>'Population 2016'!AP54/'Population 2016'!AP$5</f>
        <v>3.9772997479511123E-2</v>
      </c>
      <c r="AQ54">
        <f>'Population 2016'!AQ54/'Population 2016'!AQ$5</f>
        <v>3.299172466706856E-2</v>
      </c>
      <c r="AR54">
        <f>'Population 2016'!AR54/'Population 2016'!AR$5</f>
        <v>3.4188999557341046E-2</v>
      </c>
      <c r="AS54">
        <f>'Population 2016'!AS54/'Population 2016'!AS$5</f>
        <v>4.5473578427267396E-2</v>
      </c>
      <c r="AT54">
        <f>'Population 2016'!AT54/'Population 2016'!AT$5</f>
        <v>4.0807718669267676E-2</v>
      </c>
      <c r="AU54">
        <f>'Population 2016'!AU54/'Population 2016'!AU$5</f>
        <v>4.0807718669267676E-2</v>
      </c>
      <c r="AV54">
        <f>'Population 2016'!AV54/'Population 2016'!AV$5</f>
        <v>4.2392566782810684E-2</v>
      </c>
      <c r="AW54">
        <f>'Population 2016'!AW54/'Population 2016'!AW$5</f>
        <v>3.4398071877478793E-2</v>
      </c>
      <c r="AX54">
        <f>'Population 2016'!AX54/'Population 2016'!AX$5</f>
        <v>3.4169467268103812E-2</v>
      </c>
      <c r="AY54">
        <f>'Population 2016'!AY54/'Population 2016'!AY$5</f>
        <v>3.7295370398702607E-2</v>
      </c>
      <c r="AZ54">
        <f>'Population 2016'!AZ54/'Population 2016'!AZ$5</f>
        <v>3.6989950008916708E-2</v>
      </c>
      <c r="BA54">
        <f>'Population 2016'!BA54/'Population 2016'!BA$5</f>
        <v>3.2903260634852084E-2</v>
      </c>
      <c r="BB54">
        <f>'Population 2016'!BB54/'Population 2016'!BB$5</f>
        <v>3.222554428509284E-2</v>
      </c>
      <c r="BC54">
        <f>'Population 2016'!BC54/'Population 2016'!BC$5</f>
        <v>4.6474571770017264E-2</v>
      </c>
      <c r="BD54" s="9">
        <v>52</v>
      </c>
    </row>
    <row r="55" spans="1:56" x14ac:dyDescent="0.35">
      <c r="A55" s="3"/>
      <c r="B55" s="5" t="s">
        <v>58</v>
      </c>
      <c r="C55">
        <f>'Population 2016'!C55/'Population 2016'!C$5</f>
        <v>1.814947892442232E-2</v>
      </c>
      <c r="D55">
        <f>'Population 2016'!D55/'Population 2016'!D$5</f>
        <v>2.2202008939487299E-2</v>
      </c>
      <c r="E55">
        <f>'Population 2016'!E55/'Population 2016'!E$5</f>
        <v>2.5918928928037353E-2</v>
      </c>
      <c r="F55">
        <f>'Population 2016'!F55/'Population 2016'!F$5</f>
        <v>3.0574298223023436E-2</v>
      </c>
      <c r="G55">
        <f>'Population 2016'!G55/'Population 2016'!G$5</f>
        <v>3.517295512369404E-2</v>
      </c>
      <c r="H55">
        <f>'Population 2016'!H55/'Population 2016'!H$5</f>
        <v>3.02451582780233E-2</v>
      </c>
      <c r="I55">
        <f>'Population 2016'!I55/'Population 2016'!I$5</f>
        <v>3.3435223180638136E-2</v>
      </c>
      <c r="J55">
        <f>'Population 2016'!J55/'Population 2016'!J$5</f>
        <v>2.5807949710987453E-2</v>
      </c>
      <c r="K55">
        <f>'Population 2016'!K55/'Population 2016'!K$5</f>
        <v>2.7996975854084959E-2</v>
      </c>
      <c r="L55">
        <f>'Population 2016'!L55/'Population 2016'!L$5</f>
        <v>3.4414563245595921E-2</v>
      </c>
      <c r="M55">
        <f>'Population 2016'!M55/'Population 2016'!M$5</f>
        <v>3.4414563245595921E-2</v>
      </c>
      <c r="N55">
        <f>'Population 2016'!N55/'Population 2016'!N$5</f>
        <v>2.129865537168163E-2</v>
      </c>
      <c r="O55">
        <f>'Population 2016'!O55/'Population 2016'!O$5</f>
        <v>2.747149324853132E-2</v>
      </c>
      <c r="P55">
        <f>'Population 2016'!P55/'Population 2016'!P$5</f>
        <v>2.785979939141215E-2</v>
      </c>
      <c r="Q55">
        <f>'Population 2016'!Q55/'Population 2016'!Q$5</f>
        <v>2.7085463155544588E-2</v>
      </c>
      <c r="R55">
        <f>'Population 2016'!R55/'Population 2016'!R$5</f>
        <v>2.453824453079257E-2</v>
      </c>
      <c r="S55">
        <f>'Population 2016'!S55/'Population 2016'!S$5</f>
        <v>2.3998580686389947E-2</v>
      </c>
      <c r="T55">
        <f>'Population 2016'!T55/'Population 2016'!T$5</f>
        <v>1.7896446303681195E-2</v>
      </c>
      <c r="U55">
        <f>'Population 2016'!U55/'Population 2016'!U$5</f>
        <v>3.2797769220555037E-2</v>
      </c>
      <c r="V55">
        <f>'Population 2016'!V55/'Population 2016'!V$5</f>
        <v>2.4927301730256982E-2</v>
      </c>
      <c r="W55">
        <f>'Population 2016'!W55/'Population 2016'!W$5</f>
        <v>2.8216291124925644E-2</v>
      </c>
      <c r="X55">
        <f>'Population 2016'!X55/'Population 2016'!X$5</f>
        <v>2.8216291124925644E-2</v>
      </c>
      <c r="Y55">
        <f>'Population 2016'!Y55/'Population 2016'!Y$5</f>
        <v>2.5349358515762865E-2</v>
      </c>
      <c r="Z55">
        <f>'Population 2016'!Z55/'Population 2016'!Z$5</f>
        <v>1.695758474436828E-2</v>
      </c>
      <c r="AA55">
        <f>'Population 2016'!AA55/'Population 2016'!AA$5</f>
        <v>2.2214293924155422E-2</v>
      </c>
      <c r="AB55">
        <f>'Population 2016'!AB55/'Population 2016'!AB$5</f>
        <v>2.32091133332651E-2</v>
      </c>
      <c r="AC55">
        <f>'Population 2016'!AC55/'Population 2016'!AC$5</f>
        <v>2.1024117694514718E-2</v>
      </c>
      <c r="AD55">
        <f>'Population 2016'!AD55/'Population 2016'!AD$5</f>
        <v>3.1981093453422156E-2</v>
      </c>
      <c r="AE55">
        <f>'Population 2016'!AE55/'Population 2016'!AE$5</f>
        <v>3.0770336451092926E-2</v>
      </c>
      <c r="AF55">
        <f>'Population 2016'!AF55/'Population 2016'!AF$5</f>
        <v>2.7070231793572517E-2</v>
      </c>
      <c r="AG55">
        <f>'Population 2016'!AG55/'Population 2016'!AG$5</f>
        <v>3.0770336451092926E-2</v>
      </c>
      <c r="AH55">
        <f>'Population 2016'!AH55/'Population 2016'!AH$5</f>
        <v>2.4351912913442873E-2</v>
      </c>
      <c r="AI55">
        <f>'Population 2016'!AI55/'Population 2016'!AI$5</f>
        <v>2.1001946801994926E-2</v>
      </c>
      <c r="AJ55">
        <f>'Population 2016'!AJ55/'Population 2016'!AJ$5</f>
        <v>2.7033432785879597E-2</v>
      </c>
      <c r="AK55">
        <f>'Population 2016'!AK55/'Population 2016'!AK$5</f>
        <v>2.8387161660988397E-2</v>
      </c>
      <c r="AL55">
        <f>'Population 2016'!AL55/'Population 2016'!AL$5</f>
        <v>3.0072187439030878E-2</v>
      </c>
      <c r="AM55">
        <f>'Population 2016'!AM55/'Population 2016'!AM$5</f>
        <v>2.2970687200959104E-2</v>
      </c>
      <c r="AN55">
        <f>'Population 2016'!AN55/'Population 2016'!AN$5</f>
        <v>3.3326060870513798E-2</v>
      </c>
      <c r="AO55">
        <f>'Population 2016'!AO55/'Population 2016'!AO$5</f>
        <v>3.3326060870513798E-2</v>
      </c>
      <c r="AP55">
        <f>'Population 2016'!AP55/'Population 2016'!AP$5</f>
        <v>2.9849563273782159E-2</v>
      </c>
      <c r="AQ55">
        <f>'Population 2016'!AQ55/'Population 2016'!AQ$5</f>
        <v>2.4880802323669644E-2</v>
      </c>
      <c r="AR55">
        <f>'Population 2016'!AR55/'Population 2016'!AR$5</f>
        <v>2.4921899766595978E-2</v>
      </c>
      <c r="AS55">
        <f>'Population 2016'!AS55/'Population 2016'!AS$5</f>
        <v>3.3435223180638136E-2</v>
      </c>
      <c r="AT55">
        <f>'Population 2016'!AT55/'Population 2016'!AT$5</f>
        <v>2.836505509569252E-2</v>
      </c>
      <c r="AU55">
        <f>'Population 2016'!AU55/'Population 2016'!AU$5</f>
        <v>2.836505509569252E-2</v>
      </c>
      <c r="AV55">
        <f>'Population 2016'!AV55/'Population 2016'!AV$5</f>
        <v>3.3407243163340726E-2</v>
      </c>
      <c r="AW55">
        <f>'Population 2016'!AW55/'Population 2016'!AW$5</f>
        <v>2.5806180975044238E-2</v>
      </c>
      <c r="AX55">
        <f>'Population 2016'!AX55/'Population 2016'!AX$5</f>
        <v>2.4623995297545269E-2</v>
      </c>
      <c r="AY55">
        <f>'Population 2016'!AY55/'Population 2016'!AY$5</f>
        <v>2.7564945993084667E-2</v>
      </c>
      <c r="AZ55">
        <f>'Population 2016'!AZ55/'Population 2016'!AZ$5</f>
        <v>2.699173335020796E-2</v>
      </c>
      <c r="BA55">
        <f>'Population 2016'!BA55/'Population 2016'!BA$5</f>
        <v>2.4616713452817966E-2</v>
      </c>
      <c r="BB55">
        <f>'Population 2016'!BB55/'Population 2016'!BB$5</f>
        <v>2.365646340705551E-2</v>
      </c>
      <c r="BC55">
        <f>'Population 2016'!BC55/'Population 2016'!BC$5</f>
        <v>3.2797769220555037E-2</v>
      </c>
      <c r="BD55" s="9">
        <v>53</v>
      </c>
    </row>
    <row r="56" spans="1:56" x14ac:dyDescent="0.35">
      <c r="A56" s="3"/>
      <c r="B56" s="5" t="s">
        <v>59</v>
      </c>
      <c r="C56">
        <f>'Population 2016'!C56/'Population 2016'!C$5</f>
        <v>1.3973718777631828E-2</v>
      </c>
      <c r="D56">
        <f>'Population 2016'!D56/'Population 2016'!D$5</f>
        <v>1.6414326653169411E-2</v>
      </c>
      <c r="E56">
        <f>'Population 2016'!E56/'Population 2016'!E$5</f>
        <v>1.8652815736057267E-2</v>
      </c>
      <c r="F56">
        <f>'Population 2016'!F56/'Population 2016'!F$5</f>
        <v>2.2848313159927892E-2</v>
      </c>
      <c r="G56">
        <f>'Population 2016'!G56/'Population 2016'!G$5</f>
        <v>2.4914740431981813E-2</v>
      </c>
      <c r="H56">
        <f>'Population 2016'!H56/'Population 2016'!H$5</f>
        <v>2.2239659158336388E-2</v>
      </c>
      <c r="I56">
        <f>'Population 2016'!I56/'Population 2016'!I$5</f>
        <v>2.4181391843229209E-2</v>
      </c>
      <c r="J56">
        <f>'Population 2016'!J56/'Population 2016'!J$5</f>
        <v>1.92232735957805E-2</v>
      </c>
      <c r="K56">
        <f>'Population 2016'!K56/'Population 2016'!K$5</f>
        <v>1.9137173368615035E-2</v>
      </c>
      <c r="L56">
        <f>'Population 2016'!L56/'Population 2016'!L$5</f>
        <v>2.6519784601210426E-2</v>
      </c>
      <c r="M56">
        <f>'Population 2016'!M56/'Population 2016'!M$5</f>
        <v>2.6519784601210426E-2</v>
      </c>
      <c r="N56">
        <f>'Population 2016'!N56/'Population 2016'!N$5</f>
        <v>1.7336301749704634E-2</v>
      </c>
      <c r="O56">
        <f>'Population 2016'!O56/'Population 2016'!O$5</f>
        <v>2.0665537294062869E-2</v>
      </c>
      <c r="P56">
        <f>'Population 2016'!P56/'Population 2016'!P$5</f>
        <v>2.2686802659754309E-2</v>
      </c>
      <c r="Q56">
        <f>'Population 2016'!Q56/'Population 2016'!Q$5</f>
        <v>1.9858756066321193E-2</v>
      </c>
      <c r="R56">
        <f>'Population 2016'!R56/'Population 2016'!R$5</f>
        <v>2.0213445467610582E-2</v>
      </c>
      <c r="S56">
        <f>'Population 2016'!S56/'Population 2016'!S$5</f>
        <v>1.7412188796955184E-2</v>
      </c>
      <c r="T56">
        <f>'Population 2016'!T56/'Population 2016'!T$5</f>
        <v>1.3682917409249755E-2</v>
      </c>
      <c r="U56">
        <f>'Population 2016'!U56/'Population 2016'!U$5</f>
        <v>2.5671668215819059E-2</v>
      </c>
      <c r="V56">
        <f>'Population 2016'!V56/'Population 2016'!V$5</f>
        <v>1.8378733180177225E-2</v>
      </c>
      <c r="W56">
        <f>'Population 2016'!W56/'Population 2016'!W$5</f>
        <v>1.9806640127076267E-2</v>
      </c>
      <c r="X56">
        <f>'Population 2016'!X56/'Population 2016'!X$5</f>
        <v>1.9806640127076267E-2</v>
      </c>
      <c r="Y56">
        <f>'Population 2016'!Y56/'Population 2016'!Y$5</f>
        <v>1.8783485159218453E-2</v>
      </c>
      <c r="Z56">
        <f>'Population 2016'!Z56/'Population 2016'!Z$5</f>
        <v>1.2588490136144628E-2</v>
      </c>
      <c r="AA56">
        <f>'Population 2016'!AA56/'Population 2016'!AA$5</f>
        <v>1.6474028955118968E-2</v>
      </c>
      <c r="AB56">
        <f>'Population 2016'!AB56/'Population 2016'!AB$5</f>
        <v>1.7311648567597721E-2</v>
      </c>
      <c r="AC56">
        <f>'Population 2016'!AC56/'Population 2016'!AC$5</f>
        <v>1.5814372979245834E-2</v>
      </c>
      <c r="AD56">
        <f>'Population 2016'!AD56/'Population 2016'!AD$5</f>
        <v>2.194722542707209E-2</v>
      </c>
      <c r="AE56">
        <f>'Population 2016'!AE56/'Population 2016'!AE$5</f>
        <v>2.0821569009948769E-2</v>
      </c>
      <c r="AF56">
        <f>'Population 2016'!AF56/'Population 2016'!AF$5</f>
        <v>1.9499615436818531E-2</v>
      </c>
      <c r="AG56">
        <f>'Population 2016'!AG56/'Population 2016'!AG$5</f>
        <v>2.0821569009948769E-2</v>
      </c>
      <c r="AH56">
        <f>'Population 2016'!AH56/'Population 2016'!AH$5</f>
        <v>1.7658805717841786E-2</v>
      </c>
      <c r="AI56">
        <f>'Population 2016'!AI56/'Population 2016'!AI$5</f>
        <v>1.5526566191267828E-2</v>
      </c>
      <c r="AJ56">
        <f>'Population 2016'!AJ56/'Population 2016'!AJ$5</f>
        <v>1.8417310319828236E-2</v>
      </c>
      <c r="AK56">
        <f>'Population 2016'!AK56/'Population 2016'!AK$5</f>
        <v>2.1925247979080496E-2</v>
      </c>
      <c r="AL56">
        <f>'Population 2016'!AL56/'Population 2016'!AL$5</f>
        <v>2.1824728188574165E-2</v>
      </c>
      <c r="AM56">
        <f>'Population 2016'!AM56/'Population 2016'!AM$5</f>
        <v>1.6947310850408018E-2</v>
      </c>
      <c r="AN56">
        <f>'Population 2016'!AN56/'Population 2016'!AN$5</f>
        <v>2.5471801025417257E-2</v>
      </c>
      <c r="AO56">
        <f>'Population 2016'!AO56/'Population 2016'!AO$5</f>
        <v>2.5471801025417257E-2</v>
      </c>
      <c r="AP56">
        <f>'Population 2016'!AP56/'Population 2016'!AP$5</f>
        <v>2.2993516478290506E-2</v>
      </c>
      <c r="AQ56">
        <f>'Population 2016'!AQ56/'Population 2016'!AQ$5</f>
        <v>1.8667452183920644E-2</v>
      </c>
      <c r="AR56">
        <f>'Population 2016'!AR56/'Population 2016'!AR$5</f>
        <v>1.8382488081958963E-2</v>
      </c>
      <c r="AS56">
        <f>'Population 2016'!AS56/'Population 2016'!AS$5</f>
        <v>2.4181391843229209E-2</v>
      </c>
      <c r="AT56">
        <f>'Population 2016'!AT56/'Population 2016'!AT$5</f>
        <v>2.0614751937575788E-2</v>
      </c>
      <c r="AU56">
        <f>'Population 2016'!AU56/'Population 2016'!AU$5</f>
        <v>2.0614751937575788E-2</v>
      </c>
      <c r="AV56">
        <f>'Population 2016'!AV56/'Population 2016'!AV$5</f>
        <v>2.441136099672685E-2</v>
      </c>
      <c r="AW56">
        <f>'Population 2016'!AW56/'Population 2016'!AW$5</f>
        <v>1.8407926047958996E-2</v>
      </c>
      <c r="AX56">
        <f>'Population 2016'!AX56/'Population 2016'!AX$5</f>
        <v>1.9269841675505068E-2</v>
      </c>
      <c r="AY56">
        <f>'Population 2016'!AY56/'Population 2016'!AY$5</f>
        <v>2.0403292432912088E-2</v>
      </c>
      <c r="AZ56">
        <f>'Population 2016'!AZ56/'Population 2016'!AZ$5</f>
        <v>2.0928372959943854E-2</v>
      </c>
      <c r="BA56">
        <f>'Population 2016'!BA56/'Population 2016'!BA$5</f>
        <v>1.6694558410710429E-2</v>
      </c>
      <c r="BB56">
        <f>'Population 2016'!BB56/'Population 2016'!BB$5</f>
        <v>1.7020777086512503E-2</v>
      </c>
      <c r="BC56">
        <f>'Population 2016'!BC56/'Population 2016'!BC$5</f>
        <v>2.5671668215819059E-2</v>
      </c>
      <c r="BD56" s="9">
        <v>54</v>
      </c>
    </row>
    <row r="57" spans="1:56" x14ac:dyDescent="0.35">
      <c r="A57" s="3"/>
      <c r="B57" s="5" t="s">
        <v>60</v>
      </c>
      <c r="C57">
        <f>'Population 2016'!C57/'Population 2016'!C$5</f>
        <v>1.0303956494405913E-2</v>
      </c>
      <c r="D57">
        <f>'Population 2016'!D57/'Population 2016'!D$5</f>
        <v>1.1445771348649785E-2</v>
      </c>
      <c r="E57">
        <f>'Population 2016'!E57/'Population 2016'!E$5</f>
        <v>1.2493026875243181E-2</v>
      </c>
      <c r="F57">
        <f>'Population 2016'!F57/'Population 2016'!F$5</f>
        <v>1.5503476693278393E-2</v>
      </c>
      <c r="G57">
        <f>'Population 2016'!G57/'Population 2016'!G$5</f>
        <v>1.5847453039571267E-2</v>
      </c>
      <c r="H57">
        <f>'Population 2016'!H57/'Population 2016'!H$5</f>
        <v>1.4629733506693946E-2</v>
      </c>
      <c r="I57">
        <f>'Population 2016'!I57/'Population 2016'!I$5</f>
        <v>1.5942969600535969E-2</v>
      </c>
      <c r="J57">
        <f>'Population 2016'!J57/'Population 2016'!J$5</f>
        <v>1.253908096497848E-2</v>
      </c>
      <c r="K57">
        <f>'Population 2016'!K57/'Population 2016'!K$5</f>
        <v>1.1482304021169022E-2</v>
      </c>
      <c r="L57">
        <f>'Population 2016'!L57/'Population 2016'!L$5</f>
        <v>1.7870474798659317E-2</v>
      </c>
      <c r="M57">
        <f>'Population 2016'!M57/'Population 2016'!M$5</f>
        <v>1.7870474798659317E-2</v>
      </c>
      <c r="N57">
        <f>'Population 2016'!N57/'Population 2016'!N$5</f>
        <v>1.2329108430248913E-2</v>
      </c>
      <c r="O57">
        <f>'Population 2016'!O57/'Population 2016'!O$5</f>
        <v>1.3166106933753381E-2</v>
      </c>
      <c r="P57">
        <f>'Population 2016'!P57/'Population 2016'!P$5</f>
        <v>1.6848867350388819E-2</v>
      </c>
      <c r="Q57">
        <f>'Population 2016'!Q57/'Population 2016'!Q$5</f>
        <v>1.3959882962597384E-2</v>
      </c>
      <c r="R57">
        <f>'Population 2016'!R57/'Population 2016'!R$5</f>
        <v>1.4664395592697077E-2</v>
      </c>
      <c r="S57">
        <f>'Population 2016'!S57/'Population 2016'!S$5</f>
        <v>1.2065048343163198E-2</v>
      </c>
      <c r="T57">
        <f>'Population 2016'!T57/'Population 2016'!T$5</f>
        <v>1.044657357040153E-2</v>
      </c>
      <c r="U57">
        <f>'Population 2016'!U57/'Population 2016'!U$5</f>
        <v>1.5712831407958216E-2</v>
      </c>
      <c r="V57">
        <f>'Population 2016'!V57/'Population 2016'!V$5</f>
        <v>1.2845269079002603E-2</v>
      </c>
      <c r="W57">
        <f>'Population 2016'!W57/'Population 2016'!W$5</f>
        <v>1.3416874211493081E-2</v>
      </c>
      <c r="X57">
        <f>'Population 2016'!X57/'Population 2016'!X$5</f>
        <v>1.3416874211493081E-2</v>
      </c>
      <c r="Y57">
        <f>'Population 2016'!Y57/'Population 2016'!Y$5</f>
        <v>1.2698526255544428E-2</v>
      </c>
      <c r="Z57">
        <f>'Population 2016'!Z57/'Population 2016'!Z$5</f>
        <v>8.6878584854708733E-3</v>
      </c>
      <c r="AA57">
        <f>'Population 2016'!AA57/'Population 2016'!AA$5</f>
        <v>1.1169598918916765E-2</v>
      </c>
      <c r="AB57">
        <f>'Population 2016'!AB57/'Population 2016'!AB$5</f>
        <v>1.1850199072699918E-2</v>
      </c>
      <c r="AC57">
        <f>'Population 2016'!AC57/'Population 2016'!AC$5</f>
        <v>1.0936637009976812E-2</v>
      </c>
      <c r="AD57">
        <f>'Population 2016'!AD57/'Population 2016'!AD$5</f>
        <v>1.4846105176969743E-2</v>
      </c>
      <c r="AE57">
        <f>'Population 2016'!AE57/'Population 2016'!AE$5</f>
        <v>1.4466267620817461E-2</v>
      </c>
      <c r="AF57">
        <f>'Population 2016'!AF57/'Population 2016'!AF$5</f>
        <v>1.27735299883877E-2</v>
      </c>
      <c r="AG57">
        <f>'Population 2016'!AG57/'Population 2016'!AG$5</f>
        <v>1.4466267620817461E-2</v>
      </c>
      <c r="AH57">
        <f>'Population 2016'!AH57/'Population 2016'!AH$5</f>
        <v>1.1588010737207768E-2</v>
      </c>
      <c r="AI57">
        <f>'Population 2016'!AI57/'Population 2016'!AI$5</f>
        <v>1.0993142444658325E-2</v>
      </c>
      <c r="AJ57">
        <f>'Population 2016'!AJ57/'Population 2016'!AJ$5</f>
        <v>1.2017957226110477E-2</v>
      </c>
      <c r="AK57">
        <f>'Population 2016'!AK57/'Population 2016'!AK$5</f>
        <v>1.3929572683957106E-2</v>
      </c>
      <c r="AL57">
        <f>'Population 2016'!AL57/'Population 2016'!AL$5</f>
        <v>1.4366541920150406E-2</v>
      </c>
      <c r="AM57">
        <f>'Population 2016'!AM57/'Population 2016'!AM$5</f>
        <v>1.0797164702942145E-2</v>
      </c>
      <c r="AN57">
        <f>'Population 2016'!AN57/'Population 2016'!AN$5</f>
        <v>1.5381258863314061E-2</v>
      </c>
      <c r="AO57">
        <f>'Population 2016'!AO57/'Population 2016'!AO$5</f>
        <v>1.5381258863314061E-2</v>
      </c>
      <c r="AP57">
        <f>'Population 2016'!AP57/'Population 2016'!AP$5</f>
        <v>1.6462438374839496E-2</v>
      </c>
      <c r="AQ57">
        <f>'Population 2016'!AQ57/'Population 2016'!AQ$5</f>
        <v>1.2132131309256316E-2</v>
      </c>
      <c r="AR57">
        <f>'Population 2016'!AR57/'Population 2016'!AR$5</f>
        <v>1.2520320095669583E-2</v>
      </c>
      <c r="AS57">
        <f>'Population 2016'!AS57/'Population 2016'!AS$5</f>
        <v>1.5942969600535969E-2</v>
      </c>
      <c r="AT57">
        <f>'Population 2016'!AT57/'Population 2016'!AT$5</f>
        <v>1.2231770970633205E-2</v>
      </c>
      <c r="AU57">
        <f>'Population 2016'!AU57/'Population 2016'!AU$5</f>
        <v>1.2231770970633205E-2</v>
      </c>
      <c r="AV57">
        <f>'Population 2016'!AV57/'Population 2016'!AV$5</f>
        <v>1.6503009185936016E-2</v>
      </c>
      <c r="AW57">
        <f>'Population 2016'!AW57/'Population 2016'!AW$5</f>
        <v>1.2420678503874551E-2</v>
      </c>
      <c r="AX57">
        <f>'Population 2016'!AX57/'Population 2016'!AX$5</f>
        <v>1.3110648248718965E-2</v>
      </c>
      <c r="AY57">
        <f>'Population 2016'!AY57/'Population 2016'!AY$5</f>
        <v>1.4107585447201738E-2</v>
      </c>
      <c r="AZ57">
        <f>'Population 2016'!AZ57/'Population 2016'!AZ$5</f>
        <v>1.4715442009768109E-2</v>
      </c>
      <c r="BA57">
        <f>'Population 2016'!BA57/'Population 2016'!BA$5</f>
        <v>1.1755020513927877E-2</v>
      </c>
      <c r="BB57">
        <f>'Population 2016'!BB57/'Population 2016'!BB$5</f>
        <v>1.0364375824282054E-2</v>
      </c>
      <c r="BC57">
        <f>'Population 2016'!BC57/'Population 2016'!BC$5</f>
        <v>1.5712831407958216E-2</v>
      </c>
      <c r="BD57" s="9">
        <v>55</v>
      </c>
    </row>
    <row r="58" spans="1:56" x14ac:dyDescent="0.35">
      <c r="A58" s="3"/>
      <c r="B58" s="5" t="s">
        <v>80</v>
      </c>
      <c r="C58">
        <f>'Population 2016'!C58/'Population 2016'!C$5</f>
        <v>5.3461996493792581E-3</v>
      </c>
      <c r="D58">
        <f>'Population 2016'!D58/'Population 2016'!D$5</f>
        <v>5.8537014758956608E-3</v>
      </c>
      <c r="E58">
        <f>'Population 2016'!E58/'Population 2016'!E$5</f>
        <v>6.3191745695413909E-3</v>
      </c>
      <c r="F58">
        <f>'Population 2016'!F58/'Population 2016'!F$5</f>
        <v>8.447077002317796E-3</v>
      </c>
      <c r="G58">
        <f>'Population 2016'!G58/'Population 2016'!G$5</f>
        <v>7.8492935635792772E-3</v>
      </c>
      <c r="H58">
        <f>'Population 2016'!H58/'Population 2016'!H$5</f>
        <v>7.1527464795582548E-3</v>
      </c>
      <c r="I58">
        <f>'Population 2016'!I58/'Population 2016'!I$5</f>
        <v>9.1282137174441003E-3</v>
      </c>
      <c r="J58">
        <f>'Population 2016'!J58/'Population 2016'!J$5</f>
        <v>6.070507451299105E-3</v>
      </c>
      <c r="K58">
        <f>'Population 2016'!K58/'Population 2016'!K$5</f>
        <v>5.8829088503520293E-3</v>
      </c>
      <c r="L58">
        <f>'Population 2016'!L58/'Population 2016'!L$5</f>
        <v>8.7207917017457469E-3</v>
      </c>
      <c r="M58">
        <f>'Population 2016'!M58/'Population 2016'!M$5</f>
        <v>8.7207917017457469E-3</v>
      </c>
      <c r="N58">
        <f>'Population 2016'!N58/'Population 2016'!N$5</f>
        <v>6.8477186327066978E-3</v>
      </c>
      <c r="O58">
        <f>'Population 2016'!O58/'Population 2016'!O$5</f>
        <v>6.3700577565112297E-3</v>
      </c>
      <c r="P58">
        <f>'Population 2016'!P58/'Population 2016'!P$5</f>
        <v>8.4413388932717236E-3</v>
      </c>
      <c r="Q58">
        <f>'Population 2016'!Q58/'Population 2016'!Q$5</f>
        <v>7.0269444542367301E-3</v>
      </c>
      <c r="R58">
        <f>'Population 2016'!R58/'Population 2016'!R$5</f>
        <v>7.4652685367541383E-3</v>
      </c>
      <c r="S58">
        <f>'Population 2016'!S58/'Population 2016'!S$5</f>
        <v>6.2289155137685778E-3</v>
      </c>
      <c r="T58">
        <f>'Population 2016'!T58/'Population 2016'!T$5</f>
        <v>5.6095075452646075E-3</v>
      </c>
      <c r="U58">
        <f>'Population 2016'!U58/'Population 2016'!U$5</f>
        <v>9.2949143540034529E-3</v>
      </c>
      <c r="V58">
        <f>'Population 2016'!V58/'Population 2016'!V$5</f>
        <v>5.8234939437189458E-3</v>
      </c>
      <c r="W58">
        <f>'Population 2016'!W58/'Population 2016'!W$5</f>
        <v>6.6348976003242277E-3</v>
      </c>
      <c r="X58">
        <f>'Population 2016'!X58/'Population 2016'!X$5</f>
        <v>6.6348976003242277E-3</v>
      </c>
      <c r="Y58">
        <f>'Population 2016'!Y58/'Population 2016'!Y$5</f>
        <v>5.941876917696062E-3</v>
      </c>
      <c r="Z58">
        <f>'Population 2016'!Z58/'Population 2016'!Z$5</f>
        <v>4.1851938604251402E-3</v>
      </c>
      <c r="AA58">
        <f>'Population 2016'!AA58/'Population 2016'!AA$5</f>
        <v>5.3947860588629626E-3</v>
      </c>
      <c r="AB58">
        <f>'Population 2016'!AB58/'Population 2016'!AB$5</f>
        <v>6.126731011330256E-3</v>
      </c>
      <c r="AC58">
        <f>'Population 2016'!AC58/'Population 2016'!AC$5</f>
        <v>5.3855748922781591E-3</v>
      </c>
      <c r="AD58">
        <f>'Population 2016'!AD58/'Population 2016'!AD$5</f>
        <v>7.5923927202352151E-3</v>
      </c>
      <c r="AE58">
        <f>'Population 2016'!AE58/'Population 2016'!AE$5</f>
        <v>7.4949434799125251E-3</v>
      </c>
      <c r="AF58">
        <f>'Population 2016'!AF58/'Population 2016'!AF$5</f>
        <v>6.3792245396552504E-3</v>
      </c>
      <c r="AG58">
        <f>'Population 2016'!AG58/'Population 2016'!AG$5</f>
        <v>7.4949434799125251E-3</v>
      </c>
      <c r="AH58">
        <f>'Population 2016'!AH58/'Population 2016'!AH$5</f>
        <v>5.4113297976092064E-3</v>
      </c>
      <c r="AI58">
        <f>'Population 2016'!AI58/'Population 2016'!AI$5</f>
        <v>5.6804510455857908E-3</v>
      </c>
      <c r="AJ58">
        <f>'Population 2016'!AJ58/'Population 2016'!AJ$5</f>
        <v>6.4132950394557063E-3</v>
      </c>
      <c r="AK58">
        <f>'Population 2016'!AK58/'Population 2016'!AK$5</f>
        <v>7.5305180845580376E-3</v>
      </c>
      <c r="AL58">
        <f>'Population 2016'!AL58/'Population 2016'!AL$5</f>
        <v>6.6334403433780881E-3</v>
      </c>
      <c r="AM58">
        <f>'Population 2016'!AM58/'Population 2016'!AM$5</f>
        <v>4.8027643059715816E-3</v>
      </c>
      <c r="AN58">
        <f>'Population 2016'!AN58/'Population 2016'!AN$5</f>
        <v>8.0178902585360534E-3</v>
      </c>
      <c r="AO58">
        <f>'Population 2016'!AO58/'Population 2016'!AO$5</f>
        <v>8.0178902585360534E-3</v>
      </c>
      <c r="AP58">
        <f>'Population 2016'!AP58/'Population 2016'!AP$5</f>
        <v>8.9564541952665538E-3</v>
      </c>
      <c r="AQ58">
        <f>'Population 2016'!AQ58/'Population 2016'!AQ$5</f>
        <v>6.3709102866224589E-3</v>
      </c>
      <c r="AR58">
        <f>'Population 2016'!AR58/'Population 2016'!AR$5</f>
        <v>6.30170805761829E-3</v>
      </c>
      <c r="AS58">
        <f>'Population 2016'!AS58/'Population 2016'!AS$5</f>
        <v>9.1282137174441003E-3</v>
      </c>
      <c r="AT58">
        <f>'Population 2016'!AT58/'Population 2016'!AT$5</f>
        <v>6.2740549375230664E-3</v>
      </c>
      <c r="AU58">
        <f>'Population 2016'!AU58/'Population 2016'!AU$5</f>
        <v>6.2740549375230664E-3</v>
      </c>
      <c r="AV58">
        <f>'Population 2016'!AV58/'Population 2016'!AV$5</f>
        <v>8.6052159222890934E-3</v>
      </c>
      <c r="AW58">
        <f>'Population 2016'!AW58/'Population 2016'!AW$5</f>
        <v>6.0520776130331324E-3</v>
      </c>
      <c r="AX58">
        <f>'Population 2016'!AX58/'Population 2016'!AX$5</f>
        <v>6.1719718363852432E-3</v>
      </c>
      <c r="AY58">
        <f>'Population 2016'!AY58/'Population 2016'!AY$5</f>
        <v>7.3926746427587899E-3</v>
      </c>
      <c r="AZ58">
        <f>'Population 2016'!AZ58/'Population 2016'!AZ$5</f>
        <v>8.0595520937002032E-3</v>
      </c>
      <c r="BA58">
        <f>'Population 2016'!BA58/'Population 2016'!BA$5</f>
        <v>5.1554739797020086E-3</v>
      </c>
      <c r="BB58">
        <f>'Population 2016'!BB58/'Population 2016'!BB$5</f>
        <v>4.7368166658610855E-3</v>
      </c>
      <c r="BC58">
        <f>'Population 2016'!BC58/'Population 2016'!BC$5</f>
        <v>9.2949143540034529E-3</v>
      </c>
      <c r="BD58" s="9">
        <v>56</v>
      </c>
    </row>
    <row r="59" spans="1:56" x14ac:dyDescent="0.35">
      <c r="A59" s="4"/>
      <c r="B59" s="8" t="s">
        <v>79</v>
      </c>
      <c r="C59">
        <f>'Population 2016'!C59/'Population 2016'!C$5</f>
        <v>2.2693237517441593E-3</v>
      </c>
      <c r="D59">
        <f>'Population 2016'!D59/'Population 2016'!D$5</f>
        <v>2.586974169380789E-3</v>
      </c>
      <c r="E59">
        <f>'Population 2016'!E59/'Population 2016'!E$5</f>
        <v>2.8783183870166279E-3</v>
      </c>
      <c r="F59">
        <f>'Population 2016'!F59/'Population 2016'!F$5</f>
        <v>3.5333505021890293E-3</v>
      </c>
      <c r="G59">
        <f>'Population 2016'!G59/'Population 2016'!G$5</f>
        <v>3.1397174254317113E-3</v>
      </c>
      <c r="H59">
        <f>'Population 2016'!H59/'Population 2016'!H$5</f>
        <v>2.9473465774789002E-3</v>
      </c>
      <c r="I59">
        <f>'Population 2016'!I59/'Population 2016'!I$5</f>
        <v>3.2346537140942968E-3</v>
      </c>
      <c r="J59">
        <f>'Population 2016'!J59/'Population 2016'!J$5</f>
        <v>2.3718102883491039E-3</v>
      </c>
      <c r="K59">
        <f>'Population 2016'!K59/'Population 2016'!K$5</f>
        <v>2.386240136086566E-3</v>
      </c>
      <c r="L59">
        <f>'Population 2016'!L59/'Population 2016'!L$5</f>
        <v>3.8123679570473208E-3</v>
      </c>
      <c r="M59">
        <f>'Population 2016'!M59/'Population 2016'!M$5</f>
        <v>3.8123679570473208E-3</v>
      </c>
      <c r="N59">
        <f>'Population 2016'!N59/'Population 2016'!N$5</f>
        <v>2.8451788685189801E-3</v>
      </c>
      <c r="O59">
        <f>'Population 2016'!O59/'Population 2016'!O$5</f>
        <v>2.4667875293488276E-3</v>
      </c>
      <c r="P59">
        <f>'Population 2016'!P59/'Population 2016'!P$5</f>
        <v>3.7980389947030319E-3</v>
      </c>
      <c r="Q59">
        <f>'Population 2016'!Q59/'Population 2016'!Q$5</f>
        <v>3.0316917545034723E-3</v>
      </c>
      <c r="R59">
        <f>'Population 2016'!R59/'Population 2016'!R$5</f>
        <v>3.4731463245861499E-3</v>
      </c>
      <c r="S59">
        <f>'Population 2016'!S59/'Population 2016'!S$5</f>
        <v>2.7097591933214586E-3</v>
      </c>
      <c r="T59">
        <f>'Population 2016'!T59/'Population 2016'!T$5</f>
        <v>2.7105252137010652E-3</v>
      </c>
      <c r="U59">
        <f>'Population 2016'!U59/'Population 2016'!U$5</f>
        <v>3.1425662815916435E-3</v>
      </c>
      <c r="V59">
        <f>'Population 2016'!V59/'Population 2016'!V$5</f>
        <v>2.5110478472916554E-3</v>
      </c>
      <c r="W59">
        <f>'Population 2016'!W59/'Population 2016'!W$5</f>
        <v>2.8958223024075202E-3</v>
      </c>
      <c r="X59">
        <f>'Population 2016'!X59/'Population 2016'!X$5</f>
        <v>2.8958223024075202E-3</v>
      </c>
      <c r="Y59">
        <f>'Population 2016'!Y59/'Population 2016'!Y$5</f>
        <v>2.4443172604569083E-3</v>
      </c>
      <c r="Z59">
        <f>'Population 2016'!Z59/'Population 2016'!Z$5</f>
        <v>1.8428790726756398E-3</v>
      </c>
      <c r="AA59">
        <f>'Population 2016'!AA59/'Population 2016'!AA$5</f>
        <v>2.2848114847819861E-3</v>
      </c>
      <c r="AB59">
        <f>'Population 2016'!AB59/'Population 2016'!AB$5</f>
        <v>2.6815962662354279E-3</v>
      </c>
      <c r="AC59">
        <f>'Population 2016'!AC59/'Population 2016'!AC$5</f>
        <v>2.3943932928027537E-3</v>
      </c>
      <c r="AD59">
        <f>'Population 2016'!AD59/'Population 2016'!AD$5</f>
        <v>3.126279355390971E-3</v>
      </c>
      <c r="AE59">
        <f>'Population 2016'!AE59/'Population 2016'!AE$5</f>
        <v>3.1211819423197363E-3</v>
      </c>
      <c r="AF59">
        <f>'Population 2016'!AF59/'Population 2016'!AF$5</f>
        <v>2.8653727246678428E-3</v>
      </c>
      <c r="AG59">
        <f>'Population 2016'!AG59/'Population 2016'!AG$5</f>
        <v>3.1211819423197363E-3</v>
      </c>
      <c r="AH59">
        <f>'Population 2016'!AH59/'Population 2016'!AH$5</f>
        <v>2.0879968048447472E-3</v>
      </c>
      <c r="AI59">
        <f>'Population 2016'!AI59/'Population 2016'!AI$5</f>
        <v>2.5633804357336602E-3</v>
      </c>
      <c r="AJ59">
        <f>'Population 2016'!AJ59/'Population 2016'!AJ$5</f>
        <v>2.4258985584028107E-3</v>
      </c>
      <c r="AK59">
        <f>'Population 2016'!AK59/'Population 2016'!AK$5</f>
        <v>3.1680977584451178E-3</v>
      </c>
      <c r="AL59">
        <f>'Population 2016'!AL59/'Population 2016'!AL$5</f>
        <v>2.6516024902005996E-3</v>
      </c>
      <c r="AM59">
        <f>'Population 2016'!AM59/'Population 2016'!AM$5</f>
        <v>1.8834369827339537E-3</v>
      </c>
      <c r="AN59">
        <f>'Population 2016'!AN59/'Population 2016'!AN$5</f>
        <v>3.654412566815752E-3</v>
      </c>
      <c r="AO59">
        <f>'Population 2016'!AO59/'Population 2016'!AO$5</f>
        <v>3.654412566815752E-3</v>
      </c>
      <c r="AP59">
        <f>'Population 2016'!AP59/'Population 2016'!AP$5</f>
        <v>3.7569551226162359E-3</v>
      </c>
      <c r="AQ59">
        <f>'Population 2016'!AQ59/'Population 2016'!AQ$5</f>
        <v>2.8360826437222558E-3</v>
      </c>
      <c r="AR59">
        <f>'Population 2016'!AR59/'Population 2016'!AR$5</f>
        <v>2.6771176062643262E-3</v>
      </c>
      <c r="AS59">
        <f>'Population 2016'!AS59/'Population 2016'!AS$5</f>
        <v>3.2346537140942968E-3</v>
      </c>
      <c r="AT59">
        <f>'Population 2016'!AT59/'Population 2016'!AT$5</f>
        <v>2.3725417830969581E-3</v>
      </c>
      <c r="AU59">
        <f>'Population 2016'!AU59/'Population 2016'!AU$5</f>
        <v>2.3725417830969581E-3</v>
      </c>
      <c r="AV59">
        <f>'Population 2016'!AV59/'Population 2016'!AV$5</f>
        <v>3.8116355189525921E-3</v>
      </c>
      <c r="AW59">
        <f>'Population 2016'!AW59/'Population 2016'!AW$5</f>
        <v>2.3033742144121057E-3</v>
      </c>
      <c r="AX59">
        <f>'Population 2016'!AX59/'Population 2016'!AX$5</f>
        <v>2.3640057758411389E-3</v>
      </c>
      <c r="AY59">
        <f>'Population 2016'!AY59/'Population 2016'!AY$5</f>
        <v>3.1470885223830358E-3</v>
      </c>
      <c r="AZ59">
        <f>'Population 2016'!AZ59/'Population 2016'!AZ$5</f>
        <v>3.3682139549332398E-3</v>
      </c>
      <c r="BA59">
        <f>'Population 2016'!BA59/'Population 2016'!BA$5</f>
        <v>2.1728568343770244E-3</v>
      </c>
      <c r="BB59">
        <f>'Population 2016'!BB59/'Population 2016'!BB$5</f>
        <v>1.9195845963693612E-3</v>
      </c>
      <c r="BC59">
        <f>'Population 2016'!BC59/'Population 2016'!BC$5</f>
        <v>3.1425662815916435E-3</v>
      </c>
      <c r="BD59" s="9">
        <v>57</v>
      </c>
    </row>
    <row r="60" spans="1:56" x14ac:dyDescent="0.35">
      <c r="A60" t="s">
        <v>133</v>
      </c>
      <c r="B60" s="5" t="s">
        <v>83</v>
      </c>
      <c r="C60">
        <f>'Population 2016'!C60/'Population 2016'!C$5</f>
        <v>0</v>
      </c>
      <c r="D60">
        <f>'Population 2016'!D60/'Population 2016'!D$5</f>
        <v>0</v>
      </c>
      <c r="E60">
        <f>'Population 2016'!E60/'Population 2016'!E$5</f>
        <v>0</v>
      </c>
      <c r="F60">
        <f>'Population 2016'!F60/'Population 2016'!F$5</f>
        <v>0</v>
      </c>
      <c r="G60">
        <f>'Population 2016'!G60/'Population 2016'!G$5</f>
        <v>0</v>
      </c>
      <c r="H60">
        <f>'Population 2016'!H60/'Population 2016'!H$5</f>
        <v>0</v>
      </c>
      <c r="I60">
        <f>'Population 2016'!I60/'Population 2016'!I$5</f>
        <v>0</v>
      </c>
      <c r="J60">
        <f>'Population 2016'!J60/'Population 2016'!J$5</f>
        <v>0</v>
      </c>
      <c r="K60">
        <f>'Population 2016'!K60/'Population 2016'!K$5</f>
        <v>0</v>
      </c>
      <c r="L60">
        <f>'Population 2016'!L60/'Population 2016'!L$5</f>
        <v>0</v>
      </c>
      <c r="M60">
        <f>'Population 2016'!M60/'Population 2016'!M$5</f>
        <v>0</v>
      </c>
      <c r="N60">
        <f>'Population 2016'!N60/'Population 2016'!N$5</f>
        <v>0</v>
      </c>
      <c r="O60">
        <f>'Population 2016'!O60/'Population 2016'!O$5</f>
        <v>0</v>
      </c>
      <c r="P60">
        <f>'Population 2016'!P60/'Population 2016'!P$5</f>
        <v>0</v>
      </c>
      <c r="Q60">
        <f>'Population 2016'!Q60/'Population 2016'!Q$5</f>
        <v>0</v>
      </c>
      <c r="R60">
        <f>'Population 2016'!R60/'Population 2016'!R$5</f>
        <v>0</v>
      </c>
      <c r="S60">
        <f>'Population 2016'!S60/'Population 2016'!S$5</f>
        <v>0</v>
      </c>
      <c r="T60">
        <f>'Population 2016'!T60/'Population 2016'!T$5</f>
        <v>0</v>
      </c>
      <c r="U60">
        <f>'Population 2016'!U60/'Population 2016'!U$5</f>
        <v>0</v>
      </c>
      <c r="V60">
        <f>'Population 2016'!V60/'Population 2016'!V$5</f>
        <v>0</v>
      </c>
      <c r="W60">
        <f>'Population 2016'!W60/'Population 2016'!W$5</f>
        <v>0</v>
      </c>
      <c r="X60">
        <f>'Population 2016'!X60/'Population 2016'!X$5</f>
        <v>0</v>
      </c>
      <c r="Y60">
        <f>'Population 2016'!Y60/'Population 2016'!Y$5</f>
        <v>0</v>
      </c>
      <c r="Z60">
        <f>'Population 2016'!Z60/'Population 2016'!Z$5</f>
        <v>0</v>
      </c>
      <c r="AA60">
        <f>'Population 2016'!AA60/'Population 2016'!AA$5</f>
        <v>0</v>
      </c>
      <c r="AB60">
        <f>'Population 2016'!AB60/'Population 2016'!AB$5</f>
        <v>0</v>
      </c>
      <c r="AC60">
        <f>'Population 2016'!AC60/'Population 2016'!AC$5</f>
        <v>0</v>
      </c>
      <c r="AD60">
        <f>'Population 2016'!AD60/'Population 2016'!AD$5</f>
        <v>0</v>
      </c>
      <c r="AE60">
        <f>'Population 2016'!AE60/'Population 2016'!AE$5</f>
        <v>0</v>
      </c>
      <c r="AF60">
        <f>'Population 2016'!AF60/'Population 2016'!AF$5</f>
        <v>0</v>
      </c>
      <c r="AG60">
        <f>'Population 2016'!AG60/'Population 2016'!AG$5</f>
        <v>0</v>
      </c>
      <c r="AH60">
        <f>'Population 2016'!AH60/'Population 2016'!AH$5</f>
        <v>0</v>
      </c>
      <c r="AI60">
        <f>'Population 2016'!AI60/'Population 2016'!AI$5</f>
        <v>0</v>
      </c>
      <c r="AJ60">
        <f>'Population 2016'!AJ60/'Population 2016'!AJ$5</f>
        <v>0</v>
      </c>
      <c r="AK60">
        <f>'Population 2016'!AK60/'Population 2016'!AK$5</f>
        <v>0</v>
      </c>
      <c r="AL60">
        <f>'Population 2016'!AL60/'Population 2016'!AL$5</f>
        <v>0</v>
      </c>
      <c r="AM60">
        <f>'Population 2016'!AM60/'Population 2016'!AM$5</f>
        <v>0</v>
      </c>
      <c r="AN60">
        <f>'Population 2016'!AN60/'Population 2016'!AN$5</f>
        <v>0</v>
      </c>
      <c r="AO60">
        <f>'Population 2016'!AO60/'Population 2016'!AO$5</f>
        <v>0</v>
      </c>
      <c r="AP60">
        <f>'Population 2016'!AP60/'Population 2016'!AP$5</f>
        <v>0</v>
      </c>
      <c r="AQ60">
        <f>'Population 2016'!AQ60/'Population 2016'!AQ$5</f>
        <v>0</v>
      </c>
      <c r="AR60">
        <f>'Population 2016'!AR60/'Population 2016'!AR$5</f>
        <v>0</v>
      </c>
      <c r="AS60">
        <f>'Population 2016'!AS60/'Population 2016'!AS$5</f>
        <v>0</v>
      </c>
      <c r="AT60">
        <f>'Population 2016'!AT60/'Population 2016'!AT$5</f>
        <v>0</v>
      </c>
      <c r="AU60">
        <f>'Population 2016'!AU60/'Population 2016'!AU$5</f>
        <v>0</v>
      </c>
      <c r="AV60">
        <f>'Population 2016'!AV60/'Population 2016'!AV$5</f>
        <v>0</v>
      </c>
      <c r="AW60">
        <f>'Population 2016'!AW60/'Population 2016'!AW$5</f>
        <v>0</v>
      </c>
      <c r="AX60">
        <f>'Population 2016'!AX60/'Population 2016'!AX$5</f>
        <v>0</v>
      </c>
      <c r="AY60">
        <f>'Population 2016'!AY60/'Population 2016'!AY$5</f>
        <v>0</v>
      </c>
      <c r="AZ60">
        <f>'Population 2016'!AZ60/'Population 2016'!AZ$5</f>
        <v>0</v>
      </c>
      <c r="BA60">
        <f>'Population 2016'!BA60/'Population 2016'!BA$5</f>
        <v>0</v>
      </c>
      <c r="BB60">
        <f>'Population 2016'!BB60/'Population 2016'!BB$5</f>
        <v>0</v>
      </c>
      <c r="BC60">
        <f>'Population 2016'!BC60/'Population 2016'!BC$5</f>
        <v>0</v>
      </c>
      <c r="BD60" s="9">
        <v>58</v>
      </c>
    </row>
    <row r="61" spans="1:56" x14ac:dyDescent="0.35">
      <c r="B61" s="5" t="s">
        <v>61</v>
      </c>
      <c r="C61">
        <f>'Population 2016'!C61/'Population 2016'!C$5</f>
        <v>0</v>
      </c>
      <c r="D61">
        <f>'Population 2016'!D61/'Population 2016'!D$5</f>
        <v>0</v>
      </c>
      <c r="E61">
        <f>'Population 2016'!E61/'Population 2016'!E$5</f>
        <v>0</v>
      </c>
      <c r="F61">
        <f>'Population 2016'!F61/'Population 2016'!F$5</f>
        <v>0</v>
      </c>
      <c r="G61">
        <f>'Population 2016'!G61/'Population 2016'!G$5</f>
        <v>0</v>
      </c>
      <c r="H61">
        <f>'Population 2016'!H61/'Population 2016'!H$5</f>
        <v>0</v>
      </c>
      <c r="I61">
        <f>'Population 2016'!I61/'Population 2016'!I$5</f>
        <v>0</v>
      </c>
      <c r="J61">
        <f>'Population 2016'!J61/'Population 2016'!J$5</f>
        <v>0</v>
      </c>
      <c r="K61">
        <f>'Population 2016'!K61/'Population 2016'!K$5</f>
        <v>0</v>
      </c>
      <c r="L61">
        <f>'Population 2016'!L61/'Population 2016'!L$5</f>
        <v>0</v>
      </c>
      <c r="M61">
        <f>'Population 2016'!M61/'Population 2016'!M$5</f>
        <v>0</v>
      </c>
      <c r="N61">
        <f>'Population 2016'!N61/'Population 2016'!N$5</f>
        <v>0</v>
      </c>
      <c r="O61">
        <f>'Population 2016'!O61/'Population 2016'!O$5</f>
        <v>0</v>
      </c>
      <c r="P61">
        <f>'Population 2016'!P61/'Population 2016'!P$5</f>
        <v>0</v>
      </c>
      <c r="Q61">
        <f>'Population 2016'!Q61/'Population 2016'!Q$5</f>
        <v>0</v>
      </c>
      <c r="R61">
        <f>'Population 2016'!R61/'Population 2016'!R$5</f>
        <v>0</v>
      </c>
      <c r="S61">
        <f>'Population 2016'!S61/'Population 2016'!S$5</f>
        <v>0</v>
      </c>
      <c r="T61">
        <f>'Population 2016'!T61/'Population 2016'!T$5</f>
        <v>0</v>
      </c>
      <c r="U61">
        <f>'Population 2016'!U61/'Population 2016'!U$5</f>
        <v>0</v>
      </c>
      <c r="V61">
        <f>'Population 2016'!V61/'Population 2016'!V$5</f>
        <v>0</v>
      </c>
      <c r="W61">
        <f>'Population 2016'!W61/'Population 2016'!W$5</f>
        <v>0</v>
      </c>
      <c r="X61">
        <f>'Population 2016'!X61/'Population 2016'!X$5</f>
        <v>0</v>
      </c>
      <c r="Y61">
        <f>'Population 2016'!Y61/'Population 2016'!Y$5</f>
        <v>0</v>
      </c>
      <c r="Z61">
        <f>'Population 2016'!Z61/'Population 2016'!Z$5</f>
        <v>0</v>
      </c>
      <c r="AA61">
        <f>'Population 2016'!AA61/'Population 2016'!AA$5</f>
        <v>0</v>
      </c>
      <c r="AB61">
        <f>'Population 2016'!AB61/'Population 2016'!AB$5</f>
        <v>0</v>
      </c>
      <c r="AC61">
        <f>'Population 2016'!AC61/'Population 2016'!AC$5</f>
        <v>0</v>
      </c>
      <c r="AD61">
        <f>'Population 2016'!AD61/'Population 2016'!AD$5</f>
        <v>0</v>
      </c>
      <c r="AE61">
        <f>'Population 2016'!AE61/'Population 2016'!AE$5</f>
        <v>0</v>
      </c>
      <c r="AF61">
        <f>'Population 2016'!AF61/'Population 2016'!AF$5</f>
        <v>0</v>
      </c>
      <c r="AG61">
        <f>'Population 2016'!AG61/'Population 2016'!AG$5</f>
        <v>0</v>
      </c>
      <c r="AH61">
        <f>'Population 2016'!AH61/'Population 2016'!AH$5</f>
        <v>0</v>
      </c>
      <c r="AI61">
        <f>'Population 2016'!AI61/'Population 2016'!AI$5</f>
        <v>0</v>
      </c>
      <c r="AJ61">
        <f>'Population 2016'!AJ61/'Population 2016'!AJ$5</f>
        <v>0</v>
      </c>
      <c r="AK61">
        <f>'Population 2016'!AK61/'Population 2016'!AK$5</f>
        <v>0</v>
      </c>
      <c r="AL61">
        <f>'Population 2016'!AL61/'Population 2016'!AL$5</f>
        <v>0</v>
      </c>
      <c r="AM61">
        <f>'Population 2016'!AM61/'Population 2016'!AM$5</f>
        <v>0</v>
      </c>
      <c r="AN61">
        <f>'Population 2016'!AN61/'Population 2016'!AN$5</f>
        <v>0</v>
      </c>
      <c r="AO61">
        <f>'Population 2016'!AO61/'Population 2016'!AO$5</f>
        <v>0</v>
      </c>
      <c r="AP61">
        <f>'Population 2016'!AP61/'Population 2016'!AP$5</f>
        <v>0</v>
      </c>
      <c r="AQ61">
        <f>'Population 2016'!AQ61/'Population 2016'!AQ$5</f>
        <v>0</v>
      </c>
      <c r="AR61">
        <f>'Population 2016'!AR61/'Population 2016'!AR$5</f>
        <v>0</v>
      </c>
      <c r="AS61">
        <f>'Population 2016'!AS61/'Population 2016'!AS$5</f>
        <v>0</v>
      </c>
      <c r="AT61">
        <f>'Population 2016'!AT61/'Population 2016'!AT$5</f>
        <v>0</v>
      </c>
      <c r="AU61">
        <f>'Population 2016'!AU61/'Population 2016'!AU$5</f>
        <v>0</v>
      </c>
      <c r="AV61">
        <f>'Population 2016'!AV61/'Population 2016'!AV$5</f>
        <v>0</v>
      </c>
      <c r="AW61">
        <f>'Population 2016'!AW61/'Population 2016'!AW$5</f>
        <v>0</v>
      </c>
      <c r="AX61">
        <f>'Population 2016'!AX61/'Population 2016'!AX$5</f>
        <v>0</v>
      </c>
      <c r="AY61">
        <f>'Population 2016'!AY61/'Population 2016'!AY$5</f>
        <v>0</v>
      </c>
      <c r="AZ61">
        <f>'Population 2016'!AZ61/'Population 2016'!AZ$5</f>
        <v>0</v>
      </c>
      <c r="BA61">
        <f>'Population 2016'!BA61/'Population 2016'!BA$5</f>
        <v>0</v>
      </c>
      <c r="BB61">
        <f>'Population 2016'!BB61/'Population 2016'!BB$5</f>
        <v>0</v>
      </c>
      <c r="BC61">
        <f>'Population 2016'!BC61/'Population 2016'!BC$5</f>
        <v>0</v>
      </c>
      <c r="BD61" s="9">
        <v>59</v>
      </c>
    </row>
    <row r="62" spans="1:56" x14ac:dyDescent="0.35">
      <c r="B62" s="5" t="s">
        <v>78</v>
      </c>
      <c r="C62">
        <f>'Population 2016'!C62/'Population 2016'!C$5</f>
        <v>0</v>
      </c>
      <c r="D62">
        <f>'Population 2016'!D62/'Population 2016'!D$5</f>
        <v>0</v>
      </c>
      <c r="E62">
        <f>'Population 2016'!E62/'Population 2016'!E$5</f>
        <v>0</v>
      </c>
      <c r="F62">
        <f>'Population 2016'!F62/'Population 2016'!F$5</f>
        <v>0</v>
      </c>
      <c r="G62">
        <f>'Population 2016'!G62/'Population 2016'!G$5</f>
        <v>0</v>
      </c>
      <c r="H62">
        <f>'Population 2016'!H62/'Population 2016'!H$5</f>
        <v>0</v>
      </c>
      <c r="I62">
        <f>'Population 2016'!I62/'Population 2016'!I$5</f>
        <v>0</v>
      </c>
      <c r="J62">
        <f>'Population 2016'!J62/'Population 2016'!J$5</f>
        <v>0</v>
      </c>
      <c r="K62">
        <f>'Population 2016'!K62/'Population 2016'!K$5</f>
        <v>0</v>
      </c>
      <c r="L62">
        <f>'Population 2016'!L62/'Population 2016'!L$5</f>
        <v>0</v>
      </c>
      <c r="M62">
        <f>'Population 2016'!M62/'Population 2016'!M$5</f>
        <v>0</v>
      </c>
      <c r="N62">
        <f>'Population 2016'!N62/'Population 2016'!N$5</f>
        <v>0</v>
      </c>
      <c r="O62">
        <f>'Population 2016'!O62/'Population 2016'!O$5</f>
        <v>0</v>
      </c>
      <c r="P62">
        <f>'Population 2016'!P62/'Population 2016'!P$5</f>
        <v>0</v>
      </c>
      <c r="Q62">
        <f>'Population 2016'!Q62/'Population 2016'!Q$5</f>
        <v>0</v>
      </c>
      <c r="R62">
        <f>'Population 2016'!R62/'Population 2016'!R$5</f>
        <v>0</v>
      </c>
      <c r="S62">
        <f>'Population 2016'!S62/'Population 2016'!S$5</f>
        <v>0</v>
      </c>
      <c r="T62">
        <f>'Population 2016'!T62/'Population 2016'!T$5</f>
        <v>0</v>
      </c>
      <c r="U62">
        <f>'Population 2016'!U62/'Population 2016'!U$5</f>
        <v>0</v>
      </c>
      <c r="V62">
        <f>'Population 2016'!V62/'Population 2016'!V$5</f>
        <v>0</v>
      </c>
      <c r="W62">
        <f>'Population 2016'!W62/'Population 2016'!W$5</f>
        <v>0</v>
      </c>
      <c r="X62">
        <f>'Population 2016'!X62/'Population 2016'!X$5</f>
        <v>0</v>
      </c>
      <c r="Y62">
        <f>'Population 2016'!Y62/'Population 2016'!Y$5</f>
        <v>0</v>
      </c>
      <c r="Z62">
        <f>'Population 2016'!Z62/'Population 2016'!Z$5</f>
        <v>0</v>
      </c>
      <c r="AA62">
        <f>'Population 2016'!AA62/'Population 2016'!AA$5</f>
        <v>0</v>
      </c>
      <c r="AB62">
        <f>'Population 2016'!AB62/'Population 2016'!AB$5</f>
        <v>0</v>
      </c>
      <c r="AC62">
        <f>'Population 2016'!AC62/'Population 2016'!AC$5</f>
        <v>0</v>
      </c>
      <c r="AD62">
        <f>'Population 2016'!AD62/'Population 2016'!AD$5</f>
        <v>0</v>
      </c>
      <c r="AE62">
        <f>'Population 2016'!AE62/'Population 2016'!AE$5</f>
        <v>0</v>
      </c>
      <c r="AF62">
        <f>'Population 2016'!AF62/'Population 2016'!AF$5</f>
        <v>0</v>
      </c>
      <c r="AG62">
        <f>'Population 2016'!AG62/'Population 2016'!AG$5</f>
        <v>0</v>
      </c>
      <c r="AH62">
        <f>'Population 2016'!AH62/'Population 2016'!AH$5</f>
        <v>0</v>
      </c>
      <c r="AI62">
        <f>'Population 2016'!AI62/'Population 2016'!AI$5</f>
        <v>0</v>
      </c>
      <c r="AJ62">
        <f>'Population 2016'!AJ62/'Population 2016'!AJ$5</f>
        <v>0</v>
      </c>
      <c r="AK62">
        <f>'Population 2016'!AK62/'Population 2016'!AK$5</f>
        <v>0</v>
      </c>
      <c r="AL62">
        <f>'Population 2016'!AL62/'Population 2016'!AL$5</f>
        <v>0</v>
      </c>
      <c r="AM62">
        <f>'Population 2016'!AM62/'Population 2016'!AM$5</f>
        <v>0</v>
      </c>
      <c r="AN62">
        <f>'Population 2016'!AN62/'Population 2016'!AN$5</f>
        <v>0</v>
      </c>
      <c r="AO62">
        <f>'Population 2016'!AO62/'Population 2016'!AO$5</f>
        <v>0</v>
      </c>
      <c r="AP62">
        <f>'Population 2016'!AP62/'Population 2016'!AP$5</f>
        <v>0</v>
      </c>
      <c r="AQ62">
        <f>'Population 2016'!AQ62/'Population 2016'!AQ$5</f>
        <v>0</v>
      </c>
      <c r="AR62">
        <f>'Population 2016'!AR62/'Population 2016'!AR$5</f>
        <v>0</v>
      </c>
      <c r="AS62">
        <f>'Population 2016'!AS62/'Population 2016'!AS$5</f>
        <v>0</v>
      </c>
      <c r="AT62">
        <f>'Population 2016'!AT62/'Population 2016'!AT$5</f>
        <v>0</v>
      </c>
      <c r="AU62">
        <f>'Population 2016'!AU62/'Population 2016'!AU$5</f>
        <v>0</v>
      </c>
      <c r="AV62">
        <f>'Population 2016'!AV62/'Population 2016'!AV$5</f>
        <v>0</v>
      </c>
      <c r="AW62">
        <f>'Population 2016'!AW62/'Population 2016'!AW$5</f>
        <v>0</v>
      </c>
      <c r="AX62">
        <f>'Population 2016'!AX62/'Population 2016'!AX$5</f>
        <v>0</v>
      </c>
      <c r="AY62">
        <f>'Population 2016'!AY62/'Population 2016'!AY$5</f>
        <v>0</v>
      </c>
      <c r="AZ62">
        <f>'Population 2016'!AZ62/'Population 2016'!AZ$5</f>
        <v>0</v>
      </c>
      <c r="BA62">
        <f>'Population 2016'!BA62/'Population 2016'!BA$5</f>
        <v>0</v>
      </c>
      <c r="BB62">
        <f>'Population 2016'!BB62/'Population 2016'!BB$5</f>
        <v>0</v>
      </c>
      <c r="BC62">
        <f>'Population 2016'!BC62/'Population 2016'!BC$5</f>
        <v>0</v>
      </c>
      <c r="BD62" s="9">
        <v>60</v>
      </c>
    </row>
    <row r="63" spans="1:56" x14ac:dyDescent="0.35">
      <c r="B63" s="5" t="s">
        <v>62</v>
      </c>
      <c r="C63">
        <f>'Population 2016'!C63/'Population 2016'!C$5</f>
        <v>1.8757698578606001E-3</v>
      </c>
      <c r="D63">
        <f>'Population 2016'!D63/'Population 2016'!D$5</f>
        <v>1.1712293262130416E-3</v>
      </c>
      <c r="E63">
        <f>'Population 2016'!E63/'Population 2016'!E$5</f>
        <v>5.2503527580759332E-4</v>
      </c>
      <c r="F63">
        <f>'Population 2016'!F63/'Population 2016'!F$5</f>
        <v>2.286891578676281E-3</v>
      </c>
      <c r="G63">
        <f>'Population 2016'!G63/'Population 2016'!G$5</f>
        <v>1.9758566556596115E-3</v>
      </c>
      <c r="H63">
        <f>'Population 2016'!H63/'Population 2016'!H$5</f>
        <v>8.7869188393485363E-3</v>
      </c>
      <c r="I63">
        <f>'Population 2016'!I63/'Population 2016'!I$5</f>
        <v>1.7691148145046478E-3</v>
      </c>
      <c r="J63">
        <f>'Population 2016'!J63/'Population 2016'!J$5</f>
        <v>4.9260675219558311E-3</v>
      </c>
      <c r="K63">
        <f>'Population 2016'!K63/'Population 2016'!K$5</f>
        <v>6.4735623493833577E-3</v>
      </c>
      <c r="L63">
        <f>'Population 2016'!L63/'Population 2016'!L$5</f>
        <v>2.5018664718123042E-3</v>
      </c>
      <c r="M63">
        <f>'Population 2016'!M63/'Population 2016'!M$5</f>
        <v>2.5018664718123042E-3</v>
      </c>
      <c r="N63">
        <f>'Population 2016'!N63/'Population 2016'!N$5</f>
        <v>1.0118870608659311E-2</v>
      </c>
      <c r="O63">
        <f>'Population 2016'!O63/'Population 2016'!O$5</f>
        <v>8.6188961868814452E-3</v>
      </c>
      <c r="P63">
        <f>'Population 2016'!P63/'Population 2016'!P$5</f>
        <v>1.2735264284909275E-3</v>
      </c>
      <c r="Q63">
        <f>'Population 2016'!Q63/'Population 2016'!Q$5</f>
        <v>9.7531168846429542E-4</v>
      </c>
      <c r="R63">
        <f>'Population 2016'!R63/'Population 2016'!R$5</f>
        <v>2.2222813647735135E-3</v>
      </c>
      <c r="S63">
        <f>'Population 2016'!S63/'Population 2016'!S$5</f>
        <v>3.9799036490835368E-3</v>
      </c>
      <c r="T63">
        <f>'Population 2016'!T63/'Population 2016'!T$5</f>
        <v>3.4992531514218043E-3</v>
      </c>
      <c r="U63">
        <f>'Population 2016'!U63/'Population 2016'!U$5</f>
        <v>0</v>
      </c>
      <c r="V63">
        <f>'Population 2016'!V63/'Population 2016'!V$5</f>
        <v>3.6177406675265795E-3</v>
      </c>
      <c r="W63">
        <f>'Population 2016'!W63/'Population 2016'!W$5</f>
        <v>5.9779446852182326E-3</v>
      </c>
      <c r="X63">
        <f>'Population 2016'!X63/'Population 2016'!X$5</f>
        <v>5.9779446852182326E-3</v>
      </c>
      <c r="Y63">
        <f>'Population 2016'!Y63/'Population 2016'!Y$5</f>
        <v>4.2447655840129727E-3</v>
      </c>
      <c r="Z63">
        <f>'Population 2016'!Z63/'Population 2016'!Z$5</f>
        <v>1.1651564221044828E-2</v>
      </c>
      <c r="AA63">
        <f>'Population 2016'!AA63/'Population 2016'!AA$5</f>
        <v>8.525356491050436E-3</v>
      </c>
      <c r="AB63">
        <f>'Population 2016'!AB63/'Population 2016'!AB$5</f>
        <v>1.0132749250278906E-3</v>
      </c>
      <c r="AC63">
        <f>'Population 2016'!AC63/'Population 2016'!AC$5</f>
        <v>9.141100614164465E-3</v>
      </c>
      <c r="AD63">
        <f>'Population 2016'!AD63/'Population 2016'!AD$5</f>
        <v>2.0432468644162416E-3</v>
      </c>
      <c r="AE63">
        <f>'Population 2016'!AE63/'Population 2016'!AE$5</f>
        <v>2.0688097413731148E-3</v>
      </c>
      <c r="AF63">
        <f>'Population 2016'!AF63/'Population 2016'!AF$5</f>
        <v>1.0375665445113031E-2</v>
      </c>
      <c r="AG63">
        <f>'Population 2016'!AG63/'Population 2016'!AG$5</f>
        <v>2.0688097413731148E-3</v>
      </c>
      <c r="AH63">
        <f>'Population 2016'!AH63/'Population 2016'!AH$5</f>
        <v>7.4194477211298217E-3</v>
      </c>
      <c r="AI63">
        <f>'Population 2016'!AI63/'Population 2016'!AI$5</f>
        <v>3.4328790795345177E-3</v>
      </c>
      <c r="AJ63">
        <f>'Population 2016'!AJ63/'Population 2016'!AJ$5</f>
        <v>2.8580988762791737E-3</v>
      </c>
      <c r="AK63">
        <f>'Population 2016'!AK63/'Population 2016'!AK$5</f>
        <v>2.0114906402826145E-4</v>
      </c>
      <c r="AL63">
        <f>'Population 2016'!AL63/'Population 2016'!AL$5</f>
        <v>1.1980986502545183E-2</v>
      </c>
      <c r="AM63">
        <f>'Population 2016'!AM63/'Population 2016'!AM$5</f>
        <v>9.196243267618285E-3</v>
      </c>
      <c r="AN63">
        <f>'Population 2016'!AN63/'Population 2016'!AN$5</f>
        <v>0</v>
      </c>
      <c r="AO63">
        <f>'Population 2016'!AO63/'Population 2016'!AO$5</f>
        <v>0</v>
      </c>
      <c r="AP63">
        <f>'Population 2016'!AP63/'Population 2016'!AP$5</f>
        <v>1.45047001569361E-3</v>
      </c>
      <c r="AQ63">
        <f>'Population 2016'!AQ63/'Population 2016'!AQ$5</f>
        <v>7.1655614621581633E-3</v>
      </c>
      <c r="AR63">
        <f>'Population 2016'!AR63/'Population 2016'!AR$5</f>
        <v>5.378295186022581E-3</v>
      </c>
      <c r="AS63">
        <f>'Population 2016'!AS63/'Population 2016'!AS$5</f>
        <v>1.7691148145046478E-3</v>
      </c>
      <c r="AT63">
        <f>'Population 2016'!AT63/'Population 2016'!AT$5</f>
        <v>0</v>
      </c>
      <c r="AU63">
        <f>'Population 2016'!AU63/'Population 2016'!AU$5</f>
        <v>0</v>
      </c>
      <c r="AV63">
        <f>'Population 2016'!AV63/'Population 2016'!AV$5</f>
        <v>5.1631295533734562E-3</v>
      </c>
      <c r="AW63">
        <f>'Population 2016'!AW63/'Population 2016'!AW$5</f>
        <v>5.5486911953139297E-3</v>
      </c>
      <c r="AX63">
        <f>'Population 2016'!AX63/'Population 2016'!AX$5</f>
        <v>4.089091071725213E-3</v>
      </c>
      <c r="AY63">
        <f>'Population 2016'!AY63/'Population 2016'!AY$5</f>
        <v>5.344083718368471E-3</v>
      </c>
      <c r="AZ63">
        <f>'Population 2016'!AZ63/'Population 2016'!AZ$5</f>
        <v>4.786257917172426E-3</v>
      </c>
      <c r="BA63">
        <f>'Population 2016'!BA63/'Population 2016'!BA$5</f>
        <v>1.0864284171885123E-2</v>
      </c>
      <c r="BB63">
        <f>'Population 2016'!BB63/'Population 2016'!BB$5</f>
        <v>4.9646810244229162E-3</v>
      </c>
      <c r="BC63">
        <f>'Population 2016'!BC63/'Population 2016'!BC$5</f>
        <v>0</v>
      </c>
      <c r="BD63" s="9">
        <v>61</v>
      </c>
    </row>
    <row r="64" spans="1:56" x14ac:dyDescent="0.35">
      <c r="B64" s="5" t="s">
        <v>63</v>
      </c>
      <c r="C64">
        <f>'Population 2016'!C64/'Population 2016'!C$5</f>
        <v>3.9968720132070555E-3</v>
      </c>
      <c r="D64">
        <f>'Population 2016'!D64/'Population 2016'!D$5</f>
        <v>2.4011423764952124E-3</v>
      </c>
      <c r="E64">
        <f>'Population 2016'!E64/'Population 2016'!E$5</f>
        <v>9.3756299251355948E-4</v>
      </c>
      <c r="F64">
        <f>'Population 2016'!F64/'Population 2016'!F$5</f>
        <v>3.2964202935874326E-3</v>
      </c>
      <c r="G64">
        <f>'Population 2016'!G64/'Population 2016'!G$5</f>
        <v>2.8149190710767065E-3</v>
      </c>
      <c r="H64">
        <f>'Population 2016'!H64/'Population 2016'!H$5</f>
        <v>1.315443901521661E-2</v>
      </c>
      <c r="I64">
        <f>'Population 2016'!I64/'Population 2016'!I$5</f>
        <v>2.271585294363956E-3</v>
      </c>
      <c r="J64">
        <f>'Population 2016'!J64/'Population 2016'!J$5</f>
        <v>7.9364421187066176E-3</v>
      </c>
      <c r="K64">
        <f>'Population 2016'!K64/'Population 2016'!K$5</f>
        <v>1.0442753862873884E-2</v>
      </c>
      <c r="L64">
        <f>'Population 2016'!L64/'Population 2016'!L$5</f>
        <v>3.9871014884119895E-3</v>
      </c>
      <c r="M64">
        <f>'Population 2016'!M64/'Population 2016'!M$5</f>
        <v>3.9871014884119895E-3</v>
      </c>
      <c r="N64">
        <f>'Population 2016'!N64/'Population 2016'!N$5</f>
        <v>1.7231817779956759E-2</v>
      </c>
      <c r="O64">
        <f>'Population 2016'!O64/'Population 2016'!O$5</f>
        <v>1.3502937359447598E-2</v>
      </c>
      <c r="P64">
        <f>'Population 2016'!P64/'Population 2016'!P$5</f>
        <v>1.9948157331229573E-3</v>
      </c>
      <c r="Q64">
        <f>'Population 2016'!Q64/'Population 2016'!Q$5</f>
        <v>1.41008918814115E-3</v>
      </c>
      <c r="R64">
        <f>'Population 2016'!R64/'Population 2016'!R$5</f>
        <v>3.0473199552882311E-3</v>
      </c>
      <c r="S64">
        <f>'Population 2016'!S64/'Population 2016'!S$5</f>
        <v>5.5272026282016202E-3</v>
      </c>
      <c r="T64">
        <f>'Population 2016'!T64/'Population 2016'!T$5</f>
        <v>5.5280754572993394E-3</v>
      </c>
      <c r="U64">
        <f>'Population 2016'!U64/'Population 2016'!U$5</f>
        <v>0</v>
      </c>
      <c r="V64">
        <f>'Population 2016'!V64/'Population 2016'!V$5</f>
        <v>5.922714679326215E-3</v>
      </c>
      <c r="W64">
        <f>'Population 2016'!W64/'Population 2016'!W$5</f>
        <v>7.3474136973048585E-3</v>
      </c>
      <c r="X64">
        <f>'Population 2016'!X64/'Population 2016'!X$5</f>
        <v>7.3474136973048585E-3</v>
      </c>
      <c r="Y64">
        <f>'Population 2016'!Y64/'Population 2016'!Y$5</f>
        <v>6.887807824994833E-3</v>
      </c>
      <c r="Z64">
        <f>'Population 2016'!Z64/'Population 2016'!Z$5</f>
        <v>1.9838051194096592E-2</v>
      </c>
      <c r="AA64">
        <f>'Population 2016'!AA64/'Population 2016'!AA$5</f>
        <v>1.3587951290131196E-2</v>
      </c>
      <c r="AB64">
        <f>'Population 2016'!AB64/'Population 2016'!AB$5</f>
        <v>2.081819391420939E-3</v>
      </c>
      <c r="AC64">
        <f>'Population 2016'!AC64/'Population 2016'!AC$5</f>
        <v>1.548236423324597E-2</v>
      </c>
      <c r="AD64">
        <f>'Population 2016'!AD64/'Population 2016'!AD$5</f>
        <v>3.0183482824072353E-3</v>
      </c>
      <c r="AE64">
        <f>'Population 2016'!AE64/'Population 2016'!AE$5</f>
        <v>3.0955143276625015E-3</v>
      </c>
      <c r="AF64">
        <f>'Population 2016'!AF64/'Population 2016'!AF$5</f>
        <v>1.7086669984466663E-2</v>
      </c>
      <c r="AG64">
        <f>'Population 2016'!AG64/'Population 2016'!AG$5</f>
        <v>3.0955143276625015E-3</v>
      </c>
      <c r="AH64">
        <f>'Population 2016'!AH64/'Population 2016'!AH$5</f>
        <v>1.0185486193028245E-2</v>
      </c>
      <c r="AI64">
        <f>'Population 2016'!AI64/'Population 2016'!AI$5</f>
        <v>5.1910162743897103E-3</v>
      </c>
      <c r="AJ64">
        <f>'Population 2016'!AJ64/'Population 2016'!AJ$5</f>
        <v>4.5450743105707831E-3</v>
      </c>
      <c r="AK64">
        <f>'Population 2016'!AK64/'Population 2016'!AK$5</f>
        <v>4.4001357756182189E-4</v>
      </c>
      <c r="AL64">
        <f>'Population 2016'!AL64/'Population 2016'!AL$5</f>
        <v>1.7257586775686846E-2</v>
      </c>
      <c r="AM64">
        <f>'Population 2016'!AM64/'Population 2016'!AM$5</f>
        <v>1.2401708132463572E-2</v>
      </c>
      <c r="AN64">
        <f>'Population 2016'!AN64/'Population 2016'!AN$5</f>
        <v>0</v>
      </c>
      <c r="AO64">
        <f>'Population 2016'!AO64/'Population 2016'!AO$5</f>
        <v>0</v>
      </c>
      <c r="AP64">
        <f>'Population 2016'!AP64/'Population 2016'!AP$5</f>
        <v>2.5838974050061032E-3</v>
      </c>
      <c r="AQ64">
        <f>'Population 2016'!AQ64/'Population 2016'!AQ$5</f>
        <v>1.3187099249191647E-2</v>
      </c>
      <c r="AR64">
        <f>'Population 2016'!AR64/'Population 2016'!AR$5</f>
        <v>8.3817818771814104E-3</v>
      </c>
      <c r="AS64">
        <f>'Population 2016'!AS64/'Population 2016'!AS$5</f>
        <v>2.271585294363956E-3</v>
      </c>
      <c r="AT64">
        <f>'Population 2016'!AT64/'Population 2016'!AT$5</f>
        <v>0</v>
      </c>
      <c r="AU64">
        <f>'Population 2016'!AU64/'Population 2016'!AU$5</f>
        <v>0</v>
      </c>
      <c r="AV64">
        <f>'Population 2016'!AV64/'Population 2016'!AV$5</f>
        <v>7.8977932636469222E-3</v>
      </c>
      <c r="AW64">
        <f>'Population 2016'!AW64/'Population 2016'!AW$5</f>
        <v>7.8520654097260362E-3</v>
      </c>
      <c r="AX64">
        <f>'Population 2016'!AX64/'Population 2016'!AX$5</f>
        <v>6.5808809435577648E-3</v>
      </c>
      <c r="AY64">
        <f>'Population 2016'!AY64/'Population 2016'!AY$5</f>
        <v>7.707842477280377E-3</v>
      </c>
      <c r="AZ64">
        <f>'Population 2016'!AZ64/'Population 2016'!AZ$5</f>
        <v>8.0250358106436718E-3</v>
      </c>
      <c r="BA64">
        <f>'Population 2016'!BA64/'Population 2016'!BA$5</f>
        <v>1.6964478514359751E-2</v>
      </c>
      <c r="BB64">
        <f>'Population 2016'!BB64/'Population 2016'!BB$5</f>
        <v>6.7323560484177239E-3</v>
      </c>
      <c r="BC64">
        <f>'Population 2016'!BC64/'Population 2016'!BC$5</f>
        <v>0</v>
      </c>
      <c r="BD64" s="9">
        <v>62</v>
      </c>
    </row>
    <row r="65" spans="2:56" x14ac:dyDescent="0.35">
      <c r="B65" s="5" t="s">
        <v>64</v>
      </c>
      <c r="C65">
        <f>'Population 2016'!C65/'Population 2016'!C$5</f>
        <v>5.2695333064149289E-3</v>
      </c>
      <c r="D65">
        <f>'Population 2016'!D65/'Population 2016'!D$5</f>
        <v>3.1029019101552185E-3</v>
      </c>
      <c r="E65">
        <f>'Population 2016'!E65/'Population 2016'!E$5</f>
        <v>1.1156999610911359E-3</v>
      </c>
      <c r="F65">
        <f>'Population 2016'!F65/'Population 2016'!F$5</f>
        <v>3.0800927118207573E-3</v>
      </c>
      <c r="G65">
        <f>'Population 2016'!G65/'Population 2016'!G$5</f>
        <v>2.3277215395441997E-3</v>
      </c>
      <c r="H65">
        <f>'Population 2016'!H65/'Population 2016'!H$5</f>
        <v>1.3173893448071254E-2</v>
      </c>
      <c r="I65">
        <f>'Population 2016'!I65/'Population 2016'!I$5</f>
        <v>2.1354995394020602E-3</v>
      </c>
      <c r="J65">
        <f>'Population 2016'!J65/'Population 2016'!J$5</f>
        <v>8.4091455677831866E-3</v>
      </c>
      <c r="K65">
        <f>'Population 2016'!K65/'Population 2016'!K$5</f>
        <v>1.0111987903416339E-2</v>
      </c>
      <c r="L65">
        <f>'Population 2016'!L65/'Population 2016'!L$5</f>
        <v>4.0029863548996869E-3</v>
      </c>
      <c r="M65">
        <f>'Population 2016'!M65/'Population 2016'!M$5</f>
        <v>4.0029863548996869E-3</v>
      </c>
      <c r="N65">
        <f>'Population 2016'!N65/'Population 2016'!N$5</f>
        <v>2.2447979038908224E-2</v>
      </c>
      <c r="O65">
        <f>'Population 2016'!O65/'Population 2016'!O$5</f>
        <v>1.3889301671273318E-2</v>
      </c>
      <c r="P65">
        <f>'Population 2016'!P65/'Population 2016'!P$5</f>
        <v>2.1638679138960893E-3</v>
      </c>
      <c r="Q65">
        <f>'Population 2016'!Q65/'Population 2016'!Q$5</f>
        <v>1.6098518231278129E-3</v>
      </c>
      <c r="R65">
        <f>'Population 2016'!R65/'Population 2016'!R$5</f>
        <v>2.9275562889231914E-3</v>
      </c>
      <c r="S65">
        <f>'Population 2016'!S65/'Population 2016'!S$5</f>
        <v>7.1009813388505328E-3</v>
      </c>
      <c r="T65">
        <f>'Population 2016'!T65/'Population 2016'!T$5</f>
        <v>8.3246860211351175E-3</v>
      </c>
      <c r="U65">
        <f>'Population 2016'!U65/'Population 2016'!U$5</f>
        <v>0</v>
      </c>
      <c r="V65">
        <f>'Population 2016'!V65/'Population 2016'!V$5</f>
        <v>6.8080689355141544E-3</v>
      </c>
      <c r="W65">
        <f>'Population 2016'!W65/'Population 2016'!W$5</f>
        <v>9.01430915354395E-3</v>
      </c>
      <c r="X65">
        <f>'Population 2016'!X65/'Population 2016'!X$5</f>
        <v>9.01430915354395E-3</v>
      </c>
      <c r="Y65">
        <f>'Population 2016'!Y65/'Population 2016'!Y$5</f>
        <v>7.5753962576111666E-3</v>
      </c>
      <c r="Z65">
        <f>'Population 2016'!Z65/'Population 2016'!Z$5</f>
        <v>2.7408954611359646E-2</v>
      </c>
      <c r="AA65">
        <f>'Population 2016'!AA65/'Population 2016'!AA$5</f>
        <v>1.6648761557764406E-2</v>
      </c>
      <c r="AB65">
        <f>'Population 2016'!AB65/'Population 2016'!AB$5</f>
        <v>2.6447499053253226E-3</v>
      </c>
      <c r="AC65">
        <f>'Population 2016'!AC65/'Population 2016'!AC$5</f>
        <v>1.9863638526253512E-2</v>
      </c>
      <c r="AD65">
        <f>'Population 2016'!AD65/'Population 2016'!AD$5</f>
        <v>2.8545907923629463E-3</v>
      </c>
      <c r="AE65">
        <f>'Population 2016'!AE65/'Population 2016'!AE$5</f>
        <v>3.0544461442109263E-3</v>
      </c>
      <c r="AF65">
        <f>'Population 2016'!AF65/'Population 2016'!AF$5</f>
        <v>1.7237479075238656E-2</v>
      </c>
      <c r="AG65">
        <f>'Population 2016'!AG65/'Population 2016'!AG$5</f>
        <v>3.0544461442109263E-3</v>
      </c>
      <c r="AH65">
        <f>'Population 2016'!AH65/'Population 2016'!AH$5</f>
        <v>1.0874673750499242E-2</v>
      </c>
      <c r="AI65">
        <f>'Population 2016'!AI65/'Population 2016'!AI$5</f>
        <v>6.9491534692449029E-3</v>
      </c>
      <c r="AJ65">
        <f>'Population 2016'!AJ65/'Population 2016'!AJ$5</f>
        <v>4.6984357136882022E-3</v>
      </c>
      <c r="AK65">
        <f>'Population 2016'!AK65/'Population 2016'!AK$5</f>
        <v>2.8915177954062581E-4</v>
      </c>
      <c r="AL65">
        <f>'Population 2016'!AL65/'Population 2016'!AL$5</f>
        <v>1.7293059718699561E-2</v>
      </c>
      <c r="AM65">
        <f>'Population 2016'!AM65/'Population 2016'!AM$5</f>
        <v>1.3470196420745335E-2</v>
      </c>
      <c r="AN65">
        <f>'Population 2016'!AN65/'Population 2016'!AN$5</f>
        <v>0</v>
      </c>
      <c r="AO65">
        <f>'Population 2016'!AO65/'Population 2016'!AO$5</f>
        <v>0</v>
      </c>
      <c r="AP65">
        <f>'Population 2016'!AP65/'Population 2016'!AP$5</f>
        <v>3.1783523294706974E-3</v>
      </c>
      <c r="AQ65">
        <f>'Population 2016'!AQ65/'Population 2016'!AQ$5</f>
        <v>1.4968213952978572E-2</v>
      </c>
      <c r="AR65">
        <f>'Population 2016'!AR65/'Population 2016'!AR$5</f>
        <v>1.0053727257477139E-2</v>
      </c>
      <c r="AS65">
        <f>'Population 2016'!AS65/'Population 2016'!AS$5</f>
        <v>2.1354995394020602E-3</v>
      </c>
      <c r="AT65">
        <f>'Population 2016'!AT65/'Population 2016'!AT$5</f>
        <v>0</v>
      </c>
      <c r="AU65">
        <f>'Population 2016'!AU65/'Population 2016'!AU$5</f>
        <v>0</v>
      </c>
      <c r="AV65">
        <f>'Population 2016'!AV65/'Population 2016'!AV$5</f>
        <v>7.5071270193221417E-3</v>
      </c>
      <c r="AW65">
        <f>'Population 2016'!AW65/'Population 2016'!AW$5</f>
        <v>8.1418939532613335E-3</v>
      </c>
      <c r="AX65">
        <f>'Population 2016'!AX65/'Population 2016'!AX$5</f>
        <v>7.4881480250967962E-3</v>
      </c>
      <c r="AY65">
        <f>'Population 2016'!AY65/'Population 2016'!AY$5</f>
        <v>9.563660842691472E-3</v>
      </c>
      <c r="AZ65">
        <f>'Population 2016'!AZ65/'Population 2016'!AZ$5</f>
        <v>1.0047114726372167E-2</v>
      </c>
      <c r="BA65">
        <f>'Population 2016'!BA65/'Population 2016'!BA$5</f>
        <v>1.7625782768300582E-2</v>
      </c>
      <c r="BB65">
        <f>'Population 2016'!BB65/'Population 2016'!BB$5</f>
        <v>7.1190349599165878E-3</v>
      </c>
      <c r="BC65">
        <f>'Population 2016'!BC65/'Population 2016'!BC$5</f>
        <v>0</v>
      </c>
      <c r="BD65" s="9">
        <v>63</v>
      </c>
    </row>
    <row r="66" spans="2:56" x14ac:dyDescent="0.35">
      <c r="B66" s="5" t="s">
        <v>65</v>
      </c>
      <c r="C66">
        <f>'Population 2016'!C66/'Population 2016'!C$5</f>
        <v>4.6306471150455147E-3</v>
      </c>
      <c r="D66">
        <f>'Population 2016'!D66/'Population 2016'!D$5</f>
        <v>2.7899220484531948E-3</v>
      </c>
      <c r="E66">
        <f>'Population 2016'!E66/'Population 2016'!E$5</f>
        <v>1.1016365162034325E-3</v>
      </c>
      <c r="F66">
        <f>'Population 2016'!F66/'Population 2016'!F$5</f>
        <v>3.4200360545969611E-3</v>
      </c>
      <c r="G66">
        <f>'Population 2016'!G66/'Population 2016'!G$5</f>
        <v>2.7201862177231636E-3</v>
      </c>
      <c r="H66">
        <f>'Population 2016'!H66/'Population 2016'!H$5</f>
        <v>1.169211414564237E-2</v>
      </c>
      <c r="I66">
        <f>'Population 2016'!I66/'Population 2016'!I$5</f>
        <v>2.1669039443932667E-3</v>
      </c>
      <c r="J66">
        <f>'Population 2016'!J66/'Population 2016'!J$5</f>
        <v>7.3559291110687243E-3</v>
      </c>
      <c r="K66">
        <f>'Population 2016'!K66/'Population 2016'!K$5</f>
        <v>9.6630912441525302E-3</v>
      </c>
      <c r="L66">
        <f>'Population 2016'!L66/'Population 2016'!L$5</f>
        <v>3.4152462948548916E-3</v>
      </c>
      <c r="M66">
        <f>'Population 2016'!M66/'Population 2016'!M$5</f>
        <v>3.4152462948548916E-3</v>
      </c>
      <c r="N66">
        <f>'Population 2016'!N66/'Population 2016'!N$5</f>
        <v>1.7995354481960442E-2</v>
      </c>
      <c r="O66">
        <f>'Population 2016'!O66/'Population 2016'!O$5</f>
        <v>1.2343844423970438E-2</v>
      </c>
      <c r="P66">
        <f>'Population 2016'!P66/'Population 2016'!P$5</f>
        <v>1.8595739885044517E-3</v>
      </c>
      <c r="Q66">
        <f>'Population 2016'!Q66/'Population 2016'!Q$5</f>
        <v>1.4570921610791883E-3</v>
      </c>
      <c r="R66">
        <f>'Population 2016'!R66/'Population 2016'!R$5</f>
        <v>2.8477138446798317E-3</v>
      </c>
      <c r="S66">
        <f>'Population 2016'!S66/'Population 2016'!S$5</f>
        <v>6.7858725336336721E-3</v>
      </c>
      <c r="T66">
        <f>'Population 2016'!T66/'Population 2016'!T$5</f>
        <v>8.1967213114754103E-3</v>
      </c>
      <c r="U66">
        <f>'Population 2016'!U66/'Population 2016'!U$5</f>
        <v>0</v>
      </c>
      <c r="V66">
        <f>'Population 2016'!V66/'Population 2016'!V$5</f>
        <v>6.6706863785194739E-3</v>
      </c>
      <c r="W66">
        <f>'Population 2016'!W66/'Population 2016'!W$5</f>
        <v>7.9520718529994313E-3</v>
      </c>
      <c r="X66">
        <f>'Population 2016'!X66/'Population 2016'!X$5</f>
        <v>7.9520718529994313E-3</v>
      </c>
      <c r="Y66">
        <f>'Population 2016'!Y66/'Population 2016'!Y$5</f>
        <v>6.9990938140888064E-3</v>
      </c>
      <c r="Z66">
        <f>'Population 2016'!Z66/'Population 2016'!Z$5</f>
        <v>2.3208274372172526E-2</v>
      </c>
      <c r="AA66">
        <f>'Population 2016'!AA66/'Population 2016'!AA$5</f>
        <v>1.514393515095103E-2</v>
      </c>
      <c r="AB66">
        <f>'Population 2016'!AB66/'Population 2016'!AB$5</f>
        <v>2.403201539359078E-3</v>
      </c>
      <c r="AC66">
        <f>'Population 2016'!AC66/'Population 2016'!AC$5</f>
        <v>1.7261351906516266E-2</v>
      </c>
      <c r="AD66">
        <f>'Population 2016'!AD66/'Population 2016'!AD$5</f>
        <v>3.1858275335888944E-3</v>
      </c>
      <c r="AE66">
        <f>'Population 2016'!AE66/'Population 2016'!AE$5</f>
        <v>3.3624575200977423E-3</v>
      </c>
      <c r="AF66">
        <f>'Population 2016'!AF66/'Population 2016'!AF$5</f>
        <v>1.6860456348308676E-2</v>
      </c>
      <c r="AG66">
        <f>'Population 2016'!AG66/'Population 2016'!AG$5</f>
        <v>3.3624575200977423E-3</v>
      </c>
      <c r="AH66">
        <f>'Population 2016'!AH66/'Population 2016'!AH$5</f>
        <v>1.1340943499623826E-2</v>
      </c>
      <c r="AI66">
        <f>'Population 2016'!AI66/'Population 2016'!AI$5</f>
        <v>6.9013037011112083E-3</v>
      </c>
      <c r="AJ66">
        <f>'Population 2016'!AJ66/'Population 2016'!AJ$5</f>
        <v>4.1268159384323672E-3</v>
      </c>
      <c r="AK66">
        <f>'Population 2016'!AK66/'Population 2016'!AK$5</f>
        <v>4.1486994455828922E-4</v>
      </c>
      <c r="AL66">
        <f>'Population 2016'!AL66/'Population 2016'!AL$5</f>
        <v>1.5013923130132492E-2</v>
      </c>
      <c r="AM66">
        <f>'Population 2016'!AM66/'Population 2016'!AM$5</f>
        <v>1.3618698182845512E-2</v>
      </c>
      <c r="AN66">
        <f>'Population 2016'!AN66/'Population 2016'!AN$5</f>
        <v>0</v>
      </c>
      <c r="AO66">
        <f>'Population 2016'!AO66/'Population 2016'!AO$5</f>
        <v>0</v>
      </c>
      <c r="AP66">
        <f>'Population 2016'!AP66/'Population 2016'!AP$5</f>
        <v>2.8533836374300525E-3</v>
      </c>
      <c r="AQ66">
        <f>'Population 2016'!AQ66/'Population 2016'!AQ$5</f>
        <v>1.2769222337918561E-2</v>
      </c>
      <c r="AR66">
        <f>'Population 2016'!AR66/'Population 2016'!AR$5</f>
        <v>9.187345434163335E-3</v>
      </c>
      <c r="AS66">
        <f>'Population 2016'!AS66/'Population 2016'!AS$5</f>
        <v>2.1669039443932667E-3</v>
      </c>
      <c r="AT66">
        <f>'Population 2016'!AT66/'Population 2016'!AT$5</f>
        <v>0</v>
      </c>
      <c r="AU66">
        <f>'Population 2016'!AU66/'Population 2016'!AU$5</f>
        <v>0</v>
      </c>
      <c r="AV66">
        <f>'Population 2016'!AV66/'Population 2016'!AV$5</f>
        <v>7.0425509449899698E-3</v>
      </c>
      <c r="AW66">
        <f>'Population 2016'!AW66/'Population 2016'!AW$5</f>
        <v>8.9427359814509728E-3</v>
      </c>
      <c r="AX66">
        <f>'Population 2016'!AX66/'Population 2016'!AX$5</f>
        <v>6.1080797883895374E-3</v>
      </c>
      <c r="AY66">
        <f>'Population 2016'!AY66/'Population 2016'!AY$5</f>
        <v>8.2066032251155111E-3</v>
      </c>
      <c r="AZ66">
        <f>'Population 2016'!AZ66/'Population 2016'!AZ$5</f>
        <v>8.4306021365579218E-3</v>
      </c>
      <c r="BA66">
        <f>'Population 2016'!BA66/'Population 2016'!BA$5</f>
        <v>1.8071150939321962E-2</v>
      </c>
      <c r="BB66">
        <f>'Population 2016'!BB66/'Population 2016'!BB$5</f>
        <v>7.6300035215400869E-3</v>
      </c>
      <c r="BC66">
        <f>'Population 2016'!BC66/'Population 2016'!BC$5</f>
        <v>0</v>
      </c>
      <c r="BD66" s="9">
        <v>64</v>
      </c>
    </row>
    <row r="67" spans="2:56" x14ac:dyDescent="0.35">
      <c r="B67" s="5" t="s">
        <v>66</v>
      </c>
      <c r="C67">
        <f>'Population 2016'!C67/'Population 2016'!C$5</f>
        <v>3.3119860160590433E-3</v>
      </c>
      <c r="D67">
        <f>'Population 2016'!D67/'Population 2016'!D$5</f>
        <v>2.005027239028589E-3</v>
      </c>
      <c r="E67">
        <f>'Population 2016'!E67/'Population 2016'!E$5</f>
        <v>8.0630417356166112E-4</v>
      </c>
      <c r="F67">
        <f>'Population 2016'!F67/'Population 2016'!F$5</f>
        <v>3.0697913984032966E-3</v>
      </c>
      <c r="G67">
        <f>'Population 2016'!G67/'Population 2016'!G$5</f>
        <v>2.3953878633681588E-3</v>
      </c>
      <c r="H67">
        <f>'Population 2016'!H67/'Population 2016'!H$5</f>
        <v>1.0502151336033176E-2</v>
      </c>
      <c r="I67">
        <f>'Population 2016'!I67/'Population 2016'!I$5</f>
        <v>2.0098819194372332E-3</v>
      </c>
      <c r="J67">
        <f>'Population 2016'!J67/'Population 2016'!J$5</f>
        <v>6.4188152558818405E-3</v>
      </c>
      <c r="K67">
        <f>'Population 2016'!K67/'Population 2016'!K$5</f>
        <v>9.9702310636488219E-3</v>
      </c>
      <c r="L67">
        <f>'Population 2016'!L67/'Population 2016'!L$5</f>
        <v>2.8672184010293394E-3</v>
      </c>
      <c r="M67">
        <f>'Population 2016'!M67/'Population 2016'!M$5</f>
        <v>2.8672184010293394E-3</v>
      </c>
      <c r="N67">
        <f>'Population 2016'!N67/'Population 2016'!N$5</f>
        <v>1.4089261459078451E-2</v>
      </c>
      <c r="O67">
        <f>'Population 2016'!O67/'Population 2016'!O$5</f>
        <v>1.0847921062799061E-2</v>
      </c>
      <c r="P67">
        <f>'Population 2016'!P67/'Population 2016'!P$5</f>
        <v>1.7017919531161952E-3</v>
      </c>
      <c r="Q67">
        <f>'Population 2016'!Q67/'Population 2016'!Q$5</f>
        <v>1.7038577690038895E-3</v>
      </c>
      <c r="R67">
        <f>'Population 2016'!R67/'Population 2016'!R$5</f>
        <v>2.8610209187203916E-3</v>
      </c>
      <c r="S67">
        <f>'Population 2016'!S67/'Population 2016'!S$5</f>
        <v>5.8228929636292065E-3</v>
      </c>
      <c r="T67">
        <f>'Population 2016'!T67/'Population 2016'!T$5</f>
        <v>6.5657529210853272E-3</v>
      </c>
      <c r="U67">
        <f>'Population 2016'!U67/'Population 2016'!U$5</f>
        <v>0</v>
      </c>
      <c r="V67">
        <f>'Population 2016'!V67/'Population 2016'!V$5</f>
        <v>5.2663313514627426E-3</v>
      </c>
      <c r="W67">
        <f>'Population 2016'!W67/'Population 2016'!W$5</f>
        <v>7.2264820661659445E-3</v>
      </c>
      <c r="X67">
        <f>'Population 2016'!X67/'Population 2016'!X$5</f>
        <v>7.2264820661659445E-3</v>
      </c>
      <c r="Y67">
        <f>'Population 2016'!Y67/'Population 2016'!Y$5</f>
        <v>5.818667429770592E-3</v>
      </c>
      <c r="Z67">
        <f>'Population 2016'!Z67/'Population 2016'!Z$5</f>
        <v>1.9237954017069861E-2</v>
      </c>
      <c r="AA67">
        <f>'Population 2016'!AA67/'Population 2016'!AA$5</f>
        <v>1.2946822158751545E-2</v>
      </c>
      <c r="AB67">
        <f>'Population 2016'!AB67/'Population 2016'!AB$5</f>
        <v>1.7276849226738175E-3</v>
      </c>
      <c r="AC67">
        <f>'Population 2016'!AC67/'Population 2016'!AC$5</f>
        <v>1.4532881277395894E-2</v>
      </c>
      <c r="AD67">
        <f>'Population 2016'!AD67/'Population 2016'!AD$5</f>
        <v>2.6015110350217723E-3</v>
      </c>
      <c r="AE67">
        <f>'Population 2016'!AE67/'Population 2016'!AE$5</f>
        <v>2.6796989702152999E-3</v>
      </c>
      <c r="AF67">
        <f>'Population 2016'!AF67/'Population 2016'!AF$5</f>
        <v>1.4975342713658779E-2</v>
      </c>
      <c r="AG67">
        <f>'Population 2016'!AG67/'Population 2016'!AG$5</f>
        <v>2.6796989702152999E-3</v>
      </c>
      <c r="AH67">
        <f>'Population 2016'!AH67/'Population 2016'!AH$5</f>
        <v>1.0098176718092567E-2</v>
      </c>
      <c r="AI67">
        <f>'Population 2016'!AI67/'Population 2016'!AI$5</f>
        <v>5.7337693586490502E-3</v>
      </c>
      <c r="AJ67">
        <f>'Population 2016'!AJ67/'Population 2016'!AJ$5</f>
        <v>3.9037448066252126E-3</v>
      </c>
      <c r="AK67">
        <f>'Population 2016'!AK67/'Population 2016'!AK$5</f>
        <v>3.0172359604239214E-4</v>
      </c>
      <c r="AL67">
        <f>'Population 2016'!AL67/'Population 2016'!AL$5</f>
        <v>1.4029548961529593E-2</v>
      </c>
      <c r="AM67">
        <f>'Population 2016'!AM67/'Population 2016'!AM$5</f>
        <v>1.2188010474807219E-2</v>
      </c>
      <c r="AN67">
        <f>'Population 2016'!AN67/'Population 2016'!AN$5</f>
        <v>0</v>
      </c>
      <c r="AO67">
        <f>'Population 2016'!AO67/'Population 2016'!AO$5</f>
        <v>0</v>
      </c>
      <c r="AP67">
        <f>'Population 2016'!AP67/'Population 2016'!AP$5</f>
        <v>2.3461154352202654E-3</v>
      </c>
      <c r="AQ67">
        <f>'Population 2016'!AQ67/'Population 2016'!AQ$5</f>
        <v>1.1268975722036499E-2</v>
      </c>
      <c r="AR67">
        <f>'Population 2016'!AR67/'Population 2016'!AR$5</f>
        <v>7.8056791785212163E-3</v>
      </c>
      <c r="AS67">
        <f>'Population 2016'!AS67/'Population 2016'!AS$5</f>
        <v>2.0098819194372332E-3</v>
      </c>
      <c r="AT67">
        <f>'Population 2016'!AT67/'Population 2016'!AT$5</f>
        <v>0</v>
      </c>
      <c r="AU67">
        <f>'Population 2016'!AU67/'Population 2016'!AU$5</f>
        <v>0</v>
      </c>
      <c r="AV67">
        <f>'Population 2016'!AV67/'Population 2016'!AV$5</f>
        <v>5.9339034948791046E-3</v>
      </c>
      <c r="AW67">
        <f>'Population 2016'!AW67/'Population 2016'!AW$5</f>
        <v>7.8978278113368723E-3</v>
      </c>
      <c r="AX67">
        <f>'Population 2016'!AX67/'Population 2016'!AX$5</f>
        <v>4.4980001788977346E-3</v>
      </c>
      <c r="AY67">
        <f>'Population 2016'!AY67/'Population 2016'!AY$5</f>
        <v>6.9734708240261926E-3</v>
      </c>
      <c r="AZ67">
        <f>'Population 2016'!AZ67/'Population 2016'!AZ$5</f>
        <v>6.7508096944733677E-3</v>
      </c>
      <c r="BA67">
        <f>'Population 2016'!BA67/'Population 2016'!BA$5</f>
        <v>1.4967069747354783E-2</v>
      </c>
      <c r="BB67">
        <f>'Population 2016'!BB67/'Population 2016'!BB$5</f>
        <v>6.539016592668292E-3</v>
      </c>
      <c r="BC67">
        <f>'Population 2016'!BC67/'Population 2016'!BC$5</f>
        <v>0</v>
      </c>
      <c r="BD67" s="9">
        <v>65</v>
      </c>
    </row>
    <row r="68" spans="2:56" x14ac:dyDescent="0.35">
      <c r="B68" s="5" t="s">
        <v>67</v>
      </c>
      <c r="C68">
        <f>'Population 2016'!C68/'Population 2016'!C$5</f>
        <v>3.3784301799614624E-3</v>
      </c>
      <c r="D68">
        <f>'Population 2016'!D68/'Population 2016'!D$5</f>
        <v>2.0270336355545124E-3</v>
      </c>
      <c r="E68">
        <f>'Population 2016'!E68/'Population 2016'!E$5</f>
        <v>7.8755291371139003E-4</v>
      </c>
      <c r="F68">
        <f>'Population 2016'!F68/'Population 2016'!F$5</f>
        <v>2.6268349214524853E-3</v>
      </c>
      <c r="G68">
        <f>'Population 2016'!G68/'Population 2016'!G$5</f>
        <v>2.8149190710767065E-3</v>
      </c>
      <c r="H68">
        <f>'Population 2016'!H68/'Population 2016'!H$5</f>
        <v>1.192232493442235E-2</v>
      </c>
      <c r="I68">
        <f>'Population 2016'!I68/'Population 2016'!I$5</f>
        <v>2.439075454317059E-3</v>
      </c>
      <c r="J68">
        <f>'Population 2016'!J68/'Population 2016'!J$5</f>
        <v>6.4188152558818405E-3</v>
      </c>
      <c r="K68">
        <f>'Population 2016'!K68/'Population 2016'!K$5</f>
        <v>9.6158389642300238E-3</v>
      </c>
      <c r="L68">
        <f>'Population 2016'!L68/'Population 2016'!L$5</f>
        <v>2.8989881340047339E-3</v>
      </c>
      <c r="M68">
        <f>'Population 2016'!M68/'Population 2016'!M$5</f>
        <v>2.8989881340047339E-3</v>
      </c>
      <c r="N68">
        <f>'Population 2016'!N68/'Population 2016'!N$5</f>
        <v>1.1645944012666672E-2</v>
      </c>
      <c r="O68">
        <f>'Population 2016'!O68/'Population 2016'!O$5</f>
        <v>1.220514954280223E-2</v>
      </c>
      <c r="P68">
        <f>'Population 2016'!P68/'Population 2016'!P$5</f>
        <v>1.9835455877380819E-3</v>
      </c>
      <c r="Q68">
        <f>'Population 2016'!Q68/'Population 2016'!Q$5</f>
        <v>1.2455787828580158E-3</v>
      </c>
      <c r="R68">
        <f>'Population 2016'!R68/'Population 2016'!R$5</f>
        <v>2.6747218821525521E-3</v>
      </c>
      <c r="S68">
        <f>'Population 2016'!S68/'Population 2016'!S$5</f>
        <v>5.3745028430405087E-3</v>
      </c>
      <c r="T68">
        <f>'Population 2016'!T68/'Population 2016'!T$5</f>
        <v>5.0836889201174486E-3</v>
      </c>
      <c r="U68">
        <f>'Population 2016'!U68/'Population 2016'!U$5</f>
        <v>0</v>
      </c>
      <c r="V68">
        <f>'Population 2016'!V68/'Population 2016'!V$5</f>
        <v>6.0448325077659308E-3</v>
      </c>
      <c r="W68">
        <f>'Population 2016'!W68/'Population 2016'!W$5</f>
        <v>7.4356611038116343E-3</v>
      </c>
      <c r="X68">
        <f>'Population 2016'!X68/'Population 2016'!X$5</f>
        <v>7.4356611038116343E-3</v>
      </c>
      <c r="Y68">
        <f>'Population 2016'!Y68/'Population 2016'!Y$5</f>
        <v>6.2240663900414933E-3</v>
      </c>
      <c r="Z68">
        <f>'Population 2016'!Z68/'Population 2016'!Z$5</f>
        <v>1.7224724778012439E-2</v>
      </c>
      <c r="AA68">
        <f>'Population 2016'!AA68/'Population 2016'!AA$5</f>
        <v>1.2243241070532842E-2</v>
      </c>
      <c r="AB68">
        <f>'Population 2016'!AB68/'Population 2016'!AB$5</f>
        <v>1.7542961833311157E-3</v>
      </c>
      <c r="AC68">
        <f>'Population 2016'!AC68/'Population 2016'!AC$5</f>
        <v>1.3306207218966491E-2</v>
      </c>
      <c r="AD68">
        <f>'Population 2016'!AD68/'Population 2016'!AD$5</f>
        <v>2.7317726748297294E-3</v>
      </c>
      <c r="AE68">
        <f>'Population 2016'!AE68/'Population 2016'!AE$5</f>
        <v>2.7002330619410875E-3</v>
      </c>
      <c r="AF68">
        <f>'Population 2016'!AF68/'Population 2016'!AF$5</f>
        <v>1.5065828168121975E-2</v>
      </c>
      <c r="AG68">
        <f>'Population 2016'!AG68/'Population 2016'!AG$5</f>
        <v>2.7002330619410875E-3</v>
      </c>
      <c r="AH68">
        <f>'Population 2016'!AH68/'Population 2016'!AH$5</f>
        <v>1.0334098065259189E-2</v>
      </c>
      <c r="AI68">
        <f>'Population 2016'!AI68/'Population 2016'!AI$5</f>
        <v>4.8957148481931926E-3</v>
      </c>
      <c r="AJ68">
        <f>'Population 2016'!AJ68/'Population 2016'!AJ$5</f>
        <v>3.959512589577001E-3</v>
      </c>
      <c r="AK68">
        <f>'Population 2016'!AK68/'Population 2016'!AK$5</f>
        <v>3.5201086204945752E-4</v>
      </c>
      <c r="AL68">
        <f>'Population 2016'!AL68/'Population 2016'!AL$5</f>
        <v>1.6290949078590307E-2</v>
      </c>
      <c r="AM68">
        <f>'Population 2016'!AM68/'Population 2016'!AM$5</f>
        <v>1.2550209894563749E-2</v>
      </c>
      <c r="AN68">
        <f>'Population 2016'!AN68/'Population 2016'!AN$5</f>
        <v>0</v>
      </c>
      <c r="AO68">
        <f>'Population 2016'!AO68/'Population 2016'!AO$5</f>
        <v>0</v>
      </c>
      <c r="AP68">
        <f>'Population 2016'!AP68/'Population 2016'!AP$5</f>
        <v>1.9260339552652854E-3</v>
      </c>
      <c r="AQ68">
        <f>'Population 2016'!AQ68/'Population 2016'!AQ$5</f>
        <v>1.017975557625911E-2</v>
      </c>
      <c r="AR68">
        <f>'Population 2016'!AR68/'Population 2016'!AR$5</f>
        <v>7.4993600715383213E-3</v>
      </c>
      <c r="AS68">
        <f>'Population 2016'!AS68/'Population 2016'!AS$5</f>
        <v>2.439075454317059E-3</v>
      </c>
      <c r="AT68">
        <f>'Population 2016'!AT68/'Population 2016'!AT$5</f>
        <v>0</v>
      </c>
      <c r="AU68">
        <f>'Population 2016'!AU68/'Population 2016'!AU$5</f>
        <v>0</v>
      </c>
      <c r="AV68">
        <f>'Population 2016'!AV68/'Population 2016'!AV$5</f>
        <v>6.4195966634991025E-3</v>
      </c>
      <c r="AW68">
        <f>'Population 2016'!AW68/'Population 2016'!AW$5</f>
        <v>8.0007932149612545E-3</v>
      </c>
      <c r="AX68">
        <f>'Population 2016'!AX68/'Population 2016'!AX$5</f>
        <v>4.6896763228848537E-3</v>
      </c>
      <c r="AY68">
        <f>'Population 2016'!AY68/'Population 2016'!AY$5</f>
        <v>6.4594106667482639E-3</v>
      </c>
      <c r="AZ68">
        <f>'Population 2016'!AZ68/'Population 2016'!AZ$5</f>
        <v>5.6002669259223037E-3</v>
      </c>
      <c r="BA68">
        <f>'Population 2016'!BA68/'Population 2016'!BA$5</f>
        <v>1.4913085726624919E-2</v>
      </c>
      <c r="BB68">
        <f>'Population 2016'!BB68/'Population 2016'!BB$5</f>
        <v>6.9464104458545946E-3</v>
      </c>
      <c r="BC68">
        <f>'Population 2016'!BC68/'Population 2016'!BC$5</f>
        <v>0</v>
      </c>
      <c r="BD68" s="9">
        <v>66</v>
      </c>
    </row>
    <row r="69" spans="2:56" x14ac:dyDescent="0.35">
      <c r="B69" s="5" t="s">
        <v>68</v>
      </c>
      <c r="C69">
        <f>'Population 2016'!C69/'Population 2016'!C$5</f>
        <v>3.0359871813874562E-3</v>
      </c>
      <c r="D69">
        <f>'Population 2016'!D69/'Population 2016'!D$5</f>
        <v>1.9316725839421769E-3</v>
      </c>
      <c r="E69">
        <f>'Population 2016'!E69/'Population 2016'!E$5</f>
        <v>9.1881173266328828E-4</v>
      </c>
      <c r="F69">
        <f>'Population 2016'!F69/'Population 2016'!F$5</f>
        <v>3.1315992789080608E-3</v>
      </c>
      <c r="G69">
        <f>'Population 2016'!G69/'Population 2016'!G$5</f>
        <v>3.2344502787852543E-3</v>
      </c>
      <c r="H69">
        <f>'Population 2016'!H69/'Population 2016'!H$5</f>
        <v>1.4211463200319052E-2</v>
      </c>
      <c r="I69">
        <f>'Population 2016'!I69/'Population 2016'!I$5</f>
        <v>2.3762666443346452E-3</v>
      </c>
      <c r="J69">
        <f>'Population 2016'!J69/'Population 2016'!J$5</f>
        <v>8.1437681928630077E-3</v>
      </c>
      <c r="K69">
        <f>'Population 2016'!K69/'Population 2016'!K$5</f>
        <v>1.1151538061711477E-2</v>
      </c>
      <c r="L69">
        <f>'Population 2016'!L69/'Population 2016'!L$5</f>
        <v>3.6376344256826522E-3</v>
      </c>
      <c r="M69">
        <f>'Population 2016'!M69/'Population 2016'!M$5</f>
        <v>3.6376344256826522E-3</v>
      </c>
      <c r="N69">
        <f>'Population 2016'!N69/'Population 2016'!N$5</f>
        <v>1.3237315244211185E-2</v>
      </c>
      <c r="O69">
        <f>'Population 2016'!O69/'Population 2016'!O$5</f>
        <v>1.5127648824560882E-2</v>
      </c>
      <c r="P69">
        <f>'Population 2016'!P69/'Population 2016'!P$5</f>
        <v>2.378000676208723E-3</v>
      </c>
      <c r="Q69">
        <f>'Population 2016'!Q69/'Population 2016'!Q$5</f>
        <v>1.7978637148799662E-3</v>
      </c>
      <c r="R69">
        <f>'Population 2016'!R69/'Population 2016'!R$5</f>
        <v>3.2735402139777506E-3</v>
      </c>
      <c r="S69">
        <f>'Population 2016'!S69/'Population 2016'!S$5</f>
        <v>6.0197256346750322E-3</v>
      </c>
      <c r="T69">
        <f>'Population 2016'!T69/'Population 2016'!T$5</f>
        <v>5.4187237963174081E-3</v>
      </c>
      <c r="U69">
        <f>'Population 2016'!U69/'Population 2016'!U$5</f>
        <v>0</v>
      </c>
      <c r="V69">
        <f>'Population 2016'!V69/'Population 2016'!V$5</f>
        <v>6.0219354149334842E-3</v>
      </c>
      <c r="W69">
        <f>'Population 2016'!W69/'Population 2016'!W$5</f>
        <v>9.0208459984703789E-3</v>
      </c>
      <c r="X69">
        <f>'Population 2016'!X69/'Population 2016'!X$5</f>
        <v>9.0208459984703789E-3</v>
      </c>
      <c r="Y69">
        <f>'Population 2016'!Y69/'Population 2016'!Y$5</f>
        <v>7.038838810193797E-3</v>
      </c>
      <c r="Z69">
        <f>'Population 2016'!Z69/'Population 2016'!Z$5</f>
        <v>2.0217467473765106E-2</v>
      </c>
      <c r="AA69">
        <f>'Population 2016'!AA69/'Population 2016'!AA$5</f>
        <v>1.4555292238616967E-2</v>
      </c>
      <c r="AB69">
        <f>'Population 2016'!AB69/'Population 2016'!AB$5</f>
        <v>1.6744624013592213E-3</v>
      </c>
      <c r="AC69">
        <f>'Population 2016'!AC69/'Population 2016'!AC$5</f>
        <v>1.6027437781974716E-2</v>
      </c>
      <c r="AD69">
        <f>'Population 2016'!AD69/'Population 2016'!AD$5</f>
        <v>3.159775205627303E-3</v>
      </c>
      <c r="AE69">
        <f>'Population 2016'!AE69/'Population 2016'!AE$5</f>
        <v>3.1314489881826301E-3</v>
      </c>
      <c r="AF69">
        <f>'Population 2016'!AF69/'Population 2016'!AF$5</f>
        <v>2.0253660890678489E-2</v>
      </c>
      <c r="AG69">
        <f>'Population 2016'!AG69/'Population 2016'!AG$5</f>
        <v>3.1314489881826301E-3</v>
      </c>
      <c r="AH69">
        <f>'Population 2016'!AH69/'Population 2016'!AH$5</f>
        <v>1.191124155931007E-2</v>
      </c>
      <c r="AI69">
        <f>'Population 2016'!AI69/'Population 2016'!AI$5</f>
        <v>5.240233178755797E-3</v>
      </c>
      <c r="AJ69">
        <f>'Population 2016'!AJ69/'Population 2016'!AJ$5</f>
        <v>4.3498870702395227E-3</v>
      </c>
      <c r="AK69">
        <f>'Population 2016'!AK69/'Population 2016'!AK$5</f>
        <v>3.5201086204945752E-4</v>
      </c>
      <c r="AL69">
        <f>'Population 2016'!AL69/'Population 2016'!AL$5</f>
        <v>1.8818396268246395E-2</v>
      </c>
      <c r="AM69">
        <f>'Population 2016'!AM69/'Population 2016'!AM$5</f>
        <v>1.4430024883100138E-2</v>
      </c>
      <c r="AN69">
        <f>'Population 2016'!AN69/'Population 2016'!AN$5</f>
        <v>0</v>
      </c>
      <c r="AO69">
        <f>'Population 2016'!AO69/'Population 2016'!AO$5</f>
        <v>0</v>
      </c>
      <c r="AP69">
        <f>'Population 2016'!AP69/'Population 2016'!AP$5</f>
        <v>1.8943296926271736E-3</v>
      </c>
      <c r="AQ69">
        <f>'Population 2016'!AQ69/'Population 2016'!AQ$5</f>
        <v>1.2858278073107908E-2</v>
      </c>
      <c r="AR69">
        <f>'Population 2016'!AR69/'Population 2016'!AR$5</f>
        <v>8.732210935569841E-3</v>
      </c>
      <c r="AS69">
        <f>'Population 2016'!AS69/'Population 2016'!AS$5</f>
        <v>2.3762666443346452E-3</v>
      </c>
      <c r="AT69">
        <f>'Population 2016'!AT69/'Population 2016'!AT$5</f>
        <v>0</v>
      </c>
      <c r="AU69">
        <f>'Population 2016'!AU69/'Population 2016'!AU$5</f>
        <v>0</v>
      </c>
      <c r="AV69">
        <f>'Population 2016'!AV69/'Population 2016'!AV$5</f>
        <v>7.7499736036321402E-3</v>
      </c>
      <c r="AW69">
        <f>'Population 2016'!AW69/'Population 2016'!AW$5</f>
        <v>9.2592592592592587E-3</v>
      </c>
      <c r="AX69">
        <f>'Population 2016'!AX69/'Population 2016'!AX$5</f>
        <v>6.5169888955620581E-3</v>
      </c>
      <c r="AY69">
        <f>'Population 2016'!AY69/'Population 2016'!AY$5</f>
        <v>7.5732076741837767E-3</v>
      </c>
      <c r="AZ69">
        <f>'Population 2016'!AZ69/'Population 2016'!AZ$5</f>
        <v>6.2992216578170749E-3</v>
      </c>
      <c r="BA69">
        <f>'Population 2016'!BA69/'Population 2016'!BA$5</f>
        <v>1.8557007125890736E-2</v>
      </c>
      <c r="BB69">
        <f>'Population 2016'!BB69/'Population 2016'!BB$5</f>
        <v>7.1742748044164254E-3</v>
      </c>
      <c r="BC69">
        <f>'Population 2016'!BC69/'Population 2016'!BC$5</f>
        <v>0</v>
      </c>
      <c r="BD69" s="9">
        <v>67</v>
      </c>
    </row>
    <row r="70" spans="2:56" x14ac:dyDescent="0.35">
      <c r="B70" s="5" t="s">
        <v>69</v>
      </c>
      <c r="C70">
        <f>'Population 2016'!C70/'Population 2016'!C$5</f>
        <v>3.2046531359089816E-3</v>
      </c>
      <c r="D70">
        <f>'Population 2016'!D70/'Population 2016'!D$5</f>
        <v>1.9854659976722123E-3</v>
      </c>
      <c r="E70">
        <f>'Population 2016'!E70/'Population 2016'!E$5</f>
        <v>8.6724576807504258E-4</v>
      </c>
      <c r="F70">
        <f>'Population 2016'!F70/'Population 2016'!F$5</f>
        <v>2.8740664434715427E-3</v>
      </c>
      <c r="G70">
        <f>'Population 2016'!G70/'Population 2016'!G$5</f>
        <v>3.1532506901965031E-3</v>
      </c>
      <c r="H70">
        <f>'Population 2016'!H70/'Population 2016'!H$5</f>
        <v>1.4474098043856777E-2</v>
      </c>
      <c r="I70">
        <f>'Population 2016'!I70/'Population 2016'!I$5</f>
        <v>2.3029896993551628E-3</v>
      </c>
      <c r="J70">
        <f>'Population 2016'!J70/'Population 2016'!J$5</f>
        <v>7.5052038844613256E-3</v>
      </c>
      <c r="K70">
        <f>'Population 2016'!K70/'Population 2016'!K$5</f>
        <v>1.0797145962292681E-2</v>
      </c>
      <c r="L70">
        <f>'Population 2016'!L70/'Population 2016'!L$5</f>
        <v>3.7567709243403811E-3</v>
      </c>
      <c r="M70">
        <f>'Population 2016'!M70/'Population 2016'!M$5</f>
        <v>3.7567709243403811E-3</v>
      </c>
      <c r="N70">
        <f>'Population 2016'!N70/'Population 2016'!N$5</f>
        <v>1.4997468273040725E-2</v>
      </c>
      <c r="O70">
        <f>'Population 2016'!O70/'Population 2016'!O$5</f>
        <v>1.5514013136386602E-2</v>
      </c>
      <c r="P70">
        <f>'Population 2016'!P70/'Population 2016'!P$5</f>
        <v>2.3892708215935985E-3</v>
      </c>
      <c r="Q70">
        <f>'Population 2016'!Q70/'Population 2016'!Q$5</f>
        <v>1.4688429043136979E-3</v>
      </c>
      <c r="R70">
        <f>'Population 2016'!R70/'Population 2016'!R$5</f>
        <v>3.4332251024644703E-3</v>
      </c>
      <c r="S70">
        <f>'Population 2016'!S70/'Population 2016'!S$5</f>
        <v>5.7893519703568234E-3</v>
      </c>
      <c r="T70">
        <f>'Population 2016'!T70/'Population 2016'!T$5</f>
        <v>4.8696388603230297E-3</v>
      </c>
      <c r="U70">
        <f>'Population 2016'!U70/'Population 2016'!U$5</f>
        <v>0</v>
      </c>
      <c r="V70">
        <f>'Population 2016'!V70/'Population 2016'!V$5</f>
        <v>6.4111859930850784E-3</v>
      </c>
      <c r="W70">
        <f>'Population 2016'!W70/'Population 2016'!W$5</f>
        <v>9.040456533249662E-3</v>
      </c>
      <c r="X70">
        <f>'Population 2016'!X70/'Population 2016'!X$5</f>
        <v>9.040456533249662E-3</v>
      </c>
      <c r="Y70">
        <f>'Population 2016'!Y70/'Population 2016'!Y$5</f>
        <v>6.9355018203208219E-3</v>
      </c>
      <c r="Z70">
        <f>'Population 2016'!Z70/'Population 2016'!Z$5</f>
        <v>2.1208595714531837E-2</v>
      </c>
      <c r="AA70">
        <f>'Population 2016'!AA70/'Population 2016'!AA$5</f>
        <v>1.4898778001231764E-2</v>
      </c>
      <c r="AB70">
        <f>'Population 2016'!AB70/'Population 2016'!AB$5</f>
        <v>1.7174498224210106E-3</v>
      </c>
      <c r="AC70">
        <f>'Population 2016'!AC70/'Population 2016'!AC$5</f>
        <v>1.6512522211488537E-2</v>
      </c>
      <c r="AD70">
        <f>'Population 2016'!AD70/'Population 2016'!AD$5</f>
        <v>2.9588001042093119E-3</v>
      </c>
      <c r="AE70">
        <f>'Population 2016'!AE70/'Population 2016'!AE$5</f>
        <v>2.8850398874731772E-3</v>
      </c>
      <c r="AF70">
        <f>'Population 2016'!AF70/'Population 2016'!AF$5</f>
        <v>1.9952042709134508E-2</v>
      </c>
      <c r="AG70">
        <f>'Population 2016'!AG70/'Population 2016'!AG$5</f>
        <v>2.8850398874731772E-3</v>
      </c>
      <c r="AH70">
        <f>'Population 2016'!AH70/'Population 2016'!AH$5</f>
        <v>1.2000408682648634E-2</v>
      </c>
      <c r="AI70">
        <f>'Population 2016'!AI70/'Population 2016'!AI$5</f>
        <v>4.8847777583340621E-3</v>
      </c>
      <c r="AJ70">
        <f>'Population 2016'!AJ70/'Population 2016'!AJ$5</f>
        <v>4.4195967989292583E-3</v>
      </c>
      <c r="AK70">
        <f>'Population 2016'!AK70/'Population 2016'!AK$5</f>
        <v>3.3943904554769119E-4</v>
      </c>
      <c r="AL70">
        <f>'Population 2016'!AL70/'Population 2016'!AL$5</f>
        <v>1.9527855128500735E-2</v>
      </c>
      <c r="AM70">
        <f>'Population 2016'!AM70/'Population 2016'!AM$5</f>
        <v>1.4640100546558924E-2</v>
      </c>
      <c r="AN70">
        <f>'Population 2016'!AN70/'Population 2016'!AN$5</f>
        <v>0</v>
      </c>
      <c r="AO70">
        <f>'Population 2016'!AO70/'Population 2016'!AO$5</f>
        <v>0</v>
      </c>
      <c r="AP70">
        <f>'Population 2016'!AP70/'Population 2016'!AP$5</f>
        <v>2.0528510058177322E-3</v>
      </c>
      <c r="AQ70">
        <f>'Population 2016'!AQ70/'Population 2016'!AQ$5</f>
        <v>1.231709322080342E-2</v>
      </c>
      <c r="AR70">
        <f>'Population 2016'!AR70/'Population 2016'!AR$5</f>
        <v>8.845159144471898E-3</v>
      </c>
      <c r="AS70">
        <f>'Population 2016'!AS70/'Population 2016'!AS$5</f>
        <v>2.3029896993551628E-3</v>
      </c>
      <c r="AT70">
        <f>'Population 2016'!AT70/'Population 2016'!AT$5</f>
        <v>0</v>
      </c>
      <c r="AU70">
        <f>'Population 2016'!AU70/'Population 2016'!AU$5</f>
        <v>0</v>
      </c>
      <c r="AV70">
        <f>'Population 2016'!AV70/'Population 2016'!AV$5</f>
        <v>7.3487488121634463E-3</v>
      </c>
      <c r="AW70">
        <f>'Population 2016'!AW70/'Population 2016'!AW$5</f>
        <v>9.221123924583562E-3</v>
      </c>
      <c r="AX70">
        <f>'Population 2016'!AX70/'Population 2016'!AX$5</f>
        <v>5.7247275004152984E-3</v>
      </c>
      <c r="AY70">
        <f>'Population 2016'!AY70/'Population 2016'!AY$5</f>
        <v>7.9097946819252779E-3</v>
      </c>
      <c r="AZ70">
        <f>'Population 2016'!AZ70/'Population 2016'!AZ$5</f>
        <v>6.9147620389918944E-3</v>
      </c>
      <c r="BA70">
        <f>'Population 2016'!BA70/'Population 2016'!BA$5</f>
        <v>1.9137335348736774E-2</v>
      </c>
      <c r="BB70">
        <f>'Population 2016'!BB70/'Population 2016'!BB$5</f>
        <v>7.1673698238539458E-3</v>
      </c>
      <c r="BC70">
        <f>'Population 2016'!BC70/'Population 2016'!BC$5</f>
        <v>0</v>
      </c>
      <c r="BD70" s="9">
        <v>68</v>
      </c>
    </row>
    <row r="71" spans="2:56" x14ac:dyDescent="0.35">
      <c r="B71" s="5" t="s">
        <v>70</v>
      </c>
      <c r="C71">
        <f>'Population 2016'!C71/'Population 2016'!C$5</f>
        <v>2.7650994362468247E-3</v>
      </c>
      <c r="D71">
        <f>'Population 2016'!D71/'Population 2016'!D$5</f>
        <v>1.7116086186829416E-3</v>
      </c>
      <c r="E71">
        <f>'Population 2016'!E71/'Population 2016'!E$5</f>
        <v>7.4536257904827977E-4</v>
      </c>
      <c r="F71">
        <f>'Population 2016'!F71/'Population 2016'!F$5</f>
        <v>2.6783414885397888E-3</v>
      </c>
      <c r="G71">
        <f>'Population 2016'!G71/'Population 2016'!G$5</f>
        <v>3.0179180425485845E-3</v>
      </c>
      <c r="H71">
        <f>'Population 2016'!H71/'Population 2016'!H$5</f>
        <v>1.2687532626705101E-2</v>
      </c>
      <c r="I71">
        <f>'Population 2016'!I71/'Population 2016'!I$5</f>
        <v>2.0412863244284396E-3</v>
      </c>
      <c r="J71">
        <f>'Population 2016'!J71/'Population 2016'!J$5</f>
        <v>6.9246908768234331E-3</v>
      </c>
      <c r="K71">
        <f>'Population 2016'!K71/'Population 2016'!K$5</f>
        <v>9.8993526437650622E-3</v>
      </c>
      <c r="L71">
        <f>'Population 2016'!L71/'Population 2016'!L$5</f>
        <v>3.0498943656378568E-3</v>
      </c>
      <c r="M71">
        <f>'Population 2016'!M71/'Population 2016'!M$5</f>
        <v>3.0498943656378568E-3</v>
      </c>
      <c r="N71">
        <f>'Population 2016'!N71/'Population 2016'!N$5</f>
        <v>1.3414134269938354E-2</v>
      </c>
      <c r="O71">
        <f>'Population 2016'!O71/'Population 2016'!O$5</f>
        <v>1.256179352294905E-2</v>
      </c>
      <c r="P71">
        <f>'Population 2016'!P71/'Population 2016'!P$5</f>
        <v>2.3892708215935985E-3</v>
      </c>
      <c r="Q71">
        <f>'Population 2016'!Q71/'Population 2016'!Q$5</f>
        <v>1.6098518231278129E-3</v>
      </c>
      <c r="R71">
        <f>'Population 2016'!R71/'Population 2016'!R$5</f>
        <v>2.5948794379091924E-3</v>
      </c>
      <c r="S71">
        <f>'Population 2016'!S71/'Population 2016'!S$5</f>
        <v>5.3683242390166483E-3</v>
      </c>
      <c r="T71">
        <f>'Population 2016'!T71/'Population 2016'!T$5</f>
        <v>4.799839927781371E-3</v>
      </c>
      <c r="U71">
        <f>'Population 2016'!U71/'Population 2016'!U$5</f>
        <v>0</v>
      </c>
      <c r="V71">
        <f>'Population 2016'!V71/'Population 2016'!V$5</f>
        <v>5.8463910365513924E-3</v>
      </c>
      <c r="W71">
        <f>'Population 2016'!W71/'Population 2016'!W$5</f>
        <v>7.994561345021212E-3</v>
      </c>
      <c r="X71">
        <f>'Population 2016'!X71/'Population 2016'!X$5</f>
        <v>7.994561345021212E-3</v>
      </c>
      <c r="Y71">
        <f>'Population 2016'!Y71/'Population 2016'!Y$5</f>
        <v>6.3631738764089599E-3</v>
      </c>
      <c r="Z71">
        <f>'Population 2016'!Z71/'Population 2016'!Z$5</f>
        <v>1.836490941436323E-2</v>
      </c>
      <c r="AA71">
        <f>'Population 2016'!AA71/'Population 2016'!AA$5</f>
        <v>1.323715731980119E-2</v>
      </c>
      <c r="AB71">
        <f>'Population 2016'!AB71/'Population 2016'!AB$5</f>
        <v>1.4799954965558889E-3</v>
      </c>
      <c r="AC71">
        <f>'Population 2016'!AC71/'Population 2016'!AC$5</f>
        <v>1.4524606916124868E-2</v>
      </c>
      <c r="AD71">
        <f>'Population 2016'!AD71/'Population 2016'!AD$5</f>
        <v>2.7503814805165806E-3</v>
      </c>
      <c r="AE71">
        <f>'Population 2016'!AE71/'Population 2016'!AE$5</f>
        <v>2.6488978326266181E-3</v>
      </c>
      <c r="AF71">
        <f>'Population 2016'!AF71/'Population 2016'!AF$5</f>
        <v>1.9047188164502557E-2</v>
      </c>
      <c r="AG71">
        <f>'Population 2016'!AG71/'Population 2016'!AG$5</f>
        <v>2.6488978326266181E-3</v>
      </c>
      <c r="AH71">
        <f>'Population 2016'!AH71/'Population 2016'!AH$5</f>
        <v>1.0924830257377185E-2</v>
      </c>
      <c r="AI71">
        <f>'Population 2016'!AI71/'Population 2016'!AI$5</f>
        <v>4.7043157756584131E-3</v>
      </c>
      <c r="AJ71">
        <f>'Population 2016'!AJ71/'Population 2016'!AJ$5</f>
        <v>4.3220031787636285E-3</v>
      </c>
      <c r="AK71">
        <f>'Population 2016'!AK71/'Population 2016'!AK$5</f>
        <v>2.8915177954062581E-4</v>
      </c>
      <c r="AL71">
        <f>'Population 2016'!AL71/'Population 2016'!AL$5</f>
        <v>1.7390610311984533E-2</v>
      </c>
      <c r="AM71">
        <f>'Population 2016'!AM71/'Population 2016'!AM$5</f>
        <v>1.293414127950567E-2</v>
      </c>
      <c r="AN71">
        <f>'Population 2016'!AN71/'Population 2016'!AN$5</f>
        <v>0</v>
      </c>
      <c r="AO71">
        <f>'Population 2016'!AO71/'Population 2016'!AO$5</f>
        <v>0</v>
      </c>
      <c r="AP71">
        <f>'Population 2016'!AP71/'Population 2016'!AP$5</f>
        <v>1.8467732986700062E-3</v>
      </c>
      <c r="AQ71">
        <f>'Population 2016'!AQ71/'Population 2016'!AQ$5</f>
        <v>1.132377925138379E-2</v>
      </c>
      <c r="AR71">
        <f>'Population 2016'!AR71/'Population 2016'!AR$5</f>
        <v>7.914840169373303E-3</v>
      </c>
      <c r="AS71">
        <f>'Population 2016'!AS71/'Population 2016'!AS$5</f>
        <v>2.0412863244284396E-3</v>
      </c>
      <c r="AT71">
        <f>'Population 2016'!AT71/'Population 2016'!AT$5</f>
        <v>0</v>
      </c>
      <c r="AU71">
        <f>'Population 2016'!AU71/'Population 2016'!AU$5</f>
        <v>0</v>
      </c>
      <c r="AV71">
        <f>'Population 2016'!AV71/'Population 2016'!AV$5</f>
        <v>7.2220462464364903E-3</v>
      </c>
      <c r="AW71">
        <f>'Population 2016'!AW71/'Population 2016'!AW$5</f>
        <v>8.8092623100860332E-3</v>
      </c>
      <c r="AX71">
        <f>'Population 2016'!AX71/'Population 2016'!AX$5</f>
        <v>5.3158183932427768E-3</v>
      </c>
      <c r="AY71">
        <f>'Population 2016'!AY71/'Population 2016'!AY$5</f>
        <v>7.0499678712401702E-3</v>
      </c>
      <c r="AZ71">
        <f>'Population 2016'!AZ71/'Population 2016'!AZ$5</f>
        <v>6.2186836640185008E-3</v>
      </c>
      <c r="BA71">
        <f>'Population 2016'!BA71/'Population 2016'!BA$5</f>
        <v>1.6640574389980567E-2</v>
      </c>
      <c r="BB71">
        <f>'Population 2016'!BB71/'Population 2016'!BB$5</f>
        <v>6.428536903668616E-3</v>
      </c>
      <c r="BC71">
        <f>'Population 2016'!BC71/'Population 2016'!BC$5</f>
        <v>0</v>
      </c>
      <c r="BD71" s="9">
        <v>69</v>
      </c>
    </row>
    <row r="72" spans="2:56" x14ac:dyDescent="0.35">
      <c r="B72" s="5" t="s">
        <v>71</v>
      </c>
      <c r="C72">
        <f>'Population 2016'!C72/'Population 2016'!C$5</f>
        <v>2.2488793936203382E-3</v>
      </c>
      <c r="D72">
        <f>'Population 2016'!D72/'Population 2016'!D$5</f>
        <v>1.3815126707940886E-3</v>
      </c>
      <c r="E72">
        <f>'Population 2016'!E72/'Population 2016'!E$5</f>
        <v>5.8597687032097467E-4</v>
      </c>
      <c r="F72">
        <f>'Population 2016'!F72/'Population 2016'!F$5</f>
        <v>2.1529745042492918E-3</v>
      </c>
      <c r="G72">
        <f>'Population 2016'!G72/'Population 2016'!G$5</f>
        <v>2.7066529529583719E-3</v>
      </c>
      <c r="H72">
        <f>'Population 2016'!H72/'Population 2016'!H$5</f>
        <v>1.1487842600668584E-2</v>
      </c>
      <c r="I72">
        <f>'Population 2016'!I72/'Population 2016'!I$5</f>
        <v>1.9470731094548195E-3</v>
      </c>
      <c r="J72">
        <f>'Population 2016'!J72/'Population 2016'!J$5</f>
        <v>5.2992544554373334E-3</v>
      </c>
      <c r="K72">
        <f>'Population 2016'!K72/'Population 2016'!K$5</f>
        <v>7.9856353069035577E-3</v>
      </c>
      <c r="L72">
        <f>'Population 2016'!L72/'Population 2016'!L$5</f>
        <v>2.7401394691277622E-3</v>
      </c>
      <c r="M72">
        <f>'Population 2016'!M72/'Population 2016'!M$5</f>
        <v>2.7401394691277622E-3</v>
      </c>
      <c r="N72">
        <f>'Population 2016'!N72/'Population 2016'!N$5</f>
        <v>1.0689513828051535E-2</v>
      </c>
      <c r="O72">
        <f>'Population 2016'!O72/'Population 2016'!O$5</f>
        <v>1.1402700587471889E-2</v>
      </c>
      <c r="P72">
        <f>'Population 2016'!P72/'Population 2016'!P$5</f>
        <v>1.8370336977347008E-3</v>
      </c>
      <c r="Q72">
        <f>'Population 2016'!Q72/'Population 2016'!Q$5</f>
        <v>1.1398220937474295E-3</v>
      </c>
      <c r="R72">
        <f>'Population 2016'!R72/'Population 2016'!R$5</f>
        <v>2.2888167349763133E-3</v>
      </c>
      <c r="S72">
        <f>'Population 2016'!S72/'Population 2016'!S$5</f>
        <v>4.3470892596443591E-3</v>
      </c>
      <c r="T72">
        <f>'Population 2016'!T72/'Population 2016'!T$5</f>
        <v>3.5899917637259599E-3</v>
      </c>
      <c r="U72">
        <f>'Population 2016'!U72/'Population 2016'!U$5</f>
        <v>0</v>
      </c>
      <c r="V72">
        <f>'Population 2016'!V72/'Population 2016'!V$5</f>
        <v>4.953404416085971E-3</v>
      </c>
      <c r="W72">
        <f>'Population 2016'!W72/'Population 2016'!W$5</f>
        <v>6.8179292582642064E-3</v>
      </c>
      <c r="X72">
        <f>'Population 2016'!X72/'Population 2016'!X$5</f>
        <v>6.8179292582642064E-3</v>
      </c>
      <c r="Y72">
        <f>'Population 2016'!Y72/'Population 2016'!Y$5</f>
        <v>5.1191554983227609E-3</v>
      </c>
      <c r="Z72">
        <f>'Population 2016'!Z72/'Population 2016'!Z$5</f>
        <v>1.4135192214997396E-2</v>
      </c>
      <c r="AA72">
        <f>'Population 2016'!AA72/'Population 2016'!AA$5</f>
        <v>1.0681277767036926E-2</v>
      </c>
      <c r="AB72">
        <f>'Population 2016'!AB72/'Population 2016'!AB$5</f>
        <v>1.23230607043796E-3</v>
      </c>
      <c r="AC72">
        <f>'Population 2016'!AC72/'Population 2016'!AC$5</f>
        <v>1.136793809122897E-2</v>
      </c>
      <c r="AD72">
        <f>'Population 2016'!AD72/'Population 2016'!AD$5</f>
        <v>2.5345193345491087E-3</v>
      </c>
      <c r="AE72">
        <f>'Population 2016'!AE72/'Population 2016'!AE$5</f>
        <v>2.4692245300259757E-3</v>
      </c>
      <c r="AF72">
        <f>'Population 2016'!AF72/'Population 2016'!AF$5</f>
        <v>1.5714307258441539E-2</v>
      </c>
      <c r="AG72">
        <f>'Population 2016'!AG72/'Population 2016'!AG$5</f>
        <v>2.4692245300259757E-3</v>
      </c>
      <c r="AH72">
        <f>'Population 2016'!AH72/'Population 2016'!AH$5</f>
        <v>9.4479997770821923E-3</v>
      </c>
      <c r="AI72">
        <f>'Population 2016'!AI72/'Population 2016'!AI$5</f>
        <v>3.62701242453408E-3</v>
      </c>
      <c r="AJ72">
        <f>'Population 2016'!AJ72/'Population 2016'!AJ$5</f>
        <v>3.2345314112037474E-3</v>
      </c>
      <c r="AK72">
        <f>'Population 2016'!AK72/'Population 2016'!AK$5</f>
        <v>4.651572105653546E-4</v>
      </c>
      <c r="AL72">
        <f>'Population 2016'!AL72/'Population 2016'!AL$5</f>
        <v>1.5625831397101862E-2</v>
      </c>
      <c r="AM72">
        <f>'Population 2016'!AM72/'Population 2016'!AM$5</f>
        <v>1.1086924238747369E-2</v>
      </c>
      <c r="AN72">
        <f>'Population 2016'!AN72/'Population 2016'!AN$5</f>
        <v>0</v>
      </c>
      <c r="AO72">
        <f>'Population 2016'!AO72/'Population 2016'!AO$5</f>
        <v>0</v>
      </c>
      <c r="AP72">
        <f>'Population 2016'!AP72/'Population 2016'!AP$5</f>
        <v>1.6803259198199198E-3</v>
      </c>
      <c r="AQ72">
        <f>'Population 2016'!AQ72/'Population 2016'!AQ$5</f>
        <v>8.6247054310297586E-3</v>
      </c>
      <c r="AR72">
        <f>'Population 2016'!AR72/'Population 2016'!AR$5</f>
        <v>6.5077772750431464E-3</v>
      </c>
      <c r="AS72">
        <f>'Population 2016'!AS72/'Population 2016'!AS$5</f>
        <v>1.9470731094548195E-3</v>
      </c>
      <c r="AT72">
        <f>'Population 2016'!AT72/'Population 2016'!AT$5</f>
        <v>0</v>
      </c>
      <c r="AU72">
        <f>'Population 2016'!AU72/'Population 2016'!AU$5</f>
        <v>0</v>
      </c>
      <c r="AV72">
        <f>'Population 2016'!AV72/'Population 2016'!AV$5</f>
        <v>6.6518847006651885E-3</v>
      </c>
      <c r="AW72">
        <f>'Population 2016'!AW72/'Population 2016'!AW$5</f>
        <v>7.7224052718286654E-3</v>
      </c>
      <c r="AX72">
        <f>'Population 2016'!AX72/'Population 2016'!AX$5</f>
        <v>3.8463012893415285E-3</v>
      </c>
      <c r="AY72">
        <f>'Population 2016'!AY72/'Population 2016'!AY$5</f>
        <v>5.8703834032006368E-3</v>
      </c>
      <c r="AZ72">
        <f>'Population 2016'!AZ72/'Population 2016'!AZ$5</f>
        <v>5.0365009693322822E-3</v>
      </c>
      <c r="BA72">
        <f>'Population 2016'!BA72/'Population 2016'!BA$5</f>
        <v>1.4211293457136688E-2</v>
      </c>
      <c r="BB72">
        <f>'Population 2016'!BB72/'Population 2016'!BB$5</f>
        <v>5.3927898192966586E-3</v>
      </c>
      <c r="BC72">
        <f>'Population 2016'!BC72/'Population 2016'!BC$5</f>
        <v>0</v>
      </c>
      <c r="BD72" s="9">
        <v>70</v>
      </c>
    </row>
    <row r="73" spans="2:56" x14ac:dyDescent="0.35">
      <c r="B73" s="5" t="s">
        <v>72</v>
      </c>
      <c r="C73">
        <f>'Population 2016'!C73/'Population 2016'!C$5</f>
        <v>2.0853245286297679E-3</v>
      </c>
      <c r="D73">
        <f>'Population 2016'!D73/'Population 2016'!D$5</f>
        <v>1.2837064640122062E-3</v>
      </c>
      <c r="E73">
        <f>'Population 2016'!E73/'Population 2016'!E$5</f>
        <v>5.4847435062043229E-4</v>
      </c>
      <c r="F73">
        <f>'Population 2016'!F73/'Population 2016'!F$5</f>
        <v>1.9263456090651558E-3</v>
      </c>
      <c r="G73">
        <f>'Population 2016'!G73/'Population 2016'!G$5</f>
        <v>3.044984572078168E-3</v>
      </c>
      <c r="H73">
        <f>'Population 2016'!H73/'Population 2016'!H$5</f>
        <v>1.0985269751923557E-2</v>
      </c>
      <c r="I73">
        <f>'Population 2016'!I73/'Population 2016'!I$5</f>
        <v>2.0203500544343019E-3</v>
      </c>
      <c r="J73">
        <f>'Population 2016'!J73/'Population 2016'!J$5</f>
        <v>5.6724413889188358E-3</v>
      </c>
      <c r="K73">
        <f>'Population 2016'!K73/'Population 2016'!K$5</f>
        <v>8.788924065586165E-3</v>
      </c>
      <c r="L73">
        <f>'Population 2016'!L73/'Population 2016'!L$5</f>
        <v>2.3668451066668783E-3</v>
      </c>
      <c r="M73">
        <f>'Population 2016'!M73/'Population 2016'!M$5</f>
        <v>2.3668451066668783E-3</v>
      </c>
      <c r="N73">
        <f>'Population 2016'!N73/'Population 2016'!N$5</f>
        <v>1.0665402142725103E-2</v>
      </c>
      <c r="O73">
        <f>'Population 2016'!O73/'Population 2016'!O$5</f>
        <v>1.1115404047909175E-2</v>
      </c>
      <c r="P73">
        <f>'Population 2016'!P73/'Population 2016'!P$5</f>
        <v>1.6567113715766934E-3</v>
      </c>
      <c r="Q73">
        <f>'Population 2016'!Q73/'Population 2016'!Q$5</f>
        <v>1.1985758099199773E-3</v>
      </c>
      <c r="R73">
        <f>'Population 2016'!R73/'Population 2016'!R$5</f>
        <v>2.3021238090168736E-3</v>
      </c>
      <c r="S73">
        <f>'Population 2016'!S73/'Population 2016'!S$5</f>
        <v>4.3347320515966393E-3</v>
      </c>
      <c r="T73">
        <f>'Population 2016'!T73/'Population 2016'!T$5</f>
        <v>3.4736602094898629E-3</v>
      </c>
      <c r="U73">
        <f>'Population 2016'!U73/'Population 2016'!U$5</f>
        <v>0</v>
      </c>
      <c r="V73">
        <f>'Population 2016'!V73/'Population 2016'!V$5</f>
        <v>4.9915662374733823E-3</v>
      </c>
      <c r="W73">
        <f>'Population 2016'!W73/'Population 2016'!W$5</f>
        <v>6.8571503278227735E-3</v>
      </c>
      <c r="X73">
        <f>'Population 2016'!X73/'Population 2016'!X$5</f>
        <v>6.8571503278227735E-3</v>
      </c>
      <c r="Y73">
        <f>'Population 2016'!Y73/'Population 2016'!Y$5</f>
        <v>5.3178804788477129E-3</v>
      </c>
      <c r="Z73">
        <f>'Population 2016'!Z73/'Population 2016'!Z$5</f>
        <v>1.2683344206061755E-2</v>
      </c>
      <c r="AA73">
        <f>'Population 2016'!AA73/'Population 2016'!AA$5</f>
        <v>9.9285323723704577E-3</v>
      </c>
      <c r="AB73">
        <f>'Population 2016'!AB73/'Population 2016'!AB$5</f>
        <v>1.1401901681626972E-3</v>
      </c>
      <c r="AC73">
        <f>'Population 2016'!AC73/'Population 2016'!AC$5</f>
        <v>1.0435003857920943E-2</v>
      </c>
      <c r="AD73">
        <f>'Population 2016'!AD73/'Population 2016'!AD$5</f>
        <v>2.3447095165432283E-3</v>
      </c>
      <c r="AE73">
        <f>'Population 2016'!AE73/'Population 2016'!AE$5</f>
        <v>2.0790767872360086E-3</v>
      </c>
      <c r="AF73">
        <f>'Population 2016'!AF73/'Population 2016'!AF$5</f>
        <v>1.5759549985673138E-2</v>
      </c>
      <c r="AG73">
        <f>'Population 2016'!AG73/'Population 2016'!AG$5</f>
        <v>2.0790767872360086E-3</v>
      </c>
      <c r="AH73">
        <f>'Population 2016'!AH73/'Population 2016'!AH$5</f>
        <v>9.0188829960153438E-3</v>
      </c>
      <c r="AI73">
        <f>'Population 2016'!AI73/'Population 2016'!AI$5</f>
        <v>3.5818969288651677E-3</v>
      </c>
      <c r="AJ73">
        <f>'Population 2016'!AJ73/'Population 2016'!AJ$5</f>
        <v>3.6388478376042162E-3</v>
      </c>
      <c r="AK73">
        <f>'Population 2016'!AK73/'Population 2016'!AK$5</f>
        <v>4.0229812805652289E-4</v>
      </c>
      <c r="AL73">
        <f>'Population 2016'!AL73/'Population 2016'!AL$5</f>
        <v>1.5306574909987406E-2</v>
      </c>
      <c r="AM73">
        <f>'Population 2016'!AM73/'Population 2016'!AM$5</f>
        <v>1.0511027161334488E-2</v>
      </c>
      <c r="AN73">
        <f>'Population 2016'!AN73/'Population 2016'!AN$5</f>
        <v>0</v>
      </c>
      <c r="AO73">
        <f>'Population 2016'!AO73/'Population 2016'!AO$5</f>
        <v>0</v>
      </c>
      <c r="AP73">
        <f>'Population 2016'!AP73/'Population 2016'!AP$5</f>
        <v>1.4425439500340821E-3</v>
      </c>
      <c r="AQ73">
        <f>'Population 2016'!AQ73/'Population 2016'!AQ$5</f>
        <v>8.3095851372828409E-3</v>
      </c>
      <c r="AR73">
        <f>'Population 2016'!AR73/'Population 2016'!AR$5</f>
        <v>6.1847498531339114E-3</v>
      </c>
      <c r="AS73">
        <f>'Population 2016'!AS73/'Population 2016'!AS$5</f>
        <v>2.0203500544343019E-3</v>
      </c>
      <c r="AT73">
        <f>'Population 2016'!AT73/'Population 2016'!AT$5</f>
        <v>0</v>
      </c>
      <c r="AU73">
        <f>'Population 2016'!AU73/'Population 2016'!AU$5</f>
        <v>0</v>
      </c>
      <c r="AV73">
        <f>'Population 2016'!AV73/'Population 2016'!AV$5</f>
        <v>5.7016154577130187E-3</v>
      </c>
      <c r="AW73">
        <f>'Population 2016'!AW73/'Population 2016'!AW$5</f>
        <v>7.4478308621636459E-3</v>
      </c>
      <c r="AX73">
        <f>'Population 2016'!AX73/'Population 2016'!AX$5</f>
        <v>3.986863794932083E-3</v>
      </c>
      <c r="AY73">
        <f>'Population 2016'!AY73/'Population 2016'!AY$5</f>
        <v>5.8045959425966154E-3</v>
      </c>
      <c r="AZ73">
        <f>'Population 2016'!AZ73/'Population 2016'!AZ$5</f>
        <v>4.8783013386565115E-3</v>
      </c>
      <c r="BA73">
        <f>'Population 2016'!BA73/'Population 2016'!BA$5</f>
        <v>1.2942668969984885E-2</v>
      </c>
      <c r="BB73">
        <f>'Population 2016'!BB73/'Population 2016'!BB$5</f>
        <v>5.2754051497345038E-3</v>
      </c>
      <c r="BC73">
        <f>'Population 2016'!BC73/'Population 2016'!BC$5</f>
        <v>0</v>
      </c>
      <c r="BD73" s="9">
        <v>71</v>
      </c>
    </row>
    <row r="74" spans="2:56" x14ac:dyDescent="0.35">
      <c r="B74" s="5" t="s">
        <v>73</v>
      </c>
      <c r="C74">
        <f>'Population 2016'!C74/'Population 2016'!C$5</f>
        <v>1.466882695384175E-3</v>
      </c>
      <c r="D74">
        <f>'Population 2016'!D74/'Population 2016'!D$5</f>
        <v>8.9737194722377077E-4</v>
      </c>
      <c r="E74">
        <f>'Population 2016'!E74/'Population 2016'!E$5</f>
        <v>3.7502519700542382E-4</v>
      </c>
      <c r="F74">
        <f>'Population 2016'!F74/'Population 2016'!F$5</f>
        <v>1.658511460211177E-3</v>
      </c>
      <c r="G74">
        <f>'Population 2016'!G74/'Population 2016'!G$5</f>
        <v>2.2465219509554485E-3</v>
      </c>
      <c r="H74">
        <f>'Population 2016'!H74/'Population 2016'!H$5</f>
        <v>8.5988593217536224E-3</v>
      </c>
      <c r="I74">
        <f>'Population 2016'!I74/'Population 2016'!I$5</f>
        <v>1.5597521145632694E-3</v>
      </c>
      <c r="J74">
        <f>'Population 2016'!J74/'Population 2016'!J$5</f>
        <v>4.3787266861829615E-3</v>
      </c>
      <c r="K74">
        <f>'Population 2016'!K74/'Population 2016'!K$5</f>
        <v>6.5916930491896238E-3</v>
      </c>
      <c r="L74">
        <f>'Population 2016'!L74/'Population 2016'!L$5</f>
        <v>2.4700967388369102E-3</v>
      </c>
      <c r="M74">
        <f>'Population 2016'!M74/'Population 2016'!M$5</f>
        <v>2.4700967388369102E-3</v>
      </c>
      <c r="N74">
        <f>'Population 2016'!N74/'Population 2016'!N$5</f>
        <v>7.6996648475739626E-3</v>
      </c>
      <c r="O74">
        <f>'Population 2016'!O74/'Population 2016'!O$5</f>
        <v>8.5891758552025434E-3</v>
      </c>
      <c r="P74">
        <f>'Population 2016'!P74/'Population 2016'!P$5</f>
        <v>1.1495548292572975E-3</v>
      </c>
      <c r="Q74">
        <f>'Population 2016'!Q74/'Population 2016'!Q$5</f>
        <v>1.0223146614023338E-3</v>
      </c>
      <c r="R74">
        <f>'Population 2016'!R74/'Population 2016'!R$5</f>
        <v>1.6500771810294352E-3</v>
      </c>
      <c r="S74">
        <f>'Population 2016'!S74/'Population 2016'!S$5</f>
        <v>3.3417421191905675E-3</v>
      </c>
      <c r="T74">
        <f>'Population 2016'!T74/'Population 2016'!T$5</f>
        <v>2.5267213580080316E-3</v>
      </c>
      <c r="U74">
        <f>'Population 2016'!U74/'Population 2016'!U$5</f>
        <v>0</v>
      </c>
      <c r="V74">
        <f>'Population 2016'!V74/'Population 2016'!V$5</f>
        <v>3.6101083032490976E-3</v>
      </c>
      <c r="W74">
        <f>'Population 2016'!W74/'Population 2016'!W$5</f>
        <v>5.4353865563247245E-3</v>
      </c>
      <c r="X74">
        <f>'Population 2016'!X74/'Population 2016'!X$5</f>
        <v>5.4353865563247245E-3</v>
      </c>
      <c r="Y74">
        <f>'Population 2016'!Y74/'Population 2016'!Y$5</f>
        <v>3.978474110109537E-3</v>
      </c>
      <c r="Z74">
        <f>'Population 2016'!Z74/'Population 2016'!Z$5</f>
        <v>1.0445562474955622E-2</v>
      </c>
      <c r="AA74">
        <f>'Population 2016'!AA74/'Population 2016'!AA$5</f>
        <v>7.9074807478555394E-3</v>
      </c>
      <c r="AB74">
        <f>'Population 2016'!AB74/'Population 2016'!AB$5</f>
        <v>7.7991463926389154E-4</v>
      </c>
      <c r="AC74">
        <f>'Population 2016'!AC74/'Population 2016'!AC$5</f>
        <v>8.3291789144451737E-3</v>
      </c>
      <c r="AD74">
        <f>'Population 2016'!AD74/'Population 2016'!AD$5</f>
        <v>1.7976106293498084E-3</v>
      </c>
      <c r="AE74">
        <f>'Population 2016'!AE74/'Population 2016'!AE$5</f>
        <v>1.6273267692686784E-3</v>
      </c>
      <c r="AF74">
        <f>'Population 2016'!AF74/'Population 2016'!AF$5</f>
        <v>1.1883756352832949E-2</v>
      </c>
      <c r="AG74">
        <f>'Population 2016'!AG74/'Population 2016'!AG$5</f>
        <v>1.6273267692686784E-3</v>
      </c>
      <c r="AH74">
        <f>'Population 2016'!AH74/'Population 2016'!AH$5</f>
        <v>7.1500887027112379E-3</v>
      </c>
      <c r="AI74">
        <f>'Population 2016'!AI74/'Population 2016'!AI$5</f>
        <v>2.6987269227403974E-3</v>
      </c>
      <c r="AJ74">
        <f>'Population 2016'!AJ74/'Population 2016'!AJ$5</f>
        <v>2.760505256113543E-3</v>
      </c>
      <c r="AK74">
        <f>'Population 2016'!AK74/'Population 2016'!AK$5</f>
        <v>1.7600543102472876E-4</v>
      </c>
      <c r="AL74">
        <f>'Population 2016'!AL74/'Population 2016'!AL$5</f>
        <v>1.1927777088026108E-2</v>
      </c>
      <c r="AM74">
        <f>'Population 2016'!AM74/'Population 2016'!AM$5</f>
        <v>8.6167241960078376E-3</v>
      </c>
      <c r="AN74">
        <f>'Population 2016'!AN74/'Population 2016'!AN$5</f>
        <v>0</v>
      </c>
      <c r="AO74">
        <f>'Population 2016'!AO74/'Population 2016'!AO$5</f>
        <v>0</v>
      </c>
      <c r="AP74">
        <f>'Population 2016'!AP74/'Population 2016'!AP$5</f>
        <v>1.1968359145887164E-3</v>
      </c>
      <c r="AQ74">
        <f>'Population 2016'!AQ74/'Population 2016'!AQ$5</f>
        <v>6.5764235216747959E-3</v>
      </c>
      <c r="AR74">
        <f>'Population 2016'!AR74/'Population 2016'!AR$5</f>
        <v>4.8534313198031623E-3</v>
      </c>
      <c r="AS74">
        <f>'Population 2016'!AS74/'Population 2016'!AS$5</f>
        <v>1.5597521145632694E-3</v>
      </c>
      <c r="AT74">
        <f>'Population 2016'!AT74/'Population 2016'!AT$5</f>
        <v>0</v>
      </c>
      <c r="AU74">
        <f>'Population 2016'!AU74/'Population 2016'!AU$5</f>
        <v>0</v>
      </c>
      <c r="AV74">
        <f>'Population 2016'!AV74/'Population 2016'!AV$5</f>
        <v>4.6457607433217189E-3</v>
      </c>
      <c r="AW74">
        <f>'Population 2016'!AW74/'Population 2016'!AW$5</f>
        <v>5.6058941973274757E-3</v>
      </c>
      <c r="AX74">
        <f>'Population 2016'!AX74/'Population 2016'!AX$5</f>
        <v>3.1818239901861816E-3</v>
      </c>
      <c r="AY74">
        <f>'Population 2016'!AY74/'Population 2016'!AY$5</f>
        <v>4.4873167895719225E-3</v>
      </c>
      <c r="AZ74">
        <f>'Population 2016'!AZ74/'Population 2016'!AZ$5</f>
        <v>3.6529732901496282E-3</v>
      </c>
      <c r="BA74">
        <f>'Population 2016'!BA74/'Population 2016'!BA$5</f>
        <v>9.217771539624272E-3</v>
      </c>
      <c r="BB74">
        <f>'Population 2016'!BB74/'Population 2016'!BB$5</f>
        <v>4.1637032791752692E-3</v>
      </c>
      <c r="BC74">
        <f>'Population 2016'!BC74/'Population 2016'!BC$5</f>
        <v>0</v>
      </c>
      <c r="BD74" s="9">
        <v>72</v>
      </c>
    </row>
    <row r="75" spans="2:56" x14ac:dyDescent="0.35">
      <c r="B75" s="5" t="s">
        <v>74</v>
      </c>
      <c r="C75">
        <f>'Population 2016'!C75/'Population 2016'!C$5</f>
        <v>1.2419947560221413E-3</v>
      </c>
      <c r="D75">
        <f>'Population 2016'!D75/'Population 2016'!D$5</f>
        <v>7.2621108535547664E-4</v>
      </c>
      <c r="E75">
        <f>'Population 2016'!E75/'Population 2016'!E$5</f>
        <v>2.5314200797866106E-4</v>
      </c>
      <c r="F75">
        <f>'Population 2016'!F75/'Population 2016'!F$5</f>
        <v>1.7100180272984805E-3</v>
      </c>
      <c r="G75">
        <f>'Population 2016'!G75/'Population 2016'!G$5</f>
        <v>1.9487901261300276E-3</v>
      </c>
      <c r="H75">
        <f>'Population 2016'!H75/'Population 2016'!H$5</f>
        <v>7.4186237285717525E-3</v>
      </c>
      <c r="I75">
        <f>'Population 2016'!I75/'Population 2016'!I$5</f>
        <v>1.0886860396951679E-3</v>
      </c>
      <c r="J75">
        <f>'Population 2016'!J75/'Population 2016'!J$5</f>
        <v>3.4167337020973108E-3</v>
      </c>
      <c r="K75">
        <f>'Population 2016'!K75/'Population 2016'!K$5</f>
        <v>5.0323678117469165E-3</v>
      </c>
      <c r="L75">
        <f>'Population 2016'!L75/'Population 2016'!L$5</f>
        <v>1.5011198830873827E-3</v>
      </c>
      <c r="M75">
        <f>'Population 2016'!M75/'Population 2016'!M$5</f>
        <v>1.5011198830873827E-3</v>
      </c>
      <c r="N75">
        <f>'Population 2016'!N75/'Population 2016'!N$5</f>
        <v>6.7432346629588249E-3</v>
      </c>
      <c r="O75">
        <f>'Population 2016'!O75/'Population 2016'!O$5</f>
        <v>7.3211083702360786E-3</v>
      </c>
      <c r="P75">
        <f>'Population 2016'!P75/'Population 2016'!P$5</f>
        <v>9.6923250309928998E-4</v>
      </c>
      <c r="Q75">
        <f>'Population 2016'!Q75/'Population 2016'!Q$5</f>
        <v>8.8130574258821865E-4</v>
      </c>
      <c r="R75">
        <f>'Population 2016'!R75/'Population 2016'!R$5</f>
        <v>1.4504710704210358E-3</v>
      </c>
      <c r="S75">
        <f>'Population 2016'!S75/'Population 2016'!S$5</f>
        <v>2.7494787906177016E-3</v>
      </c>
      <c r="T75">
        <f>'Population 2016'!T75/'Population 2016'!T$5</f>
        <v>2.2382191035025104E-3</v>
      </c>
      <c r="U75">
        <f>'Population 2016'!U75/'Population 2016'!U$5</f>
        <v>0</v>
      </c>
      <c r="V75">
        <f>'Population 2016'!V75/'Population 2016'!V$5</f>
        <v>3.8772410529609759E-3</v>
      </c>
      <c r="W75">
        <f>'Population 2016'!W75/'Population 2016'!W$5</f>
        <v>4.4613966622869808E-3</v>
      </c>
      <c r="X75">
        <f>'Population 2016'!X75/'Population 2016'!X$5</f>
        <v>4.4613966622869808E-3</v>
      </c>
      <c r="Y75">
        <f>'Population 2016'!Y75/'Population 2016'!Y$5</f>
        <v>3.656539641659115E-3</v>
      </c>
      <c r="Z75">
        <f>'Population 2016'!Z75/'Population 2016'!Z$5</f>
        <v>9.9016034209410686E-3</v>
      </c>
      <c r="AA75">
        <f>'Population 2016'!AA75/'Population 2016'!AA$5</f>
        <v>7.1819750364912095E-3</v>
      </c>
      <c r="AB75">
        <f>'Population 2016'!AB75/'Population 2016'!AB$5</f>
        <v>6.2843515552234836E-4</v>
      </c>
      <c r="AC75">
        <f>'Population 2016'!AC75/'Population 2016'!AC$5</f>
        <v>7.8699518639033066E-3</v>
      </c>
      <c r="AD75">
        <f>'Population 2016'!AD75/'Population 2016'!AD$5</f>
        <v>1.5222003051844134E-3</v>
      </c>
      <c r="AE75">
        <f>'Population 2016'!AE75/'Population 2016'!AE$5</f>
        <v>1.3603835768334377E-3</v>
      </c>
      <c r="AF75">
        <f>'Population 2016'!AF75/'Population 2016'!AF$5</f>
        <v>1.132576271697658E-2</v>
      </c>
      <c r="AG75">
        <f>'Population 2016'!AG75/'Population 2016'!AG$5</f>
        <v>1.3603835768334377E-3</v>
      </c>
      <c r="AH75">
        <f>'Population 2016'!AH75/'Population 2016'!AH$5</f>
        <v>5.9463325376406008E-3</v>
      </c>
      <c r="AI75">
        <f>'Population 2016'!AI75/'Population 2016'!AI$5</f>
        <v>2.2503062385160555E-3</v>
      </c>
      <c r="AJ75">
        <f>'Population 2016'!AJ75/'Population 2016'!AJ$5</f>
        <v>1.8124529459331343E-3</v>
      </c>
      <c r="AK75">
        <f>'Population 2016'!AK75/'Population 2016'!AK$5</f>
        <v>1.2571816501766341E-4</v>
      </c>
      <c r="AL75">
        <f>'Population 2016'!AL75/'Population 2016'!AL$5</f>
        <v>1.03492311239602E-2</v>
      </c>
      <c r="AM75">
        <f>'Population 2016'!AM75/'Population 2016'!AM$5</f>
        <v>7.1244625866109359E-3</v>
      </c>
      <c r="AN75">
        <f>'Population 2016'!AN75/'Population 2016'!AN$5</f>
        <v>0</v>
      </c>
      <c r="AO75">
        <f>'Population 2016'!AO75/'Population 2016'!AO$5</f>
        <v>0</v>
      </c>
      <c r="AP75">
        <f>'Population 2016'!AP75/'Population 2016'!AP$5</f>
        <v>7.5297623765515275E-4</v>
      </c>
      <c r="AQ75">
        <f>'Population 2016'!AQ75/'Population 2016'!AQ$5</f>
        <v>6.5627226393379732E-3</v>
      </c>
      <c r="AR75">
        <f>'Population 2016'!AR75/'Population 2016'!AR$5</f>
        <v>4.2635164141371952E-3</v>
      </c>
      <c r="AS75">
        <f>'Population 2016'!AS75/'Population 2016'!AS$5</f>
        <v>1.0886860396951679E-3</v>
      </c>
      <c r="AT75">
        <f>'Population 2016'!AT75/'Population 2016'!AT$5</f>
        <v>0</v>
      </c>
      <c r="AU75">
        <f>'Population 2016'!AU75/'Population 2016'!AU$5</f>
        <v>0</v>
      </c>
      <c r="AV75">
        <f>'Population 2016'!AV75/'Population 2016'!AV$5</f>
        <v>4.0333650089747651E-3</v>
      </c>
      <c r="AW75">
        <f>'Population 2016'!AW75/'Population 2016'!AW$5</f>
        <v>4.7059002989810238E-3</v>
      </c>
      <c r="AX75">
        <f>'Population 2016'!AX75/'Population 2016'!AX$5</f>
        <v>2.5429035102291168E-3</v>
      </c>
      <c r="AY75">
        <f>'Population 2016'!AY75/'Population 2016'!AY$5</f>
        <v>3.7713044276490928E-3</v>
      </c>
      <c r="AZ75">
        <f>'Population 2016'!AZ75/'Population 2016'!AZ$5</f>
        <v>3.163992613515426E-3</v>
      </c>
      <c r="BA75">
        <f>'Population 2016'!BA75/'Population 2016'!BA$5</f>
        <v>7.9626430576549348E-3</v>
      </c>
      <c r="BB75">
        <f>'Population 2016'!BB75/'Population 2016'!BB$5</f>
        <v>3.3074856894277842E-3</v>
      </c>
      <c r="BC75">
        <f>'Population 2016'!BC75/'Population 2016'!BC$5</f>
        <v>0</v>
      </c>
      <c r="BD75" s="9">
        <v>73</v>
      </c>
    </row>
    <row r="76" spans="2:56" x14ac:dyDescent="0.35">
      <c r="B76" s="5" t="s">
        <v>75</v>
      </c>
      <c r="C76">
        <f>'Population 2016'!C76/'Population 2016'!C$5</f>
        <v>9.6599592135055432E-4</v>
      </c>
      <c r="D76">
        <f>'Population 2016'!D76/'Population 2016'!D$5</f>
        <v>5.8439208552174722E-4</v>
      </c>
      <c r="E76">
        <f>'Population 2016'!E76/'Population 2016'!E$5</f>
        <v>2.3439074812838987E-4</v>
      </c>
      <c r="F76">
        <f>'Population 2016'!F76/'Population 2016'!F$5</f>
        <v>9.9922740149369039E-4</v>
      </c>
      <c r="G76">
        <f>'Population 2016'!G76/'Population 2016'!G$5</f>
        <v>1.5833919774806474E-3</v>
      </c>
      <c r="H76">
        <f>'Population 2016'!H76/'Population 2016'!H$5</f>
        <v>5.4213019554947423E-3</v>
      </c>
      <c r="I76">
        <f>'Population 2016'!I76/'Population 2016'!I$5</f>
        <v>8.5838706975965157E-4</v>
      </c>
      <c r="J76">
        <f>'Population 2016'!J76/'Population 2016'!J$5</f>
        <v>2.579136362505494E-3</v>
      </c>
      <c r="K76">
        <f>'Population 2016'!K76/'Population 2016'!K$5</f>
        <v>3.307659594575438E-3</v>
      </c>
      <c r="L76">
        <f>'Population 2016'!L76/'Population 2016'!L$5</f>
        <v>1.1993074198211363E-3</v>
      </c>
      <c r="M76">
        <f>'Population 2016'!M76/'Population 2016'!M$5</f>
        <v>1.1993074198211363E-3</v>
      </c>
      <c r="N76">
        <f>'Population 2016'!N76/'Population 2016'!N$5</f>
        <v>5.3929802846786317E-3</v>
      </c>
      <c r="O76">
        <f>'Population 2016'!O76/'Population 2016'!O$5</f>
        <v>5.5477952467282866E-3</v>
      </c>
      <c r="P76">
        <f>'Population 2016'!P76/'Population 2016'!P$5</f>
        <v>6.3112814155302603E-4</v>
      </c>
      <c r="Q76">
        <f>'Population 2016'!Q76/'Population 2016'!Q$5</f>
        <v>4.9353121584940244E-4</v>
      </c>
      <c r="R76">
        <f>'Population 2016'!R76/'Population 2016'!R$5</f>
        <v>1.2508649598126365E-3</v>
      </c>
      <c r="S76">
        <f>'Population 2016'!S76/'Population 2016'!S$5</f>
        <v>2.0866028446292926E-3</v>
      </c>
      <c r="T76">
        <f>'Population 2016'!T76/'Population 2016'!T$5</f>
        <v>1.7728928865581215E-3</v>
      </c>
      <c r="U76">
        <f>'Population 2016'!U76/'Population 2016'!U$5</f>
        <v>0</v>
      </c>
      <c r="V76">
        <f>'Population 2016'!V76/'Population 2016'!V$5</f>
        <v>2.7705482327260514E-3</v>
      </c>
      <c r="W76">
        <f>'Population 2016'!W76/'Population 2016'!W$5</f>
        <v>3.2226645487289105E-3</v>
      </c>
      <c r="X76">
        <f>'Population 2016'!X76/'Population 2016'!X$5</f>
        <v>3.2226645487289105E-3</v>
      </c>
      <c r="Y76">
        <f>'Population 2016'!Y76/'Population 2016'!Y$5</f>
        <v>2.6788127374763517E-3</v>
      </c>
      <c r="Z76">
        <f>'Population 2016'!Z76/'Population 2016'!Z$5</f>
        <v>7.838043450907212E-3</v>
      </c>
      <c r="AA76">
        <f>'Population 2016'!AA76/'Population 2016'!AA$5</f>
        <v>5.629313088269197E-3</v>
      </c>
      <c r="AB76">
        <f>'Population 2016'!AB76/'Population 2016'!AB$5</f>
        <v>5.0970799258978747E-4</v>
      </c>
      <c r="AC76">
        <f>'Population 2016'!AC76/'Population 2016'!AC$5</f>
        <v>6.2388683983525747E-3</v>
      </c>
      <c r="AD76">
        <f>'Population 2016'!AD76/'Population 2016'!AD$5</f>
        <v>1.1760765194089844E-3</v>
      </c>
      <c r="AE76">
        <f>'Population 2016'!AE76/'Population 2016'!AE$5</f>
        <v>1.02157106335794E-3</v>
      </c>
      <c r="AF76">
        <f>'Population 2016'!AF76/'Population 2016'!AF$5</f>
        <v>9.0183836281651063E-3</v>
      </c>
      <c r="AG76">
        <f>'Population 2016'!AG76/'Population 2016'!AG$5</f>
        <v>1.02157106335794E-3</v>
      </c>
      <c r="AH76">
        <f>'Population 2016'!AH76/'Population 2016'!AH$5</f>
        <v>4.5345197514466435E-3</v>
      </c>
      <c r="AI76">
        <f>'Population 2016'!AI76/'Population 2016'!AI$5</f>
        <v>1.7718085571791057E-3</v>
      </c>
      <c r="AJ76">
        <f>'Population 2016'!AJ76/'Population 2016'!AJ$5</f>
        <v>1.8961046203608176E-3</v>
      </c>
      <c r="AK76">
        <f>'Population 2016'!AK76/'Population 2016'!AK$5</f>
        <v>1.2571816501766341E-4</v>
      </c>
      <c r="AL76">
        <f>'Population 2016'!AL76/'Population 2016'!AL$5</f>
        <v>7.2808215533601743E-3</v>
      </c>
      <c r="AM76">
        <f>'Population 2016'!AM76/'Population 2016'!AM$5</f>
        <v>5.3641734065942026E-3</v>
      </c>
      <c r="AN76">
        <f>'Population 2016'!AN76/'Population 2016'!AN$5</f>
        <v>0</v>
      </c>
      <c r="AO76">
        <f>'Population 2016'!AO76/'Population 2016'!AO$5</f>
        <v>0</v>
      </c>
      <c r="AP76">
        <f>'Population 2016'!AP76/'Population 2016'!AP$5</f>
        <v>8.6394115688854362E-4</v>
      </c>
      <c r="AQ76">
        <f>'Population 2016'!AQ76/'Population 2016'!AQ$5</f>
        <v>5.3912971995396502E-3</v>
      </c>
      <c r="AR76">
        <f>'Population 2016'!AR76/'Population 2016'!AR$5</f>
        <v>3.2917608180212765E-3</v>
      </c>
      <c r="AS76">
        <f>'Population 2016'!AS76/'Population 2016'!AS$5</f>
        <v>8.5838706975965157E-4</v>
      </c>
      <c r="AT76">
        <f>'Population 2016'!AT76/'Population 2016'!AT$5</f>
        <v>0</v>
      </c>
      <c r="AU76">
        <f>'Population 2016'!AU76/'Population 2016'!AU$5</f>
        <v>0</v>
      </c>
      <c r="AV76">
        <f>'Population 2016'!AV76/'Population 2016'!AV$5</f>
        <v>3.0725372188786823E-3</v>
      </c>
      <c r="AW76">
        <f>'Population 2016'!AW76/'Population 2016'!AW$5</f>
        <v>3.6609921288669228E-3</v>
      </c>
      <c r="AX76">
        <f>'Population 2016'!AX76/'Population 2016'!AX$5</f>
        <v>2.1851080414531606E-3</v>
      </c>
      <c r="AY76">
        <f>'Population 2016'!AY76/'Population 2016'!AY$5</f>
        <v>2.8502799791928031E-3</v>
      </c>
      <c r="AZ76">
        <f>'Population 2016'!AZ76/'Population 2016'!AZ$5</f>
        <v>2.5225650200482079E-3</v>
      </c>
      <c r="BA76">
        <f>'Population 2016'!BA76/'Population 2016'!BA$5</f>
        <v>6.0462103217447634E-3</v>
      </c>
      <c r="BB76">
        <f>'Population 2016'!BB76/'Population 2016'!BB$5</f>
        <v>2.4581730802427791E-3</v>
      </c>
      <c r="BC76">
        <f>'Population 2016'!BC76/'Population 2016'!BC$5</f>
        <v>0</v>
      </c>
      <c r="BD76" s="9">
        <v>74</v>
      </c>
    </row>
    <row r="77" spans="2:56" x14ac:dyDescent="0.35">
      <c r="B77" s="5" t="s">
        <v>81</v>
      </c>
      <c r="C77">
        <f>'Population 2016'!C77/'Population 2016'!C$5</f>
        <v>7.4110798198852052E-4</v>
      </c>
      <c r="D77">
        <f>'Population 2016'!D77/'Population 2016'!D$5</f>
        <v>4.4012793051847072E-4</v>
      </c>
      <c r="E77">
        <f>'Population 2016'!E77/'Population 2016'!E$5</f>
        <v>1.6407352368987292E-4</v>
      </c>
      <c r="F77">
        <f>'Population 2016'!F77/'Population 2016'!F$5</f>
        <v>6.1807880504764355E-4</v>
      </c>
      <c r="G77">
        <f>'Population 2016'!G77/'Population 2016'!G$5</f>
        <v>1.1638607697720999E-3</v>
      </c>
      <c r="H77">
        <f>'Population 2016'!H77/'Population 2016'!H$5</f>
        <v>3.3299504236202755E-3</v>
      </c>
      <c r="I77">
        <f>'Population 2016'!I77/'Population 2016'!I$5</f>
        <v>6.1761996482706646E-4</v>
      </c>
      <c r="J77">
        <f>'Population 2016'!J77/'Population 2016'!J$5</f>
        <v>1.3683520894321754E-3</v>
      </c>
      <c r="K77">
        <f>'Population 2016'!K77/'Population 2016'!K$5</f>
        <v>2.0791003165902757E-3</v>
      </c>
      <c r="L77">
        <f>'Population 2016'!L77/'Population 2016'!L$5</f>
        <v>8.0218575762870713E-4</v>
      </c>
      <c r="M77">
        <f>'Population 2016'!M77/'Population 2016'!M$5</f>
        <v>8.0218575762870713E-4</v>
      </c>
      <c r="N77">
        <f>'Population 2016'!N77/'Population 2016'!N$5</f>
        <v>3.5524549714276528E-3</v>
      </c>
      <c r="O77">
        <f>'Population 2016'!O77/'Population 2016'!O$5</f>
        <v>3.774482123220495E-3</v>
      </c>
      <c r="P77">
        <f>'Population 2016'!P77/'Population 2016'!P$5</f>
        <v>3.7191479770089036E-4</v>
      </c>
      <c r="Q77">
        <f>'Population 2016'!Q77/'Population 2016'!Q$5</f>
        <v>2.4676560792470122E-4</v>
      </c>
      <c r="R77">
        <f>'Population 2016'!R77/'Population 2016'!R$5</f>
        <v>5.8551125778463829E-4</v>
      </c>
      <c r="S77">
        <f>'Population 2016'!S77/'Population 2016'!S$5</f>
        <v>1.2569045899966636E-3</v>
      </c>
      <c r="T77">
        <f>'Population 2016'!T77/'Population 2016'!T$5</f>
        <v>1.1842552221234697E-3</v>
      </c>
      <c r="U77">
        <f>'Population 2016'!U77/'Population 2016'!U$5</f>
        <v>0</v>
      </c>
      <c r="V77">
        <f>'Population 2016'!V77/'Population 2016'!V$5</f>
        <v>1.6562230482136452E-3</v>
      </c>
      <c r="W77">
        <f>'Population 2016'!W77/'Population 2016'!W$5</f>
        <v>1.9773955902444127E-3</v>
      </c>
      <c r="X77">
        <f>'Population 2016'!X77/'Population 2016'!X$5</f>
        <v>1.9773955902444127E-3</v>
      </c>
      <c r="Y77">
        <f>'Population 2016'!Y77/'Population 2016'!Y$5</f>
        <v>1.5182588512106326E-3</v>
      </c>
      <c r="Z77">
        <f>'Population 2016'!Z77/'Population 2016'!Z$5</f>
        <v>4.5684817347841486E-3</v>
      </c>
      <c r="AA77">
        <f>'Population 2016'!AA77/'Population 2016'!AA$5</f>
        <v>3.311946860028555E-3</v>
      </c>
      <c r="AB77">
        <f>'Population 2016'!AB77/'Population 2016'!AB$5</f>
        <v>3.8483976950554229E-4</v>
      </c>
      <c r="AC77">
        <f>'Population 2016'!AC77/'Population 2016'!AC$5</f>
        <v>3.6996737833068899E-3</v>
      </c>
      <c r="AD77">
        <f>'Population 2016'!AD77/'Population 2016'!AD$5</f>
        <v>7.7412631657300239E-4</v>
      </c>
      <c r="AE77">
        <f>'Population 2016'!AE77/'Population 2016'!AE$5</f>
        <v>6.2628979763652609E-4</v>
      </c>
      <c r="AF77">
        <f>'Population 2016'!AF77/'Population 2016'!AF$5</f>
        <v>5.4442081768689013E-3</v>
      </c>
      <c r="AG77">
        <f>'Population 2016'!AG77/'Population 2016'!AG$5</f>
        <v>6.2628979763652609E-4</v>
      </c>
      <c r="AH77">
        <f>'Population 2016'!AH77/'Population 2016'!AH$5</f>
        <v>2.615568951264594E-3</v>
      </c>
      <c r="AI77">
        <f>'Population 2016'!AI77/'Population 2016'!AI$5</f>
        <v>1.0390235366173769E-3</v>
      </c>
      <c r="AJ77">
        <f>'Population 2016'!AJ77/'Population 2016'!AJ$5</f>
        <v>1.0038200931321976E-3</v>
      </c>
      <c r="AK77">
        <f>'Population 2016'!AK77/'Population 2016'!AK$5</f>
        <v>1.0057453201413072E-4</v>
      </c>
      <c r="AL77">
        <f>'Population 2016'!AL77/'Population 2016'!AL$5</f>
        <v>4.0173107961902063E-3</v>
      </c>
      <c r="AM77">
        <f>'Population 2016'!AM77/'Population 2016'!AM$5</f>
        <v>3.2380628126233743E-3</v>
      </c>
      <c r="AN77">
        <f>'Population 2016'!AN77/'Population 2016'!AN$5</f>
        <v>0</v>
      </c>
      <c r="AO77">
        <f>'Population 2016'!AO77/'Population 2016'!AO$5</f>
        <v>0</v>
      </c>
      <c r="AP77">
        <f>'Population 2016'!AP77/'Population 2016'!AP$5</f>
        <v>4.1215541429545204E-4</v>
      </c>
      <c r="AQ77">
        <f>'Population 2016'!AQ77/'Population 2016'!AQ$5</f>
        <v>3.1032498492902941E-3</v>
      </c>
      <c r="AR77">
        <f>'Population 2016'!AR77/'Population 2016'!AR$5</f>
        <v>1.97581393442276E-3</v>
      </c>
      <c r="AS77">
        <f>'Population 2016'!AS77/'Population 2016'!AS$5</f>
        <v>6.1761996482706646E-4</v>
      </c>
      <c r="AT77">
        <f>'Population 2016'!AT77/'Population 2016'!AT$5</f>
        <v>0</v>
      </c>
      <c r="AU77">
        <f>'Population 2016'!AU77/'Population 2016'!AU$5</f>
        <v>0</v>
      </c>
      <c r="AV77">
        <f>'Population 2016'!AV77/'Population 2016'!AV$5</f>
        <v>2.0377995987752085E-3</v>
      </c>
      <c r="AW77">
        <f>'Population 2016'!AW77/'Population 2016'!AW$5</f>
        <v>1.9601562023308316E-3</v>
      </c>
      <c r="AX77">
        <f>'Population 2016'!AX77/'Population 2016'!AX$5</f>
        <v>9.839375391338793E-4</v>
      </c>
      <c r="AY77">
        <f>'Population 2016'!AY77/'Population 2016'!AY$5</f>
        <v>1.7732015544199994E-3</v>
      </c>
      <c r="AZ77">
        <f>'Population 2016'!AZ77/'Population 2016'!AZ$5</f>
        <v>1.5935017344432237E-3</v>
      </c>
      <c r="BA77">
        <f>'Population 2016'!BA77/'Population 2016'!BA$5</f>
        <v>4.3996976894839128E-3</v>
      </c>
      <c r="BB77">
        <f>'Population 2016'!BB77/'Population 2016'!BB$5</f>
        <v>1.0909869288717952E-3</v>
      </c>
      <c r="BC77">
        <f>'Population 2016'!BC77/'Population 2016'!BC$5</f>
        <v>0</v>
      </c>
      <c r="BD77" s="9">
        <v>75</v>
      </c>
    </row>
    <row r="78" spans="2:56" x14ac:dyDescent="0.35">
      <c r="B78" s="5" t="s">
        <v>82</v>
      </c>
      <c r="C78">
        <f>'Population 2016'!C78/'Population 2016'!C$5</f>
        <v>3.6288735669782725E-4</v>
      </c>
      <c r="D78">
        <f>'Population 2016'!D78/'Population 2016'!D$5</f>
        <v>2.176188100896883E-4</v>
      </c>
      <c r="E78">
        <f>'Population 2016'!E78/'Population 2016'!E$5</f>
        <v>8.4380669326220359E-5</v>
      </c>
      <c r="F78">
        <f>'Population 2016'!F78/'Population 2016'!F$5</f>
        <v>3.8114859644604689E-4</v>
      </c>
      <c r="G78">
        <f>'Population 2016'!G78/'Population 2016'!G$5</f>
        <v>7.4432956206355223E-4</v>
      </c>
      <c r="H78">
        <f>'Population 2016'!H78/'Population 2016'!H$5</f>
        <v>1.8416863102398407E-3</v>
      </c>
      <c r="I78">
        <f>'Population 2016'!I78/'Population 2016'!I$5</f>
        <v>2.5123523992965415E-4</v>
      </c>
      <c r="J78">
        <f>'Population 2016'!J78/'Population 2016'!J$5</f>
        <v>8.2930429662556081E-4</v>
      </c>
      <c r="K78">
        <f>'Population 2016'!K78/'Population 2016'!K$5</f>
        <v>1.3230638378301752E-3</v>
      </c>
      <c r="L78">
        <f>'Population 2016'!L78/'Population 2016'!L$5</f>
        <v>3.1769732975394342E-4</v>
      </c>
      <c r="M78">
        <f>'Population 2016'!M78/'Population 2016'!M$5</f>
        <v>3.1769732975394342E-4</v>
      </c>
      <c r="N78">
        <f>'Population 2016'!N78/'Population 2016'!N$5</f>
        <v>1.9208975976724187E-3</v>
      </c>
      <c r="O78">
        <f>'Population 2016'!O78/'Population 2016'!O$5</f>
        <v>2.0110757769390038E-3</v>
      </c>
      <c r="P78">
        <f>'Population 2016'!P78/'Population 2016'!P$5</f>
        <v>5.6350726924377322E-5</v>
      </c>
      <c r="Q78">
        <f>'Population 2016'!Q78/'Population 2016'!Q$5</f>
        <v>7.0504459407057495E-5</v>
      </c>
      <c r="R78">
        <f>'Population 2016'!R78/'Population 2016'!R$5</f>
        <v>3.4598392505455901E-4</v>
      </c>
      <c r="S78">
        <f>'Population 2016'!S78/'Population 2016'!S$5</f>
        <v>7.1848338220314892E-4</v>
      </c>
      <c r="T78">
        <f>'Population 2016'!T78/'Population 2016'!T$5</f>
        <v>6.3051702395964691E-4</v>
      </c>
      <c r="U78">
        <f>'Population 2016'!U78/'Population 2016'!U$5</f>
        <v>0</v>
      </c>
      <c r="V78">
        <f>'Population 2016'!V78/'Population 2016'!V$5</f>
        <v>7.9376588485815256E-4</v>
      </c>
      <c r="W78">
        <f>'Population 2016'!W78/'Population 2016'!W$5</f>
        <v>1.1504847070512947E-3</v>
      </c>
      <c r="X78">
        <f>'Population 2016'!X78/'Population 2016'!X$5</f>
        <v>1.1504847070512947E-3</v>
      </c>
      <c r="Y78">
        <f>'Population 2016'!Y78/'Population 2016'!Y$5</f>
        <v>8.1079792054180374E-4</v>
      </c>
      <c r="Z78">
        <f>'Population 2016'!Z78/'Population 2016'!Z$5</f>
        <v>2.4623342231548462E-3</v>
      </c>
      <c r="AA78">
        <f>'Population 2016'!AA78/'Population 2016'!AA$5</f>
        <v>1.783202682510861E-3</v>
      </c>
      <c r="AB78">
        <f>'Population 2016'!AB78/'Population 2016'!AB$5</f>
        <v>1.8627882460108696E-4</v>
      </c>
      <c r="AC78">
        <f>'Population 2016'!AC78/'Population 2016'!AC$5</f>
        <v>1.9734351631393752E-3</v>
      </c>
      <c r="AD78">
        <f>'Population 2016'!AD78/'Population 2016'!AD$5</f>
        <v>4.5033309762179463E-4</v>
      </c>
      <c r="AE78">
        <f>'Population 2016'!AE78/'Population 2016'!AE$5</f>
        <v>3.3881251347549771E-4</v>
      </c>
      <c r="AF78">
        <f>'Population 2016'!AF78/'Population 2016'!AF$5</f>
        <v>2.7296445429730505E-3</v>
      </c>
      <c r="AG78">
        <f>'Population 2016'!AG78/'Population 2016'!AG$5</f>
        <v>3.3881251347549771E-4</v>
      </c>
      <c r="AH78">
        <f>'Population 2016'!AH78/'Population 2016'!AH$5</f>
        <v>1.4415351606401456E-3</v>
      </c>
      <c r="AI78">
        <f>'Population 2016'!AI78/'Population 2016'!AI$5</f>
        <v>5.98805669787383E-4</v>
      </c>
      <c r="AJ78">
        <f>'Population 2016'!AJ78/'Population 2016'!AJ$5</f>
        <v>5.2979393804199312E-4</v>
      </c>
      <c r="AK78">
        <f>'Population 2016'!AK78/'Population 2016'!AK$5</f>
        <v>2.5143633003532681E-5</v>
      </c>
      <c r="AL78">
        <f>'Population 2016'!AL78/'Population 2016'!AL$5</f>
        <v>2.2791365885670703E-3</v>
      </c>
      <c r="AM78">
        <f>'Population 2016'!AM78/'Population 2016'!AM$5</f>
        <v>1.6806053076702972E-3</v>
      </c>
      <c r="AN78">
        <f>'Population 2016'!AN78/'Population 2016'!AN$5</f>
        <v>0</v>
      </c>
      <c r="AO78">
        <f>'Population 2016'!AO78/'Population 2016'!AO$5</f>
        <v>0</v>
      </c>
      <c r="AP78">
        <f>'Population 2016'!AP78/'Population 2016'!AP$5</f>
        <v>2.1400377280725394E-4</v>
      </c>
      <c r="AQ78">
        <f>'Population 2016'!AQ78/'Population 2016'!AQ$5</f>
        <v>1.4454430865347729E-3</v>
      </c>
      <c r="AR78">
        <f>'Population 2016'!AR78/'Population 2016'!AR$5</f>
        <v>1.0749015935945221E-3</v>
      </c>
      <c r="AS78">
        <f>'Population 2016'!AS78/'Population 2016'!AS$5</f>
        <v>2.5123523992965415E-4</v>
      </c>
      <c r="AT78">
        <f>'Population 2016'!AT78/'Population 2016'!AT$5</f>
        <v>0</v>
      </c>
      <c r="AU78">
        <f>'Population 2016'!AU78/'Population 2016'!AU$5</f>
        <v>0</v>
      </c>
      <c r="AV78">
        <f>'Population 2016'!AV78/'Population 2016'!AV$5</f>
        <v>1.1403230915426037E-3</v>
      </c>
      <c r="AW78">
        <f>'Population 2016'!AW78/'Population 2016'!AW$5</f>
        <v>1.18982244188175E-3</v>
      </c>
      <c r="AX78">
        <f>'Population 2016'!AX78/'Population 2016'!AX$5</f>
        <v>5.6225002236221682E-4</v>
      </c>
      <c r="AY78">
        <f>'Population 2016'!AY78/'Population 2016'!AY$5</f>
        <v>1.0021113185031058E-3</v>
      </c>
      <c r="AZ78">
        <f>'Population 2016'!AZ78/'Population 2016'!AZ$5</f>
        <v>8.7153614717743095E-4</v>
      </c>
      <c r="BA78">
        <f>'Population 2016'!BA78/'Population 2016'!BA$5</f>
        <v>2.8746491038652558E-3</v>
      </c>
      <c r="BB78">
        <f>'Population 2016'!BB78/'Population 2016'!BB$5</f>
        <v>8.4931260918500514E-4</v>
      </c>
      <c r="BC78">
        <f>'Population 2016'!BC78/'Population 2016'!BC$5</f>
        <v>0</v>
      </c>
      <c r="BD78" s="9">
        <v>76</v>
      </c>
    </row>
    <row r="79" spans="2:56" x14ac:dyDescent="0.35">
      <c r="B79" s="5" t="s">
        <v>76</v>
      </c>
      <c r="C79">
        <f>'Population 2016'!C79/'Population 2016'!C$5</f>
        <v>0</v>
      </c>
      <c r="D79">
        <f>'Population 2016'!D79/'Population 2016'!D$5</f>
        <v>0</v>
      </c>
      <c r="E79">
        <f>'Population 2016'!E79/'Population 2016'!E$5</f>
        <v>0</v>
      </c>
      <c r="F79">
        <f>'Population 2016'!F79/'Population 2016'!F$5</f>
        <v>0</v>
      </c>
      <c r="G79">
        <f>'Population 2016'!G79/'Population 2016'!G$5</f>
        <v>0</v>
      </c>
      <c r="H79">
        <f>'Population 2016'!H79/'Population 2016'!H$5</f>
        <v>0</v>
      </c>
      <c r="I79">
        <f>'Population 2016'!I79/'Population 2016'!I$5</f>
        <v>0</v>
      </c>
      <c r="J79">
        <f>'Population 2016'!J79/'Population 2016'!J$5</f>
        <v>0</v>
      </c>
      <c r="K79">
        <f>'Population 2016'!K79/'Population 2016'!K$5</f>
        <v>0</v>
      </c>
      <c r="L79">
        <f>'Population 2016'!L79/'Population 2016'!L$5</f>
        <v>0</v>
      </c>
      <c r="M79">
        <f>'Population 2016'!M79/'Population 2016'!M$5</f>
        <v>0</v>
      </c>
      <c r="N79">
        <f>'Population 2016'!N79/'Population 2016'!N$5</f>
        <v>0</v>
      </c>
      <c r="O79">
        <f>'Population 2016'!O79/'Population 2016'!O$5</f>
        <v>0</v>
      </c>
      <c r="P79">
        <f>'Population 2016'!P79/'Population 2016'!P$5</f>
        <v>0</v>
      </c>
      <c r="Q79">
        <f>'Population 2016'!Q79/'Population 2016'!Q$5</f>
        <v>0</v>
      </c>
      <c r="R79">
        <f>'Population 2016'!R79/'Population 2016'!R$5</f>
        <v>0</v>
      </c>
      <c r="S79">
        <f>'Population 2016'!S79/'Population 2016'!S$5</f>
        <v>0</v>
      </c>
      <c r="T79">
        <f>'Population 2016'!T79/'Population 2016'!T$5</f>
        <v>0</v>
      </c>
      <c r="U79">
        <f>'Population 2016'!U79/'Population 2016'!U$5</f>
        <v>0</v>
      </c>
      <c r="V79">
        <f>'Population 2016'!V79/'Population 2016'!V$5</f>
        <v>0</v>
      </c>
      <c r="W79">
        <f>'Population 2016'!W79/'Population 2016'!W$5</f>
        <v>0</v>
      </c>
      <c r="X79">
        <f>'Population 2016'!X79/'Population 2016'!X$5</f>
        <v>0</v>
      </c>
      <c r="Y79">
        <f>'Population 2016'!Y79/'Population 2016'!Y$5</f>
        <v>0</v>
      </c>
      <c r="Z79">
        <f>'Population 2016'!Z79/'Population 2016'!Z$5</f>
        <v>0</v>
      </c>
      <c r="AA79">
        <f>'Population 2016'!AA79/'Population 2016'!AA$5</f>
        <v>0</v>
      </c>
      <c r="AB79">
        <f>'Population 2016'!AB79/'Population 2016'!AB$5</f>
        <v>0</v>
      </c>
      <c r="AC79">
        <f>'Population 2016'!AC79/'Population 2016'!AC$5</f>
        <v>0</v>
      </c>
      <c r="AD79">
        <f>'Population 2016'!AD79/'Population 2016'!AD$5</f>
        <v>0</v>
      </c>
      <c r="AE79">
        <f>'Population 2016'!AE79/'Population 2016'!AE$5</f>
        <v>0</v>
      </c>
      <c r="AF79">
        <f>'Population 2016'!AF79/'Population 2016'!AF$5</f>
        <v>0</v>
      </c>
      <c r="AG79">
        <f>'Population 2016'!AG79/'Population 2016'!AG$5</f>
        <v>0</v>
      </c>
      <c r="AH79">
        <f>'Population 2016'!AH79/'Population 2016'!AH$5</f>
        <v>0</v>
      </c>
      <c r="AI79">
        <f>'Population 2016'!AI79/'Population 2016'!AI$5</f>
        <v>0</v>
      </c>
      <c r="AJ79">
        <f>'Population 2016'!AJ79/'Population 2016'!AJ$5</f>
        <v>0</v>
      </c>
      <c r="AK79">
        <f>'Population 2016'!AK79/'Population 2016'!AK$5</f>
        <v>0</v>
      </c>
      <c r="AL79">
        <f>'Population 2016'!AL79/'Population 2016'!AL$5</f>
        <v>0</v>
      </c>
      <c r="AM79">
        <f>'Population 2016'!AM79/'Population 2016'!AM$5</f>
        <v>0</v>
      </c>
      <c r="AN79">
        <f>'Population 2016'!AN79/'Population 2016'!AN$5</f>
        <v>0</v>
      </c>
      <c r="AO79">
        <f>'Population 2016'!AO79/'Population 2016'!AO$5</f>
        <v>0</v>
      </c>
      <c r="AP79">
        <f>'Population 2016'!AP79/'Population 2016'!AP$5</f>
        <v>0</v>
      </c>
      <c r="AQ79">
        <f>'Population 2016'!AQ79/'Population 2016'!AQ$5</f>
        <v>0</v>
      </c>
      <c r="AR79">
        <f>'Population 2016'!AR79/'Population 2016'!AR$5</f>
        <v>0</v>
      </c>
      <c r="AS79">
        <f>'Population 2016'!AS79/'Population 2016'!AS$5</f>
        <v>0</v>
      </c>
      <c r="AT79">
        <f>'Population 2016'!AT79/'Population 2016'!AT$5</f>
        <v>0</v>
      </c>
      <c r="AU79">
        <f>'Population 2016'!AU79/'Population 2016'!AU$5</f>
        <v>0</v>
      </c>
      <c r="AV79">
        <f>'Population 2016'!AV79/'Population 2016'!AV$5</f>
        <v>0</v>
      </c>
      <c r="AW79">
        <f>'Population 2016'!AW79/'Population 2016'!AW$5</f>
        <v>0</v>
      </c>
      <c r="AX79">
        <f>'Population 2016'!AX79/'Population 2016'!AX$5</f>
        <v>0</v>
      </c>
      <c r="AY79">
        <f>'Population 2016'!AY79/'Population 2016'!AY$5</f>
        <v>0</v>
      </c>
      <c r="AZ79">
        <f>'Population 2016'!AZ79/'Population 2016'!AZ$5</f>
        <v>0</v>
      </c>
      <c r="BA79">
        <f>'Population 2016'!BA79/'Population 2016'!BA$5</f>
        <v>0</v>
      </c>
      <c r="BB79">
        <f>'Population 2016'!BB79/'Population 2016'!BB$5</f>
        <v>0</v>
      </c>
      <c r="BC79">
        <f>'Population 2016'!BC79/'Population 2016'!BC$5</f>
        <v>0</v>
      </c>
      <c r="BD79" s="9">
        <v>77</v>
      </c>
    </row>
    <row r="80" spans="2:56" x14ac:dyDescent="0.35">
      <c r="B80" s="5" t="s">
        <v>46</v>
      </c>
      <c r="C80">
        <f>'Population 2016'!C80/'Population 2016'!C$5</f>
        <v>0</v>
      </c>
      <c r="D80">
        <f>'Population 2016'!D80/'Population 2016'!D$5</f>
        <v>0</v>
      </c>
      <c r="E80">
        <f>'Population 2016'!E80/'Population 2016'!E$5</f>
        <v>0</v>
      </c>
      <c r="F80">
        <f>'Population 2016'!F80/'Population 2016'!F$5</f>
        <v>0</v>
      </c>
      <c r="G80">
        <f>'Population 2016'!G80/'Population 2016'!G$5</f>
        <v>0</v>
      </c>
      <c r="H80">
        <f>'Population 2016'!H80/'Population 2016'!H$5</f>
        <v>0</v>
      </c>
      <c r="I80">
        <f>'Population 2016'!I80/'Population 2016'!I$5</f>
        <v>0</v>
      </c>
      <c r="J80">
        <f>'Population 2016'!J80/'Population 2016'!J$5</f>
        <v>0</v>
      </c>
      <c r="K80">
        <f>'Population 2016'!K80/'Population 2016'!K$5</f>
        <v>0</v>
      </c>
      <c r="L80">
        <f>'Population 2016'!L80/'Population 2016'!L$5</f>
        <v>0</v>
      </c>
      <c r="M80">
        <f>'Population 2016'!M80/'Population 2016'!M$5</f>
        <v>0</v>
      </c>
      <c r="N80">
        <f>'Population 2016'!N80/'Population 2016'!N$5</f>
        <v>0</v>
      </c>
      <c r="O80">
        <f>'Population 2016'!O80/'Population 2016'!O$5</f>
        <v>0</v>
      </c>
      <c r="P80">
        <f>'Population 2016'!P80/'Population 2016'!P$5</f>
        <v>0</v>
      </c>
      <c r="Q80">
        <f>'Population 2016'!Q80/'Population 2016'!Q$5</f>
        <v>0</v>
      </c>
      <c r="R80">
        <f>'Population 2016'!R80/'Population 2016'!R$5</f>
        <v>0</v>
      </c>
      <c r="S80">
        <f>'Population 2016'!S80/'Population 2016'!S$5</f>
        <v>0</v>
      </c>
      <c r="T80">
        <f>'Population 2016'!T80/'Population 2016'!T$5</f>
        <v>0</v>
      </c>
      <c r="U80">
        <f>'Population 2016'!U80/'Population 2016'!U$5</f>
        <v>0</v>
      </c>
      <c r="V80">
        <f>'Population 2016'!V80/'Population 2016'!V$5</f>
        <v>0</v>
      </c>
      <c r="W80">
        <f>'Population 2016'!W80/'Population 2016'!W$5</f>
        <v>0</v>
      </c>
      <c r="X80">
        <f>'Population 2016'!X80/'Population 2016'!X$5</f>
        <v>0</v>
      </c>
      <c r="Y80">
        <f>'Population 2016'!Y80/'Population 2016'!Y$5</f>
        <v>0</v>
      </c>
      <c r="Z80">
        <f>'Population 2016'!Z80/'Population 2016'!Z$5</f>
        <v>0</v>
      </c>
      <c r="AA80">
        <f>'Population 2016'!AA80/'Population 2016'!AA$5</f>
        <v>0</v>
      </c>
      <c r="AB80">
        <f>'Population 2016'!AB80/'Population 2016'!AB$5</f>
        <v>0</v>
      </c>
      <c r="AC80">
        <f>'Population 2016'!AC80/'Population 2016'!AC$5</f>
        <v>0</v>
      </c>
      <c r="AD80">
        <f>'Population 2016'!AD80/'Population 2016'!AD$5</f>
        <v>0</v>
      </c>
      <c r="AE80">
        <f>'Population 2016'!AE80/'Population 2016'!AE$5</f>
        <v>0</v>
      </c>
      <c r="AF80">
        <f>'Population 2016'!AF80/'Population 2016'!AF$5</f>
        <v>0</v>
      </c>
      <c r="AG80">
        <f>'Population 2016'!AG80/'Population 2016'!AG$5</f>
        <v>0</v>
      </c>
      <c r="AH80">
        <f>'Population 2016'!AH80/'Population 2016'!AH$5</f>
        <v>0</v>
      </c>
      <c r="AI80">
        <f>'Population 2016'!AI80/'Population 2016'!AI$5</f>
        <v>0</v>
      </c>
      <c r="AJ80">
        <f>'Population 2016'!AJ80/'Population 2016'!AJ$5</f>
        <v>0</v>
      </c>
      <c r="AK80">
        <f>'Population 2016'!AK80/'Population 2016'!AK$5</f>
        <v>0</v>
      </c>
      <c r="AL80">
        <f>'Population 2016'!AL80/'Population 2016'!AL$5</f>
        <v>0</v>
      </c>
      <c r="AM80">
        <f>'Population 2016'!AM80/'Population 2016'!AM$5</f>
        <v>0</v>
      </c>
      <c r="AN80">
        <f>'Population 2016'!AN80/'Population 2016'!AN$5</f>
        <v>0</v>
      </c>
      <c r="AO80">
        <f>'Population 2016'!AO80/'Population 2016'!AO$5</f>
        <v>0</v>
      </c>
      <c r="AP80">
        <f>'Population 2016'!AP80/'Population 2016'!AP$5</f>
        <v>0</v>
      </c>
      <c r="AQ80">
        <f>'Population 2016'!AQ80/'Population 2016'!AQ$5</f>
        <v>0</v>
      </c>
      <c r="AR80">
        <f>'Population 2016'!AR80/'Population 2016'!AR$5</f>
        <v>0</v>
      </c>
      <c r="AS80">
        <f>'Population 2016'!AS80/'Population 2016'!AS$5</f>
        <v>0</v>
      </c>
      <c r="AT80">
        <f>'Population 2016'!AT80/'Population 2016'!AT$5</f>
        <v>0</v>
      </c>
      <c r="AU80">
        <f>'Population 2016'!AU80/'Population 2016'!AU$5</f>
        <v>0</v>
      </c>
      <c r="AV80">
        <f>'Population 2016'!AV80/'Population 2016'!AV$5</f>
        <v>0</v>
      </c>
      <c r="AW80">
        <f>'Population 2016'!AW80/'Population 2016'!AW$5</f>
        <v>0</v>
      </c>
      <c r="AX80">
        <f>'Population 2016'!AX80/'Population 2016'!AX$5</f>
        <v>0</v>
      </c>
      <c r="AY80">
        <f>'Population 2016'!AY80/'Population 2016'!AY$5</f>
        <v>0</v>
      </c>
      <c r="AZ80">
        <f>'Population 2016'!AZ80/'Population 2016'!AZ$5</f>
        <v>0</v>
      </c>
      <c r="BA80">
        <f>'Population 2016'!BA80/'Population 2016'!BA$5</f>
        <v>0</v>
      </c>
      <c r="BB80">
        <f>'Population 2016'!BB80/'Population 2016'!BB$5</f>
        <v>0</v>
      </c>
      <c r="BC80">
        <f>'Population 2016'!BC80/'Population 2016'!BC$5</f>
        <v>0</v>
      </c>
      <c r="BD80" s="9">
        <v>78</v>
      </c>
    </row>
    <row r="81" spans="2:56" x14ac:dyDescent="0.35">
      <c r="B81" s="5" t="s">
        <v>77</v>
      </c>
      <c r="C81">
        <f>'Population 2016'!C81/'Population 2016'!C$5</f>
        <v>0</v>
      </c>
      <c r="D81">
        <f>'Population 2016'!D81/'Population 2016'!D$5</f>
        <v>0</v>
      </c>
      <c r="E81">
        <f>'Population 2016'!E81/'Population 2016'!E$5</f>
        <v>0</v>
      </c>
      <c r="F81">
        <f>'Population 2016'!F81/'Population 2016'!F$5</f>
        <v>0</v>
      </c>
      <c r="G81">
        <f>'Population 2016'!G81/'Population 2016'!G$5</f>
        <v>0</v>
      </c>
      <c r="H81">
        <f>'Population 2016'!H81/'Population 2016'!H$5</f>
        <v>0</v>
      </c>
      <c r="I81">
        <f>'Population 2016'!I81/'Population 2016'!I$5</f>
        <v>0</v>
      </c>
      <c r="J81">
        <f>'Population 2016'!J81/'Population 2016'!J$5</f>
        <v>0</v>
      </c>
      <c r="K81">
        <f>'Population 2016'!K81/'Population 2016'!K$5</f>
        <v>0</v>
      </c>
      <c r="L81">
        <f>'Population 2016'!L81/'Population 2016'!L$5</f>
        <v>0</v>
      </c>
      <c r="M81">
        <f>'Population 2016'!M81/'Population 2016'!M$5</f>
        <v>0</v>
      </c>
      <c r="N81">
        <f>'Population 2016'!N81/'Population 2016'!N$5</f>
        <v>0</v>
      </c>
      <c r="O81">
        <f>'Population 2016'!O81/'Population 2016'!O$5</f>
        <v>0</v>
      </c>
      <c r="P81">
        <f>'Population 2016'!P81/'Population 2016'!P$5</f>
        <v>0</v>
      </c>
      <c r="Q81">
        <f>'Population 2016'!Q81/'Population 2016'!Q$5</f>
        <v>0</v>
      </c>
      <c r="R81">
        <f>'Population 2016'!R81/'Population 2016'!R$5</f>
        <v>0</v>
      </c>
      <c r="S81">
        <f>'Population 2016'!S81/'Population 2016'!S$5</f>
        <v>0</v>
      </c>
      <c r="T81">
        <f>'Population 2016'!T81/'Population 2016'!T$5</f>
        <v>0</v>
      </c>
      <c r="U81">
        <f>'Population 2016'!U81/'Population 2016'!U$5</f>
        <v>0</v>
      </c>
      <c r="V81">
        <f>'Population 2016'!V81/'Population 2016'!V$5</f>
        <v>0</v>
      </c>
      <c r="W81">
        <f>'Population 2016'!W81/'Population 2016'!W$5</f>
        <v>0</v>
      </c>
      <c r="X81">
        <f>'Population 2016'!X81/'Population 2016'!X$5</f>
        <v>0</v>
      </c>
      <c r="Y81">
        <f>'Population 2016'!Y81/'Population 2016'!Y$5</f>
        <v>0</v>
      </c>
      <c r="Z81">
        <f>'Population 2016'!Z81/'Population 2016'!Z$5</f>
        <v>0</v>
      </c>
      <c r="AA81">
        <f>'Population 2016'!AA81/'Population 2016'!AA$5</f>
        <v>0</v>
      </c>
      <c r="AB81">
        <f>'Population 2016'!AB81/'Population 2016'!AB$5</f>
        <v>0</v>
      </c>
      <c r="AC81">
        <f>'Population 2016'!AC81/'Population 2016'!AC$5</f>
        <v>0</v>
      </c>
      <c r="AD81">
        <f>'Population 2016'!AD81/'Population 2016'!AD$5</f>
        <v>0</v>
      </c>
      <c r="AE81">
        <f>'Population 2016'!AE81/'Population 2016'!AE$5</f>
        <v>0</v>
      </c>
      <c r="AF81">
        <f>'Population 2016'!AF81/'Population 2016'!AF$5</f>
        <v>0</v>
      </c>
      <c r="AG81">
        <f>'Population 2016'!AG81/'Population 2016'!AG$5</f>
        <v>0</v>
      </c>
      <c r="AH81">
        <f>'Population 2016'!AH81/'Population 2016'!AH$5</f>
        <v>0</v>
      </c>
      <c r="AI81">
        <f>'Population 2016'!AI81/'Population 2016'!AI$5</f>
        <v>0</v>
      </c>
      <c r="AJ81">
        <f>'Population 2016'!AJ81/'Population 2016'!AJ$5</f>
        <v>0</v>
      </c>
      <c r="AK81">
        <f>'Population 2016'!AK81/'Population 2016'!AK$5</f>
        <v>0</v>
      </c>
      <c r="AL81">
        <f>'Population 2016'!AL81/'Population 2016'!AL$5</f>
        <v>0</v>
      </c>
      <c r="AM81">
        <f>'Population 2016'!AM81/'Population 2016'!AM$5</f>
        <v>0</v>
      </c>
      <c r="AN81">
        <f>'Population 2016'!AN81/'Population 2016'!AN$5</f>
        <v>0</v>
      </c>
      <c r="AO81">
        <f>'Population 2016'!AO81/'Population 2016'!AO$5</f>
        <v>0</v>
      </c>
      <c r="AP81">
        <f>'Population 2016'!AP81/'Population 2016'!AP$5</f>
        <v>0</v>
      </c>
      <c r="AQ81">
        <f>'Population 2016'!AQ81/'Population 2016'!AQ$5</f>
        <v>0</v>
      </c>
      <c r="AR81">
        <f>'Population 2016'!AR81/'Population 2016'!AR$5</f>
        <v>0</v>
      </c>
      <c r="AS81">
        <f>'Population 2016'!AS81/'Population 2016'!AS$5</f>
        <v>0</v>
      </c>
      <c r="AT81">
        <f>'Population 2016'!AT81/'Population 2016'!AT$5</f>
        <v>0</v>
      </c>
      <c r="AU81">
        <f>'Population 2016'!AU81/'Population 2016'!AU$5</f>
        <v>0</v>
      </c>
      <c r="AV81">
        <f>'Population 2016'!AV81/'Population 2016'!AV$5</f>
        <v>0</v>
      </c>
      <c r="AW81">
        <f>'Population 2016'!AW81/'Population 2016'!AW$5</f>
        <v>0</v>
      </c>
      <c r="AX81">
        <f>'Population 2016'!AX81/'Population 2016'!AX$5</f>
        <v>0</v>
      </c>
      <c r="AY81">
        <f>'Population 2016'!AY81/'Population 2016'!AY$5</f>
        <v>0</v>
      </c>
      <c r="AZ81">
        <f>'Population 2016'!AZ81/'Population 2016'!AZ$5</f>
        <v>0</v>
      </c>
      <c r="BA81">
        <f>'Population 2016'!BA81/'Population 2016'!BA$5</f>
        <v>0</v>
      </c>
      <c r="BB81">
        <f>'Population 2016'!BB81/'Population 2016'!BB$5</f>
        <v>0</v>
      </c>
      <c r="BC81">
        <f>'Population 2016'!BC81/'Population 2016'!BC$5</f>
        <v>0</v>
      </c>
      <c r="BD81" s="9">
        <v>79</v>
      </c>
    </row>
    <row r="82" spans="2:56" x14ac:dyDescent="0.35">
      <c r="B82" s="5" t="s">
        <v>47</v>
      </c>
      <c r="C82">
        <f>'Population 2016'!C82/'Population 2016'!C$5</f>
        <v>1.9268807531701534E-3</v>
      </c>
      <c r="D82">
        <f>'Population 2016'!D82/'Population 2016'!D$5</f>
        <v>1.1394423090089296E-3</v>
      </c>
      <c r="E82">
        <f>'Population 2016'!E82/'Population 2016'!E$5</f>
        <v>4.1721553166853398E-4</v>
      </c>
      <c r="F82">
        <f>'Population 2016'!F82/'Population 2016'!F$5</f>
        <v>2.4826165336080349E-3</v>
      </c>
      <c r="G82">
        <f>'Population 2016'!G82/'Population 2016'!G$5</f>
        <v>2.4089211281329509E-3</v>
      </c>
      <c r="H82">
        <f>'Population 2016'!H82/'Population 2016'!H$5</f>
        <v>8.8874334090975407E-3</v>
      </c>
      <c r="I82">
        <f>'Population 2016'!I82/'Population 2016'!I$5</f>
        <v>1.8528598944811993E-3</v>
      </c>
      <c r="J82">
        <f>'Population 2016'!J82/'Population 2016'!J$5</f>
        <v>5.7553718185813924E-3</v>
      </c>
      <c r="K82">
        <f>'Population 2016'!K82/'Population 2016'!K$5</f>
        <v>8.0801398667485706E-3</v>
      </c>
      <c r="L82">
        <f>'Population 2016'!L82/'Population 2016'!L$5</f>
        <v>2.3350753736914843E-3</v>
      </c>
      <c r="M82">
        <f>'Population 2016'!M82/'Population 2016'!M$5</f>
        <v>2.3350753736914843E-3</v>
      </c>
      <c r="N82">
        <f>'Population 2016'!N82/'Population 2016'!N$5</f>
        <v>9.4115945057506364E-3</v>
      </c>
      <c r="O82">
        <f>'Population 2016'!O82/'Population 2016'!O$5</f>
        <v>9.3123705927224808E-3</v>
      </c>
      <c r="P82">
        <f>'Population 2016'!P82/'Population 2016'!P$5</f>
        <v>1.5327397723430632E-3</v>
      </c>
      <c r="Q82">
        <f>'Population 2016'!Q82/'Population 2016'!Q$5</f>
        <v>1.0340654046368434E-3</v>
      </c>
      <c r="R82">
        <f>'Population 2016'!R82/'Population 2016'!R$5</f>
        <v>2.1690530686112736E-3</v>
      </c>
      <c r="S82">
        <f>'Population 2016'!S82/'Population 2016'!S$5</f>
        <v>3.9657811256004283E-3</v>
      </c>
      <c r="T82">
        <f>'Population 2016'!T82/'Population 2016'!T$5</f>
        <v>3.4922732581676385E-3</v>
      </c>
      <c r="U82">
        <f>'Population 2016'!U82/'Population 2016'!U$5</f>
        <v>0</v>
      </c>
      <c r="V82">
        <f>'Population 2016'!V82/'Population 2016'!V$5</f>
        <v>3.8314468672960822E-3</v>
      </c>
      <c r="W82">
        <f>'Population 2016'!W82/'Population 2016'!W$5</f>
        <v>5.8308656743736066E-3</v>
      </c>
      <c r="X82">
        <f>'Population 2016'!X82/'Population 2016'!X$5</f>
        <v>5.8308656743736066E-3</v>
      </c>
      <c r="Y82">
        <f>'Population 2016'!Y82/'Population 2016'!Y$5</f>
        <v>4.7535015341568501E-3</v>
      </c>
      <c r="Z82">
        <f>'Population 2016'!Z82/'Population 2016'!Z$5</f>
        <v>1.3157614555647398E-2</v>
      </c>
      <c r="AA82">
        <f>'Population 2016'!AA82/'Population 2016'!AA$5</f>
        <v>9.2847457109125498E-3</v>
      </c>
      <c r="AB82">
        <f>'Population 2016'!AB82/'Population 2016'!AB$5</f>
        <v>1.0009928047245223E-3</v>
      </c>
      <c r="AC82">
        <f>'Population 2016'!AC82/'Population 2016'!AC$5</f>
        <v>1.0112303768350981E-2</v>
      </c>
      <c r="AD82">
        <f>'Population 2016'!AD82/'Population 2016'!AD$5</f>
        <v>2.1883955487736798E-3</v>
      </c>
      <c r="AE82">
        <f>'Population 2016'!AE82/'Population 2016'!AE$5</f>
        <v>2.104744401893243E-3</v>
      </c>
      <c r="AF82">
        <f>'Population 2016'!AF82/'Population 2016'!AF$5</f>
        <v>1.167262362575216E-2</v>
      </c>
      <c r="AG82">
        <f>'Population 2016'!AG82/'Population 2016'!AG$5</f>
        <v>2.104744401893243E-3</v>
      </c>
      <c r="AH82">
        <f>'Population 2016'!AH82/'Population 2016'!AH$5</f>
        <v>7.7984079953187261E-3</v>
      </c>
      <c r="AI82">
        <f>'Population 2016'!AI82/'Population 2016'!AI$5</f>
        <v>3.4615889404147346E-3</v>
      </c>
      <c r="AJ82">
        <f>'Population 2016'!AJ82/'Population 2016'!AJ$5</f>
        <v>2.8859827677550679E-3</v>
      </c>
      <c r="AK82">
        <f>'Population 2016'!AK82/'Population 2016'!AK$5</f>
        <v>2.8915177954062581E-4</v>
      </c>
      <c r="AL82">
        <f>'Population 2016'!AL82/'Population 2016'!AL$5</f>
        <v>1.214948298185559E-2</v>
      </c>
      <c r="AM82">
        <f>'Population 2016'!AM82/'Population 2016'!AM$5</f>
        <v>9.8880441593532566E-3</v>
      </c>
      <c r="AN82">
        <f>'Population 2016'!AN82/'Population 2016'!AN$5</f>
        <v>0</v>
      </c>
      <c r="AO82">
        <f>'Population 2016'!AO82/'Population 2016'!AO$5</f>
        <v>0</v>
      </c>
      <c r="AP82">
        <f>'Population 2016'!AP82/'Population 2016'!AP$5</f>
        <v>1.355357227779275E-3</v>
      </c>
      <c r="AQ82">
        <f>'Population 2016'!AQ82/'Population 2016'!AQ$5</f>
        <v>7.3162711678632104E-3</v>
      </c>
      <c r="AR82">
        <f>'Population 2016'!AR82/'Population 2016'!AR$5</f>
        <v>5.6494154428939868E-3</v>
      </c>
      <c r="AS82">
        <f>'Population 2016'!AS82/'Population 2016'!AS$5</f>
        <v>1.8528598944811993E-3</v>
      </c>
      <c r="AT82">
        <f>'Population 2016'!AT82/'Population 2016'!AT$5</f>
        <v>0</v>
      </c>
      <c r="AU82">
        <f>'Population 2016'!AU82/'Population 2016'!AU$5</f>
        <v>0</v>
      </c>
      <c r="AV82">
        <f>'Population 2016'!AV82/'Population 2016'!AV$5</f>
        <v>4.5507338190265024E-3</v>
      </c>
      <c r="AW82">
        <f>'Population 2016'!AW82/'Population 2016'!AW$5</f>
        <v>5.5982671303923363E-3</v>
      </c>
      <c r="AX82">
        <f>'Population 2016'!AX82/'Population 2016'!AX$5</f>
        <v>4.4980001788977346E-3</v>
      </c>
      <c r="AY82">
        <f>'Population 2016'!AY82/'Population 2016'!AY$5</f>
        <v>5.1513111593892479E-3</v>
      </c>
      <c r="AZ82">
        <f>'Population 2016'!AZ82/'Population 2016'!AZ$5</f>
        <v>4.5532730065408356E-3</v>
      </c>
      <c r="BA82">
        <f>'Population 2016'!BA82/'Population 2016'!BA$5</f>
        <v>1.1323148348088966E-2</v>
      </c>
      <c r="BB82">
        <f>'Population 2016'!BB82/'Population 2016'!BB$5</f>
        <v>5.0820656939850719E-3</v>
      </c>
      <c r="BC82">
        <f>'Population 2016'!BC82/'Population 2016'!BC$5</f>
        <v>0</v>
      </c>
      <c r="BD82" s="9">
        <v>80</v>
      </c>
    </row>
    <row r="83" spans="2:56" x14ac:dyDescent="0.35">
      <c r="B83" s="5" t="s">
        <v>48</v>
      </c>
      <c r="C83">
        <f>'Population 2016'!C83/'Population 2016'!C$5</f>
        <v>3.1484311510684734E-3</v>
      </c>
      <c r="D83">
        <f>'Population 2016'!D83/'Population 2016'!D$5</f>
        <v>2.0734915837759063E-3</v>
      </c>
      <c r="E83">
        <f>'Population 2016'!E83/'Population 2016'!E$5</f>
        <v>1.087573071315729E-3</v>
      </c>
      <c r="F83">
        <f>'Population 2016'!F83/'Population 2016'!F$5</f>
        <v>3.5024465619366467E-3</v>
      </c>
      <c r="G83">
        <f>'Population 2016'!G83/'Population 2016'!G$5</f>
        <v>3.7757808693769284E-3</v>
      </c>
      <c r="H83">
        <f>'Population 2016'!H83/'Population 2016'!H$5</f>
        <v>1.245732183792512E-2</v>
      </c>
      <c r="I83">
        <f>'Population 2016'!I83/'Population 2016'!I$5</f>
        <v>2.2087764843815427E-3</v>
      </c>
      <c r="J83">
        <f>'Population 2016'!J83/'Population 2016'!J$5</f>
        <v>7.3559291110687243E-3</v>
      </c>
      <c r="K83">
        <f>'Population 2016'!K83/'Population 2016'!K$5</f>
        <v>1.0088361763455086E-2</v>
      </c>
      <c r="L83">
        <f>'Population 2016'!L83/'Population 2016'!L$5</f>
        <v>3.4867281940495292E-3</v>
      </c>
      <c r="M83">
        <f>'Population 2016'!M83/'Population 2016'!M$5</f>
        <v>3.4867281940495292E-3</v>
      </c>
      <c r="N83">
        <f>'Population 2016'!N83/'Population 2016'!N$5</f>
        <v>1.5535962578664374E-2</v>
      </c>
      <c r="O83">
        <f>'Population 2016'!O83/'Population 2016'!O$5</f>
        <v>1.2868903616964366E-2</v>
      </c>
      <c r="P83">
        <f>'Population 2016'!P83/'Population 2016'!P$5</f>
        <v>1.9046545700439536E-3</v>
      </c>
      <c r="Q83">
        <f>'Population 2016'!Q83/'Population 2016'!Q$5</f>
        <v>1.3983384449066404E-3</v>
      </c>
      <c r="R83">
        <f>'Population 2016'!R83/'Population 2016'!R$5</f>
        <v>2.5815723638686326E-3</v>
      </c>
      <c r="S83">
        <f>'Population 2016'!S83/'Population 2016'!S$5</f>
        <v>5.4256969906667776E-3</v>
      </c>
      <c r="T83">
        <f>'Population 2016'!T83/'Population 2016'!T$5</f>
        <v>5.113935124218834E-3</v>
      </c>
      <c r="U83">
        <f>'Population 2016'!U83/'Population 2016'!U$5</f>
        <v>0</v>
      </c>
      <c r="V83">
        <f>'Population 2016'!V83/'Population 2016'!V$5</f>
        <v>5.6250524725044073E-3</v>
      </c>
      <c r="W83">
        <f>'Population 2016'!W83/'Population 2016'!W$5</f>
        <v>7.5141032429287677E-3</v>
      </c>
      <c r="X83">
        <f>'Population 2016'!X83/'Population 2016'!X$5</f>
        <v>7.5141032429287677E-3</v>
      </c>
      <c r="Y83">
        <f>'Population 2016'!Y83/'Population 2016'!Y$5</f>
        <v>6.4545873674504376E-3</v>
      </c>
      <c r="Z83">
        <f>'Population 2016'!Z83/'Population 2016'!Z$5</f>
        <v>2.0534938238385699E-2</v>
      </c>
      <c r="AA83">
        <f>'Population 2016'!AA83/'Population 2016'!AA$5</f>
        <v>1.3838423500006976E-2</v>
      </c>
      <c r="AB83">
        <f>'Population 2016'!AB83/'Population 2016'!AB$5</f>
        <v>1.7850014840895367E-3</v>
      </c>
      <c r="AC83">
        <f>'Population 2016'!AC83/'Population 2016'!AC$5</f>
        <v>1.5518564563806703E-2</v>
      </c>
      <c r="AD83">
        <f>'Population 2016'!AD83/'Population 2016'!AD$5</f>
        <v>3.1448881610778219E-3</v>
      </c>
      <c r="AE83">
        <f>'Population 2016'!AE83/'Population 2016'!AE$5</f>
        <v>2.9055739791989652E-3</v>
      </c>
      <c r="AF83">
        <f>'Population 2016'!AF83/'Population 2016'!AF$5</f>
        <v>1.661916180307349E-2</v>
      </c>
      <c r="AG83">
        <f>'Population 2016'!AG83/'Population 2016'!AG$5</f>
        <v>2.9055739791989652E-3</v>
      </c>
      <c r="AH83">
        <f>'Population 2016'!AH83/'Population 2016'!AH$5</f>
        <v>1.0820801946815527E-2</v>
      </c>
      <c r="AI83">
        <f>'Population 2016'!AI83/'Population 2016'!AI$5</f>
        <v>4.972274477207105E-3</v>
      </c>
      <c r="AJ83">
        <f>'Population 2016'!AJ83/'Population 2016'!AJ$5</f>
        <v>4.6147840392605196E-3</v>
      </c>
      <c r="AK83">
        <f>'Population 2016'!AK83/'Population 2016'!AK$5</f>
        <v>3.0172359604239214E-4</v>
      </c>
      <c r="AL83">
        <f>'Population 2016'!AL83/'Population 2016'!AL$5</f>
        <v>1.6601337329951581E-2</v>
      </c>
      <c r="AM83">
        <f>'Population 2016'!AM83/'Population 2016'!AM$5</f>
        <v>1.3571612258277162E-2</v>
      </c>
      <c r="AN83">
        <f>'Population 2016'!AN83/'Population 2016'!AN$5</f>
        <v>0</v>
      </c>
      <c r="AO83">
        <f>'Population 2016'!AO83/'Population 2016'!AO$5</f>
        <v>0</v>
      </c>
      <c r="AP83">
        <f>'Population 2016'!AP83/'Population 2016'!AP$5</f>
        <v>2.4491542887941282E-3</v>
      </c>
      <c r="AQ83">
        <f>'Population 2016'!AQ83/'Population 2016'!AQ$5</f>
        <v>1.1960870280046035E-2</v>
      </c>
      <c r="AR83">
        <f>'Population 2016'!AR83/'Population 2016'!AR$5</f>
        <v>8.2828686528174794E-3</v>
      </c>
      <c r="AS83">
        <f>'Population 2016'!AS83/'Population 2016'!AS$5</f>
        <v>2.2087764843815427E-3</v>
      </c>
      <c r="AT83">
        <f>'Population 2016'!AT83/'Population 2016'!AT$5</f>
        <v>0</v>
      </c>
      <c r="AU83">
        <f>'Population 2016'!AU83/'Population 2016'!AU$5</f>
        <v>0</v>
      </c>
      <c r="AV83">
        <f>'Population 2016'!AV83/'Population 2016'!AV$5</f>
        <v>7.0847851335656218E-3</v>
      </c>
      <c r="AW83">
        <f>'Population 2016'!AW83/'Population 2016'!AW$5</f>
        <v>7.9245225456098609E-3</v>
      </c>
      <c r="AX83">
        <f>'Population 2016'!AX83/'Population 2016'!AX$5</f>
        <v>5.8780684156049942E-3</v>
      </c>
      <c r="AY83">
        <f>'Population 2016'!AY83/'Population 2016'!AY$5</f>
        <v>7.4676417490284874E-3</v>
      </c>
      <c r="AZ83">
        <f>'Population 2016'!AZ83/'Population 2016'!AZ$5</f>
        <v>7.426753570997118E-3</v>
      </c>
      <c r="BA83">
        <f>'Population 2016'!BA83/'Population 2016'!BA$5</f>
        <v>1.5992766141222199E-2</v>
      </c>
      <c r="BB83">
        <f>'Population 2016'!BB83/'Population 2016'!BB$5</f>
        <v>6.8290257762924399E-3</v>
      </c>
      <c r="BC83">
        <f>'Population 2016'!BC83/'Population 2016'!BC$5</f>
        <v>0</v>
      </c>
      <c r="BD83" s="9">
        <v>81</v>
      </c>
    </row>
    <row r="84" spans="2:56" x14ac:dyDescent="0.35">
      <c r="B84" s="5" t="s">
        <v>49</v>
      </c>
      <c r="C84">
        <f>'Population 2016'!C84/'Population 2016'!C$5</f>
        <v>5.284866575007794E-3</v>
      </c>
      <c r="D84">
        <f>'Population 2016'!D84/'Population 2016'!D$5</f>
        <v>3.1713662549025363E-3</v>
      </c>
      <c r="E84">
        <f>'Population 2016'!E84/'Population 2016'!E$5</f>
        <v>1.2328953351553307E-3</v>
      </c>
      <c r="F84">
        <f>'Population 2016'!F84/'Population 2016'!F$5</f>
        <v>3.2346124130826679E-3</v>
      </c>
      <c r="G84">
        <f>'Population 2016'!G84/'Population 2016'!G$5</f>
        <v>3.044984572078168E-3</v>
      </c>
      <c r="H84">
        <f>'Population 2016'!H84/'Population 2016'!H$5</f>
        <v>1.1993657854889385E-2</v>
      </c>
      <c r="I84">
        <f>'Population 2016'!I84/'Population 2016'!I$5</f>
        <v>1.6539653295368896E-3</v>
      </c>
      <c r="J84">
        <f>'Population 2016'!J84/'Population 2016'!J$5</f>
        <v>7.1734821658111011E-3</v>
      </c>
      <c r="K84">
        <f>'Population 2016'!K84/'Population 2016'!K$5</f>
        <v>8.1746444265935834E-3</v>
      </c>
      <c r="L84">
        <f>'Population 2016'!L84/'Population 2016'!L$5</f>
        <v>3.9394468889488981E-3</v>
      </c>
      <c r="M84">
        <f>'Population 2016'!M84/'Population 2016'!M$5</f>
        <v>3.9394468889488981E-3</v>
      </c>
      <c r="N84">
        <f>'Population 2016'!N84/'Population 2016'!N$5</f>
        <v>2.1821075220420989E-2</v>
      </c>
      <c r="O84">
        <f>'Population 2016'!O84/'Population 2016'!O$5</f>
        <v>1.2700488404117256E-2</v>
      </c>
      <c r="P84">
        <f>'Population 2016'!P84/'Population 2016'!P$5</f>
        <v>1.8370336977347008E-3</v>
      </c>
      <c r="Q84">
        <f>'Population 2016'!Q84/'Population 2016'!Q$5</f>
        <v>1.2338280396235063E-3</v>
      </c>
      <c r="R84">
        <f>'Population 2016'!R84/'Population 2016'!R$5</f>
        <v>2.6081865119497523E-3</v>
      </c>
      <c r="S84">
        <f>'Population 2016'!S84/'Population 2016'!S$5</f>
        <v>6.4513452586275376E-3</v>
      </c>
      <c r="T84">
        <f>'Population 2016'!T84/'Population 2016'!T$5</f>
        <v>7.7593146675476845E-3</v>
      </c>
      <c r="U84">
        <f>'Population 2016'!U84/'Population 2016'!U$5</f>
        <v>0</v>
      </c>
      <c r="V84">
        <f>'Population 2016'!V84/'Population 2016'!V$5</f>
        <v>6.3501270788652205E-3</v>
      </c>
      <c r="W84">
        <f>'Population 2016'!W84/'Population 2016'!W$5</f>
        <v>7.9782192327051433E-3</v>
      </c>
      <c r="X84">
        <f>'Population 2016'!X84/'Population 2016'!X$5</f>
        <v>7.9782192327051433E-3</v>
      </c>
      <c r="Y84">
        <f>'Population 2016'!Y84/'Population 2016'!Y$5</f>
        <v>6.7447258390168682E-3</v>
      </c>
      <c r="Z84">
        <f>'Population 2016'!Z84/'Population 2016'!Z$5</f>
        <v>2.6181659094472717E-2</v>
      </c>
      <c r="AA84">
        <f>'Population 2016'!AA84/'Population 2016'!AA$5</f>
        <v>1.5809646435554565E-2</v>
      </c>
      <c r="AB84">
        <f>'Population 2016'!AB84/'Population 2016'!AB$5</f>
        <v>2.6795492461848666E-3</v>
      </c>
      <c r="AC84">
        <f>'Population 2016'!AC84/'Population 2016'!AC$5</f>
        <v>1.8854166451188509E-2</v>
      </c>
      <c r="AD84">
        <f>'Population 2016'!AD84/'Population 2016'!AD$5</f>
        <v>3.0592876549183075E-3</v>
      </c>
      <c r="AE84">
        <f>'Population 2016'!AE84/'Population 2016'!AE$5</f>
        <v>3.0647131900738201E-3</v>
      </c>
      <c r="AF84">
        <f>'Population 2016'!AF84/'Population 2016'!AF$5</f>
        <v>1.6754889984768283E-2</v>
      </c>
      <c r="AG84">
        <f>'Population 2016'!AG84/'Population 2016'!AG$5</f>
        <v>3.0647131900738201E-3</v>
      </c>
      <c r="AH84">
        <f>'Population 2016'!AH84/'Population 2016'!AH$5</f>
        <v>1.0341528658870735E-2</v>
      </c>
      <c r="AI84">
        <f>'Population 2016'!AI84/'Population 2016'!AI$5</f>
        <v>6.4392116545629536E-3</v>
      </c>
      <c r="AJ84">
        <f>'Population 2016'!AJ84/'Population 2016'!AJ$5</f>
        <v>3.5551961631765331E-3</v>
      </c>
      <c r="AK84">
        <f>'Population 2016'!AK84/'Population 2016'!AK$5</f>
        <v>1.5086179802119607E-4</v>
      </c>
      <c r="AL84">
        <f>'Population 2016'!AL84/'Population 2016'!AL$5</f>
        <v>1.5138078430677E-2</v>
      </c>
      <c r="AM84">
        <f>'Population 2016'!AM84/'Population 2016'!AM$5</f>
        <v>1.2945007262098365E-2</v>
      </c>
      <c r="AN84">
        <f>'Population 2016'!AN84/'Population 2016'!AN$5</f>
        <v>0</v>
      </c>
      <c r="AO84">
        <f>'Population 2016'!AO84/'Population 2016'!AO$5</f>
        <v>0</v>
      </c>
      <c r="AP84">
        <f>'Population 2016'!AP84/'Population 2016'!AP$5</f>
        <v>3.5112470871708702E-3</v>
      </c>
      <c r="AQ84">
        <f>'Population 2016'!AQ84/'Population 2016'!AQ$5</f>
        <v>1.4139310571600811E-2</v>
      </c>
      <c r="AR84">
        <f>'Population 2016'!AR84/'Population 2016'!AR$5</f>
        <v>9.490322878160963E-3</v>
      </c>
      <c r="AS84">
        <f>'Population 2016'!AS84/'Population 2016'!AS$5</f>
        <v>1.6539653295368896E-3</v>
      </c>
      <c r="AT84">
        <f>'Population 2016'!AT84/'Population 2016'!AT$5</f>
        <v>0</v>
      </c>
      <c r="AU84">
        <f>'Population 2016'!AU84/'Population 2016'!AU$5</f>
        <v>0</v>
      </c>
      <c r="AV84">
        <f>'Population 2016'!AV84/'Population 2016'!AV$5</f>
        <v>7.4965684721782283E-3</v>
      </c>
      <c r="AW84">
        <f>'Population 2016'!AW84/'Population 2016'!AW$5</f>
        <v>7.6003722008664348E-3</v>
      </c>
      <c r="AX84">
        <f>'Population 2016'!AX84/'Population 2016'!AX$5</f>
        <v>6.6319945819543298E-3</v>
      </c>
      <c r="AY84">
        <f>'Population 2016'!AY84/'Population 2016'!AY$5</f>
        <v>9.0465408035249831E-3</v>
      </c>
      <c r="AZ84">
        <f>'Population 2016'!AZ84/'Population 2016'!AZ$5</f>
        <v>9.9867112310232358E-3</v>
      </c>
      <c r="BA84">
        <f>'Population 2016'!BA84/'Population 2016'!BA$5</f>
        <v>1.5790326063485207E-2</v>
      </c>
      <c r="BB84">
        <f>'Population 2016'!BB84/'Population 2016'!BB$5</f>
        <v>7.0085552709169127E-3</v>
      </c>
      <c r="BC84">
        <f>'Population 2016'!BC84/'Population 2016'!BC$5</f>
        <v>0</v>
      </c>
      <c r="BD84" s="9">
        <v>82</v>
      </c>
    </row>
    <row r="85" spans="2:56" x14ac:dyDescent="0.35">
      <c r="B85" s="5" t="s">
        <v>50</v>
      </c>
      <c r="C85">
        <f>'Population 2016'!C85/'Population 2016'!C$5</f>
        <v>4.4313146233382573E-3</v>
      </c>
      <c r="D85">
        <f>'Population 2016'!D85/'Population 2016'!D$5</f>
        <v>2.7874768932836477E-3</v>
      </c>
      <c r="E85">
        <f>'Population 2016'!E85/'Population 2016'!E$5</f>
        <v>1.2797734847810086E-3</v>
      </c>
      <c r="F85">
        <f>'Population 2016'!F85/'Population 2016'!F$5</f>
        <v>2.6577388617048674E-3</v>
      </c>
      <c r="G85">
        <f>'Population 2016'!G85/'Population 2016'!G$5</f>
        <v>2.3818545986033671E-3</v>
      </c>
      <c r="H85">
        <f>'Population 2016'!H85/'Population 2016'!H$5</f>
        <v>1.0573484256500213E-2</v>
      </c>
      <c r="I85">
        <f>'Population 2016'!I85/'Population 2016'!I$5</f>
        <v>1.8214554894899924E-3</v>
      </c>
      <c r="J85">
        <f>'Population 2016'!J85/'Population 2016'!J$5</f>
        <v>6.2944196113880069E-3</v>
      </c>
      <c r="K85">
        <f>'Population 2016'!K85/'Population 2016'!K$5</f>
        <v>8.5762888059348862E-3</v>
      </c>
      <c r="L85">
        <f>'Population 2016'!L85/'Population 2016'!L$5</f>
        <v>2.7480819023716105E-3</v>
      </c>
      <c r="M85">
        <f>'Population 2016'!M85/'Population 2016'!M$5</f>
        <v>2.7480819023716105E-3</v>
      </c>
      <c r="N85">
        <f>'Population 2016'!N85/'Population 2016'!N$5</f>
        <v>1.7119296581766745E-2</v>
      </c>
      <c r="O85">
        <f>'Population 2016'!O85/'Population 2016'!O$5</f>
        <v>1.1055963384551372E-2</v>
      </c>
      <c r="P85">
        <f>'Population 2016'!P85/'Population 2016'!P$5</f>
        <v>1.5101994815733123E-3</v>
      </c>
      <c r="Q85">
        <f>'Population 2016'!Q85/'Population 2016'!Q$5</f>
        <v>1.2925817557960541E-3</v>
      </c>
      <c r="R85">
        <f>'Population 2016'!R85/'Population 2016'!R$5</f>
        <v>2.448501623463033E-3</v>
      </c>
      <c r="S85">
        <f>'Population 2016'!S85/'Population 2016'!S$5</f>
        <v>5.8423114334184801E-3</v>
      </c>
      <c r="T85">
        <f>'Population 2016'!T85/'Population 2016'!T$5</f>
        <v>6.7030241550839215E-3</v>
      </c>
      <c r="U85">
        <f>'Population 2016'!U85/'Population 2016'!U$5</f>
        <v>0</v>
      </c>
      <c r="V85">
        <f>'Population 2016'!V85/'Population 2016'!V$5</f>
        <v>5.8311263079964277E-3</v>
      </c>
      <c r="W85">
        <f>'Population 2016'!W85/'Population 2016'!W$5</f>
        <v>7.4748821733702014E-3</v>
      </c>
      <c r="X85">
        <f>'Population 2016'!X85/'Population 2016'!X$5</f>
        <v>7.4748821733702014E-3</v>
      </c>
      <c r="Y85">
        <f>'Population 2016'!Y85/'Population 2016'!Y$5</f>
        <v>6.0531629067900354E-3</v>
      </c>
      <c r="Z85">
        <f>'Population 2016'!Z85/'Population 2016'!Z$5</f>
        <v>2.2925647959766388E-2</v>
      </c>
      <c r="AA85">
        <f>'Population 2016'!AA85/'Population 2016'!AA$5</f>
        <v>1.4359963777865033E-2</v>
      </c>
      <c r="AB85">
        <f>'Population 2016'!AB85/'Population 2016'!AB$5</f>
        <v>2.3520260380950433E-3</v>
      </c>
      <c r="AC85">
        <f>'Population 2016'!AC85/'Population 2016'!AC$5</f>
        <v>1.685073672844167E-2</v>
      </c>
      <c r="AD85">
        <f>'Population 2016'!AD85/'Population 2016'!AD$5</f>
        <v>2.962521865346682E-3</v>
      </c>
      <c r="AE85">
        <f>'Population 2016'!AE85/'Population 2016'!AE$5</f>
        <v>3.1827842174970995E-3</v>
      </c>
      <c r="AF85">
        <f>'Population 2016'!AF85/'Population 2016'!AF$5</f>
        <v>1.5774630894750334E-2</v>
      </c>
      <c r="AG85">
        <f>'Population 2016'!AG85/'Population 2016'!AG$5</f>
        <v>3.1827842174970995E-3</v>
      </c>
      <c r="AH85">
        <f>'Population 2016'!AH85/'Population 2016'!AH$5</f>
        <v>9.8864048001634734E-3</v>
      </c>
      <c r="AI85">
        <f>'Population 2016'!AI85/'Population 2016'!AI$5</f>
        <v>5.6845524542829644E-3</v>
      </c>
      <c r="AJ85">
        <f>'Population 2016'!AJ85/'Population 2016'!AJ$5</f>
        <v>3.9176867523631597E-3</v>
      </c>
      <c r="AK85">
        <f>'Population 2016'!AK85/'Population 2016'!AK$5</f>
        <v>1.1314634851589707E-4</v>
      </c>
      <c r="AL85">
        <f>'Population 2016'!AL85/'Population 2016'!AL$5</f>
        <v>1.3745765417427856E-2</v>
      </c>
      <c r="AM85">
        <f>'Population 2016'!AM85/'Population 2016'!AM$5</f>
        <v>1.2206120445795046E-2</v>
      </c>
      <c r="AN85">
        <f>'Population 2016'!AN85/'Population 2016'!AN$5</f>
        <v>0</v>
      </c>
      <c r="AO85">
        <f>'Population 2016'!AO85/'Population 2016'!AO$5</f>
        <v>0</v>
      </c>
      <c r="AP85">
        <f>'Population 2016'!AP85/'Population 2016'!AP$5</f>
        <v>2.4570803544536565E-3</v>
      </c>
      <c r="AQ85">
        <f>'Population 2016'!AQ85/'Population 2016'!AQ$5</f>
        <v>1.3296706307886227E-2</v>
      </c>
      <c r="AR85">
        <f>'Population 2016'!AR85/'Population 2016'!AR$5</f>
        <v>8.4668828945395659E-3</v>
      </c>
      <c r="AS85">
        <f>'Population 2016'!AS85/'Population 2016'!AS$5</f>
        <v>1.8214554894899924E-3</v>
      </c>
      <c r="AT85">
        <f>'Population 2016'!AT85/'Population 2016'!AT$5</f>
        <v>0</v>
      </c>
      <c r="AU85">
        <f>'Population 2016'!AU85/'Population 2016'!AU$5</f>
        <v>0</v>
      </c>
      <c r="AV85">
        <f>'Population 2016'!AV85/'Population 2016'!AV$5</f>
        <v>6.282335550628234E-3</v>
      </c>
      <c r="AW85">
        <f>'Population 2016'!AW85/'Population 2016'!AW$5</f>
        <v>7.4440173286960763E-3</v>
      </c>
      <c r="AX85">
        <f>'Population 2016'!AX85/'Population 2016'!AX$5</f>
        <v>5.0602502012599511E-3</v>
      </c>
      <c r="AY85">
        <f>'Population 2016'!AY85/'Population 2016'!AY$5</f>
        <v>7.626755607233561E-3</v>
      </c>
      <c r="AZ85">
        <f>'Population 2016'!AZ85/'Population 2016'!AZ$5</f>
        <v>7.7604109738769267E-3</v>
      </c>
      <c r="BA85">
        <f>'Population 2016'!BA85/'Population 2016'!BA$5</f>
        <v>1.5439429928741092E-2</v>
      </c>
      <c r="BB85">
        <f>'Population 2016'!BB85/'Population 2016'!BB$5</f>
        <v>6.1178127783570293E-3</v>
      </c>
      <c r="BC85">
        <f>'Population 2016'!BC85/'Population 2016'!BC$5</f>
        <v>0</v>
      </c>
      <c r="BD85" s="9">
        <v>83</v>
      </c>
    </row>
    <row r="86" spans="2:56" x14ac:dyDescent="0.35">
      <c r="B86" s="5" t="s">
        <v>51</v>
      </c>
      <c r="C86">
        <f>'Population 2016'!C86/'Population 2016'!C$5</f>
        <v>4.221759952569089E-3</v>
      </c>
      <c r="D86">
        <f>'Population 2016'!D86/'Population 2016'!D$5</f>
        <v>2.5258452901421122E-3</v>
      </c>
      <c r="E86">
        <f>'Population 2016'!E86/'Population 2016'!E$5</f>
        <v>9.7037769725153409E-4</v>
      </c>
      <c r="F86">
        <f>'Population 2016'!F86/'Population 2016'!F$5</f>
        <v>2.637136234869946E-3</v>
      </c>
      <c r="G86">
        <f>'Population 2016'!G86/'Population 2016'!G$5</f>
        <v>2.0299897147187788E-3</v>
      </c>
      <c r="H86">
        <f>'Population 2016'!H86/'Population 2016'!H$5</f>
        <v>9.4483695564065075E-3</v>
      </c>
      <c r="I86">
        <f>'Population 2016'!I86/'Population 2016'!I$5</f>
        <v>1.9575412444518886E-3</v>
      </c>
      <c r="J86">
        <f>'Population 2016'!J86/'Population 2016'!J$5</f>
        <v>5.4485292288299347E-3</v>
      </c>
      <c r="K86">
        <f>'Population 2016'!K86/'Population 2016'!K$5</f>
        <v>8.5526626659736329E-3</v>
      </c>
      <c r="L86">
        <f>'Population 2016'!L86/'Population 2016'!L$5</f>
        <v>2.3668451066668783E-3</v>
      </c>
      <c r="M86">
        <f>'Population 2016'!M86/'Population 2016'!M$5</f>
        <v>2.3668451066668783E-3</v>
      </c>
      <c r="N86">
        <f>'Population 2016'!N86/'Population 2016'!N$5</f>
        <v>1.2321071201806769E-2</v>
      </c>
      <c r="O86">
        <f>'Population 2016'!O86/'Population 2016'!O$5</f>
        <v>9.3916248105328851E-3</v>
      </c>
      <c r="P86">
        <f>'Population 2016'!P86/'Population 2016'!P$5</f>
        <v>1.5327397723430632E-3</v>
      </c>
      <c r="Q86">
        <f>'Population 2016'!Q86/'Population 2016'!Q$5</f>
        <v>1.010563918167824E-3</v>
      </c>
      <c r="R86">
        <f>'Population 2016'!R86/'Population 2016'!R$5</f>
        <v>2.1956672166923937E-3</v>
      </c>
      <c r="S86">
        <f>'Population 2016'!S86/'Population 2016'!S$5</f>
        <v>5.4000999168536427E-3</v>
      </c>
      <c r="T86">
        <f>'Population 2016'!T86/'Population 2016'!T$5</f>
        <v>6.0957734419714938E-3</v>
      </c>
      <c r="U86">
        <f>'Population 2016'!U86/'Population 2016'!U$5</f>
        <v>0</v>
      </c>
      <c r="V86">
        <f>'Population 2016'!V86/'Population 2016'!V$5</f>
        <v>5.5029346440646923E-3</v>
      </c>
      <c r="W86">
        <f>'Population 2016'!W86/'Population 2016'!W$5</f>
        <v>6.9388608894031204E-3</v>
      </c>
      <c r="X86">
        <f>'Population 2016'!X86/'Population 2016'!X$5</f>
        <v>6.9388608894031204E-3</v>
      </c>
      <c r="Y86">
        <f>'Population 2016'!Y86/'Population 2016'!Y$5</f>
        <v>5.4768604632676743E-3</v>
      </c>
      <c r="Z86">
        <f>'Population 2016'!Z86/'Population 2016'!Z$5</f>
        <v>1.8699802355091052E-2</v>
      </c>
      <c r="AA86">
        <f>'Population 2016'!AA86/'Population 2016'!AA$5</f>
        <v>1.2298384819656687E-2</v>
      </c>
      <c r="AB86">
        <f>'Population 2016'!AB86/'Population 2016'!AB$5</f>
        <v>2.1677942335445177E-3</v>
      </c>
      <c r="AC86">
        <f>'Population 2016'!AC86/'Population 2016'!AC$5</f>
        <v>1.3816114732293385E-2</v>
      </c>
      <c r="AD86">
        <f>'Population 2016'!AD86/'Population 2016'!AD$5</f>
        <v>2.2777178160705647E-3</v>
      </c>
      <c r="AE86">
        <f>'Population 2016'!AE86/'Population 2016'!AE$5</f>
        <v>2.3716875943284839E-3</v>
      </c>
      <c r="AF86">
        <f>'Population 2016'!AF86/'Population 2016'!AF$5</f>
        <v>1.2532235443152514E-2</v>
      </c>
      <c r="AG86">
        <f>'Population 2016'!AG86/'Population 2016'!AG$5</f>
        <v>2.3716875943284839E-3</v>
      </c>
      <c r="AH86">
        <f>'Population 2016'!AH86/'Population 2016'!AH$5</f>
        <v>9.5724622200756056E-3</v>
      </c>
      <c r="AI86">
        <f>'Population 2016'!AI86/'Population 2016'!AI$5</f>
        <v>5.2060547729460144E-3</v>
      </c>
      <c r="AJ86">
        <f>'Population 2016'!AJ86/'Population 2016'!AJ$5</f>
        <v>3.3181830856314309E-3</v>
      </c>
      <c r="AK86">
        <f>'Population 2016'!AK86/'Population 2016'!AK$5</f>
        <v>3.2686722904592486E-4</v>
      </c>
      <c r="AL86">
        <f>'Population 2016'!AL86/'Population 2016'!AL$5</f>
        <v>1.22736382824001E-2</v>
      </c>
      <c r="AM86">
        <f>'Population 2016'!AM86/'Population 2016'!AM$5</f>
        <v>1.1496209583072249E-2</v>
      </c>
      <c r="AN86">
        <f>'Population 2016'!AN86/'Population 2016'!AN$5</f>
        <v>0</v>
      </c>
      <c r="AO86">
        <f>'Population 2016'!AO86/'Population 2016'!AO$5</f>
        <v>0</v>
      </c>
      <c r="AP86">
        <f>'Population 2016'!AP86/'Population 2016'!AP$5</f>
        <v>2.4174500261560168E-3</v>
      </c>
      <c r="AQ86">
        <f>'Population 2016'!AQ86/'Population 2016'!AQ$5</f>
        <v>1.1029210281142105E-2</v>
      </c>
      <c r="AR86">
        <f>'Population 2016'!AR86/'Population 2016'!AR$5</f>
        <v>7.3480941270718586E-3</v>
      </c>
      <c r="AS86">
        <f>'Population 2016'!AS86/'Population 2016'!AS$5</f>
        <v>1.9575412444518886E-3</v>
      </c>
      <c r="AT86">
        <f>'Population 2016'!AT86/'Population 2016'!AT$5</f>
        <v>0</v>
      </c>
      <c r="AU86">
        <f>'Population 2016'!AU86/'Population 2016'!AU$5</f>
        <v>0</v>
      </c>
      <c r="AV86">
        <f>'Population 2016'!AV86/'Population 2016'!AV$5</f>
        <v>6.1450744377573646E-3</v>
      </c>
      <c r="AW86">
        <f>'Population 2016'!AW86/'Population 2016'!AW$5</f>
        <v>7.5469827323204584E-3</v>
      </c>
      <c r="AX86">
        <f>'Population 2016'!AX86/'Population 2016'!AX$5</f>
        <v>3.769630831746681E-3</v>
      </c>
      <c r="AY86">
        <f>'Population 2016'!AY86/'Population 2016'!AY$5</f>
        <v>6.4517609620268661E-3</v>
      </c>
      <c r="AZ86">
        <f>'Population 2016'!AZ86/'Population 2016'!AZ$5</f>
        <v>6.0230913933648203E-3</v>
      </c>
      <c r="BA86">
        <f>'Population 2016'!BA86/'Population 2016'!BA$5</f>
        <v>1.2902180954437487E-2</v>
      </c>
      <c r="BB86">
        <f>'Population 2016'!BB86/'Population 2016'!BB$5</f>
        <v>5.9659032059824748E-3</v>
      </c>
      <c r="BC86">
        <f>'Population 2016'!BC86/'Population 2016'!BC$5</f>
        <v>0</v>
      </c>
      <c r="BD86" s="9">
        <v>84</v>
      </c>
    </row>
    <row r="87" spans="2:56" x14ac:dyDescent="0.35">
      <c r="B87" s="5" t="s">
        <v>52</v>
      </c>
      <c r="C87">
        <f>'Population 2016'!C87/'Population 2016'!C$5</f>
        <v>3.449985433394837E-3</v>
      </c>
      <c r="D87">
        <f>'Population 2016'!D87/'Population 2016'!D$5</f>
        <v>2.1688526353882418E-3</v>
      </c>
      <c r="E87">
        <f>'Population 2016'!E87/'Population 2016'!E$5</f>
        <v>9.9381677206437317E-4</v>
      </c>
      <c r="F87">
        <f>'Population 2016'!F87/'Population 2016'!F$5</f>
        <v>2.5856296677826424E-3</v>
      </c>
      <c r="G87">
        <f>'Population 2016'!G87/'Population 2016'!G$5</f>
        <v>2.2600552157202402E-3</v>
      </c>
      <c r="H87">
        <f>'Population 2016'!H87/'Population 2016'!H$5</f>
        <v>1.0317334223914038E-2</v>
      </c>
      <c r="I87">
        <f>'Population 2016'!I87/'Population 2016'!I$5</f>
        <v>1.9889456494430954E-3</v>
      </c>
      <c r="J87">
        <f>'Population 2016'!J87/'Population 2016'!J$5</f>
        <v>5.2494961976397997E-3</v>
      </c>
      <c r="K87">
        <f>'Population 2016'!K87/'Population 2016'!K$5</f>
        <v>8.3164012663611026E-3</v>
      </c>
      <c r="L87">
        <f>'Population 2016'!L87/'Population 2016'!L$5</f>
        <v>2.7083697361523678E-3</v>
      </c>
      <c r="M87">
        <f>'Population 2016'!M87/'Population 2016'!M$5</f>
        <v>2.7083697361523678E-3</v>
      </c>
      <c r="N87">
        <f>'Population 2016'!N87/'Population 2016'!N$5</f>
        <v>1.0416248061018638E-2</v>
      </c>
      <c r="O87">
        <f>'Population 2016'!O87/'Population 2016'!O$5</f>
        <v>1.1125310825135475E-2</v>
      </c>
      <c r="P87">
        <f>'Population 2016'!P87/'Population 2016'!P$5</f>
        <v>1.5327397723430632E-3</v>
      </c>
      <c r="Q87">
        <f>'Population 2016'!Q87/'Population 2016'!Q$5</f>
        <v>1.5628488501897744E-3</v>
      </c>
      <c r="R87">
        <f>'Population 2016'!R87/'Population 2016'!R$5</f>
        <v>2.2488955128546336E-3</v>
      </c>
      <c r="S87">
        <f>'Population 2016'!S87/'Population 2016'!S$5</f>
        <v>5.2509307625633085E-3</v>
      </c>
      <c r="T87">
        <f>'Population 2016'!T87/'Population 2016'!T$5</f>
        <v>5.5141156707910078E-3</v>
      </c>
      <c r="U87">
        <f>'Population 2016'!U87/'Population 2016'!U$5</f>
        <v>0</v>
      </c>
      <c r="V87">
        <f>'Population 2016'!V87/'Population 2016'!V$5</f>
        <v>5.7548026652216059E-3</v>
      </c>
      <c r="W87">
        <f>'Population 2016'!W87/'Population 2016'!W$5</f>
        <v>6.8702240176756286E-3</v>
      </c>
      <c r="X87">
        <f>'Population 2016'!X87/'Population 2016'!X$5</f>
        <v>6.8702240176756286E-3</v>
      </c>
      <c r="Y87">
        <f>'Population 2016'!Y87/'Population 2016'!Y$5</f>
        <v>5.5126309597621657E-3</v>
      </c>
      <c r="Z87">
        <f>'Population 2016'!Z87/'Population 2016'!Z$5</f>
        <v>1.6802720956748479E-2</v>
      </c>
      <c r="AA87">
        <f>'Population 2016'!AA87/'Population 2016'!AA$5</f>
        <v>1.1525707949403285E-2</v>
      </c>
      <c r="AB87">
        <f>'Population 2016'!AB87/'Population 2016'!AB$5</f>
        <v>1.8771173863647995E-3</v>
      </c>
      <c r="AC87">
        <f>'Population 2016'!AC87/'Population 2016'!AC$5</f>
        <v>1.2540828801396712E-2</v>
      </c>
      <c r="AD87">
        <f>'Population 2016'!AD87/'Population 2016'!AD$5</f>
        <v>2.6052327961591424E-3</v>
      </c>
      <c r="AE87">
        <f>'Population 2016'!AE87/'Population 2016'!AE$5</f>
        <v>2.7361677224612161E-3</v>
      </c>
      <c r="AF87">
        <f>'Population 2016'!AF87/'Population 2016'!AF$5</f>
        <v>1.2879096351928094E-2</v>
      </c>
      <c r="AG87">
        <f>'Population 2016'!AG87/'Population 2016'!AG$5</f>
        <v>2.7361677224612161E-3</v>
      </c>
      <c r="AH87">
        <f>'Population 2016'!AH87/'Population 2016'!AH$5</f>
        <v>9.7024976082776809E-3</v>
      </c>
      <c r="AI87">
        <f>'Population 2016'!AI87/'Population 2016'!AI$5</f>
        <v>4.9996172018549308E-3</v>
      </c>
      <c r="AJ87">
        <f>'Population 2016'!AJ87/'Population 2016'!AJ$5</f>
        <v>3.7224995120318993E-3</v>
      </c>
      <c r="AK87">
        <f>'Population 2016'!AK87/'Population 2016'!AK$5</f>
        <v>3.7715449505299018E-4</v>
      </c>
      <c r="AL87">
        <f>'Population 2016'!AL87/'Population 2016'!AL$5</f>
        <v>1.322253950799028E-2</v>
      </c>
      <c r="AM87">
        <f>'Population 2016'!AM87/'Population 2016'!AM$5</f>
        <v>1.1590381432208946E-2</v>
      </c>
      <c r="AN87">
        <f>'Population 2016'!AN87/'Population 2016'!AN$5</f>
        <v>0</v>
      </c>
      <c r="AO87">
        <f>'Population 2016'!AO87/'Population 2016'!AO$5</f>
        <v>0</v>
      </c>
      <c r="AP87">
        <f>'Population 2016'!AP87/'Population 2016'!AP$5</f>
        <v>1.9973685462010369E-3</v>
      </c>
      <c r="AQ87">
        <f>'Population 2016'!AQ87/'Population 2016'!AQ$5</f>
        <v>9.6454211651230345E-3</v>
      </c>
      <c r="AR87">
        <f>'Population 2016'!AR87/'Population 2016'!AR$5</f>
        <v>7.0448939055418811E-3</v>
      </c>
      <c r="AS87">
        <f>'Population 2016'!AS87/'Population 2016'!AS$5</f>
        <v>1.9889456494430954E-3</v>
      </c>
      <c r="AT87">
        <f>'Population 2016'!AT87/'Population 2016'!AT$5</f>
        <v>0</v>
      </c>
      <c r="AU87">
        <f>'Population 2016'!AU87/'Population 2016'!AU$5</f>
        <v>0</v>
      </c>
      <c r="AV87">
        <f>'Population 2016'!AV87/'Population 2016'!AV$5</f>
        <v>5.9972547777425826E-3</v>
      </c>
      <c r="AW87">
        <f>'Population 2016'!AW87/'Population 2016'!AW$5</f>
        <v>7.714778204893526E-3</v>
      </c>
      <c r="AX87">
        <f>'Population 2016'!AX87/'Population 2016'!AX$5</f>
        <v>3.5907330973587027E-3</v>
      </c>
      <c r="AY87">
        <f>'Population 2016'!AY87/'Population 2016'!AY$5</f>
        <v>5.9682996236345275E-3</v>
      </c>
      <c r="AZ87">
        <f>'Population 2016'!AZ87/'Population 2016'!AZ$5</f>
        <v>5.1745661015584104E-3</v>
      </c>
      <c r="BA87">
        <f>'Population 2016'!BA87/'Population 2016'!BA$5</f>
        <v>1.184949255020514E-2</v>
      </c>
      <c r="BB87">
        <f>'Population 2016'!BB87/'Population 2016'!BB$5</f>
        <v>6.1247177589195088E-3</v>
      </c>
      <c r="BC87">
        <f>'Population 2016'!BC87/'Population 2016'!BC$5</f>
        <v>0</v>
      </c>
      <c r="BD87" s="9">
        <v>85</v>
      </c>
    </row>
    <row r="88" spans="2:56" x14ac:dyDescent="0.35">
      <c r="B88" s="5" t="s">
        <v>53</v>
      </c>
      <c r="C88">
        <f>'Population 2016'!C88/'Population 2016'!C$5</f>
        <v>3.1995420463780265E-3</v>
      </c>
      <c r="D88">
        <f>'Population 2016'!D88/'Population 2016'!D$5</f>
        <v>1.9928014631808533E-3</v>
      </c>
      <c r="E88">
        <f>'Population 2016'!E88/'Population 2016'!E$5</f>
        <v>8.8599702792531378E-4</v>
      </c>
      <c r="F88">
        <f>'Population 2016'!F88/'Population 2016'!F$5</f>
        <v>2.8534638166366213E-3</v>
      </c>
      <c r="G88">
        <f>'Population 2016'!G88/'Population 2016'!G$5</f>
        <v>2.7472527472527475E-3</v>
      </c>
      <c r="H88">
        <f>'Population 2016'!H88/'Population 2016'!H$5</f>
        <v>1.168562933469082E-2</v>
      </c>
      <c r="I88">
        <f>'Population 2016'!I88/'Population 2016'!I$5</f>
        <v>2.6379700192613684E-3</v>
      </c>
      <c r="J88">
        <f>'Population 2016'!J88/'Population 2016'!J$5</f>
        <v>6.4685735136793742E-3</v>
      </c>
      <c r="K88">
        <f>'Population 2016'!K88/'Population 2016'!K$5</f>
        <v>1.004110948353258E-2</v>
      </c>
      <c r="L88">
        <f>'Population 2016'!L88/'Population 2016'!L$5</f>
        <v>3.2246278970025255E-3</v>
      </c>
      <c r="M88">
        <f>'Population 2016'!M88/'Population 2016'!M$5</f>
        <v>3.2246278970025255E-3</v>
      </c>
      <c r="N88">
        <f>'Population 2016'!N88/'Population 2016'!N$5</f>
        <v>1.3068533446926161E-2</v>
      </c>
      <c r="O88">
        <f>'Population 2016'!O88/'Population 2016'!O$5</f>
        <v>1.2680674849664656E-2</v>
      </c>
      <c r="P88">
        <f>'Population 2016'!P88/'Population 2016'!P$5</f>
        <v>2.0849768962019608E-3</v>
      </c>
      <c r="Q88">
        <f>'Population 2016'!Q88/'Population 2016'!Q$5</f>
        <v>1.1045698640439008E-3</v>
      </c>
      <c r="R88">
        <f>'Population 2016'!R88/'Population 2016'!R$5</f>
        <v>2.4351945494224731E-3</v>
      </c>
      <c r="S88">
        <f>'Population 2016'!S88/'Population 2016'!S$5</f>
        <v>5.8440767488538688E-3</v>
      </c>
      <c r="T88">
        <f>'Population 2016'!T88/'Population 2016'!T$5</f>
        <v>5.3628846502840818E-3</v>
      </c>
      <c r="U88">
        <f>'Population 2016'!U88/'Population 2016'!U$5</f>
        <v>0</v>
      </c>
      <c r="V88">
        <f>'Population 2016'!V88/'Population 2016'!V$5</f>
        <v>6.4951420001373829E-3</v>
      </c>
      <c r="W88">
        <f>'Population 2016'!W88/'Population 2016'!W$5</f>
        <v>8.6122931905686408E-3</v>
      </c>
      <c r="X88">
        <f>'Population 2016'!X88/'Population 2016'!X$5</f>
        <v>8.6122931905686408E-3</v>
      </c>
      <c r="Y88">
        <f>'Population 2016'!Y88/'Population 2016'!Y$5</f>
        <v>6.4824088647239316E-3</v>
      </c>
      <c r="Z88">
        <f>'Population 2016'!Z88/'Population 2016'!Z$5</f>
        <v>1.833974404887501E-2</v>
      </c>
      <c r="AA88">
        <f>'Population 2016'!AA88/'Population 2016'!AA$5</f>
        <v>1.3197294368627327E-2</v>
      </c>
      <c r="AB88">
        <f>'Population 2016'!AB88/'Population 2016'!AB$5</f>
        <v>1.7481551231794317E-3</v>
      </c>
      <c r="AC88">
        <f>'Population 2016'!AC88/'Population 2016'!AC$5</f>
        <v>1.4300164866648325E-2</v>
      </c>
      <c r="AD88">
        <f>'Population 2016'!AD88/'Population 2016'!AD$5</f>
        <v>2.7466597193792101E-3</v>
      </c>
      <c r="AE88">
        <f>'Population 2016'!AE88/'Population 2016'!AE$5</f>
        <v>2.7464347683241099E-3</v>
      </c>
      <c r="AF88">
        <f>'Population 2016'!AF88/'Population 2016'!AF$5</f>
        <v>1.6860456348308676E-2</v>
      </c>
      <c r="AG88">
        <f>'Population 2016'!AG88/'Population 2016'!AG$5</f>
        <v>2.7464347683241099E-3</v>
      </c>
      <c r="AH88">
        <f>'Population 2016'!AH88/'Population 2016'!AH$5</f>
        <v>1.1216481056630411E-2</v>
      </c>
      <c r="AI88">
        <f>'Population 2016'!AI88/'Population 2016'!AI$5</f>
        <v>5.1048866917490594E-3</v>
      </c>
      <c r="AJ88">
        <f>'Population 2016'!AJ88/'Population 2016'!AJ$5</f>
        <v>4.3080612330256814E-3</v>
      </c>
      <c r="AK88">
        <f>'Population 2016'!AK88/'Population 2016'!AK$5</f>
        <v>4.9030084356888731E-4</v>
      </c>
      <c r="AL88">
        <f>'Population 2016'!AL88/'Population 2016'!AL$5</f>
        <v>1.5288838438481049E-2</v>
      </c>
      <c r="AM88">
        <f>'Population 2016'!AM88/'Population 2016'!AM$5</f>
        <v>1.3716492026179774E-2</v>
      </c>
      <c r="AN88">
        <f>'Population 2016'!AN88/'Population 2016'!AN$5</f>
        <v>0</v>
      </c>
      <c r="AO88">
        <f>'Population 2016'!AO88/'Population 2016'!AO$5</f>
        <v>0</v>
      </c>
      <c r="AP88">
        <f>'Population 2016'!AP88/'Population 2016'!AP$5</f>
        <v>2.0369988744986765E-3</v>
      </c>
      <c r="AQ88">
        <f>'Population 2016'!AQ88/'Population 2016'!AQ$5</f>
        <v>1.2419849838329588E-2</v>
      </c>
      <c r="AR88">
        <f>'Population 2016'!AR88/'Population 2016'!AR$5</f>
        <v>7.9928123056962203E-3</v>
      </c>
      <c r="AS88">
        <f>'Population 2016'!AS88/'Population 2016'!AS$5</f>
        <v>2.6379700192613684E-3</v>
      </c>
      <c r="AT88">
        <f>'Population 2016'!AT88/'Population 2016'!AT$5</f>
        <v>0</v>
      </c>
      <c r="AU88">
        <f>'Population 2016'!AU88/'Population 2016'!AU$5</f>
        <v>0</v>
      </c>
      <c r="AV88">
        <f>'Population 2016'!AV88/'Population 2016'!AV$5</f>
        <v>6.3351282863477985E-3</v>
      </c>
      <c r="AW88">
        <f>'Population 2016'!AW88/'Population 2016'!AW$5</f>
        <v>8.5842638354994196E-3</v>
      </c>
      <c r="AX88">
        <f>'Population 2016'!AX88/'Population 2016'!AX$5</f>
        <v>4.5363354076951579E-3</v>
      </c>
      <c r="AY88">
        <f>'Population 2016'!AY88/'Population 2016'!AY$5</f>
        <v>7.3360668278204463E-3</v>
      </c>
      <c r="AZ88">
        <f>'Population 2016'!AZ88/'Population 2016'!AZ$5</f>
        <v>6.2129309501757456E-3</v>
      </c>
      <c r="BA88">
        <f>'Population 2016'!BA88/'Population 2016'!BA$5</f>
        <v>1.4211293457136688E-2</v>
      </c>
      <c r="BB88">
        <f>'Population 2016'!BB88/'Population 2016'!BB$5</f>
        <v>7.084510057104189E-3</v>
      </c>
      <c r="BC88">
        <f>'Population 2016'!BC88/'Population 2016'!BC$5</f>
        <v>0</v>
      </c>
      <c r="BD88" s="9">
        <v>86</v>
      </c>
    </row>
    <row r="89" spans="2:56" x14ac:dyDescent="0.35">
      <c r="B89" s="5" t="s">
        <v>54</v>
      </c>
      <c r="C89">
        <f>'Population 2016'!C89/'Population 2016'!C$5</f>
        <v>3.1433200615375179E-3</v>
      </c>
      <c r="D89">
        <f>'Population 2016'!D89/'Population 2016'!D$5</f>
        <v>1.8876597908903299E-3</v>
      </c>
      <c r="E89">
        <f>'Population 2016'!E89/'Population 2016'!E$5</f>
        <v>7.3598694912314422E-4</v>
      </c>
      <c r="F89">
        <f>'Population 2016'!F89/'Population 2016'!F$5</f>
        <v>3.0079835178985319E-3</v>
      </c>
      <c r="G89">
        <f>'Population 2016'!G89/'Population 2016'!G$5</f>
        <v>3.5592486331402586E-3</v>
      </c>
      <c r="H89">
        <f>'Population 2016'!H89/'Population 2016'!H$5</f>
        <v>1.2580533246004546E-2</v>
      </c>
      <c r="I89">
        <f>'Population 2016'!I89/'Population 2016'!I$5</f>
        <v>2.7217150992379199E-3</v>
      </c>
      <c r="J89">
        <f>'Population 2016'!J89/'Population 2016'!J$5</f>
        <v>7.1403099939460783E-3</v>
      </c>
      <c r="K89">
        <f>'Population 2016'!K89/'Population 2016'!K$5</f>
        <v>1.0726267542408921E-2</v>
      </c>
      <c r="L89">
        <f>'Population 2016'!L89/'Population 2016'!L$5</f>
        <v>3.4708433275618318E-3</v>
      </c>
      <c r="M89">
        <f>'Population 2016'!M89/'Population 2016'!M$5</f>
        <v>3.4708433275618318E-3</v>
      </c>
      <c r="N89">
        <f>'Population 2016'!N89/'Population 2016'!N$5</f>
        <v>1.3381985356169778E-2</v>
      </c>
      <c r="O89">
        <f>'Population 2016'!O89/'Population 2016'!O$5</f>
        <v>1.3403869587184593E-2</v>
      </c>
      <c r="P89">
        <f>'Population 2016'!P89/'Population 2016'!P$5</f>
        <v>2.130057477741463E-3</v>
      </c>
      <c r="Q89">
        <f>'Population 2016'!Q89/'Population 2016'!Q$5</f>
        <v>1.6803562825348703E-3</v>
      </c>
      <c r="R89">
        <f>'Population 2016'!R89/'Population 2016'!R$5</f>
        <v>3.2070048437749508E-3</v>
      </c>
      <c r="S89">
        <f>'Population 2016'!S89/'Population 2016'!S$5</f>
        <v>5.7637548965436885E-3</v>
      </c>
      <c r="T89">
        <f>'Population 2016'!T89/'Population 2016'!T$5</f>
        <v>5.560648292485447E-3</v>
      </c>
      <c r="U89">
        <f>'Population 2016'!U89/'Population 2016'!U$5</f>
        <v>0</v>
      </c>
      <c r="V89">
        <f>'Population 2016'!V89/'Population 2016'!V$5</f>
        <v>6.5485685500797581E-3</v>
      </c>
      <c r="W89">
        <f>'Population 2016'!W89/'Population 2016'!W$5</f>
        <v>7.9716823877787144E-3</v>
      </c>
      <c r="X89">
        <f>'Population 2016'!X89/'Population 2016'!X$5</f>
        <v>7.9716823877787144E-3</v>
      </c>
      <c r="Y89">
        <f>'Population 2016'!Y89/'Population 2016'!Y$5</f>
        <v>6.8321648304478467E-3</v>
      </c>
      <c r="Z89">
        <f>'Population 2016'!Z89/'Population 2016'!Z$5</f>
        <v>1.8783041640936693E-2</v>
      </c>
      <c r="AA89">
        <f>'Population 2016'!AA89/'Population 2016'!AA$5</f>
        <v>1.3613197825874643E-2</v>
      </c>
      <c r="AB89">
        <f>'Population 2016'!AB89/'Population 2016'!AB$5</f>
        <v>1.6314749802974319E-3</v>
      </c>
      <c r="AC89">
        <f>'Population 2016'!AC89/'Population 2016'!AC$5</f>
        <v>1.5060371808423713E-2</v>
      </c>
      <c r="AD89">
        <f>'Population 2016'!AD89/'Population 2016'!AD$5</f>
        <v>3.0332353269567161E-3</v>
      </c>
      <c r="AE89">
        <f>'Population 2016'!AE89/'Population 2016'!AE$5</f>
        <v>2.8337046581587079E-3</v>
      </c>
      <c r="AF89">
        <f>'Population 2016'!AF89/'Population 2016'!AF$5</f>
        <v>1.9378968164200937E-2</v>
      </c>
      <c r="AG89">
        <f>'Population 2016'!AG89/'Population 2016'!AG$5</f>
        <v>2.8337046581587079E-3</v>
      </c>
      <c r="AH89">
        <f>'Population 2016'!AH89/'Population 2016'!AH$5</f>
        <v>1.1013997380715752E-2</v>
      </c>
      <c r="AI89">
        <f>'Population 2016'!AI89/'Population 2016'!AI$5</f>
        <v>5.2374989062910137E-3</v>
      </c>
      <c r="AJ89">
        <f>'Population 2016'!AJ89/'Population 2016'!AJ$5</f>
        <v>4.2522934500738921E-3</v>
      </c>
      <c r="AK89">
        <f>'Population 2016'!AK89/'Population 2016'!AK$5</f>
        <v>3.1429541254415853E-4</v>
      </c>
      <c r="AL89">
        <f>'Population 2016'!AL89/'Population 2016'!AL$5</f>
        <v>1.6805306752274703E-2</v>
      </c>
      <c r="AM89">
        <f>'Population 2016'!AM89/'Population 2016'!AM$5</f>
        <v>1.3709248037784644E-2</v>
      </c>
      <c r="AN89">
        <f>'Population 2016'!AN89/'Population 2016'!AN$5</f>
        <v>0</v>
      </c>
      <c r="AO89">
        <f>'Population 2016'!AO89/'Population 2016'!AO$5</f>
        <v>0</v>
      </c>
      <c r="AP89">
        <f>'Population 2016'!AP89/'Population 2016'!AP$5</f>
        <v>2.3540415008797932E-3</v>
      </c>
      <c r="AQ89">
        <f>'Population 2016'!AQ89/'Population 2016'!AQ$5</f>
        <v>1.2330794103140242E-2</v>
      </c>
      <c r="AR89">
        <f>'Population 2016'!AR89/'Population 2016'!AR$5</f>
        <v>8.2253920494708699E-3</v>
      </c>
      <c r="AS89">
        <f>'Population 2016'!AS89/'Population 2016'!AS$5</f>
        <v>2.7217150992379199E-3</v>
      </c>
      <c r="AT89">
        <f>'Population 2016'!AT89/'Population 2016'!AT$5</f>
        <v>0</v>
      </c>
      <c r="AU89">
        <f>'Population 2016'!AU89/'Population 2016'!AU$5</f>
        <v>0</v>
      </c>
      <c r="AV89">
        <f>'Population 2016'!AV89/'Population 2016'!AV$5</f>
        <v>6.6730017949530145E-3</v>
      </c>
      <c r="AW89">
        <f>'Population 2016'!AW89/'Population 2016'!AW$5</f>
        <v>8.1762157544694614E-3</v>
      </c>
      <c r="AX89">
        <f>'Population 2016'!AX89/'Population 2016'!AX$5</f>
        <v>5.2008127068505052E-3</v>
      </c>
      <c r="AY89">
        <f>'Population 2016'!AY89/'Population 2016'!AY$5</f>
        <v>7.180012851503932E-3</v>
      </c>
      <c r="AZ89">
        <f>'Population 2016'!AZ89/'Population 2016'!AZ$5</f>
        <v>6.4833085007852459E-3</v>
      </c>
      <c r="BA89">
        <f>'Population 2016'!BA89/'Population 2016'!BA$5</f>
        <v>1.8125134960051824E-2</v>
      </c>
      <c r="BB89">
        <f>'Population 2016'!BB89/'Population 2016'!BB$5</f>
        <v>6.8566456985423583E-3</v>
      </c>
      <c r="BC89">
        <f>'Population 2016'!BC89/'Population 2016'!BC$5</f>
        <v>0</v>
      </c>
      <c r="BD89" s="9">
        <v>87</v>
      </c>
    </row>
    <row r="90" spans="2:56" x14ac:dyDescent="0.35">
      <c r="B90" s="5" t="s">
        <v>55</v>
      </c>
      <c r="C90">
        <f>'Population 2016'!C90/'Population 2016'!C$5</f>
        <v>2.8724323163968864E-3</v>
      </c>
      <c r="D90">
        <f>'Population 2016'!D90/'Population 2016'!D$5</f>
        <v>1.8191954461430123E-3</v>
      </c>
      <c r="E90">
        <f>'Population 2016'!E90/'Population 2016'!E$5</f>
        <v>8.5318232318733916E-4</v>
      </c>
      <c r="F90">
        <f>'Population 2016'!F90/'Population 2016'!F$5</f>
        <v>2.3899047128508885E-3</v>
      </c>
      <c r="G90">
        <f>'Population 2016'!G90/'Population 2016'!G$5</f>
        <v>2.882585394900666E-3</v>
      </c>
      <c r="H90">
        <f>'Population 2016'!H90/'Population 2016'!H$5</f>
        <v>1.2253050292951335E-2</v>
      </c>
      <c r="I90">
        <f>'Population 2016'!I90/'Population 2016'!I$5</f>
        <v>2.0622225944225778E-3</v>
      </c>
      <c r="J90">
        <f>'Population 2016'!J90/'Population 2016'!J$5</f>
        <v>6.750536974532065E-3</v>
      </c>
      <c r="K90">
        <f>'Population 2016'!K90/'Population 2016'!K$5</f>
        <v>1.0111987903416339E-2</v>
      </c>
      <c r="L90">
        <f>'Population 2016'!L90/'Population 2016'!L$5</f>
        <v>3.0896065318570995E-3</v>
      </c>
      <c r="M90">
        <f>'Population 2016'!M90/'Population 2016'!M$5</f>
        <v>3.0896065318570995E-3</v>
      </c>
      <c r="N90">
        <f>'Population 2016'!N90/'Population 2016'!N$5</f>
        <v>1.2899751649641137E-2</v>
      </c>
      <c r="O90">
        <f>'Population 2016'!O90/'Population 2016'!O$5</f>
        <v>1.2522166414043847E-2</v>
      </c>
      <c r="P90">
        <f>'Population 2016'!P90/'Population 2016'!P$5</f>
        <v>1.9497351515834554E-3</v>
      </c>
      <c r="Q90">
        <f>'Population 2016'!Q90/'Population 2016'!Q$5</f>
        <v>1.3160832422650732E-3</v>
      </c>
      <c r="R90">
        <f>'Population 2016'!R90/'Population 2016'!R$5</f>
        <v>2.5682652898280727E-3</v>
      </c>
      <c r="S90">
        <f>'Population 2016'!S90/'Population 2016'!S$5</f>
        <v>5.0223224136804884E-3</v>
      </c>
      <c r="T90">
        <f>'Population 2016'!T90/'Population 2016'!T$5</f>
        <v>4.3833729636161434E-3</v>
      </c>
      <c r="U90">
        <f>'Population 2016'!U90/'Population 2016'!U$5</f>
        <v>0</v>
      </c>
      <c r="V90">
        <f>'Population 2016'!V90/'Population 2016'!V$5</f>
        <v>5.5487288297295856E-3</v>
      </c>
      <c r="W90">
        <f>'Population 2016'!W90/'Population 2016'!W$5</f>
        <v>7.8867034037351531E-3</v>
      </c>
      <c r="X90">
        <f>'Population 2016'!X90/'Population 2016'!X$5</f>
        <v>7.8867034037351531E-3</v>
      </c>
      <c r="Y90">
        <f>'Population 2016'!Y90/'Population 2016'!Y$5</f>
        <v>6.1247038997790182E-3</v>
      </c>
      <c r="Z90">
        <f>'Population 2016'!Z90/'Population 2016'!Z$5</f>
        <v>1.643491946115145E-2</v>
      </c>
      <c r="AA90">
        <f>'Population 2016'!AA90/'Population 2016'!AA$5</f>
        <v>1.2134282337324279E-2</v>
      </c>
      <c r="AB90">
        <f>'Population 2016'!AB90/'Population 2016'!AB$5</f>
        <v>1.5782524589828357E-3</v>
      </c>
      <c r="AC90">
        <f>'Population 2016'!AC90/'Population 2016'!AC$5</f>
        <v>1.3196571932125414E-2</v>
      </c>
      <c r="AD90">
        <f>'Population 2016'!AD90/'Population 2016'!AD$5</f>
        <v>2.7801555696155421E-3</v>
      </c>
      <c r="AE90">
        <f>'Population 2016'!AE90/'Population 2016'!AE$5</f>
        <v>2.741301245392663E-3</v>
      </c>
      <c r="AF90">
        <f>'Population 2016'!AF90/'Population 2016'!AF$5</f>
        <v>1.696602271184907E-2</v>
      </c>
      <c r="AG90">
        <f>'Population 2016'!AG90/'Population 2016'!AG$5</f>
        <v>2.741301245392663E-3</v>
      </c>
      <c r="AH90">
        <f>'Population 2016'!AH90/'Population 2016'!AH$5</f>
        <v>1.0226354457891754E-2</v>
      </c>
      <c r="AI90">
        <f>'Population 2016'!AI90/'Population 2016'!AI$5</f>
        <v>4.210779595765159E-3</v>
      </c>
      <c r="AJ90">
        <f>'Population 2016'!AJ90/'Population 2016'!AJ$5</f>
        <v>3.7503834035077935E-3</v>
      </c>
      <c r="AK90">
        <f>'Population 2016'!AK90/'Population 2016'!AK$5</f>
        <v>3.3943904554769119E-4</v>
      </c>
      <c r="AL90">
        <f>'Population 2016'!AL90/'Population 2016'!AL$5</f>
        <v>1.649491850091343E-2</v>
      </c>
      <c r="AM90">
        <f>'Population 2016'!AM90/'Population 2016'!AM$5</f>
        <v>1.2267694347153656E-2</v>
      </c>
      <c r="AN90">
        <f>'Population 2016'!AN90/'Population 2016'!AN$5</f>
        <v>0</v>
      </c>
      <c r="AO90">
        <f>'Population 2016'!AO90/'Population 2016'!AO$5</f>
        <v>0</v>
      </c>
      <c r="AP90">
        <f>'Population 2016'!AP90/'Population 2016'!AP$5</f>
        <v>1.8467732986700062E-3</v>
      </c>
      <c r="AQ90">
        <f>'Population 2016'!AQ90/'Population 2016'!AQ$5</f>
        <v>1.1474488957088837E-2</v>
      </c>
      <c r="AR90">
        <f>'Population 2016'!AR90/'Population 2016'!AR$5</f>
        <v>7.4075757282096285E-3</v>
      </c>
      <c r="AS90">
        <f>'Population 2016'!AS90/'Population 2016'!AS$5</f>
        <v>2.0622225944225778E-3</v>
      </c>
      <c r="AT90">
        <f>'Population 2016'!AT90/'Population 2016'!AT$5</f>
        <v>0</v>
      </c>
      <c r="AU90">
        <f>'Population 2016'!AU90/'Population 2016'!AU$5</f>
        <v>0</v>
      </c>
      <c r="AV90">
        <f>'Population 2016'!AV90/'Population 2016'!AV$5</f>
        <v>6.9158483792630138E-3</v>
      </c>
      <c r="AW90">
        <f>'Population 2016'!AW90/'Population 2016'!AW$5</f>
        <v>8.0770638843126481E-3</v>
      </c>
      <c r="AX90">
        <f>'Population 2016'!AX90/'Population 2016'!AX$5</f>
        <v>4.9324661052685386E-3</v>
      </c>
      <c r="AY90">
        <f>'Population 2016'!AY90/'Population 2016'!AY$5</f>
        <v>6.8587252532052263E-3</v>
      </c>
      <c r="AZ90">
        <f>'Population 2016'!AZ90/'Population 2016'!AZ$5</f>
        <v>5.9540588272517557E-3</v>
      </c>
      <c r="BA90">
        <f>'Population 2016'!BA90/'Population 2016'!BA$5</f>
        <v>1.4886093716259987E-2</v>
      </c>
      <c r="BB90">
        <f>'Population 2016'!BB90/'Population 2016'!BB$5</f>
        <v>5.6275591584209689E-3</v>
      </c>
      <c r="BC90">
        <f>'Population 2016'!BC90/'Population 2016'!BC$5</f>
        <v>0</v>
      </c>
      <c r="BD90" s="9">
        <v>88</v>
      </c>
    </row>
    <row r="91" spans="2:56" x14ac:dyDescent="0.35">
      <c r="B91" s="5" t="s">
        <v>56</v>
      </c>
      <c r="C91">
        <f>'Population 2016'!C91/'Population 2016'!C$5</f>
        <v>2.5862113026633889E-3</v>
      </c>
      <c r="D91">
        <f>'Population 2016'!D91/'Population 2016'!D$5</f>
        <v>1.484209187915065E-3</v>
      </c>
      <c r="E91">
        <f>'Population 2016'!E91/'Population 2016'!E$5</f>
        <v>4.7346931121934756E-4</v>
      </c>
      <c r="F91">
        <f>'Population 2016'!F91/'Population 2016'!F$5</f>
        <v>2.0190574298223022E-3</v>
      </c>
      <c r="G91">
        <f>'Population 2016'!G91/'Population 2016'!G$5</f>
        <v>2.8013858063119148E-3</v>
      </c>
      <c r="H91">
        <f>'Population 2016'!H91/'Population 2016'!H$5</f>
        <v>1.0472969686751207E-2</v>
      </c>
      <c r="I91">
        <f>'Population 2016'!I91/'Population 2016'!I$5</f>
        <v>1.6120927895486141E-3</v>
      </c>
      <c r="J91">
        <f>'Population 2016'!J91/'Population 2016'!J$5</f>
        <v>5.2660822835723115E-3</v>
      </c>
      <c r="K91">
        <f>'Population 2016'!K91/'Population 2016'!K$5</f>
        <v>7.8675046070972917E-3</v>
      </c>
      <c r="L91">
        <f>'Population 2016'!L91/'Population 2016'!L$5</f>
        <v>2.5574635045192444E-3</v>
      </c>
      <c r="M91">
        <f>'Population 2016'!M91/'Population 2016'!M$5</f>
        <v>2.5574635045192444E-3</v>
      </c>
      <c r="N91">
        <f>'Population 2016'!N91/'Population 2016'!N$5</f>
        <v>1.0400173604134351E-2</v>
      </c>
      <c r="O91">
        <f>'Population 2016'!O91/'Population 2016'!O$5</f>
        <v>1.0352582201484035E-2</v>
      </c>
      <c r="P91">
        <f>'Population 2016'!P91/'Population 2016'!P$5</f>
        <v>1.8032232615800743E-3</v>
      </c>
      <c r="Q91">
        <f>'Population 2016'!Q91/'Population 2016'!Q$5</f>
        <v>1.0223146614023338E-3</v>
      </c>
      <c r="R91">
        <f>'Population 2016'!R91/'Population 2016'!R$5</f>
        <v>1.9428328099217545E-3</v>
      </c>
      <c r="S91">
        <f>'Population 2016'!S91/'Population 2016'!S$5</f>
        <v>4.203216051660191E-3</v>
      </c>
      <c r="T91">
        <f>'Population 2016'!T91/'Population 2016'!T$5</f>
        <v>3.7458760464023303E-3</v>
      </c>
      <c r="U91">
        <f>'Population 2016'!U91/'Population 2016'!U$5</f>
        <v>0</v>
      </c>
      <c r="V91">
        <f>'Population 2016'!V91/'Population 2016'!V$5</f>
        <v>4.7549629448714326E-3</v>
      </c>
      <c r="W91">
        <f>'Population 2016'!W91/'Population 2016'!W$5</f>
        <v>6.5956765307656606E-3</v>
      </c>
      <c r="X91">
        <f>'Population 2016'!X91/'Population 2016'!X$5</f>
        <v>6.5956765307656606E-3</v>
      </c>
      <c r="Y91">
        <f>'Population 2016'!Y91/'Population 2016'!Y$5</f>
        <v>4.9999205100077901E-3</v>
      </c>
      <c r="Z91">
        <f>'Population 2016'!Z91/'Population 2016'!Z$5</f>
        <v>1.3244725436183536E-2</v>
      </c>
      <c r="AA91">
        <f>'Population 2016'!AA91/'Population 2016'!AA$5</f>
        <v>9.8527927651401153E-3</v>
      </c>
      <c r="AB91">
        <f>'Population 2016'!AB91/'Population 2016'!AB$5</f>
        <v>1.2834815717019947E-3</v>
      </c>
      <c r="AC91">
        <f>'Population 2016'!AC91/'Population 2016'!AC$5</f>
        <v>1.0643931480014315E-2</v>
      </c>
      <c r="AD91">
        <f>'Population 2016'!AD91/'Population 2016'!AD$5</f>
        <v>2.4005359336037812E-3</v>
      </c>
      <c r="AE91">
        <f>'Population 2016'!AE91/'Population 2016'!AE$5</f>
        <v>2.2484830439737573E-3</v>
      </c>
      <c r="AF91">
        <f>'Population 2016'!AF91/'Population 2016'!AF$5</f>
        <v>1.4537996350420003E-2</v>
      </c>
      <c r="AG91">
        <f>'Population 2016'!AG91/'Population 2016'!AG$5</f>
        <v>2.2484830439737573E-3</v>
      </c>
      <c r="AH91">
        <f>'Population 2016'!AH91/'Population 2016'!AH$5</f>
        <v>8.4318661007031191E-3</v>
      </c>
      <c r="AI91">
        <f>'Population 2016'!AI91/'Population 2016'!AI$5</f>
        <v>3.5408828418934291E-3</v>
      </c>
      <c r="AJ91">
        <f>'Population 2016'!AJ91/'Population 2016'!AJ$5</f>
        <v>3.401834760059114E-3</v>
      </c>
      <c r="AK91">
        <f>'Population 2016'!AK91/'Population 2016'!AK$5</f>
        <v>2.5143633003532682E-4</v>
      </c>
      <c r="AL91">
        <f>'Population 2016'!AL91/'Population 2016'!AL$5</f>
        <v>1.3967471311257338E-2</v>
      </c>
      <c r="AM91">
        <f>'Population 2016'!AM91/'Population 2016'!AM$5</f>
        <v>9.8590682057727343E-3</v>
      </c>
      <c r="AN91">
        <f>'Population 2016'!AN91/'Population 2016'!AN$5</f>
        <v>0</v>
      </c>
      <c r="AO91">
        <f>'Population 2016'!AO91/'Population 2016'!AO$5</f>
        <v>0</v>
      </c>
      <c r="AP91">
        <f>'Population 2016'!AP91/'Population 2016'!AP$5</f>
        <v>1.5376567379484171E-3</v>
      </c>
      <c r="AQ91">
        <f>'Population 2016'!AQ91/'Population 2016'!AQ$5</f>
        <v>8.1931276374198492E-3</v>
      </c>
      <c r="AR91">
        <f>'Population 2016'!AR91/'Population 2016'!AR$5</f>
        <v>6.0947477300640285E-3</v>
      </c>
      <c r="AS91">
        <f>'Population 2016'!AS91/'Population 2016'!AS$5</f>
        <v>1.6120927895486141E-3</v>
      </c>
      <c r="AT91">
        <f>'Population 2016'!AT91/'Population 2016'!AT$5</f>
        <v>0</v>
      </c>
      <c r="AU91">
        <f>'Population 2016'!AU91/'Population 2016'!AU$5</f>
        <v>0</v>
      </c>
      <c r="AV91">
        <f>'Population 2016'!AV91/'Population 2016'!AV$5</f>
        <v>6.4407137577869285E-3</v>
      </c>
      <c r="AW91">
        <f>'Population 2016'!AW91/'Population 2016'!AW$5</f>
        <v>6.9291903105741653E-3</v>
      </c>
      <c r="AX91">
        <f>'Population 2016'!AX91/'Population 2016'!AX$5</f>
        <v>3.8590796989406697E-3</v>
      </c>
      <c r="AY91">
        <f>'Population 2016'!AY91/'Population 2016'!AY$5</f>
        <v>5.6638413757228974E-3</v>
      </c>
      <c r="AZ91">
        <f>'Population 2016'!AZ91/'Population 2016'!AZ$5</f>
        <v>4.8437850555999792E-3</v>
      </c>
      <c r="BA91">
        <f>'Population 2016'!BA91/'Population 2016'!BA$5</f>
        <v>1.3266573094364069E-2</v>
      </c>
      <c r="BB91">
        <f>'Population 2016'!BB91/'Population 2016'!BB$5</f>
        <v>4.4813323850493364E-3</v>
      </c>
      <c r="BC91">
        <f>'Population 2016'!BC91/'Population 2016'!BC$5</f>
        <v>0</v>
      </c>
      <c r="BD91" s="9">
        <v>89</v>
      </c>
    </row>
    <row r="92" spans="2:56" x14ac:dyDescent="0.35">
      <c r="B92" s="5" t="s">
        <v>57</v>
      </c>
      <c r="C92">
        <f>'Population 2016'!C92/'Population 2016'!C$5</f>
        <v>2.2233239459655617E-3</v>
      </c>
      <c r="D92">
        <f>'Population 2016'!D92/'Population 2016'!D$5</f>
        <v>1.3546159639290709E-3</v>
      </c>
      <c r="E92">
        <f>'Population 2016'!E92/'Population 2016'!E$5</f>
        <v>5.5784998054556794E-4</v>
      </c>
      <c r="F92">
        <f>'Population 2016'!F92/'Population 2016'!F$5</f>
        <v>2.111769250579449E-3</v>
      </c>
      <c r="G92">
        <f>'Population 2016'!G92/'Population 2016'!G$5</f>
        <v>2.3141882747794076E-3</v>
      </c>
      <c r="H92">
        <f>'Population 2016'!H92/'Population 2016'!H$5</f>
        <v>1.0064426596803637E-2</v>
      </c>
      <c r="I92">
        <f>'Population 2016'!I92/'Population 2016'!I$5</f>
        <v>2.0936269994137843E-3</v>
      </c>
      <c r="J92">
        <f>'Population 2016'!J92/'Population 2016'!J$5</f>
        <v>5.1416866390784771E-3</v>
      </c>
      <c r="K92">
        <f>'Population 2016'!K92/'Population 2016'!K$5</f>
        <v>7.9620091669423045E-3</v>
      </c>
      <c r="L92">
        <f>'Population 2016'!L92/'Population 2016'!L$5</f>
        <v>2.9466427334678253E-3</v>
      </c>
      <c r="M92">
        <f>'Population 2016'!M92/'Population 2016'!M$5</f>
        <v>2.9466427334678253E-3</v>
      </c>
      <c r="N92">
        <f>'Population 2016'!N92/'Population 2016'!N$5</f>
        <v>9.8857909838371335E-3</v>
      </c>
      <c r="O92">
        <f>'Population 2016'!O92/'Population 2016'!O$5</f>
        <v>1.0788480399441257E-2</v>
      </c>
      <c r="P92">
        <f>'Population 2016'!P92/'Population 2016'!P$5</f>
        <v>1.431308463879184E-3</v>
      </c>
      <c r="Q92">
        <f>'Population 2016'!Q92/'Population 2016'!Q$5</f>
        <v>1.1868250666854678E-3</v>
      </c>
      <c r="R92">
        <f>'Population 2016'!R92/'Population 2016'!R$5</f>
        <v>1.8097620695161547E-3</v>
      </c>
      <c r="S92">
        <f>'Population 2016'!S92/'Population 2016'!S$5</f>
        <v>3.9331227900457396E-3</v>
      </c>
      <c r="T92">
        <f>'Population 2016'!T92/'Population 2016'!T$5</f>
        <v>3.0571932453246349E-3</v>
      </c>
      <c r="U92">
        <f>'Population 2016'!U92/'Population 2016'!U$5</f>
        <v>0</v>
      </c>
      <c r="V92">
        <f>'Population 2016'!V92/'Population 2016'!V$5</f>
        <v>4.9152425946985597E-3</v>
      </c>
      <c r="W92">
        <f>'Population 2016'!W92/'Population 2016'!W$5</f>
        <v>6.3701553808039012E-3</v>
      </c>
      <c r="X92">
        <f>'Population 2016'!X92/'Population 2016'!X$5</f>
        <v>6.3701553808039012E-3</v>
      </c>
      <c r="Y92">
        <f>'Population 2016'!Y92/'Population 2016'!Y$5</f>
        <v>5.023767507670784E-3</v>
      </c>
      <c r="Z92">
        <f>'Population 2016'!Z92/'Population 2016'!Z$5</f>
        <v>1.1800620616628886E-2</v>
      </c>
      <c r="AA92">
        <f>'Population 2016'!AA92/'Population 2016'!AA$5</f>
        <v>9.0528762115845724E-3</v>
      </c>
      <c r="AB92">
        <f>'Population 2016'!AB92/'Population 2016'!AB$5</f>
        <v>1.1729424889716795E-3</v>
      </c>
      <c r="AC92">
        <f>'Population 2016'!AC92/'Population 2016'!AC$5</f>
        <v>9.5455100212857944E-3</v>
      </c>
      <c r="AD92">
        <f>'Population 2016'!AD92/'Population 2016'!AD$5</f>
        <v>2.1474561762626077E-3</v>
      </c>
      <c r="AE92">
        <f>'Population 2016'!AE92/'Population 2016'!AE$5</f>
        <v>2.0842103101674555E-3</v>
      </c>
      <c r="AF92">
        <f>'Population 2016'!AF92/'Population 2016'!AF$5</f>
        <v>1.4749129077500792E-2</v>
      </c>
      <c r="AG92">
        <f>'Population 2016'!AG92/'Population 2016'!AG$5</f>
        <v>2.0842103101674555E-3</v>
      </c>
      <c r="AH92">
        <f>'Population 2016'!AH92/'Population 2016'!AH$5</f>
        <v>8.1680800274931964E-3</v>
      </c>
      <c r="AI92">
        <f>'Population 2016'!AI92/'Population 2016'!AI$5</f>
        <v>3.1539832881266952E-3</v>
      </c>
      <c r="AJ92">
        <f>'Population 2016'!AJ92/'Population 2016'!AJ$5</f>
        <v>2.830214984803279E-3</v>
      </c>
      <c r="AK92">
        <f>'Population 2016'!AK92/'Population 2016'!AK$5</f>
        <v>2.3886451353356047E-4</v>
      </c>
      <c r="AL92">
        <f>'Population 2016'!AL92/'Population 2016'!AL$5</f>
        <v>1.3213671272237101E-2</v>
      </c>
      <c r="AM92">
        <f>'Population 2016'!AM92/'Population 2016'!AM$5</f>
        <v>9.6598585249066428E-3</v>
      </c>
      <c r="AN92">
        <f>'Population 2016'!AN92/'Population 2016'!AN$5</f>
        <v>0</v>
      </c>
      <c r="AO92">
        <f>'Population 2016'!AO92/'Population 2016'!AO$5</f>
        <v>0</v>
      </c>
      <c r="AP92">
        <f>'Population 2016'!AP92/'Population 2016'!AP$5</f>
        <v>1.2760965711839957E-3</v>
      </c>
      <c r="AQ92">
        <f>'Population 2016'!AQ92/'Population 2016'!AQ$5</f>
        <v>7.3642242560420894E-3</v>
      </c>
      <c r="AR92">
        <f>'Population 2016'!AR92/'Population 2016'!AR$5</f>
        <v>5.6957531696230357E-3</v>
      </c>
      <c r="AS92">
        <f>'Population 2016'!AS92/'Population 2016'!AS$5</f>
        <v>2.0936269994137843E-3</v>
      </c>
      <c r="AT92">
        <f>'Population 2016'!AT92/'Population 2016'!AT$5</f>
        <v>0</v>
      </c>
      <c r="AU92">
        <f>'Population 2016'!AU92/'Population 2016'!AU$5</f>
        <v>0</v>
      </c>
      <c r="AV92">
        <f>'Population 2016'!AV92/'Population 2016'!AV$5</f>
        <v>5.5432372505543242E-3</v>
      </c>
      <c r="AW92">
        <f>'Population 2016'!AW92/'Population 2016'!AW$5</f>
        <v>6.5974128988956007E-3</v>
      </c>
      <c r="AX92">
        <f>'Population 2016'!AX92/'Population 2016'!AX$5</f>
        <v>3.6162899165569852E-3</v>
      </c>
      <c r="AY92">
        <f>'Population 2016'!AY92/'Population 2016'!AY$5</f>
        <v>5.4236406474710078E-3</v>
      </c>
      <c r="AZ92">
        <f>'Population 2016'!AZ92/'Population 2016'!AZ$5</f>
        <v>4.5906656465187455E-3</v>
      </c>
      <c r="BA92">
        <f>'Population 2016'!BA92/'Population 2016'!BA$5</f>
        <v>1.1026236234074714E-2</v>
      </c>
      <c r="BB92">
        <f>'Population 2016'!BB92/'Population 2016'!BB$5</f>
        <v>4.7575316075485251E-3</v>
      </c>
      <c r="BC92">
        <f>'Population 2016'!BC92/'Population 2016'!BC$5</f>
        <v>0</v>
      </c>
      <c r="BD92" s="9">
        <v>90</v>
      </c>
    </row>
    <row r="93" spans="2:56" x14ac:dyDescent="0.35">
      <c r="B93" s="5" t="s">
        <v>58</v>
      </c>
      <c r="C93">
        <f>'Population 2016'!C93/'Population 2016'!C$5</f>
        <v>1.2931056513316944E-3</v>
      </c>
      <c r="D93">
        <f>'Population 2016'!D93/'Population 2016'!D$5</f>
        <v>7.8244965425505904E-4</v>
      </c>
      <c r="E93">
        <f>'Population 2016'!E93/'Population 2016'!E$5</f>
        <v>3.1408360249204242E-4</v>
      </c>
      <c r="F93">
        <f>'Population 2016'!F93/'Population 2016'!F$5</f>
        <v>1.3906773113571979E-3</v>
      </c>
      <c r="G93">
        <f>'Population 2016'!G93/'Population 2016'!G$5</f>
        <v>2.11118930330753E-3</v>
      </c>
      <c r="H93">
        <f>'Population 2016'!H93/'Population 2016'!H$5</f>
        <v>7.4640174052325939E-3</v>
      </c>
      <c r="I93">
        <f>'Population 2016'!I93/'Population 2016'!I$5</f>
        <v>1.4550707645925802E-3</v>
      </c>
      <c r="J93">
        <f>'Population 2016'!J93/'Population 2016'!J$5</f>
        <v>3.6904041199837456E-3</v>
      </c>
      <c r="K93">
        <f>'Population 2016'!K93/'Population 2016'!K$5</f>
        <v>5.7884042905070173E-3</v>
      </c>
      <c r="L93">
        <f>'Population 2016'!L93/'Population 2016'!L$5</f>
        <v>1.7949899131097804E-3</v>
      </c>
      <c r="M93">
        <f>'Population 2016'!M93/'Population 2016'!M$5</f>
        <v>1.7949899131097804E-3</v>
      </c>
      <c r="N93">
        <f>'Population 2016'!N93/'Population 2016'!N$5</f>
        <v>7.0325748868760099E-3</v>
      </c>
      <c r="O93">
        <f>'Population 2016'!O93/'Population 2016'!O$5</f>
        <v>7.4003625880464828E-3</v>
      </c>
      <c r="P93">
        <f>'Population 2016'!P93/'Population 2016'!P$5</f>
        <v>9.9177279386904096E-4</v>
      </c>
      <c r="Q93">
        <f>'Population 2016'!Q93/'Population 2016'!Q$5</f>
        <v>7.5204756700861328E-4</v>
      </c>
      <c r="R93">
        <f>'Population 2016'!R93/'Population 2016'!R$5</f>
        <v>1.1577154415287167E-3</v>
      </c>
      <c r="S93">
        <f>'Population 2016'!S93/'Population 2016'!S$5</f>
        <v>2.8924693408841759E-3</v>
      </c>
      <c r="T93">
        <f>'Population 2016'!T93/'Population 2016'!T$5</f>
        <v>2.0800081897414183E-3</v>
      </c>
      <c r="U93">
        <f>'Population 2016'!U93/'Population 2016'!U$5</f>
        <v>0</v>
      </c>
      <c r="V93">
        <f>'Population 2016'!V93/'Population 2016'!V$5</f>
        <v>3.0987398966577876E-3</v>
      </c>
      <c r="W93">
        <f>'Population 2016'!W93/'Population 2016'!W$5</f>
        <v>4.8699494701887188E-3</v>
      </c>
      <c r="X93">
        <f>'Population 2016'!X93/'Population 2016'!X$5</f>
        <v>4.8699494701887188E-3</v>
      </c>
      <c r="Y93">
        <f>'Population 2016'!Y93/'Population 2016'!Y$5</f>
        <v>3.3822991685346815E-3</v>
      </c>
      <c r="Z93">
        <f>'Population 2016'!Z93/'Population 2016'!Z$5</f>
        <v>8.5504168739582997E-3</v>
      </c>
      <c r="AA93">
        <f>'Population 2016'!AA93/'Population 2016'!AA$5</f>
        <v>6.5235719596028856E-3</v>
      </c>
      <c r="AB93">
        <f>'Population 2016'!AB93/'Population 2016'!AB$5</f>
        <v>6.8575171693806736E-4</v>
      </c>
      <c r="AC93">
        <f>'Population 2016'!AC93/'Population 2016'!AC$5</f>
        <v>6.8615140839971781E-3</v>
      </c>
      <c r="AD93">
        <f>'Population 2016'!AD93/'Population 2016'!AD$5</f>
        <v>1.5594179165581152E-3</v>
      </c>
      <c r="AE93">
        <f>'Population 2016'!AE93/'Population 2016'!AE$5</f>
        <v>1.3501165309705437E-3</v>
      </c>
      <c r="AF93">
        <f>'Population 2016'!AF93/'Population 2016'!AF$5</f>
        <v>1.0164532718032243E-2</v>
      </c>
      <c r="AG93">
        <f>'Population 2016'!AG93/'Population 2016'!AG$5</f>
        <v>1.3501165309705437E-3</v>
      </c>
      <c r="AH93">
        <f>'Population 2016'!AH93/'Population 2016'!AH$5</f>
        <v>5.9166101631944121E-3</v>
      </c>
      <c r="AI93">
        <f>'Population 2016'!AI93/'Population 2016'!AI$5</f>
        <v>2.2530405109808384E-3</v>
      </c>
      <c r="AJ93">
        <f>'Population 2016'!AJ93/'Population 2016'!AJ$5</f>
        <v>2.1191757521679725E-3</v>
      </c>
      <c r="AK93">
        <f>'Population 2016'!AK93/'Population 2016'!AK$5</f>
        <v>1.8857724752649509E-4</v>
      </c>
      <c r="AL93">
        <f>'Population 2016'!AL93/'Population 2016'!AL$5</f>
        <v>1.0136393465883898E-2</v>
      </c>
      <c r="AM93">
        <f>'Population 2016'!AM93/'Population 2016'!AM$5</f>
        <v>6.8057270972251898E-3</v>
      </c>
      <c r="AN93">
        <f>'Population 2016'!AN93/'Population 2016'!AN$5</f>
        <v>0</v>
      </c>
      <c r="AO93">
        <f>'Population 2016'!AO93/'Population 2016'!AO$5</f>
        <v>0</v>
      </c>
      <c r="AP93">
        <f>'Population 2016'!AP93/'Population 2016'!AP$5</f>
        <v>9.432018134838229E-4</v>
      </c>
      <c r="AQ93">
        <f>'Population 2016'!AQ93/'Population 2016'!AQ$5</f>
        <v>5.2748396996766594E-3</v>
      </c>
      <c r="AR93">
        <f>'Population 2016'!AR93/'Population 2016'!AR$5</f>
        <v>4.0897499389032617E-3</v>
      </c>
      <c r="AS93">
        <f>'Population 2016'!AS93/'Population 2016'!AS$5</f>
        <v>1.4550707645925802E-3</v>
      </c>
      <c r="AT93">
        <f>'Population 2016'!AT93/'Population 2016'!AT$5</f>
        <v>0</v>
      </c>
      <c r="AU93">
        <f>'Population 2016'!AU93/'Population 2016'!AU$5</f>
        <v>0</v>
      </c>
      <c r="AV93">
        <f>'Population 2016'!AV93/'Population 2016'!AV$5</f>
        <v>4.350121423292155E-3</v>
      </c>
      <c r="AW93">
        <f>'Population 2016'!AW93/'Population 2016'!AW$5</f>
        <v>4.9804747086460432E-3</v>
      </c>
      <c r="AX93">
        <f>'Population 2016'!AX93/'Population 2016'!AX$5</f>
        <v>2.555681919828258E-3</v>
      </c>
      <c r="AY93">
        <f>'Population 2016'!AY93/'Population 2016'!AY$5</f>
        <v>4.0069153330681432E-3</v>
      </c>
      <c r="AZ93">
        <f>'Population 2016'!AZ93/'Population 2016'!AZ$5</f>
        <v>3.2474069642353782E-3</v>
      </c>
      <c r="BA93">
        <f>'Population 2016'!BA93/'Population 2016'!BA$5</f>
        <v>8.0706110991146628E-3</v>
      </c>
      <c r="BB93">
        <f>'Population 2016'!BB93/'Population 2016'!BB$5</f>
        <v>3.7148795426140877E-3</v>
      </c>
      <c r="BC93">
        <f>'Population 2016'!BC93/'Population 2016'!BC$5</f>
        <v>0</v>
      </c>
      <c r="BD93" s="9">
        <v>91</v>
      </c>
    </row>
    <row r="94" spans="2:56" x14ac:dyDescent="0.35">
      <c r="B94" s="5" t="s">
        <v>59</v>
      </c>
      <c r="C94">
        <f>'Population 2016'!C94/'Population 2016'!C$5</f>
        <v>8.5355195166953736E-4</v>
      </c>
      <c r="D94">
        <f>'Population 2016'!D94/'Population 2016'!D$5</f>
        <v>5.5015991314808833E-4</v>
      </c>
      <c r="E94">
        <f>'Population 2016'!E94/'Population 2016'!E$5</f>
        <v>2.7189326782893226E-4</v>
      </c>
      <c r="F94">
        <f>'Population 2016'!F94/'Population 2016'!F$5</f>
        <v>1.2567602369302085E-3</v>
      </c>
      <c r="G94">
        <f>'Population 2016'!G94/'Population 2016'!G$5</f>
        <v>1.2179938288312672E-3</v>
      </c>
      <c r="H94">
        <f>'Population 2016'!H94/'Population 2016'!H$5</f>
        <v>5.82011782901499E-3</v>
      </c>
      <c r="I94">
        <f>'Population 2016'!I94/'Population 2016'!I$5</f>
        <v>7.6417385478603128E-4</v>
      </c>
      <c r="J94">
        <f>'Population 2016'!J94/'Population 2016'!J$5</f>
        <v>2.9523232959869964E-3</v>
      </c>
      <c r="K94">
        <f>'Population 2016'!K94/'Population 2016'!K$5</f>
        <v>4.2999574729480697E-3</v>
      </c>
      <c r="L94">
        <f>'Population 2016'!L94/'Population 2016'!L$5</f>
        <v>1.4534652836242911E-3</v>
      </c>
      <c r="M94">
        <f>'Population 2016'!M94/'Population 2016'!M$5</f>
        <v>1.4534652836242911E-3</v>
      </c>
      <c r="N94">
        <f>'Population 2016'!N94/'Population 2016'!N$5</f>
        <v>5.336719685583623E-3</v>
      </c>
      <c r="O94">
        <f>'Population 2016'!O94/'Population 2016'!O$5</f>
        <v>6.2908035387008255E-3</v>
      </c>
      <c r="P94">
        <f>'Population 2016'!P94/'Population 2016'!P$5</f>
        <v>7.5509974078665615E-4</v>
      </c>
      <c r="Q94">
        <f>'Population 2016'!Q94/'Population 2016'!Q$5</f>
        <v>7.1679533730508458E-4</v>
      </c>
      <c r="R94">
        <f>'Population 2016'!R94/'Population 2016'!R$5</f>
        <v>1.3440144780965562E-3</v>
      </c>
      <c r="S94">
        <f>'Population 2016'!S94/'Population 2016'!S$5</f>
        <v>2.1033733412654841E-3</v>
      </c>
      <c r="T94">
        <f>'Population 2016'!T94/'Population 2016'!T$5</f>
        <v>1.6868075364234096E-3</v>
      </c>
      <c r="U94">
        <f>'Population 2016'!U94/'Population 2016'!U$5</f>
        <v>0</v>
      </c>
      <c r="V94">
        <f>'Population 2016'!V94/'Population 2016'!V$5</f>
        <v>2.6713274971187826E-3</v>
      </c>
      <c r="W94">
        <f>'Population 2016'!W94/'Population 2016'!W$5</f>
        <v>3.2684224632139052E-3</v>
      </c>
      <c r="X94">
        <f>'Population 2016'!X94/'Population 2016'!X$5</f>
        <v>3.2684224632139052E-3</v>
      </c>
      <c r="Y94">
        <f>'Population 2016'!Y94/'Population 2016'!Y$5</f>
        <v>2.8059967250123208E-3</v>
      </c>
      <c r="Z94">
        <f>'Population 2016'!Z94/'Population 2016'!Z$5</f>
        <v>6.4132966048050365E-3</v>
      </c>
      <c r="AA94">
        <f>'Population 2016'!AA94/'Population 2016'!AA$5</f>
        <v>4.9509785357939404E-3</v>
      </c>
      <c r="AB94">
        <f>'Population 2016'!AB94/'Population 2016'!AB$5</f>
        <v>4.7490865173024368E-4</v>
      </c>
      <c r="AC94">
        <f>'Population 2016'!AC94/'Population 2016'!AC$5</f>
        <v>5.2397392748763502E-3</v>
      </c>
      <c r="AD94">
        <f>'Population 2016'!AD94/'Population 2016'!AD$5</f>
        <v>1.0458148796010272E-3</v>
      </c>
      <c r="AE94">
        <f>'Population 2016'!AE94/'Population 2016'!AE$5</f>
        <v>9.8050287990636463E-4</v>
      </c>
      <c r="AF94">
        <f>'Population 2016'!AF94/'Population 2016'!AF$5</f>
        <v>7.630939993062782E-3</v>
      </c>
      <c r="AG94">
        <f>'Population 2016'!AG94/'Population 2016'!AG$5</f>
        <v>9.8050287990636463E-4</v>
      </c>
      <c r="AH94">
        <f>'Population 2016'!AH94/'Population 2016'!AH$5</f>
        <v>4.4323490892878709E-3</v>
      </c>
      <c r="AI94">
        <f>'Population 2016'!AI94/'Population 2016'!AI$5</f>
        <v>1.7909484644325839E-3</v>
      </c>
      <c r="AJ94">
        <f>'Population 2016'!AJ94/'Population 2016'!AJ$5</f>
        <v>1.6172657056018737E-3</v>
      </c>
      <c r="AK94">
        <f>'Population 2016'!AK94/'Population 2016'!AK$5</f>
        <v>8.800271551236438E-5</v>
      </c>
      <c r="AL94">
        <f>'Population 2016'!AL94/'Population 2016'!AL$5</f>
        <v>7.5557368617087317E-3</v>
      </c>
      <c r="AM94">
        <f>'Population 2016'!AM94/'Population 2016'!AM$5</f>
        <v>5.3533074240015065E-3</v>
      </c>
      <c r="AN94">
        <f>'Population 2016'!AN94/'Population 2016'!AN$5</f>
        <v>0</v>
      </c>
      <c r="AO94">
        <f>'Population 2016'!AO94/'Population 2016'!AO$5</f>
        <v>0</v>
      </c>
      <c r="AP94">
        <f>'Population 2016'!AP94/'Population 2016'!AP$5</f>
        <v>7.609023033146807E-4</v>
      </c>
      <c r="AQ94">
        <f>'Population 2016'!AQ94/'Population 2016'!AQ$5</f>
        <v>4.6514495533512357E-3</v>
      </c>
      <c r="AR94">
        <f>'Population 2016'!AR94/'Population 2016'!AR$5</f>
        <v>3.0997265851345455E-3</v>
      </c>
      <c r="AS94">
        <f>'Population 2016'!AS94/'Population 2016'!AS$5</f>
        <v>7.6417385478603128E-4</v>
      </c>
      <c r="AT94">
        <f>'Population 2016'!AT94/'Population 2016'!AT$5</f>
        <v>0</v>
      </c>
      <c r="AU94">
        <f>'Population 2016'!AU94/'Population 2016'!AU$5</f>
        <v>0</v>
      </c>
      <c r="AV94">
        <f>'Population 2016'!AV94/'Population 2016'!AV$5</f>
        <v>3.2520325203252032E-3</v>
      </c>
      <c r="AW94">
        <f>'Population 2016'!AW94/'Population 2016'!AW$5</f>
        <v>3.4626883885532978E-3</v>
      </c>
      <c r="AX94">
        <f>'Population 2016'!AX94/'Population 2016'!AX$5</f>
        <v>2.2234432702505848E-3</v>
      </c>
      <c r="AY94">
        <f>'Population 2016'!AY94/'Population 2016'!AY$5</f>
        <v>2.8793488571341144E-3</v>
      </c>
      <c r="AZ94">
        <f>'Population 2016'!AZ94/'Population 2016'!AZ$5</f>
        <v>2.536946804655096E-3</v>
      </c>
      <c r="BA94">
        <f>'Population 2016'!BA94/'Population 2016'!BA$5</f>
        <v>5.3984020729863956E-3</v>
      </c>
      <c r="BB94">
        <f>'Population 2016'!BB94/'Population 2016'!BB$5</f>
        <v>2.8172320694917243E-3</v>
      </c>
      <c r="BC94">
        <f>'Population 2016'!BC94/'Population 2016'!BC$5</f>
        <v>0</v>
      </c>
      <c r="BD94" s="9">
        <v>92</v>
      </c>
    </row>
    <row r="95" spans="2:56" x14ac:dyDescent="0.35">
      <c r="B95" s="5" t="s">
        <v>60</v>
      </c>
      <c r="C95">
        <f>'Population 2016'!C95/'Population 2016'!C$5</f>
        <v>6.1333074371463766E-4</v>
      </c>
      <c r="D95">
        <f>'Population 2016'!D95/'Population 2016'!D$5</f>
        <v>3.9611513746662364E-4</v>
      </c>
      <c r="E95">
        <f>'Population 2016'!E95/'Population 2016'!E$5</f>
        <v>1.9688822842784751E-4</v>
      </c>
      <c r="F95">
        <f>'Population 2016'!F95/'Population 2016'!F$5</f>
        <v>7.1079062580479014E-4</v>
      </c>
      <c r="G95">
        <f>'Population 2016'!G95/'Population 2016'!G$5</f>
        <v>9.3379526877063819E-4</v>
      </c>
      <c r="H95">
        <f>'Population 2016'!H95/'Population 2016'!H$5</f>
        <v>3.9038561928323385E-3</v>
      </c>
      <c r="I95">
        <f>'Population 2016'!I95/'Population 2016'!I$5</f>
        <v>5.8621555983585959E-4</v>
      </c>
      <c r="J95">
        <f>'Population 2016'!J95/'Population 2016'!J$5</f>
        <v>1.4098173042634535E-3</v>
      </c>
      <c r="K95">
        <f>'Population 2016'!K95/'Population 2016'!K$5</f>
        <v>1.9137173368615036E-3</v>
      </c>
      <c r="L95">
        <f>'Population 2016'!L95/'Population 2016'!L$5</f>
        <v>9.2132225628643589E-4</v>
      </c>
      <c r="M95">
        <f>'Population 2016'!M95/'Population 2016'!M$5</f>
        <v>9.2132225628643589E-4</v>
      </c>
      <c r="N95">
        <f>'Population 2016'!N95/'Population 2016'!N$5</f>
        <v>3.3917104025847728E-3</v>
      </c>
      <c r="O95">
        <f>'Population 2016'!O95/'Population 2016'!O$5</f>
        <v>4.180659989498816E-3</v>
      </c>
      <c r="P95">
        <f>'Population 2016'!P95/'Population 2016'!P$5</f>
        <v>4.8461625154964499E-4</v>
      </c>
      <c r="Q95">
        <f>'Population 2016'!Q95/'Population 2016'!Q$5</f>
        <v>4.5827898614587373E-4</v>
      </c>
      <c r="R95">
        <f>'Population 2016'!R95/'Population 2016'!R$5</f>
        <v>6.3873955394687821E-4</v>
      </c>
      <c r="S95">
        <f>'Population 2016'!S95/'Population 2016'!S$5</f>
        <v>1.452854603324795E-3</v>
      </c>
      <c r="T95">
        <f>'Population 2016'!T95/'Population 2016'!T$5</f>
        <v>1.1540090180220844E-3</v>
      </c>
      <c r="U95">
        <f>'Population 2016'!U95/'Population 2016'!U$5</f>
        <v>0</v>
      </c>
      <c r="V95">
        <f>'Population 2016'!V95/'Population 2016'!V$5</f>
        <v>1.9538852550354522E-3</v>
      </c>
      <c r="W95">
        <f>'Population 2016'!W95/'Population 2016'!W$5</f>
        <v>2.3696062858300812E-3</v>
      </c>
      <c r="X95">
        <f>'Population 2016'!X95/'Population 2016'!X$5</f>
        <v>2.3696062858300812E-3</v>
      </c>
      <c r="Y95">
        <f>'Population 2016'!Y95/'Population 2016'!Y$5</f>
        <v>1.6931368340725903E-3</v>
      </c>
      <c r="Z95">
        <f>'Population 2016'!Z95/'Population 2016'!Z$5</f>
        <v>4.3826451896403868E-3</v>
      </c>
      <c r="AA95">
        <f>'Population 2016'!AA95/'Population 2016'!AA$5</f>
        <v>3.2740770564133842E-3</v>
      </c>
      <c r="AB95">
        <f>'Population 2016'!AB95/'Population 2016'!AB$5</f>
        <v>3.377583083426302E-4</v>
      </c>
      <c r="AC95">
        <f>'Population 2016'!AC95/'Population 2016'!AC$5</f>
        <v>3.4866089805780055E-3</v>
      </c>
      <c r="AD95">
        <f>'Population 2016'!AD95/'Population 2016'!AD$5</f>
        <v>7.2946518292455994E-4</v>
      </c>
      <c r="AE95">
        <f>'Population 2016'!AE95/'Population 2016'!AE$5</f>
        <v>6.5195741229376076E-4</v>
      </c>
      <c r="AF95">
        <f>'Population 2016'!AF95/'Population 2016'!AF$5</f>
        <v>4.9012954500897311E-3</v>
      </c>
      <c r="AG95">
        <f>'Population 2016'!AG95/'Population 2016'!AG$5</f>
        <v>6.5195741229376076E-4</v>
      </c>
      <c r="AH95">
        <f>'Population 2016'!AH95/'Population 2016'!AH$5</f>
        <v>2.8923585632947254E-3</v>
      </c>
      <c r="AI95">
        <f>'Population 2016'!AI95/'Population 2016'!AI$5</f>
        <v>1.1825728410184619E-3</v>
      </c>
      <c r="AJ95">
        <f>'Population 2016'!AJ95/'Population 2016'!AJ$5</f>
        <v>1.0317039846080918E-3</v>
      </c>
      <c r="AK95">
        <f>'Population 2016'!AK95/'Population 2016'!AK$5</f>
        <v>3.7715449505299018E-5</v>
      </c>
      <c r="AL95">
        <f>'Population 2016'!AL95/'Population 2016'!AL$5</f>
        <v>4.9218708430144907E-3</v>
      </c>
      <c r="AM95">
        <f>'Population 2016'!AM95/'Population 2016'!AM$5</f>
        <v>3.5133343716383368E-3</v>
      </c>
      <c r="AN95">
        <f>'Population 2016'!AN95/'Population 2016'!AN$5</f>
        <v>0</v>
      </c>
      <c r="AO95">
        <f>'Population 2016'!AO95/'Population 2016'!AO$5</f>
        <v>0</v>
      </c>
      <c r="AP95">
        <f>'Population 2016'!AP95/'Population 2016'!AP$5</f>
        <v>5.0726820220978706E-4</v>
      </c>
      <c r="AQ95">
        <f>'Population 2016'!AQ95/'Population 2016'!AQ$5</f>
        <v>2.9114374965747794E-3</v>
      </c>
      <c r="AR95">
        <f>'Population 2016'!AR95/'Population 2016'!AR$5</f>
        <v>2.0575732887956489E-3</v>
      </c>
      <c r="AS95">
        <f>'Population 2016'!AS95/'Population 2016'!AS$5</f>
        <v>5.8621555983585959E-4</v>
      </c>
      <c r="AT95">
        <f>'Population 2016'!AT95/'Population 2016'!AT$5</f>
        <v>0</v>
      </c>
      <c r="AU95">
        <f>'Population 2016'!AU95/'Population 2016'!AU$5</f>
        <v>0</v>
      </c>
      <c r="AV95">
        <f>'Population 2016'!AV95/'Population 2016'!AV$5</f>
        <v>2.3967902016682504E-3</v>
      </c>
      <c r="AW95">
        <f>'Population 2016'!AW95/'Population 2016'!AW$5</f>
        <v>2.2385441454634207E-3</v>
      </c>
      <c r="AX95">
        <f>'Population 2016'!AX95/'Population 2016'!AX$5</f>
        <v>1.1372784543235749E-3</v>
      </c>
      <c r="AY95">
        <f>'Population 2016'!AY95/'Population 2016'!AY$5</f>
        <v>1.9583244086778251E-3</v>
      </c>
      <c r="AZ95">
        <f>'Population 2016'!AZ95/'Population 2016'!AZ$5</f>
        <v>1.5963780913646013E-3</v>
      </c>
      <c r="BA95">
        <f>'Population 2016'!BA95/'Population 2016'!BA$5</f>
        <v>3.5899373785359535E-3</v>
      </c>
      <c r="BB95">
        <f>'Population 2016'!BB95/'Population 2016'!BB$5</f>
        <v>1.7676750239948075E-3</v>
      </c>
      <c r="BC95">
        <f>'Population 2016'!BC95/'Population 2016'!BC$5</f>
        <v>0</v>
      </c>
      <c r="BD95" s="9">
        <v>93</v>
      </c>
    </row>
    <row r="96" spans="2:56" x14ac:dyDescent="0.35">
      <c r="B96" s="5" t="s">
        <v>80</v>
      </c>
      <c r="C96">
        <f>'Population 2016'!C96/'Population 2016'!C$5</f>
        <v>3.1688755091922947E-4</v>
      </c>
      <c r="D96">
        <f>'Population 2016'!D96/'Population 2016'!D$5</f>
        <v>2.0294787907240594E-4</v>
      </c>
      <c r="E96">
        <f>'Population 2016'!E96/'Population 2016'!E$5</f>
        <v>9.8444114213923754E-5</v>
      </c>
      <c r="F96">
        <f>'Population 2016'!F96/'Population 2016'!F$5</f>
        <v>3.8114859644604689E-4</v>
      </c>
      <c r="G96">
        <f>'Population 2016'!G96/'Population 2016'!G$5</f>
        <v>5.277973258268825E-4</v>
      </c>
      <c r="H96">
        <f>'Population 2016'!H96/'Population 2016'!H$5</f>
        <v>1.8319590938125176E-3</v>
      </c>
      <c r="I96">
        <f>'Population 2016'!I96/'Population 2016'!I$5</f>
        <v>3.9778912988861902E-4</v>
      </c>
      <c r="J96">
        <f>'Population 2016'!J96/'Population 2016'!J$5</f>
        <v>8.6247646849058328E-4</v>
      </c>
      <c r="K96">
        <f>'Population 2016'!K96/'Population 2016'!K$5</f>
        <v>1.2994376978689222E-3</v>
      </c>
      <c r="L96">
        <f>'Population 2016'!L96/'Population 2016'!L$5</f>
        <v>5.3214302733785518E-4</v>
      </c>
      <c r="M96">
        <f>'Population 2016'!M96/'Population 2016'!M$5</f>
        <v>5.3214302733785518E-4</v>
      </c>
      <c r="N96">
        <f>'Population 2016'!N96/'Population 2016'!N$5</f>
        <v>1.8003391710402585E-3</v>
      </c>
      <c r="O96">
        <f>'Population 2016'!O96/'Population 2016'!O$5</f>
        <v>2.0606096630705066E-3</v>
      </c>
      <c r="P96">
        <f>'Population 2016'!P96/'Population 2016'!P$5</f>
        <v>2.5921334385213568E-4</v>
      </c>
      <c r="Q96">
        <f>'Population 2016'!Q96/'Population 2016'!Q$5</f>
        <v>1.1750743234509583E-4</v>
      </c>
      <c r="R96">
        <f>'Population 2016'!R96/'Population 2016'!R$5</f>
        <v>3.193697769734391E-4</v>
      </c>
      <c r="S96">
        <f>'Population 2016'!S96/'Population 2016'!S$5</f>
        <v>6.9641693926079181E-4</v>
      </c>
      <c r="T96">
        <f>'Population 2016'!T96/'Population 2016'!T$5</f>
        <v>5.4443167382493493E-4</v>
      </c>
      <c r="U96">
        <f>'Population 2016'!U96/'Population 2016'!U$5</f>
        <v>0</v>
      </c>
      <c r="V96">
        <f>'Population 2016'!V96/'Population 2016'!V$5</f>
        <v>7.9376588485815256E-4</v>
      </c>
      <c r="W96">
        <f>'Population 2016'!W96/'Population 2016'!W$5</f>
        <v>1.1341425947352251E-3</v>
      </c>
      <c r="X96">
        <f>'Population 2016'!X96/'Population 2016'!X$5</f>
        <v>1.1341425947352251E-3</v>
      </c>
      <c r="Y96">
        <f>'Population 2016'!Y96/'Population 2016'!Y$5</f>
        <v>8.2669591898379999E-4</v>
      </c>
      <c r="Z96">
        <f>'Population 2016'!Z96/'Population 2016'!Z$5</f>
        <v>2.0964685249030648E-3</v>
      </c>
      <c r="AA96">
        <f>'Population 2016'!AA96/'Population 2016'!AA$5</f>
        <v>1.5519975657024483E-3</v>
      </c>
      <c r="AB96">
        <f>'Population 2016'!AB96/'Population 2016'!AB$5</f>
        <v>1.7809074439884139E-4</v>
      </c>
      <c r="AC96">
        <f>'Population 2016'!AC96/'Population 2016'!AC$5</f>
        <v>1.6724552719058544E-3</v>
      </c>
      <c r="AD96">
        <f>'Population 2016'!AD96/'Population 2016'!AD$5</f>
        <v>3.8706315828650119E-4</v>
      </c>
      <c r="AE96">
        <f>'Population 2016'!AE96/'Population 2016'!AE$5</f>
        <v>3.3367899054405077E-4</v>
      </c>
      <c r="AF96">
        <f>'Population 2016'!AF96/'Population 2016'!AF$5</f>
        <v>2.1264081798850836E-3</v>
      </c>
      <c r="AG96">
        <f>'Population 2016'!AG96/'Population 2016'!AG$5</f>
        <v>3.3367899054405077E-4</v>
      </c>
      <c r="AH96">
        <f>'Population 2016'!AH96/'Population 2016'!AH$5</f>
        <v>1.3356492016755989E-3</v>
      </c>
      <c r="AI96">
        <f>'Population 2016'!AI96/'Population 2016'!AI$5</f>
        <v>5.5232303788607922E-4</v>
      </c>
      <c r="AJ96">
        <f>'Population 2016'!AJ96/'Population 2016'!AJ$5</f>
        <v>7.8074896132504252E-4</v>
      </c>
      <c r="AK96">
        <f>'Population 2016'!AK96/'Population 2016'!AK$5</f>
        <v>5.0287266007065362E-5</v>
      </c>
      <c r="AL96">
        <f>'Population 2016'!AL96/'Population 2016'!AL$5</f>
        <v>2.2259271740479947E-3</v>
      </c>
      <c r="AM96">
        <f>'Population 2016'!AM96/'Population 2016'!AM$5</f>
        <v>1.5176155687798589E-3</v>
      </c>
      <c r="AN96">
        <f>'Population 2016'!AN96/'Population 2016'!AN$5</f>
        <v>0</v>
      </c>
      <c r="AO96">
        <f>'Population 2016'!AO96/'Population 2016'!AO$5</f>
        <v>0</v>
      </c>
      <c r="AP96">
        <f>'Population 2016'!AP96/'Population 2016'!AP$5</f>
        <v>2.5363410110489353E-4</v>
      </c>
      <c r="AQ96">
        <f>'Population 2016'!AQ96/'Population 2016'!AQ$5</f>
        <v>1.5481997040609416E-3</v>
      </c>
      <c r="AR96">
        <f>'Population 2016'!AR96/'Population 2016'!AR$5</f>
        <v>9.9113724143047241E-4</v>
      </c>
      <c r="AS96">
        <f>'Population 2016'!AS96/'Population 2016'!AS$5</f>
        <v>3.9778912988861902E-4</v>
      </c>
      <c r="AT96">
        <f>'Population 2016'!AT96/'Population 2016'!AT$5</f>
        <v>0</v>
      </c>
      <c r="AU96">
        <f>'Population 2016'!AU96/'Population 2016'!AU$5</f>
        <v>0</v>
      </c>
      <c r="AV96">
        <f>'Population 2016'!AV96/'Population 2016'!AV$5</f>
        <v>1.1192059972547777E-3</v>
      </c>
      <c r="AW96">
        <f>'Population 2016'!AW96/'Population 2016'!AW$5</f>
        <v>1.1440600402709135E-3</v>
      </c>
      <c r="AX96">
        <f>'Population 2016'!AX96/'Population 2016'!AX$5</f>
        <v>6.2614207035792326E-4</v>
      </c>
      <c r="AY96">
        <f>'Population 2016'!AY96/'Population 2016'!AY$5</f>
        <v>9.7916220433891255E-4</v>
      </c>
      <c r="AZ96">
        <f>'Population 2016'!AZ96/'Population 2016'!AZ$5</f>
        <v>8.4277257796365435E-4</v>
      </c>
      <c r="BA96">
        <f>'Population 2016'!BA96/'Population 2016'!BA$5</f>
        <v>1.6195206218959188E-3</v>
      </c>
      <c r="BB96">
        <f>'Population 2016'!BB96/'Population 2016'!BB$5</f>
        <v>7.1811797849789057E-4</v>
      </c>
      <c r="BC96">
        <f>'Population 2016'!BC96/'Population 2016'!BC$5</f>
        <v>0</v>
      </c>
      <c r="BD96" s="9">
        <v>94</v>
      </c>
    </row>
    <row r="97" spans="1:56" x14ac:dyDescent="0.35">
      <c r="B97" s="5" t="s">
        <v>79</v>
      </c>
      <c r="C97">
        <f>'Population 2016'!C97/'Population 2016'!C$5</f>
        <v>1.2777723827388284E-4</v>
      </c>
      <c r="D97">
        <f>'Population 2016'!D97/'Population 2016'!D$5</f>
        <v>9.780620678188238E-5</v>
      </c>
      <c r="E97">
        <f>'Population 2016'!E97/'Population 2016'!E$5</f>
        <v>7.0317224438516964E-5</v>
      </c>
      <c r="F97">
        <f>'Population 2016'!F97/'Population 2016'!F$5</f>
        <v>1.1331444759206799E-4</v>
      </c>
      <c r="G97">
        <f>'Population 2016'!G97/'Population 2016'!G$5</f>
        <v>1.623991771775023E-4</v>
      </c>
      <c r="H97">
        <f>'Population 2016'!H97/'Population 2016'!H$5</f>
        <v>6.9711717729148903E-4</v>
      </c>
      <c r="I97">
        <f>'Population 2016'!I97/'Population 2016'!I$5</f>
        <v>1.465538899589649E-4</v>
      </c>
      <c r="J97">
        <f>'Population 2016'!J97/'Population 2016'!J$5</f>
        <v>3.7318693348150234E-4</v>
      </c>
      <c r="K97">
        <f>'Population 2016'!K97/'Population 2016'!K$5</f>
        <v>6.8515805887634082E-4</v>
      </c>
      <c r="L97">
        <f>'Population 2016'!L97/'Population 2016'!L$5</f>
        <v>2.0650326434006321E-4</v>
      </c>
      <c r="M97">
        <f>'Population 2016'!M97/'Population 2016'!M$5</f>
        <v>2.0650326434006321E-4</v>
      </c>
      <c r="N97">
        <f>'Population 2016'!N97/'Population 2016'!N$5</f>
        <v>7.3138778823510502E-4</v>
      </c>
      <c r="O97">
        <f>'Population 2016'!O97/'Population 2016'!O$5</f>
        <v>8.0244895533034151E-4</v>
      </c>
      <c r="P97">
        <f>'Population 2016'!P97/'Population 2016'!P$5</f>
        <v>1.0143130846387918E-4</v>
      </c>
      <c r="Q97">
        <f>'Population 2016'!Q97/'Population 2016'!Q$5</f>
        <v>8.2255202641567078E-5</v>
      </c>
      <c r="R97">
        <f>'Population 2016'!R97/'Population 2016'!R$5</f>
        <v>1.4637781444615957E-4</v>
      </c>
      <c r="S97">
        <f>'Population 2016'!S97/'Population 2016'!S$5</f>
        <v>3.2746601326458019E-4</v>
      </c>
      <c r="T97">
        <f>'Population 2016'!T97/'Population 2016'!T$5</f>
        <v>2.5592941931941389E-4</v>
      </c>
      <c r="U97">
        <f>'Population 2016'!U97/'Population 2016'!U$5</f>
        <v>0</v>
      </c>
      <c r="V97">
        <f>'Population 2016'!V97/'Population 2016'!V$5</f>
        <v>3.9688294242907628E-4</v>
      </c>
      <c r="W97">
        <f>'Population 2016'!W97/'Population 2016'!W$5</f>
        <v>5.0987390426136922E-4</v>
      </c>
      <c r="X97">
        <f>'Population 2016'!X97/'Population 2016'!X$5</f>
        <v>5.0987390426136922E-4</v>
      </c>
      <c r="Y97">
        <f>'Population 2016'!Y97/'Population 2016'!Y$5</f>
        <v>3.8552646221840669E-4</v>
      </c>
      <c r="Z97">
        <f>'Population 2016'!Z97/'Population 2016'!Z$5</f>
        <v>8.9820996819484967E-4</v>
      </c>
      <c r="AA97">
        <f>'Population 2016'!AA97/'Population 2016'!AA$5</f>
        <v>6.7833455247525679E-4</v>
      </c>
      <c r="AB97">
        <f>'Population 2016'!AB97/'Population 2016'!AB$5</f>
        <v>8.5974842123578594E-5</v>
      </c>
      <c r="AC97">
        <f>'Population 2016'!AC97/'Population 2016'!AC$5</f>
        <v>7.374524482800706E-4</v>
      </c>
      <c r="AD97">
        <f>'Population 2016'!AD97/'Population 2016'!AD$5</f>
        <v>1.2281811753321671E-4</v>
      </c>
      <c r="AE97">
        <f>'Population 2016'!AE97/'Population 2016'!AE$5</f>
        <v>1.0780398156038564E-4</v>
      </c>
      <c r="AF97">
        <f>'Population 2016'!AF97/'Population 2016'!AF$5</f>
        <v>9.5009727186354796E-4</v>
      </c>
      <c r="AG97">
        <f>'Population 2016'!AG97/'Population 2016'!AG$5</f>
        <v>1.0780398156038564E-4</v>
      </c>
      <c r="AH97">
        <f>'Population 2016'!AH97/'Population 2016'!AH$5</f>
        <v>5.7215570808912995E-4</v>
      </c>
      <c r="AI97">
        <f>'Population 2016'!AI97/'Population 2016'!AI$5</f>
        <v>2.7479438271064835E-4</v>
      </c>
      <c r="AJ97">
        <f>'Population 2016'!AJ97/'Population 2016'!AJ$5</f>
        <v>4.1825837213841564E-4</v>
      </c>
      <c r="AK97">
        <f>'Population 2016'!AK97/'Population 2016'!AK$5</f>
        <v>2.5143633003532681E-5</v>
      </c>
      <c r="AL97">
        <f>'Population 2016'!AL97/'Population 2016'!AL$5</f>
        <v>8.1587768929249212E-4</v>
      </c>
      <c r="AM97">
        <f>'Population 2016'!AM97/'Population 2016'!AM$5</f>
        <v>6.8093490914227558E-4</v>
      </c>
      <c r="AN97">
        <f>'Population 2016'!AN97/'Population 2016'!AN$5</f>
        <v>0</v>
      </c>
      <c r="AO97">
        <f>'Population 2016'!AO97/'Population 2016'!AO$5</f>
        <v>0</v>
      </c>
      <c r="AP97">
        <f>'Population 2016'!AP97/'Population 2016'!AP$5</f>
        <v>7.1334590935751306E-5</v>
      </c>
      <c r="AQ97">
        <f>'Population 2016'!AQ97/'Population 2016'!AQ$5</f>
        <v>6.4394146983065711E-4</v>
      </c>
      <c r="AR97">
        <f>'Population 2016'!AR97/'Population 2016'!AR$5</f>
        <v>4.2684175198489212E-4</v>
      </c>
      <c r="AS97">
        <f>'Population 2016'!AS97/'Population 2016'!AS$5</f>
        <v>1.465538899589649E-4</v>
      </c>
      <c r="AT97">
        <f>'Population 2016'!AT97/'Population 2016'!AT$5</f>
        <v>0</v>
      </c>
      <c r="AU97">
        <f>'Population 2016'!AU97/'Population 2016'!AU$5</f>
        <v>0</v>
      </c>
      <c r="AV97">
        <f>'Population 2016'!AV97/'Population 2016'!AV$5</f>
        <v>4.434589800443459E-4</v>
      </c>
      <c r="AW97">
        <f>'Population 2016'!AW97/'Population 2016'!AW$5</f>
        <v>4.5762401610836536E-4</v>
      </c>
      <c r="AX97">
        <f>'Population 2016'!AX97/'Population 2016'!AX$5</f>
        <v>2.0445455358626064E-4</v>
      </c>
      <c r="AY97">
        <f>'Population 2016'!AY97/'Population 2016'!AY$5</f>
        <v>4.0849423212264009E-4</v>
      </c>
      <c r="AZ97">
        <f>'Population 2016'!AZ97/'Population 2016'!AZ$5</f>
        <v>3.1927561827292027E-4</v>
      </c>
      <c r="BA97">
        <f>'Population 2016'!BA97/'Population 2016'!BA$5</f>
        <v>9.7171237313755125E-4</v>
      </c>
      <c r="BB97">
        <f>'Population 2016'!BB97/'Population 2016'!BB$5</f>
        <v>3.7286895037390468E-4</v>
      </c>
      <c r="BC97">
        <f>'Population 2016'!BC97/'Population 2016'!BC$5</f>
        <v>0</v>
      </c>
      <c r="BD97" s="9">
        <v>95</v>
      </c>
    </row>
    <row r="98" spans="1:56" x14ac:dyDescent="0.35">
      <c r="A98" s="2" t="s">
        <v>134</v>
      </c>
      <c r="B98" s="7" t="s">
        <v>83</v>
      </c>
      <c r="C98">
        <f>'Population 2016'!C98/'Population 2016'!C$5</f>
        <v>0</v>
      </c>
      <c r="D98">
        <f>'Population 2016'!D98/'Population 2016'!D$5</f>
        <v>0</v>
      </c>
      <c r="E98">
        <f>'Population 2016'!E98/'Population 2016'!E$5</f>
        <v>0</v>
      </c>
      <c r="F98">
        <f>'Population 2016'!F98/'Population 2016'!F$5</f>
        <v>0</v>
      </c>
      <c r="G98">
        <f>'Population 2016'!G98/'Population 2016'!G$5</f>
        <v>0</v>
      </c>
      <c r="H98">
        <f>'Population 2016'!H98/'Population 2016'!H$5</f>
        <v>0</v>
      </c>
      <c r="I98">
        <f>'Population 2016'!I98/'Population 2016'!I$5</f>
        <v>0</v>
      </c>
      <c r="J98">
        <f>'Population 2016'!J98/'Population 2016'!J$5</f>
        <v>0</v>
      </c>
      <c r="K98">
        <f>'Population 2016'!K98/'Population 2016'!K$5</f>
        <v>0</v>
      </c>
      <c r="L98">
        <f>'Population 2016'!L98/'Population 2016'!L$5</f>
        <v>0</v>
      </c>
      <c r="M98">
        <f>'Population 2016'!M98/'Population 2016'!M$5</f>
        <v>0</v>
      </c>
      <c r="N98">
        <f>'Population 2016'!N98/'Population 2016'!N$5</f>
        <v>0</v>
      </c>
      <c r="O98">
        <f>'Population 2016'!O98/'Population 2016'!O$5</f>
        <v>0</v>
      </c>
      <c r="P98">
        <f>'Population 2016'!P98/'Population 2016'!P$5</f>
        <v>0</v>
      </c>
      <c r="Q98">
        <f>'Population 2016'!Q98/'Population 2016'!Q$5</f>
        <v>0</v>
      </c>
      <c r="R98">
        <f>'Population 2016'!R98/'Population 2016'!R$5</f>
        <v>0</v>
      </c>
      <c r="S98">
        <f>'Population 2016'!S98/'Population 2016'!S$5</f>
        <v>0</v>
      </c>
      <c r="T98">
        <f>'Population 2016'!T98/'Population 2016'!T$5</f>
        <v>0</v>
      </c>
      <c r="U98">
        <f>'Population 2016'!U98/'Population 2016'!U$5</f>
        <v>0</v>
      </c>
      <c r="V98">
        <f>'Population 2016'!V98/'Population 2016'!V$5</f>
        <v>0</v>
      </c>
      <c r="W98">
        <f>'Population 2016'!W98/'Population 2016'!W$5</f>
        <v>0</v>
      </c>
      <c r="X98">
        <f>'Population 2016'!X98/'Population 2016'!X$5</f>
        <v>0</v>
      </c>
      <c r="Y98">
        <f>'Population 2016'!Y98/'Population 2016'!Y$5</f>
        <v>0</v>
      </c>
      <c r="Z98">
        <f>'Population 2016'!Z98/'Population 2016'!Z$5</f>
        <v>0</v>
      </c>
      <c r="AA98">
        <f>'Population 2016'!AA98/'Population 2016'!AA$5</f>
        <v>0</v>
      </c>
      <c r="AB98">
        <f>'Population 2016'!AB98/'Population 2016'!AB$5</f>
        <v>0</v>
      </c>
      <c r="AC98">
        <f>'Population 2016'!AC98/'Population 2016'!AC$5</f>
        <v>0</v>
      </c>
      <c r="AD98">
        <f>'Population 2016'!AD98/'Population 2016'!AD$5</f>
        <v>0</v>
      </c>
      <c r="AE98">
        <f>'Population 2016'!AE98/'Population 2016'!AE$5</f>
        <v>0</v>
      </c>
      <c r="AF98">
        <f>'Population 2016'!AF98/'Population 2016'!AF$5</f>
        <v>0</v>
      </c>
      <c r="AG98">
        <f>'Population 2016'!AG98/'Population 2016'!AG$5</f>
        <v>0</v>
      </c>
      <c r="AH98">
        <f>'Population 2016'!AH98/'Population 2016'!AH$5</f>
        <v>0</v>
      </c>
      <c r="AI98">
        <f>'Population 2016'!AI98/'Population 2016'!AI$5</f>
        <v>0</v>
      </c>
      <c r="AJ98">
        <f>'Population 2016'!AJ98/'Population 2016'!AJ$5</f>
        <v>0</v>
      </c>
      <c r="AK98">
        <f>'Population 2016'!AK98/'Population 2016'!AK$5</f>
        <v>0</v>
      </c>
      <c r="AL98">
        <f>'Population 2016'!AL98/'Population 2016'!AL$5</f>
        <v>0</v>
      </c>
      <c r="AM98">
        <f>'Population 2016'!AM98/'Population 2016'!AM$5</f>
        <v>0</v>
      </c>
      <c r="AN98">
        <f>'Population 2016'!AN98/'Population 2016'!AN$5</f>
        <v>0</v>
      </c>
      <c r="AO98">
        <f>'Population 2016'!AO98/'Population 2016'!AO$5</f>
        <v>0</v>
      </c>
      <c r="AP98">
        <f>'Population 2016'!AP98/'Population 2016'!AP$5</f>
        <v>0</v>
      </c>
      <c r="AQ98">
        <f>'Population 2016'!AQ98/'Population 2016'!AQ$5</f>
        <v>0</v>
      </c>
      <c r="AR98">
        <f>'Population 2016'!AR98/'Population 2016'!AR$5</f>
        <v>0</v>
      </c>
      <c r="AS98">
        <f>'Population 2016'!AS98/'Population 2016'!AS$5</f>
        <v>0</v>
      </c>
      <c r="AT98">
        <f>'Population 2016'!AT98/'Population 2016'!AT$5</f>
        <v>0</v>
      </c>
      <c r="AU98">
        <f>'Population 2016'!AU98/'Population 2016'!AU$5</f>
        <v>0</v>
      </c>
      <c r="AV98">
        <f>'Population 2016'!AV98/'Population 2016'!AV$5</f>
        <v>0</v>
      </c>
      <c r="AW98">
        <f>'Population 2016'!AW98/'Population 2016'!AW$5</f>
        <v>0</v>
      </c>
      <c r="AX98">
        <f>'Population 2016'!AX98/'Population 2016'!AX$5</f>
        <v>0</v>
      </c>
      <c r="AY98">
        <f>'Population 2016'!AY98/'Population 2016'!AY$5</f>
        <v>0</v>
      </c>
      <c r="AZ98">
        <f>'Population 2016'!AZ98/'Population 2016'!AZ$5</f>
        <v>0</v>
      </c>
      <c r="BA98">
        <f>'Population 2016'!BA98/'Population 2016'!BA$5</f>
        <v>0</v>
      </c>
      <c r="BB98">
        <f>'Population 2016'!BB98/'Population 2016'!BB$5</f>
        <v>0</v>
      </c>
      <c r="BC98">
        <f>'Population 2016'!BC98/'Population 2016'!BC$5</f>
        <v>0</v>
      </c>
      <c r="BD98" s="9">
        <v>96</v>
      </c>
    </row>
    <row r="99" spans="1:56" x14ac:dyDescent="0.35">
      <c r="A99" s="3"/>
      <c r="B99" s="5" t="s">
        <v>61</v>
      </c>
      <c r="C99">
        <f>'Population 2016'!C99/'Population 2016'!C$5</f>
        <v>0</v>
      </c>
      <c r="D99">
        <f>'Population 2016'!D99/'Population 2016'!D$5</f>
        <v>0</v>
      </c>
      <c r="E99">
        <f>'Population 2016'!E99/'Population 2016'!E$5</f>
        <v>0</v>
      </c>
      <c r="F99">
        <f>'Population 2016'!F99/'Population 2016'!F$5</f>
        <v>0</v>
      </c>
      <c r="G99">
        <f>'Population 2016'!G99/'Population 2016'!G$5</f>
        <v>0</v>
      </c>
      <c r="H99">
        <f>'Population 2016'!H99/'Population 2016'!H$5</f>
        <v>0</v>
      </c>
      <c r="I99">
        <f>'Population 2016'!I99/'Population 2016'!I$5</f>
        <v>0</v>
      </c>
      <c r="J99">
        <f>'Population 2016'!J99/'Population 2016'!J$5</f>
        <v>0</v>
      </c>
      <c r="K99">
        <f>'Population 2016'!K99/'Population 2016'!K$5</f>
        <v>0</v>
      </c>
      <c r="L99">
        <f>'Population 2016'!L99/'Population 2016'!L$5</f>
        <v>0</v>
      </c>
      <c r="M99">
        <f>'Population 2016'!M99/'Population 2016'!M$5</f>
        <v>0</v>
      </c>
      <c r="N99">
        <f>'Population 2016'!N99/'Population 2016'!N$5</f>
        <v>0</v>
      </c>
      <c r="O99">
        <f>'Population 2016'!O99/'Population 2016'!O$5</f>
        <v>0</v>
      </c>
      <c r="P99">
        <f>'Population 2016'!P99/'Population 2016'!P$5</f>
        <v>0</v>
      </c>
      <c r="Q99">
        <f>'Population 2016'!Q99/'Population 2016'!Q$5</f>
        <v>0</v>
      </c>
      <c r="R99">
        <f>'Population 2016'!R99/'Population 2016'!R$5</f>
        <v>0</v>
      </c>
      <c r="S99">
        <f>'Population 2016'!S99/'Population 2016'!S$5</f>
        <v>0</v>
      </c>
      <c r="T99">
        <f>'Population 2016'!T99/'Population 2016'!T$5</f>
        <v>0</v>
      </c>
      <c r="U99">
        <f>'Population 2016'!U99/'Population 2016'!U$5</f>
        <v>0</v>
      </c>
      <c r="V99">
        <f>'Population 2016'!V99/'Population 2016'!V$5</f>
        <v>0</v>
      </c>
      <c r="W99">
        <f>'Population 2016'!W99/'Population 2016'!W$5</f>
        <v>0</v>
      </c>
      <c r="X99">
        <f>'Population 2016'!X99/'Population 2016'!X$5</f>
        <v>0</v>
      </c>
      <c r="Y99">
        <f>'Population 2016'!Y99/'Population 2016'!Y$5</f>
        <v>0</v>
      </c>
      <c r="Z99">
        <f>'Population 2016'!Z99/'Population 2016'!Z$5</f>
        <v>0</v>
      </c>
      <c r="AA99">
        <f>'Population 2016'!AA99/'Population 2016'!AA$5</f>
        <v>0</v>
      </c>
      <c r="AB99">
        <f>'Population 2016'!AB99/'Population 2016'!AB$5</f>
        <v>0</v>
      </c>
      <c r="AC99">
        <f>'Population 2016'!AC99/'Population 2016'!AC$5</f>
        <v>0</v>
      </c>
      <c r="AD99">
        <f>'Population 2016'!AD99/'Population 2016'!AD$5</f>
        <v>0</v>
      </c>
      <c r="AE99">
        <f>'Population 2016'!AE99/'Population 2016'!AE$5</f>
        <v>0</v>
      </c>
      <c r="AF99">
        <f>'Population 2016'!AF99/'Population 2016'!AF$5</f>
        <v>0</v>
      </c>
      <c r="AG99">
        <f>'Population 2016'!AG99/'Population 2016'!AG$5</f>
        <v>0</v>
      </c>
      <c r="AH99">
        <f>'Population 2016'!AH99/'Population 2016'!AH$5</f>
        <v>0</v>
      </c>
      <c r="AI99">
        <f>'Population 2016'!AI99/'Population 2016'!AI$5</f>
        <v>0</v>
      </c>
      <c r="AJ99">
        <f>'Population 2016'!AJ99/'Population 2016'!AJ$5</f>
        <v>0</v>
      </c>
      <c r="AK99">
        <f>'Population 2016'!AK99/'Population 2016'!AK$5</f>
        <v>0</v>
      </c>
      <c r="AL99">
        <f>'Population 2016'!AL99/'Population 2016'!AL$5</f>
        <v>0</v>
      </c>
      <c r="AM99">
        <f>'Population 2016'!AM99/'Population 2016'!AM$5</f>
        <v>0</v>
      </c>
      <c r="AN99">
        <f>'Population 2016'!AN99/'Population 2016'!AN$5</f>
        <v>0</v>
      </c>
      <c r="AO99">
        <f>'Population 2016'!AO99/'Population 2016'!AO$5</f>
        <v>0</v>
      </c>
      <c r="AP99">
        <f>'Population 2016'!AP99/'Population 2016'!AP$5</f>
        <v>0</v>
      </c>
      <c r="AQ99">
        <f>'Population 2016'!AQ99/'Population 2016'!AQ$5</f>
        <v>0</v>
      </c>
      <c r="AR99">
        <f>'Population 2016'!AR99/'Population 2016'!AR$5</f>
        <v>0</v>
      </c>
      <c r="AS99">
        <f>'Population 2016'!AS99/'Population 2016'!AS$5</f>
        <v>0</v>
      </c>
      <c r="AT99">
        <f>'Population 2016'!AT99/'Population 2016'!AT$5</f>
        <v>0</v>
      </c>
      <c r="AU99">
        <f>'Population 2016'!AU99/'Population 2016'!AU$5</f>
        <v>0</v>
      </c>
      <c r="AV99">
        <f>'Population 2016'!AV99/'Population 2016'!AV$5</f>
        <v>0</v>
      </c>
      <c r="AW99">
        <f>'Population 2016'!AW99/'Population 2016'!AW$5</f>
        <v>0</v>
      </c>
      <c r="AX99">
        <f>'Population 2016'!AX99/'Population 2016'!AX$5</f>
        <v>0</v>
      </c>
      <c r="AY99">
        <f>'Population 2016'!AY99/'Population 2016'!AY$5</f>
        <v>0</v>
      </c>
      <c r="AZ99">
        <f>'Population 2016'!AZ99/'Population 2016'!AZ$5</f>
        <v>0</v>
      </c>
      <c r="BA99">
        <f>'Population 2016'!BA99/'Population 2016'!BA$5</f>
        <v>0</v>
      </c>
      <c r="BB99">
        <f>'Population 2016'!BB99/'Population 2016'!BB$5</f>
        <v>0</v>
      </c>
      <c r="BC99">
        <f>'Population 2016'!BC99/'Population 2016'!BC$5</f>
        <v>0</v>
      </c>
      <c r="BD99" s="9">
        <v>97</v>
      </c>
    </row>
    <row r="100" spans="1:56" x14ac:dyDescent="0.35">
      <c r="A100" s="3"/>
      <c r="B100" s="5" t="s">
        <v>78</v>
      </c>
      <c r="C100">
        <f>'Population 2016'!C100/'Population 2016'!C$5</f>
        <v>0</v>
      </c>
      <c r="D100">
        <f>'Population 2016'!D100/'Population 2016'!D$5</f>
        <v>0</v>
      </c>
      <c r="E100">
        <f>'Population 2016'!E100/'Population 2016'!E$5</f>
        <v>0</v>
      </c>
      <c r="F100">
        <f>'Population 2016'!F100/'Population 2016'!F$5</f>
        <v>0</v>
      </c>
      <c r="G100">
        <f>'Population 2016'!G100/'Population 2016'!G$5</f>
        <v>0</v>
      </c>
      <c r="H100">
        <f>'Population 2016'!H100/'Population 2016'!H$5</f>
        <v>0</v>
      </c>
      <c r="I100">
        <f>'Population 2016'!I100/'Population 2016'!I$5</f>
        <v>0</v>
      </c>
      <c r="J100">
        <f>'Population 2016'!J100/'Population 2016'!J$5</f>
        <v>0</v>
      </c>
      <c r="K100">
        <f>'Population 2016'!K100/'Population 2016'!K$5</f>
        <v>0</v>
      </c>
      <c r="L100">
        <f>'Population 2016'!L100/'Population 2016'!L$5</f>
        <v>0</v>
      </c>
      <c r="M100">
        <f>'Population 2016'!M100/'Population 2016'!M$5</f>
        <v>0</v>
      </c>
      <c r="N100">
        <f>'Population 2016'!N100/'Population 2016'!N$5</f>
        <v>0</v>
      </c>
      <c r="O100">
        <f>'Population 2016'!O100/'Population 2016'!O$5</f>
        <v>0</v>
      </c>
      <c r="P100">
        <f>'Population 2016'!P100/'Population 2016'!P$5</f>
        <v>0</v>
      </c>
      <c r="Q100">
        <f>'Population 2016'!Q100/'Population 2016'!Q$5</f>
        <v>0</v>
      </c>
      <c r="R100">
        <f>'Population 2016'!R100/'Population 2016'!R$5</f>
        <v>0</v>
      </c>
      <c r="S100">
        <f>'Population 2016'!S100/'Population 2016'!S$5</f>
        <v>0</v>
      </c>
      <c r="T100">
        <f>'Population 2016'!T100/'Population 2016'!T$5</f>
        <v>0</v>
      </c>
      <c r="U100">
        <f>'Population 2016'!U100/'Population 2016'!U$5</f>
        <v>0</v>
      </c>
      <c r="V100">
        <f>'Population 2016'!V100/'Population 2016'!V$5</f>
        <v>0</v>
      </c>
      <c r="W100">
        <f>'Population 2016'!W100/'Population 2016'!W$5</f>
        <v>0</v>
      </c>
      <c r="X100">
        <f>'Population 2016'!X100/'Population 2016'!X$5</f>
        <v>0</v>
      </c>
      <c r="Y100">
        <f>'Population 2016'!Y100/'Population 2016'!Y$5</f>
        <v>0</v>
      </c>
      <c r="Z100">
        <f>'Population 2016'!Z100/'Population 2016'!Z$5</f>
        <v>0</v>
      </c>
      <c r="AA100">
        <f>'Population 2016'!AA100/'Population 2016'!AA$5</f>
        <v>0</v>
      </c>
      <c r="AB100">
        <f>'Population 2016'!AB100/'Population 2016'!AB$5</f>
        <v>0</v>
      </c>
      <c r="AC100">
        <f>'Population 2016'!AC100/'Population 2016'!AC$5</f>
        <v>0</v>
      </c>
      <c r="AD100">
        <f>'Population 2016'!AD100/'Population 2016'!AD$5</f>
        <v>0</v>
      </c>
      <c r="AE100">
        <f>'Population 2016'!AE100/'Population 2016'!AE$5</f>
        <v>0</v>
      </c>
      <c r="AF100">
        <f>'Population 2016'!AF100/'Population 2016'!AF$5</f>
        <v>0</v>
      </c>
      <c r="AG100">
        <f>'Population 2016'!AG100/'Population 2016'!AG$5</f>
        <v>0</v>
      </c>
      <c r="AH100">
        <f>'Population 2016'!AH100/'Population 2016'!AH$5</f>
        <v>0</v>
      </c>
      <c r="AI100">
        <f>'Population 2016'!AI100/'Population 2016'!AI$5</f>
        <v>0</v>
      </c>
      <c r="AJ100">
        <f>'Population 2016'!AJ100/'Population 2016'!AJ$5</f>
        <v>0</v>
      </c>
      <c r="AK100">
        <f>'Population 2016'!AK100/'Population 2016'!AK$5</f>
        <v>0</v>
      </c>
      <c r="AL100">
        <f>'Population 2016'!AL100/'Population 2016'!AL$5</f>
        <v>0</v>
      </c>
      <c r="AM100">
        <f>'Population 2016'!AM100/'Population 2016'!AM$5</f>
        <v>0</v>
      </c>
      <c r="AN100">
        <f>'Population 2016'!AN100/'Population 2016'!AN$5</f>
        <v>0</v>
      </c>
      <c r="AO100">
        <f>'Population 2016'!AO100/'Population 2016'!AO$5</f>
        <v>0</v>
      </c>
      <c r="AP100">
        <f>'Population 2016'!AP100/'Population 2016'!AP$5</f>
        <v>0</v>
      </c>
      <c r="AQ100">
        <f>'Population 2016'!AQ100/'Population 2016'!AQ$5</f>
        <v>0</v>
      </c>
      <c r="AR100">
        <f>'Population 2016'!AR100/'Population 2016'!AR$5</f>
        <v>0</v>
      </c>
      <c r="AS100">
        <f>'Population 2016'!AS100/'Population 2016'!AS$5</f>
        <v>0</v>
      </c>
      <c r="AT100">
        <f>'Population 2016'!AT100/'Population 2016'!AT$5</f>
        <v>0</v>
      </c>
      <c r="AU100">
        <f>'Population 2016'!AU100/'Population 2016'!AU$5</f>
        <v>0</v>
      </c>
      <c r="AV100">
        <f>'Population 2016'!AV100/'Population 2016'!AV$5</f>
        <v>0</v>
      </c>
      <c r="AW100">
        <f>'Population 2016'!AW100/'Population 2016'!AW$5</f>
        <v>0</v>
      </c>
      <c r="AX100">
        <f>'Population 2016'!AX100/'Population 2016'!AX$5</f>
        <v>0</v>
      </c>
      <c r="AY100">
        <f>'Population 2016'!AY100/'Population 2016'!AY$5</f>
        <v>0</v>
      </c>
      <c r="AZ100">
        <f>'Population 2016'!AZ100/'Population 2016'!AZ$5</f>
        <v>0</v>
      </c>
      <c r="BA100">
        <f>'Population 2016'!BA100/'Population 2016'!BA$5</f>
        <v>0</v>
      </c>
      <c r="BB100">
        <f>'Population 2016'!BB100/'Population 2016'!BB$5</f>
        <v>0</v>
      </c>
      <c r="BC100">
        <f>'Population 2016'!BC100/'Population 2016'!BC$5</f>
        <v>0</v>
      </c>
      <c r="BD100" s="9">
        <v>98</v>
      </c>
    </row>
    <row r="101" spans="1:56" x14ac:dyDescent="0.35">
      <c r="A101" s="3"/>
      <c r="B101" s="5" t="s">
        <v>62</v>
      </c>
      <c r="C101">
        <f>'Population 2016'!C101/'Population 2016'!C$5</f>
        <v>4.9015348601861462E-3</v>
      </c>
      <c r="D101">
        <f>'Population 2016'!D101/'Population 2016'!D$5</f>
        <v>3.2813982375321537E-3</v>
      </c>
      <c r="E101">
        <f>'Population 2016'!E101/'Population 2016'!E$5</f>
        <v>1.7954331306634665E-3</v>
      </c>
      <c r="F101">
        <f>'Population 2016'!F101/'Population 2016'!F$5</f>
        <v>3.9866082925573013E-3</v>
      </c>
      <c r="G101">
        <f>'Population 2016'!G101/'Population 2016'!G$5</f>
        <v>3.8028473989065122E-3</v>
      </c>
      <c r="H101">
        <f>'Population 2016'!H101/'Population 2016'!H$5</f>
        <v>5.9887229137552565E-3</v>
      </c>
      <c r="I101">
        <f>'Population 2016'!I101/'Population 2016'!I$5</f>
        <v>3.7894648689389496E-3</v>
      </c>
      <c r="J101">
        <f>'Population 2016'!J101/'Population 2016'!J$5</f>
        <v>5.3573057562011231E-3</v>
      </c>
      <c r="K101">
        <f>'Population 2016'!K101/'Population 2016'!K$5</f>
        <v>7.7730000472522797E-3</v>
      </c>
      <c r="L101">
        <f>'Population 2016'!L101/'Population 2016'!L$5</f>
        <v>7.0211109875621498E-3</v>
      </c>
      <c r="M101">
        <f>'Population 2016'!M101/'Population 2016'!M$5</f>
        <v>7.0211109875621498E-3</v>
      </c>
      <c r="N101">
        <f>'Population 2016'!N101/'Population 2016'!N$5</f>
        <v>5.3688685993521995E-3</v>
      </c>
      <c r="O101">
        <f>'Population 2016'!O101/'Population 2016'!O$5</f>
        <v>6.8356762861473538E-3</v>
      </c>
      <c r="P101">
        <f>'Population 2016'!P101/'Population 2016'!P$5</f>
        <v>4.0459821931702923E-3</v>
      </c>
      <c r="Q101">
        <f>'Population 2016'!Q101/'Population 2016'!Q$5</f>
        <v>6.4864102654492899E-3</v>
      </c>
      <c r="R101">
        <f>'Population 2016'!R101/'Population 2016'!R$5</f>
        <v>2.8610209187203916E-3</v>
      </c>
      <c r="S101">
        <f>'Population 2016'!S101/'Population 2016'!S$5</f>
        <v>5.2191550847263141E-3</v>
      </c>
      <c r="T101">
        <f>'Population 2016'!T101/'Population 2016'!T$5</f>
        <v>3.7365695220634427E-3</v>
      </c>
      <c r="U101">
        <f>'Population 2016'!U101/'Population 2016'!U$5</f>
        <v>5.2228566370114641E-3</v>
      </c>
      <c r="V101">
        <f>'Population 2016'!V101/'Population 2016'!V$5</f>
        <v>7.0904664137809966E-3</v>
      </c>
      <c r="W101">
        <f>'Population 2016'!W101/'Population 2016'!W$5</f>
        <v>5.0889337752240502E-3</v>
      </c>
      <c r="X101">
        <f>'Population 2016'!X101/'Population 2016'!X$5</f>
        <v>5.0889337752240502E-3</v>
      </c>
      <c r="Y101">
        <f>'Population 2016'!Y101/'Population 2016'!Y$5</f>
        <v>6.2598368865359848E-3</v>
      </c>
      <c r="Z101">
        <f>'Population 2016'!Z101/'Population 2016'!Z$5</f>
        <v>4.6478494259392976E-3</v>
      </c>
      <c r="AA101">
        <f>'Population 2016'!AA101/'Population 2016'!AA$5</f>
        <v>5.6140322903192163E-3</v>
      </c>
      <c r="AB101">
        <f>'Population 2016'!AB101/'Population 2016'!AB$5</f>
        <v>3.3079844017072147E-3</v>
      </c>
      <c r="AC101">
        <f>'Population 2016'!AC101/'Population 2016'!AC$5</f>
        <v>4.6936314309887241E-3</v>
      </c>
      <c r="AD101">
        <f>'Population 2016'!AD101/'Population 2016'!AD$5</f>
        <v>4.6075402880643122E-3</v>
      </c>
      <c r="AE101">
        <f>'Population 2016'!AE101/'Population 2016'!AE$5</f>
        <v>4.9127814453947165E-3</v>
      </c>
      <c r="AF101">
        <f>'Population 2016'!AF101/'Population 2016'!AF$5</f>
        <v>3.4836899968330092E-3</v>
      </c>
      <c r="AG101">
        <f>'Population 2016'!AG101/'Population 2016'!AG$5</f>
        <v>4.9127814453947165E-3</v>
      </c>
      <c r="AH101">
        <f>'Population 2016'!AH101/'Population 2016'!AH$5</f>
        <v>7.2671205520931049E-3</v>
      </c>
      <c r="AI101">
        <f>'Population 2016'!AI101/'Population 2016'!AI$5</f>
        <v>5.4603421121707935E-3</v>
      </c>
      <c r="AJ101">
        <f>'Population 2016'!AJ101/'Population 2016'!AJ$5</f>
        <v>1.0595878760839863E-2</v>
      </c>
      <c r="AK101">
        <f>'Population 2016'!AK101/'Population 2016'!AK$5</f>
        <v>3.4446777214839773E-3</v>
      </c>
      <c r="AL101">
        <f>'Population 2016'!AL101/'Population 2016'!AL$5</f>
        <v>4.9750802575335663E-3</v>
      </c>
      <c r="AM101">
        <f>'Population 2016'!AM101/'Population 2016'!AM$5</f>
        <v>7.9538992578533883E-3</v>
      </c>
      <c r="AN101">
        <f>'Population 2016'!AN101/'Population 2016'!AN$5</f>
        <v>2.6726300861786845E-3</v>
      </c>
      <c r="AO101">
        <f>'Population 2016'!AO101/'Population 2016'!AO$5</f>
        <v>2.6726300861786845E-3</v>
      </c>
      <c r="AP101">
        <f>'Population 2016'!AP101/'Population 2016'!AP$5</f>
        <v>2.8692357687491081E-3</v>
      </c>
      <c r="AQ101">
        <f>'Population 2016'!AQ101/'Population 2016'!AQ$5</f>
        <v>5.1720830821504905E-3</v>
      </c>
      <c r="AR101">
        <f>'Population 2016'!AR101/'Population 2016'!AR$5</f>
        <v>5.15083932549201E-3</v>
      </c>
      <c r="AS101">
        <f>'Population 2016'!AS101/'Population 2016'!AS$5</f>
        <v>3.7894648689389496E-3</v>
      </c>
      <c r="AT101">
        <f>'Population 2016'!AT101/'Population 2016'!AT$5</f>
        <v>7.3812411029683129E-4</v>
      </c>
      <c r="AU101">
        <f>'Population 2016'!AU101/'Population 2016'!AU$5</f>
        <v>7.3812411029683129E-4</v>
      </c>
      <c r="AV101">
        <f>'Population 2016'!AV101/'Population 2016'!AV$5</f>
        <v>6.2928940977721465E-3</v>
      </c>
      <c r="AW101">
        <f>'Population 2016'!AW101/'Population 2016'!AW$5</f>
        <v>6.5440234303496244E-3</v>
      </c>
      <c r="AX101">
        <f>'Population 2016'!AX101/'Population 2016'!AX$5</f>
        <v>4.0507558429277888E-3</v>
      </c>
      <c r="AY101">
        <f>'Population 2016'!AY101/'Population 2016'!AY$5</f>
        <v>4.5500443682873837E-3</v>
      </c>
      <c r="AZ101">
        <f>'Population 2016'!AZ101/'Population 2016'!AZ$5</f>
        <v>4.0757977575921443E-3</v>
      </c>
      <c r="BA101">
        <f>'Population 2016'!BA101/'Population 2016'!BA$5</f>
        <v>7.7871949902828764E-3</v>
      </c>
      <c r="BB101">
        <f>'Population 2016'!BB101/'Population 2016'!BB$5</f>
        <v>7.4297590852281754E-3</v>
      </c>
      <c r="BC101">
        <f>'Population 2016'!BC101/'Population 2016'!BC$5</f>
        <v>5.2228566370114641E-3</v>
      </c>
      <c r="BD101" s="9">
        <v>99</v>
      </c>
    </row>
    <row r="102" spans="1:56" x14ac:dyDescent="0.35">
      <c r="A102" s="3"/>
      <c r="B102" s="5" t="s">
        <v>63</v>
      </c>
      <c r="C102">
        <f>'Population 2016'!C102/'Population 2016'!C$5</f>
        <v>1.1208619341385003E-2</v>
      </c>
      <c r="D102">
        <f>'Population 2016'!D102/'Population 2016'!D$5</f>
        <v>6.8170926126972014E-3</v>
      </c>
      <c r="E102">
        <f>'Population 2016'!E102/'Population 2016'!E$5</f>
        <v>2.7892499027278397E-3</v>
      </c>
      <c r="F102">
        <f>'Population 2016'!F102/'Population 2016'!F$5</f>
        <v>7.7568890033479273E-3</v>
      </c>
      <c r="G102">
        <f>'Population 2016'!G102/'Population 2016'!G$5</f>
        <v>4.9396416391490287E-3</v>
      </c>
      <c r="H102">
        <f>'Population 2016'!H102/'Population 2016'!H$5</f>
        <v>8.1124985003874668E-3</v>
      </c>
      <c r="I102">
        <f>'Population 2016'!I102/'Population 2016'!I$5</f>
        <v>5.7888786533791137E-3</v>
      </c>
      <c r="J102">
        <f>'Population 2016'!J102/'Population 2016'!J$5</f>
        <v>8.5584203411757879E-3</v>
      </c>
      <c r="K102">
        <f>'Population 2016'!K102/'Population 2016'!K$5</f>
        <v>8.8834286254311778E-3</v>
      </c>
      <c r="L102">
        <f>'Population 2016'!L102/'Population 2016'!L$5</f>
        <v>8.7763887344526875E-3</v>
      </c>
      <c r="M102">
        <f>'Population 2016'!M102/'Population 2016'!M$5</f>
        <v>8.7763887344526875E-3</v>
      </c>
      <c r="N102">
        <f>'Population 2016'!N102/'Population 2016'!N$5</f>
        <v>1.3028347304715441E-2</v>
      </c>
      <c r="O102">
        <f>'Population 2016'!O102/'Population 2016'!O$5</f>
        <v>8.8566588403126579E-3</v>
      </c>
      <c r="P102">
        <f>'Population 2016'!P102/'Population 2016'!P$5</f>
        <v>5.7928547278259888E-3</v>
      </c>
      <c r="Q102">
        <f>'Population 2016'!Q102/'Population 2016'!Q$5</f>
        <v>1.0916440464859402E-2</v>
      </c>
      <c r="R102">
        <f>'Population 2016'!R102/'Population 2016'!R$5</f>
        <v>3.6328312130728697E-3</v>
      </c>
      <c r="S102">
        <f>'Population 2016'!S102/'Population 2016'!S$5</f>
        <v>8.8971897943584052E-3</v>
      </c>
      <c r="T102">
        <f>'Population 2016'!T102/'Population 2016'!T$5</f>
        <v>9.5484939716988602E-3</v>
      </c>
      <c r="U102">
        <f>'Population 2016'!U102/'Population 2016'!U$5</f>
        <v>6.3736555570309385E-3</v>
      </c>
      <c r="V102">
        <f>'Population 2016'!V102/'Population 2016'!V$5</f>
        <v>9.9449706535593534E-3</v>
      </c>
      <c r="W102">
        <f>'Population 2016'!W102/'Population 2016'!W$5</f>
        <v>6.8832977075284846E-3</v>
      </c>
      <c r="X102">
        <f>'Population 2016'!X102/'Population 2016'!X$5</f>
        <v>6.8832977075284846E-3</v>
      </c>
      <c r="Y102">
        <f>'Population 2016'!Y102/'Population 2016'!Y$5</f>
        <v>9.2804565905152542E-3</v>
      </c>
      <c r="Z102">
        <f>'Population 2016'!Z102/'Population 2016'!Z$5</f>
        <v>8.8427222730906741E-3</v>
      </c>
      <c r="AA102">
        <f>'Population 2016'!AA102/'Population 2016'!AA$5</f>
        <v>8.4589182390939956E-3</v>
      </c>
      <c r="AB102">
        <f>'Population 2016'!AB102/'Population 2016'!AB$5</f>
        <v>6.8452350490773054E-3</v>
      </c>
      <c r="AC102">
        <f>'Population 2016'!AC102/'Population 2016'!AC$5</f>
        <v>7.6393040434734943E-3</v>
      </c>
      <c r="AD102">
        <f>'Population 2016'!AD102/'Population 2016'!AD$5</f>
        <v>5.928765491830734E-3</v>
      </c>
      <c r="AE102">
        <f>'Population 2016'!AE102/'Population 2016'!AE$5</f>
        <v>6.3039661598168362E-3</v>
      </c>
      <c r="AF102">
        <f>'Population 2016'!AF102/'Population 2016'!AF$5</f>
        <v>4.3583827233105608E-3</v>
      </c>
      <c r="AG102">
        <f>'Population 2016'!AG102/'Population 2016'!AG$5</f>
        <v>6.3039661598168362E-3</v>
      </c>
      <c r="AH102">
        <f>'Population 2016'!AH102/'Population 2016'!AH$5</f>
        <v>9.9309883618327564E-3</v>
      </c>
      <c r="AI102">
        <f>'Population 2016'!AI102/'Population 2016'!AI$5</f>
        <v>1.0145517980575728E-2</v>
      </c>
      <c r="AJ102">
        <f>'Population 2016'!AJ102/'Population 2016'!AJ$5</f>
        <v>1.328667428826367E-2</v>
      </c>
      <c r="AK102">
        <f>'Population 2016'!AK102/'Population 2016'!AK$5</f>
        <v>6.9899299749820853E-3</v>
      </c>
      <c r="AL102">
        <f>'Population 2016'!AL102/'Population 2016'!AL$5</f>
        <v>6.7575956439225983E-3</v>
      </c>
      <c r="AM102">
        <f>'Population 2016'!AM102/'Population 2016'!AM$5</f>
        <v>1.0145205747380393E-2</v>
      </c>
      <c r="AN102">
        <f>'Population 2016'!AN102/'Population 2016'!AN$5</f>
        <v>4.799825460892331E-3</v>
      </c>
      <c r="AO102">
        <f>'Population 2016'!AO102/'Population 2016'!AO$5</f>
        <v>4.799825460892331E-3</v>
      </c>
      <c r="AP102">
        <f>'Population 2016'!AP102/'Population 2016'!AP$5</f>
        <v>4.5654138198880836E-3</v>
      </c>
      <c r="AQ102">
        <f>'Population 2016'!AQ102/'Population 2016'!AQ$5</f>
        <v>6.5764235216747959E-3</v>
      </c>
      <c r="AR102">
        <f>'Population 2016'!AR102/'Population 2016'!AR$5</f>
        <v>8.2202681662267921E-3</v>
      </c>
      <c r="AS102">
        <f>'Population 2016'!AS102/'Population 2016'!AS$5</f>
        <v>5.7888786533791137E-3</v>
      </c>
      <c r="AT102">
        <f>'Population 2016'!AT102/'Population 2016'!AT$5</f>
        <v>1.3708019191226869E-3</v>
      </c>
      <c r="AU102">
        <f>'Population 2016'!AU102/'Population 2016'!AU$5</f>
        <v>1.3708019191226869E-3</v>
      </c>
      <c r="AV102">
        <f>'Population 2016'!AV102/'Population 2016'!AV$5</f>
        <v>8.9325308837503968E-3</v>
      </c>
      <c r="AW102">
        <f>'Population 2016'!AW102/'Population 2016'!AW$5</f>
        <v>9.7054426749649154E-3</v>
      </c>
      <c r="AX102">
        <f>'Population 2016'!AX102/'Population 2016'!AX$5</f>
        <v>8.3826366970366877E-3</v>
      </c>
      <c r="AY102">
        <f>'Population 2016'!AY102/'Population 2016'!AY$5</f>
        <v>7.7353814142774088E-3</v>
      </c>
      <c r="AZ102">
        <f>'Population 2016'!AZ102/'Population 2016'!AZ$5</f>
        <v>8.4852529180640974E-3</v>
      </c>
      <c r="BA102">
        <f>'Population 2016'!BA102/'Population 2016'!BA$5</f>
        <v>1.0553876052688404E-2</v>
      </c>
      <c r="BB102">
        <f>'Population 2016'!BB102/'Population 2016'!BB$5</f>
        <v>9.9086471071583929E-3</v>
      </c>
      <c r="BC102">
        <f>'Population 2016'!BC102/'Population 2016'!BC$5</f>
        <v>6.3736555570309385E-3</v>
      </c>
      <c r="BD102" s="9">
        <v>100</v>
      </c>
    </row>
    <row r="103" spans="1:56" x14ac:dyDescent="0.35">
      <c r="A103" s="3"/>
      <c r="B103" s="5" t="s">
        <v>64</v>
      </c>
      <c r="C103">
        <f>'Population 2016'!C103/'Population 2016'!C$5</f>
        <v>1.2762390558795418E-2</v>
      </c>
      <c r="D103">
        <f>'Population 2016'!D103/'Population 2016'!D$5</f>
        <v>7.7315806461078019E-3</v>
      </c>
      <c r="E103">
        <f>'Population 2016'!E103/'Population 2016'!E$5</f>
        <v>3.1173969501075852E-3</v>
      </c>
      <c r="F103">
        <f>'Population 2016'!F103/'Population 2016'!F$5</f>
        <v>7.9938192119495231E-3</v>
      </c>
      <c r="G103">
        <f>'Population 2016'!G103/'Population 2016'!G$5</f>
        <v>5.7922373193309154E-3</v>
      </c>
      <c r="H103">
        <f>'Population 2016'!H103/'Population 2016'!H$5</f>
        <v>8.7188283243572733E-3</v>
      </c>
      <c r="I103">
        <f>'Population 2016'!I103/'Population 2016'!I$5</f>
        <v>5.8621555983585961E-3</v>
      </c>
      <c r="J103">
        <f>'Population 2016'!J103/'Population 2016'!J$5</f>
        <v>8.4506107826144653E-3</v>
      </c>
      <c r="K103">
        <f>'Population 2016'!K103/'Population 2016'!K$5</f>
        <v>1.0253744743183859E-2</v>
      </c>
      <c r="L103">
        <f>'Population 2016'!L103/'Population 2016'!L$5</f>
        <v>8.5142884374056829E-3</v>
      </c>
      <c r="M103">
        <f>'Population 2016'!M103/'Population 2016'!M$5</f>
        <v>8.5142884374056829E-3</v>
      </c>
      <c r="N103">
        <f>'Population 2016'!N103/'Population 2016'!N$5</f>
        <v>1.2031730977889584E-2</v>
      </c>
      <c r="O103">
        <f>'Population 2016'!O103/'Population 2016'!O$5</f>
        <v>1.006528566192132E-2</v>
      </c>
      <c r="P103">
        <f>'Population 2016'!P103/'Population 2016'!P$5</f>
        <v>6.5817649047672719E-3</v>
      </c>
      <c r="Q103">
        <f>'Population 2016'!Q103/'Population 2016'!Q$5</f>
        <v>1.0892938978390384E-2</v>
      </c>
      <c r="R103">
        <f>'Population 2016'!R103/'Population 2016'!R$5</f>
        <v>3.3799968063022304E-3</v>
      </c>
      <c r="S103">
        <f>'Population 2016'!S103/'Population 2016'!S$5</f>
        <v>9.8486948140328462E-3</v>
      </c>
      <c r="T103">
        <f>'Population 2016'!T103/'Population 2016'!T$5</f>
        <v>1.0802548126363987E-2</v>
      </c>
      <c r="U103">
        <f>'Population 2016'!U103/'Population 2016'!U$5</f>
        <v>6.9490550170406762E-3</v>
      </c>
      <c r="V103">
        <f>'Population 2016'!V103/'Population 2016'!V$5</f>
        <v>1.0792163088359881E-2</v>
      </c>
      <c r="W103">
        <f>'Population 2016'!W103/'Population 2016'!W$5</f>
        <v>7.8213349544708748E-3</v>
      </c>
      <c r="X103">
        <f>'Population 2016'!X103/'Population 2016'!X$5</f>
        <v>7.8213349544708748E-3</v>
      </c>
      <c r="Y103">
        <f>'Population 2016'!Y103/'Population 2016'!Y$5</f>
        <v>9.6699575523441599E-3</v>
      </c>
      <c r="Z103">
        <f>'Population 2016'!Z103/'Population 2016'!Z$5</f>
        <v>1.1506379420151263E-2</v>
      </c>
      <c r="AA103">
        <f>'Population 2016'!AA103/'Population 2016'!AA$5</f>
        <v>9.7524710046858892E-3</v>
      </c>
      <c r="AB103">
        <f>'Population 2016'!AB103/'Population 2016'!AB$5</f>
        <v>7.4859523249030226E-3</v>
      </c>
      <c r="AC103">
        <f>'Population 2016'!AC103/'Population 2016'!AC$5</f>
        <v>9.3769199103886682E-3</v>
      </c>
      <c r="AD103">
        <f>'Population 2016'!AD103/'Population 2016'!AD$5</f>
        <v>6.4274814842383418E-3</v>
      </c>
      <c r="AE103">
        <f>'Population 2016'!AE103/'Population 2016'!AE$5</f>
        <v>6.6684462879495685E-3</v>
      </c>
      <c r="AF103">
        <f>'Population 2016'!AF103/'Population 2016'!AF$5</f>
        <v>5.3838845405601047E-3</v>
      </c>
      <c r="AG103">
        <f>'Population 2016'!AG103/'Population 2016'!AG$5</f>
        <v>6.6684462879495685E-3</v>
      </c>
      <c r="AH103">
        <f>'Population 2016'!AH103/'Population 2016'!AH$5</f>
        <v>1.0426980485403527E-2</v>
      </c>
      <c r="AI103">
        <f>'Population 2016'!AI103/'Population 2016'!AI$5</f>
        <v>1.1217352786770496E-2</v>
      </c>
      <c r="AJ103">
        <f>'Population 2016'!AJ103/'Population 2016'!AJ$5</f>
        <v>1.3955887683685135E-2</v>
      </c>
      <c r="AK103">
        <f>'Population 2016'!AK103/'Population 2016'!AK$5</f>
        <v>6.2230491683743384E-3</v>
      </c>
      <c r="AL103">
        <f>'Population 2016'!AL103/'Population 2016'!AL$5</f>
        <v>6.766463879675777E-3</v>
      </c>
      <c r="AM103">
        <f>'Population 2016'!AM103/'Population 2016'!AM$5</f>
        <v>1.0985508401215541E-2</v>
      </c>
      <c r="AN103">
        <f>'Population 2016'!AN103/'Population 2016'!AN$5</f>
        <v>5.454347114650376E-3</v>
      </c>
      <c r="AO103">
        <f>'Population 2016'!AO103/'Population 2016'!AO$5</f>
        <v>5.454347114650376E-3</v>
      </c>
      <c r="AP103">
        <f>'Population 2016'!AP103/'Population 2016'!AP$5</f>
        <v>5.0885341534169272E-3</v>
      </c>
      <c r="AQ103">
        <f>'Population 2016'!AQ103/'Population 2016'!AQ$5</f>
        <v>7.3573738148736776E-3</v>
      </c>
      <c r="AR103">
        <f>'Population 2016'!AR103/'Population 2016'!AR$5</f>
        <v>9.0469955887820825E-3</v>
      </c>
      <c r="AS103">
        <f>'Population 2016'!AS103/'Population 2016'!AS$5</f>
        <v>5.8621555983585961E-3</v>
      </c>
      <c r="AT103">
        <f>'Population 2016'!AT103/'Population 2016'!AT$5</f>
        <v>1.2126324669162229E-3</v>
      </c>
      <c r="AU103">
        <f>'Population 2016'!AU103/'Population 2016'!AU$5</f>
        <v>1.2126324669162229E-3</v>
      </c>
      <c r="AV103">
        <f>'Population 2016'!AV103/'Population 2016'!AV$5</f>
        <v>9.6082779009608286E-3</v>
      </c>
      <c r="AW103">
        <f>'Population 2016'!AW103/'Population 2016'!AW$5</f>
        <v>9.8389163463298551E-3</v>
      </c>
      <c r="AX103">
        <f>'Population 2016'!AX103/'Population 2016'!AX$5</f>
        <v>7.4753696154976554E-3</v>
      </c>
      <c r="AY103">
        <f>'Population 2016'!AY103/'Population 2016'!AY$5</f>
        <v>8.1209265322358549E-3</v>
      </c>
      <c r="AZ103">
        <f>'Population 2016'!AZ103/'Population 2016'!AZ$5</f>
        <v>8.3845804258158782E-3</v>
      </c>
      <c r="BA103">
        <f>'Population 2016'!BA103/'Population 2016'!BA$5</f>
        <v>1.151209242064349E-2</v>
      </c>
      <c r="BB103">
        <f>'Population 2016'!BB103/'Population 2016'!BB$5</f>
        <v>1.1282738239091856E-2</v>
      </c>
      <c r="BC103">
        <f>'Population 2016'!BC103/'Population 2016'!BC$5</f>
        <v>6.9490550170406762E-3</v>
      </c>
      <c r="BD103" s="9">
        <v>101</v>
      </c>
    </row>
    <row r="104" spans="1:56" x14ac:dyDescent="0.35">
      <c r="A104" s="3"/>
      <c r="B104" s="5" t="s">
        <v>65</v>
      </c>
      <c r="C104">
        <f>'Population 2016'!C104/'Population 2016'!C$5</f>
        <v>1.0871287432341952E-2</v>
      </c>
      <c r="D104">
        <f>'Population 2016'!D104/'Population 2016'!D$5</f>
        <v>6.7119509404066783E-3</v>
      </c>
      <c r="E104">
        <f>'Population 2016'!E104/'Population 2016'!E$5</f>
        <v>2.897069646866899E-3</v>
      </c>
      <c r="F104">
        <f>'Population 2016'!F104/'Population 2016'!F$5</f>
        <v>7.2727272727272727E-3</v>
      </c>
      <c r="G104">
        <f>'Population 2016'!G104/'Population 2016'!G$5</f>
        <v>4.8178422562659019E-3</v>
      </c>
      <c r="H104">
        <f>'Population 2016'!H104/'Population 2016'!H$5</f>
        <v>8.2875883960792825E-3</v>
      </c>
      <c r="I104">
        <f>'Population 2016'!I104/'Population 2016'!I$5</f>
        <v>4.961895988610669E-3</v>
      </c>
      <c r="J104">
        <f>'Population 2016'!J104/'Population 2016'!J$5</f>
        <v>7.0159143494522447E-3</v>
      </c>
      <c r="K104">
        <f>'Population 2016'!K104/'Population 2016'!K$5</f>
        <v>9.5213344043850109E-3</v>
      </c>
      <c r="L104">
        <f>'Population 2016'!L104/'Population 2016'!L$5</f>
        <v>8.6651946690388063E-3</v>
      </c>
      <c r="M104">
        <f>'Population 2016'!M104/'Population 2016'!M$5</f>
        <v>8.6651946690388063E-3</v>
      </c>
      <c r="N104">
        <f>'Population 2016'!N104/'Population 2016'!N$5</f>
        <v>8.8891746570112767E-3</v>
      </c>
      <c r="O104">
        <f>'Population 2016'!O104/'Population 2016'!O$5</f>
        <v>9.5699468006062941E-3</v>
      </c>
      <c r="P104">
        <f>'Population 2016'!P104/'Population 2016'!P$5</f>
        <v>5.8153950185957396E-3</v>
      </c>
      <c r="Q104">
        <f>'Population 2016'!Q104/'Population 2016'!Q$5</f>
        <v>1.1198458302487632E-2</v>
      </c>
      <c r="R104">
        <f>'Population 2016'!R104/'Population 2016'!R$5</f>
        <v>3.2735402139777506E-3</v>
      </c>
      <c r="S104">
        <f>'Population 2016'!S104/'Population 2016'!S$5</f>
        <v>9.2246558076229859E-3</v>
      </c>
      <c r="T104">
        <f>'Population 2016'!T104/'Population 2016'!T$5</f>
        <v>9.0645547060766943E-3</v>
      </c>
      <c r="U104">
        <f>'Population 2016'!U104/'Population 2016'!U$5</f>
        <v>6.6392245385738947E-3</v>
      </c>
      <c r="V104">
        <f>'Population 2016'!V104/'Population 2016'!V$5</f>
        <v>1.1486708237610764E-2</v>
      </c>
      <c r="W104">
        <f>'Population 2016'!W104/'Population 2016'!W$5</f>
        <v>7.7494296602801695E-3</v>
      </c>
      <c r="X104">
        <f>'Population 2016'!X104/'Population 2016'!X$5</f>
        <v>7.7494296602801695E-3</v>
      </c>
      <c r="Y104">
        <f>'Population 2016'!Y104/'Population 2016'!Y$5</f>
        <v>9.3440485842832387E-3</v>
      </c>
      <c r="Z104">
        <f>'Population 2016'!Z104/'Population 2016'!Z$5</f>
        <v>9.5589672908322574E-3</v>
      </c>
      <c r="AA104">
        <f>'Population 2016'!AA104/'Population 2016'!AA$5</f>
        <v>9.2515265849343296E-3</v>
      </c>
      <c r="AB104">
        <f>'Population 2016'!AB104/'Population 2016'!AB$5</f>
        <v>6.7060376856391312E-3</v>
      </c>
      <c r="AC104">
        <f>'Population 2016'!AC104/'Population 2016'!AC$5</f>
        <v>8.2681555000713655E-3</v>
      </c>
      <c r="AD104">
        <f>'Population 2016'!AD104/'Population 2016'!AD$5</f>
        <v>6.3939856340020093E-3</v>
      </c>
      <c r="AE104">
        <f>'Population 2016'!AE104/'Population 2016'!AE$5</f>
        <v>6.9918582326307255E-3</v>
      </c>
      <c r="AF104">
        <f>'Population 2016'!AF104/'Population 2016'!AF$5</f>
        <v>5.7156645402584869E-3</v>
      </c>
      <c r="AG104">
        <f>'Population 2016'!AG104/'Population 2016'!AG$5</f>
        <v>6.9918582326307255E-3</v>
      </c>
      <c r="AH104">
        <f>'Population 2016'!AH104/'Population 2016'!AH$5</f>
        <v>1.1017712677521526E-2</v>
      </c>
      <c r="AI104">
        <f>'Population 2016'!AI104/'Population 2016'!AI$5</f>
        <v>1.0398438183568117E-2</v>
      </c>
      <c r="AJ104">
        <f>'Population 2016'!AJ104/'Population 2016'!AJ$5</f>
        <v>1.4778462482224019E-2</v>
      </c>
      <c r="AK104">
        <f>'Population 2016'!AK104/'Population 2016'!AK$5</f>
        <v>6.6756345624379267E-3</v>
      </c>
      <c r="AL104">
        <f>'Population 2016'!AL104/'Population 2016'!AL$5</f>
        <v>6.9704333019989006E-3</v>
      </c>
      <c r="AM104">
        <f>'Population 2016'!AM104/'Population 2016'!AM$5</f>
        <v>1.1597625420604076E-2</v>
      </c>
      <c r="AN104">
        <f>'Population 2016'!AN104/'Population 2016'!AN$5</f>
        <v>3.3816952110832335E-3</v>
      </c>
      <c r="AO104">
        <f>'Population 2016'!AO104/'Population 2016'!AO$5</f>
        <v>3.3816952110832335E-3</v>
      </c>
      <c r="AP104">
        <f>'Population 2016'!AP104/'Population 2016'!AP$5</f>
        <v>5.5006895677123793E-3</v>
      </c>
      <c r="AQ104">
        <f>'Population 2016'!AQ104/'Population 2016'!AQ$5</f>
        <v>7.0628048446319943E-3</v>
      </c>
      <c r="AR104">
        <f>'Population 2016'!AR104/'Population 2016'!AR$5</f>
        <v>8.4882695376452821E-3</v>
      </c>
      <c r="AS104">
        <f>'Population 2016'!AS104/'Population 2016'!AS$5</f>
        <v>4.961895988610669E-3</v>
      </c>
      <c r="AT104">
        <f>'Population 2016'!AT104/'Population 2016'!AT$5</f>
        <v>8.4357041176780722E-4</v>
      </c>
      <c r="AU104">
        <f>'Population 2016'!AU104/'Population 2016'!AU$5</f>
        <v>8.4357041176780722E-4</v>
      </c>
      <c r="AV104">
        <f>'Population 2016'!AV104/'Population 2016'!AV$5</f>
        <v>8.48907190370605E-3</v>
      </c>
      <c r="AW104">
        <f>'Population 2016'!AW104/'Population 2016'!AW$5</f>
        <v>1.0407132832997743E-2</v>
      </c>
      <c r="AX104">
        <f>'Population 2016'!AX104/'Population 2016'!AX$5</f>
        <v>5.6608354524195917E-3</v>
      </c>
      <c r="AY104">
        <f>'Population 2016'!AY104/'Population 2016'!AY$5</f>
        <v>7.4615219852513697E-3</v>
      </c>
      <c r="AZ104">
        <f>'Population 2016'!AZ104/'Population 2016'!AZ$5</f>
        <v>7.2081504449724157E-3</v>
      </c>
      <c r="BA104">
        <f>'Population 2016'!BA104/'Population 2016'!BA$5</f>
        <v>1.1930468581299935E-2</v>
      </c>
      <c r="BB104">
        <f>'Population 2016'!BB104/'Population 2016'!BB$5</f>
        <v>1.171775201452808E-2</v>
      </c>
      <c r="BC104">
        <f>'Population 2016'!BC104/'Population 2016'!BC$5</f>
        <v>6.6392245385738947E-3</v>
      </c>
      <c r="BD104" s="9">
        <v>102</v>
      </c>
    </row>
    <row r="105" spans="1:56" x14ac:dyDescent="0.35">
      <c r="A105" s="3"/>
      <c r="B105" s="5" t="s">
        <v>66</v>
      </c>
      <c r="C105">
        <f>'Population 2016'!C105/'Population 2016'!C$5</f>
        <v>8.1266323542189493E-3</v>
      </c>
      <c r="D105">
        <f>'Population 2016'!D105/'Population 2016'!D$5</f>
        <v>5.3964574591903606E-3</v>
      </c>
      <c r="E105">
        <f>'Population 2016'!E105/'Population 2016'!E$5</f>
        <v>2.8923818319043309E-3</v>
      </c>
      <c r="F105">
        <f>'Population 2016'!F105/'Population 2016'!F$5</f>
        <v>5.830543394282771E-3</v>
      </c>
      <c r="G105">
        <f>'Population 2016'!G105/'Population 2016'!G$5</f>
        <v>5.0479077572673633E-3</v>
      </c>
      <c r="H105">
        <f>'Population 2016'!H105/'Population 2016'!H$5</f>
        <v>8.3459516946432222E-3</v>
      </c>
      <c r="I105">
        <f>'Population 2016'!I105/'Population 2016'!I$5</f>
        <v>4.76300142366636E-3</v>
      </c>
      <c r="J105">
        <f>'Population 2016'!J105/'Population 2016'!J$5</f>
        <v>7.0325004353847557E-3</v>
      </c>
      <c r="K105">
        <f>'Population 2016'!K105/'Population 2016'!K$5</f>
        <v>9.6158389642300238E-3</v>
      </c>
      <c r="L105">
        <f>'Population 2016'!L105/'Population 2016'!L$5</f>
        <v>8.4586914046987441E-3</v>
      </c>
      <c r="M105">
        <f>'Population 2016'!M105/'Population 2016'!M$5</f>
        <v>8.4586914046987441E-3</v>
      </c>
      <c r="N105">
        <f>'Population 2016'!N105/'Population 2016'!N$5</f>
        <v>6.9280909171281378E-3</v>
      </c>
      <c r="O105">
        <f>'Population 2016'!O105/'Population 2016'!O$5</f>
        <v>9.5105061372484923E-3</v>
      </c>
      <c r="P105">
        <f>'Population 2016'!P105/'Population 2016'!P$5</f>
        <v>6.5141440324580184E-3</v>
      </c>
      <c r="Q105">
        <f>'Population 2016'!Q105/'Population 2016'!Q$5</f>
        <v>1.0563918167824114E-2</v>
      </c>
      <c r="R105">
        <f>'Population 2016'!R105/'Population 2016'!R$5</f>
        <v>3.5796029169106298E-3</v>
      </c>
      <c r="S105">
        <f>'Population 2016'!S105/'Population 2016'!S$5</f>
        <v>7.6826527748110668E-3</v>
      </c>
      <c r="T105">
        <f>'Population 2016'!T105/'Population 2016'!T$5</f>
        <v>6.1236930149881578E-3</v>
      </c>
      <c r="U105">
        <f>'Population 2016'!U105/'Population 2016'!U$5</f>
        <v>6.7720090293453723E-3</v>
      </c>
      <c r="V105">
        <f>'Population 2016'!V105/'Population 2016'!V$5</f>
        <v>1.1196678395066439E-2</v>
      </c>
      <c r="W105">
        <f>'Population 2016'!W105/'Population 2016'!W$5</f>
        <v>7.3049242052830778E-3</v>
      </c>
      <c r="X105">
        <f>'Population 2016'!X105/'Population 2016'!X$5</f>
        <v>7.3049242052830778E-3</v>
      </c>
      <c r="Y105">
        <f>'Population 2016'!Y105/'Population 2016'!Y$5</f>
        <v>9.200966598305273E-3</v>
      </c>
      <c r="Z105">
        <f>'Population 2016'!Z105/'Population 2016'!Z$5</f>
        <v>7.1372848119276092E-3</v>
      </c>
      <c r="AA105">
        <f>'Population 2016'!AA105/'Population 2016'!AA$5</f>
        <v>7.8868848897490421E-3</v>
      </c>
      <c r="AB105">
        <f>'Population 2016'!AB105/'Population 2016'!AB$5</f>
        <v>5.4164150537854517E-3</v>
      </c>
      <c r="AC105">
        <f>'Population 2016'!AC105/'Population 2016'!AC$5</f>
        <v>6.7694618148570291E-3</v>
      </c>
      <c r="AD105">
        <f>'Population 2016'!AD105/'Population 2016'!AD$5</f>
        <v>6.0478618482265808E-3</v>
      </c>
      <c r="AE105">
        <f>'Population 2016'!AE105/'Population 2016'!AE$5</f>
        <v>6.4271707101715625E-3</v>
      </c>
      <c r="AF105">
        <f>'Population 2016'!AF105/'Population 2016'!AF$5</f>
        <v>3.7400654511453952E-3</v>
      </c>
      <c r="AG105">
        <f>'Population 2016'!AG105/'Population 2016'!AG$5</f>
        <v>6.4271707101715625E-3</v>
      </c>
      <c r="AH105">
        <f>'Population 2016'!AH105/'Population 2016'!AH$5</f>
        <v>9.8938353937750197E-3</v>
      </c>
      <c r="AI105">
        <f>'Population 2016'!AI105/'Population 2016'!AI$5</f>
        <v>8.2219573016011904E-3</v>
      </c>
      <c r="AJ105">
        <f>'Population 2016'!AJ105/'Population 2016'!AJ$5</f>
        <v>1.4290494381395867E-2</v>
      </c>
      <c r="AK105">
        <f>'Population 2016'!AK105/'Population 2016'!AK$5</f>
        <v>5.519027444275423E-3</v>
      </c>
      <c r="AL105">
        <f>'Population 2016'!AL105/'Population 2016'!AL$5</f>
        <v>6.8285415299480321E-3</v>
      </c>
      <c r="AM105">
        <f>'Population 2016'!AM105/'Population 2016'!AM$5</f>
        <v>1.0666772911829795E-2</v>
      </c>
      <c r="AN105">
        <f>'Population 2016'!AN105/'Population 2016'!AN$5</f>
        <v>3.872586451401767E-3</v>
      </c>
      <c r="AO105">
        <f>'Population 2016'!AO105/'Population 2016'!AO$5</f>
        <v>3.872586451401767E-3</v>
      </c>
      <c r="AP105">
        <f>'Population 2016'!AP105/'Population 2016'!AP$5</f>
        <v>4.1849626682307437E-3</v>
      </c>
      <c r="AQ105">
        <f>'Population 2016'!AQ105/'Population 2016'!AQ$5</f>
        <v>6.5490217570011505E-3</v>
      </c>
      <c r="AR105">
        <f>'Population 2016'!AR105/'Population 2016'!AR$5</f>
        <v>7.3547774530423951E-3</v>
      </c>
      <c r="AS105">
        <f>'Population 2016'!AS105/'Population 2016'!AS$5</f>
        <v>4.76300142366636E-3</v>
      </c>
      <c r="AT105">
        <f>'Population 2016'!AT105/'Population 2016'!AT$5</f>
        <v>1.7925871250065904E-3</v>
      </c>
      <c r="AU105">
        <f>'Population 2016'!AU105/'Population 2016'!AU$5</f>
        <v>1.7925871250065904E-3</v>
      </c>
      <c r="AV105">
        <f>'Population 2016'!AV105/'Population 2016'!AV$5</f>
        <v>8.9114137894625699E-3</v>
      </c>
      <c r="AW105">
        <f>'Population 2016'!AW105/'Population 2016'!AW$5</f>
        <v>9.080023186283483E-3</v>
      </c>
      <c r="AX105">
        <f>'Population 2016'!AX105/'Population 2016'!AX$5</f>
        <v>5.6352786332213092E-3</v>
      </c>
      <c r="AY105">
        <f>'Population 2016'!AY105/'Population 2016'!AY$5</f>
        <v>6.4119824974755973E-3</v>
      </c>
      <c r="AZ105">
        <f>'Population 2016'!AZ105/'Population 2016'!AZ$5</f>
        <v>5.6261541382147031E-3</v>
      </c>
      <c r="BA105">
        <f>'Population 2016'!BA105/'Population 2016'!BA$5</f>
        <v>1.0891276182250054E-2</v>
      </c>
      <c r="BB105">
        <f>'Population 2016'!BB105/'Population 2016'!BB$5</f>
        <v>1.0067461660095426E-2</v>
      </c>
      <c r="BC105">
        <f>'Population 2016'!BC105/'Population 2016'!BC$5</f>
        <v>6.7720090293453723E-3</v>
      </c>
      <c r="BD105" s="9">
        <v>103</v>
      </c>
    </row>
    <row r="106" spans="1:56" x14ac:dyDescent="0.35">
      <c r="A106" s="3"/>
      <c r="B106" s="5" t="s">
        <v>67</v>
      </c>
      <c r="C106">
        <f>'Population 2016'!C106/'Population 2016'!C$5</f>
        <v>7.3241912978589648E-3</v>
      </c>
      <c r="D106">
        <f>'Population 2016'!D106/'Population 2016'!D$5</f>
        <v>4.9978971665541891E-3</v>
      </c>
      <c r="E106">
        <f>'Population 2016'!E106/'Population 2016'!E$5</f>
        <v>2.8642549421289245E-3</v>
      </c>
      <c r="F106">
        <f>'Population 2016'!F106/'Population 2016'!F$5</f>
        <v>6.4486221993304144E-3</v>
      </c>
      <c r="G106">
        <f>'Population 2016'!G106/'Population 2016'!G$5</f>
        <v>5.9411032317436257E-3</v>
      </c>
      <c r="H106">
        <f>'Population 2016'!H106/'Population 2016'!H$5</f>
        <v>9.1306138197806194E-3</v>
      </c>
      <c r="I106">
        <f>'Population 2016'!I106/'Population 2016'!I$5</f>
        <v>5.1712586885520476E-3</v>
      </c>
      <c r="J106">
        <f>'Population 2016'!J106/'Population 2016'!J$5</f>
        <v>7.5052038844613256E-3</v>
      </c>
      <c r="K106">
        <f>'Population 2016'!K106/'Population 2016'!K$5</f>
        <v>1.0915276662098947E-2</v>
      </c>
      <c r="L106">
        <f>'Population 2016'!L106/'Population 2016'!L$5</f>
        <v>9.507092592886757E-3</v>
      </c>
      <c r="M106">
        <f>'Population 2016'!M106/'Population 2016'!M$5</f>
        <v>9.507092592886757E-3</v>
      </c>
      <c r="N106">
        <f>'Population 2016'!N106/'Population 2016'!N$5</f>
        <v>6.1645542151244565E-3</v>
      </c>
      <c r="O106">
        <f>'Population 2016'!O106/'Population 2016'!O$5</f>
        <v>1.0154446656958025E-2</v>
      </c>
      <c r="P106">
        <f>'Population 2016'!P106/'Population 2016'!P$5</f>
        <v>6.1985799616815053E-3</v>
      </c>
      <c r="Q106">
        <f>'Population 2016'!Q106/'Population 2016'!Q$5</f>
        <v>1.0258398843726866E-2</v>
      </c>
      <c r="R106">
        <f>'Population 2016'!R106/'Population 2016'!R$5</f>
        <v>3.5396816947889497E-3</v>
      </c>
      <c r="S106">
        <f>'Population 2016'!S106/'Population 2016'!S$5</f>
        <v>7.6411678620794355E-3</v>
      </c>
      <c r="T106">
        <f>'Population 2016'!T106/'Population 2016'!T$5</f>
        <v>5.3977841165549108E-3</v>
      </c>
      <c r="U106">
        <f>'Population 2016'!U106/'Population 2016'!U$5</f>
        <v>8.8522993847651929E-3</v>
      </c>
      <c r="V106">
        <f>'Population 2016'!V106/'Population 2016'!V$5</f>
        <v>1.1715679165935232E-2</v>
      </c>
      <c r="W106">
        <f>'Population 2016'!W106/'Population 2016'!W$5</f>
        <v>7.8115296870812333E-3</v>
      </c>
      <c r="X106">
        <f>'Population 2016'!X106/'Population 2016'!X$5</f>
        <v>7.8115296870812333E-3</v>
      </c>
      <c r="Y106">
        <f>'Population 2016'!Y106/'Population 2016'!Y$5</f>
        <v>9.6977790496176539E-3</v>
      </c>
      <c r="Z106">
        <f>'Population 2016'!Z106/'Population 2016'!Z$5</f>
        <v>6.2603686145304817E-3</v>
      </c>
      <c r="AA106">
        <f>'Population 2016'!AA106/'Population 2016'!AA$5</f>
        <v>7.874926004396883E-3</v>
      </c>
      <c r="AB106">
        <f>'Population 2016'!AB106/'Population 2016'!AB$5</f>
        <v>5.1195971464540494E-3</v>
      </c>
      <c r="AC106">
        <f>'Population 2016'!AC106/'Population 2016'!AC$5</f>
        <v>6.5046822541842408E-3</v>
      </c>
      <c r="AD106">
        <f>'Population 2016'!AD106/'Population 2016'!AD$5</f>
        <v>6.7215006140905875E-3</v>
      </c>
      <c r="AE106">
        <f>'Population 2016'!AE106/'Population 2016'!AE$5</f>
        <v>7.0175258472879596E-3</v>
      </c>
      <c r="AF106">
        <f>'Population 2016'!AF106/'Population 2016'!AF$5</f>
        <v>4.3885445414649591E-3</v>
      </c>
      <c r="AG106">
        <f>'Population 2016'!AG106/'Population 2016'!AG$5</f>
        <v>7.0175258472879596E-3</v>
      </c>
      <c r="AH106">
        <f>'Population 2016'!AH106/'Population 2016'!AH$5</f>
        <v>1.0335955713662075E-2</v>
      </c>
      <c r="AI106">
        <f>'Population 2016'!AI106/'Population 2016'!AI$5</f>
        <v>7.8924774695948909E-3</v>
      </c>
      <c r="AJ106">
        <f>'Population 2016'!AJ106/'Population 2016'!AJ$5</f>
        <v>1.353762931154672E-2</v>
      </c>
      <c r="AK106">
        <f>'Population 2016'!AK106/'Population 2016'!AK$5</f>
        <v>5.7453201413072176E-3</v>
      </c>
      <c r="AL106">
        <f>'Population 2016'!AL106/'Population 2016'!AL$5</f>
        <v>8.1233039499122046E-3</v>
      </c>
      <c r="AM106">
        <f>'Population 2016'!AM106/'Population 2016'!AM$5</f>
        <v>1.1105034209735196E-2</v>
      </c>
      <c r="AN106">
        <f>'Population 2016'!AN106/'Population 2016'!AN$5</f>
        <v>5.7270644703828954E-3</v>
      </c>
      <c r="AO106">
        <f>'Population 2016'!AO106/'Population 2016'!AO$5</f>
        <v>5.7270644703828954E-3</v>
      </c>
      <c r="AP106">
        <f>'Population 2016'!AP106/'Population 2016'!AP$5</f>
        <v>3.6459902033828448E-3</v>
      </c>
      <c r="AQ106">
        <f>'Population 2016'!AQ106/'Population 2016'!AQ$5</f>
        <v>7.6176905792733054E-3</v>
      </c>
      <c r="AR106">
        <f>'Population 2016'!AR106/'Population 2016'!AR$5</f>
        <v>7.4501262368887071E-3</v>
      </c>
      <c r="AS106">
        <f>'Population 2016'!AS106/'Population 2016'!AS$5</f>
        <v>5.1712586885520476E-3</v>
      </c>
      <c r="AT106">
        <f>'Population 2016'!AT106/'Population 2016'!AT$5</f>
        <v>7.3812411029683129E-4</v>
      </c>
      <c r="AU106">
        <f>'Population 2016'!AU106/'Population 2016'!AU$5</f>
        <v>7.3812411029683129E-4</v>
      </c>
      <c r="AV106">
        <f>'Population 2016'!AV106/'Population 2016'!AV$5</f>
        <v>9.2387287509238733E-3</v>
      </c>
      <c r="AW106">
        <f>'Population 2016'!AW106/'Population 2016'!AW$5</f>
        <v>9.5262066019891397E-3</v>
      </c>
      <c r="AX106">
        <f>'Population 2016'!AX106/'Population 2016'!AX$5</f>
        <v>5.6608354524195917E-3</v>
      </c>
      <c r="AY106">
        <f>'Population 2016'!AY106/'Population 2016'!AY$5</f>
        <v>6.4915394265781341E-3</v>
      </c>
      <c r="AZ106">
        <f>'Population 2016'!AZ106/'Population 2016'!AZ$5</f>
        <v>5.3298893753128034E-3</v>
      </c>
      <c r="BA106">
        <f>'Population 2016'!BA106/'Population 2016'!BA$5</f>
        <v>1.1282660332541567E-2</v>
      </c>
      <c r="BB106">
        <f>'Population 2016'!BB106/'Population 2016'!BB$5</f>
        <v>1.1110113725029864E-2</v>
      </c>
      <c r="BC106">
        <f>'Population 2016'!BC106/'Population 2016'!BC$5</f>
        <v>8.8522993847651929E-3</v>
      </c>
      <c r="BD106" s="9">
        <v>104</v>
      </c>
    </row>
    <row r="107" spans="1:56" x14ac:dyDescent="0.35">
      <c r="A107" s="3"/>
      <c r="B107" s="5" t="s">
        <v>68</v>
      </c>
      <c r="C107">
        <f>'Population 2016'!C107/'Population 2016'!C$5</f>
        <v>7.6564121173710604E-3</v>
      </c>
      <c r="D107">
        <f>'Population 2016'!D107/'Population 2016'!D$5</f>
        <v>5.3402188902907776E-3</v>
      </c>
      <c r="E107">
        <f>'Population 2016'!E107/'Population 2016'!E$5</f>
        <v>3.2158410643215092E-3</v>
      </c>
      <c r="F107">
        <f>'Population 2016'!F107/'Population 2016'!F$5</f>
        <v>6.8503734226113833E-3</v>
      </c>
      <c r="G107">
        <f>'Population 2016'!G107/'Population 2016'!G$5</f>
        <v>7.0372976776917661E-3</v>
      </c>
      <c r="H107">
        <f>'Population 2016'!H107/'Population 2016'!H$5</f>
        <v>1.1630508441602657E-2</v>
      </c>
      <c r="I107">
        <f>'Population 2016'!I107/'Population 2016'!I$5</f>
        <v>6.9508416380537645E-3</v>
      </c>
      <c r="J107">
        <f>'Population 2016'!J107/'Population 2016'!J$5</f>
        <v>8.6247646849058317E-3</v>
      </c>
      <c r="K107">
        <f>'Population 2016'!K107/'Population 2016'!K$5</f>
        <v>1.2876246278882956E-2</v>
      </c>
      <c r="L107">
        <f>'Population 2016'!L107/'Population 2016'!L$5</f>
        <v>1.2437850459866884E-2</v>
      </c>
      <c r="M107">
        <f>'Population 2016'!M107/'Population 2016'!M$5</f>
        <v>1.2437850459866884E-2</v>
      </c>
      <c r="N107">
        <f>'Population 2016'!N107/'Population 2016'!N$5</f>
        <v>6.421745525273065E-3</v>
      </c>
      <c r="O107">
        <f>'Population 2016'!O107/'Population 2016'!O$5</f>
        <v>1.3156200156527079E-2</v>
      </c>
      <c r="P107">
        <f>'Population 2016'!P107/'Population 2016'!P$5</f>
        <v>8.4976896201961003E-3</v>
      </c>
      <c r="Q107">
        <f>'Population 2016'!Q107/'Population 2016'!Q$5</f>
        <v>1.2855313098553483E-2</v>
      </c>
      <c r="R107">
        <f>'Population 2016'!R107/'Population 2016'!R$5</f>
        <v>5.1232235056155855E-3</v>
      </c>
      <c r="S107">
        <f>'Population 2016'!S107/'Population 2016'!S$5</f>
        <v>8.5776677005530728E-3</v>
      </c>
      <c r="T107">
        <f>'Population 2016'!T107/'Population 2016'!T$5</f>
        <v>5.0487894538466188E-3</v>
      </c>
      <c r="U107">
        <f>'Population 2016'!U107/'Population 2016'!U$5</f>
        <v>1.0312928783251449E-2</v>
      </c>
      <c r="V107">
        <f>'Population 2016'!V107/'Population 2016'!V$5</f>
        <v>1.341769639981377E-2</v>
      </c>
      <c r="W107">
        <f>'Population 2016'!W107/'Population 2016'!W$5</f>
        <v>8.9391354368900302E-3</v>
      </c>
      <c r="X107">
        <f>'Population 2016'!X107/'Population 2016'!X$5</f>
        <v>8.9391354368900302E-3</v>
      </c>
      <c r="Y107">
        <f>'Population 2016'!Y107/'Population 2016'!Y$5</f>
        <v>1.1120649910176309E-2</v>
      </c>
      <c r="Z107">
        <f>'Population 2016'!Z107/'Population 2016'!Z$5</f>
        <v>7.0559813234272132E-3</v>
      </c>
      <c r="AA107">
        <f>'Population 2016'!AA107/'Population 2016'!AA$5</f>
        <v>9.4721015814297118E-3</v>
      </c>
      <c r="AB107">
        <f>'Population 2016'!AB107/'Population 2016'!AB$5</f>
        <v>5.5515183771225043E-3</v>
      </c>
      <c r="AC107">
        <f>'Population 2016'!AC107/'Population 2016'!AC$5</f>
        <v>7.7396306738846676E-3</v>
      </c>
      <c r="AD107">
        <f>'Population 2016'!AD107/'Population 2016'!AD$5</f>
        <v>7.9422382671480145E-3</v>
      </c>
      <c r="AE107">
        <f>'Population 2016'!AE107/'Population 2016'!AE$5</f>
        <v>8.2855060113553522E-3</v>
      </c>
      <c r="AF107">
        <f>'Population 2016'!AF107/'Population 2016'!AF$5</f>
        <v>6.0323636308796695E-3</v>
      </c>
      <c r="AG107">
        <f>'Population 2016'!AG107/'Population 2016'!AG$5</f>
        <v>8.2855060113553522E-3</v>
      </c>
      <c r="AH107">
        <f>'Population 2016'!AH107/'Population 2016'!AH$5</f>
        <v>1.2583710281155085E-2</v>
      </c>
      <c r="AI107">
        <f>'Population 2016'!AI107/'Population 2016'!AI$5</f>
        <v>8.638933852480532E-3</v>
      </c>
      <c r="AJ107">
        <f>'Population 2016'!AJ107/'Population 2016'!AJ$5</f>
        <v>1.695340601734378E-2</v>
      </c>
      <c r="AK107">
        <f>'Population 2016'!AK107/'Population 2016'!AK$5</f>
        <v>6.6379191129326276E-3</v>
      </c>
      <c r="AL107">
        <f>'Population 2016'!AL107/'Population 2016'!AL$5</f>
        <v>1.0109788758624359E-2</v>
      </c>
      <c r="AM107">
        <f>'Population 2016'!AM107/'Population 2016'!AM$5</f>
        <v>1.3068155064815587E-2</v>
      </c>
      <c r="AN107">
        <f>'Population 2016'!AN107/'Population 2016'!AN$5</f>
        <v>5.1816297589178575E-3</v>
      </c>
      <c r="AO107">
        <f>'Population 2016'!AO107/'Population 2016'!AO$5</f>
        <v>5.1816297589178575E-3</v>
      </c>
      <c r="AP107">
        <f>'Population 2016'!AP107/'Population 2016'!AP$5</f>
        <v>4.6208962795047798E-3</v>
      </c>
      <c r="AQ107">
        <f>'Population 2016'!AQ107/'Population 2016'!AQ$5</f>
        <v>8.6795089603770477E-3</v>
      </c>
      <c r="AR107">
        <f>'Population 2016'!AR107/'Population 2016'!AR$5</f>
        <v>8.72619594219636E-3</v>
      </c>
      <c r="AS107">
        <f>'Population 2016'!AS107/'Population 2016'!AS$5</f>
        <v>6.9508416380537645E-3</v>
      </c>
      <c r="AT107">
        <f>'Population 2016'!AT107/'Population 2016'!AT$5</f>
        <v>1.2126324669162229E-3</v>
      </c>
      <c r="AU107">
        <f>'Population 2016'!AU107/'Population 2016'!AU$5</f>
        <v>1.2126324669162229E-3</v>
      </c>
      <c r="AV107">
        <f>'Population 2016'!AV107/'Population 2016'!AV$5</f>
        <v>1.1815014254038645E-2</v>
      </c>
      <c r="AW107">
        <f>'Population 2016'!AW107/'Population 2016'!AW$5</f>
        <v>1.2073646958325706E-2</v>
      </c>
      <c r="AX107">
        <f>'Population 2016'!AX107/'Population 2016'!AX$5</f>
        <v>6.325312751574939E-3</v>
      </c>
      <c r="AY107">
        <f>'Population 2016'!AY107/'Population 2016'!AY$5</f>
        <v>7.3161775955448123E-3</v>
      </c>
      <c r="AZ107">
        <f>'Population 2016'!AZ107/'Population 2016'!AZ$5</f>
        <v>5.8879026180600697E-3</v>
      </c>
      <c r="BA107">
        <f>'Population 2016'!BA107/'Population 2016'!BA$5</f>
        <v>1.3927877348304902E-2</v>
      </c>
      <c r="BB107">
        <f>'Population 2016'!BB107/'Population 2016'!BB$5</f>
        <v>1.2698259254400199E-2</v>
      </c>
      <c r="BC107">
        <f>'Population 2016'!BC107/'Population 2016'!BC$5</f>
        <v>1.0312928783251449E-2</v>
      </c>
      <c r="BD107" s="9">
        <v>105</v>
      </c>
    </row>
    <row r="108" spans="1:56" x14ac:dyDescent="0.35">
      <c r="A108" s="3"/>
      <c r="B108" s="5" t="s">
        <v>69</v>
      </c>
      <c r="C108">
        <f>'Population 2016'!C108/'Population 2016'!C$5</f>
        <v>7.9835218473522009E-3</v>
      </c>
      <c r="D108">
        <f>'Population 2016'!D108/'Population 2016'!D$5</f>
        <v>5.6116311141105012E-3</v>
      </c>
      <c r="E108">
        <f>'Population 2016'!E108/'Population 2016'!E$5</f>
        <v>3.4361683675621954E-3</v>
      </c>
      <c r="F108">
        <f>'Population 2016'!F108/'Population 2016'!F$5</f>
        <v>6.3868143188256501E-3</v>
      </c>
      <c r="G108">
        <f>'Population 2016'!G108/'Population 2016'!G$5</f>
        <v>7.8086937692849025E-3</v>
      </c>
      <c r="H108">
        <f>'Population 2016'!H108/'Population 2016'!H$5</f>
        <v>1.2016354693219806E-2</v>
      </c>
      <c r="I108">
        <f>'Population 2016'!I108/'Population 2016'!I$5</f>
        <v>7.4637802529101413E-3</v>
      </c>
      <c r="J108">
        <f>'Population 2016'!J108/'Population 2016'!J$5</f>
        <v>9.0394168332186137E-3</v>
      </c>
      <c r="K108">
        <f>'Population 2016'!K108/'Population 2016'!K$5</f>
        <v>1.3277890658224259E-2</v>
      </c>
      <c r="L108">
        <f>'Population 2016'!L108/'Population 2016'!L$5</f>
        <v>1.3462424348323352E-2</v>
      </c>
      <c r="M108">
        <f>'Population 2016'!M108/'Population 2016'!M$5</f>
        <v>1.3462424348323352E-2</v>
      </c>
      <c r="N108">
        <f>'Population 2016'!N108/'Population 2016'!N$5</f>
        <v>7.6594787053632426E-3</v>
      </c>
      <c r="O108">
        <f>'Population 2016'!O108/'Population 2016'!O$5</f>
        <v>1.2423098641780842E-2</v>
      </c>
      <c r="P108">
        <f>'Population 2016'!P108/'Population 2016'!P$5</f>
        <v>8.3399075848078433E-3</v>
      </c>
      <c r="Q108">
        <f>'Population 2016'!Q108/'Population 2016'!Q$5</f>
        <v>1.3066826476774656E-2</v>
      </c>
      <c r="R108">
        <f>'Population 2016'!R108/'Population 2016'!R$5</f>
        <v>4.8304678767232658E-3</v>
      </c>
      <c r="S108">
        <f>'Population 2016'!S108/'Population 2016'!S$5</f>
        <v>8.6509282911216984E-3</v>
      </c>
      <c r="T108">
        <f>'Population 2016'!T108/'Population 2016'!T$5</f>
        <v>4.7928600345272052E-3</v>
      </c>
      <c r="U108">
        <f>'Population 2016'!U108/'Population 2016'!U$5</f>
        <v>1.1950604169433009E-2</v>
      </c>
      <c r="V108">
        <f>'Population 2016'!V108/'Population 2016'!V$5</f>
        <v>1.3371902214148877E-2</v>
      </c>
      <c r="W108">
        <f>'Population 2016'!W108/'Population 2016'!W$5</f>
        <v>9.6320409990913788E-3</v>
      </c>
      <c r="X108">
        <f>'Population 2016'!X108/'Population 2016'!X$5</f>
        <v>9.6320409990913788E-3</v>
      </c>
      <c r="Y108">
        <f>'Population 2016'!Y108/'Population 2016'!Y$5</f>
        <v>1.1295527893038266E-2</v>
      </c>
      <c r="Z108">
        <f>'Population 2016'!Z108/'Population 2016'!Z$5</f>
        <v>7.23020308449949E-3</v>
      </c>
      <c r="AA108">
        <f>'Population 2016'!AA108/'Population 2016'!AA$5</f>
        <v>9.8248886993184091E-3</v>
      </c>
      <c r="AB108">
        <f>'Population 2016'!AB108/'Population 2016'!AB$5</f>
        <v>5.748032301976398E-3</v>
      </c>
      <c r="AC108">
        <f>'Population 2016'!AC108/'Population 2016'!AC$5</f>
        <v>7.9909643974920407E-3</v>
      </c>
      <c r="AD108">
        <f>'Population 2016'!AD108/'Population 2016'!AD$5</f>
        <v>8.6754252112099441E-3</v>
      </c>
      <c r="AE108">
        <f>'Population 2016'!AE108/'Population 2016'!AE$5</f>
        <v>9.0041992217579237E-3</v>
      </c>
      <c r="AF108">
        <f>'Population 2016'!AF108/'Population 2016'!AF$5</f>
        <v>7.2388363570556032E-3</v>
      </c>
      <c r="AG108">
        <f>'Population 2016'!AG108/'Population 2016'!AG$5</f>
        <v>9.0041992217579237E-3</v>
      </c>
      <c r="AH108">
        <f>'Population 2016'!AH108/'Population 2016'!AH$5</f>
        <v>1.311871302118648E-2</v>
      </c>
      <c r="AI108">
        <f>'Population 2016'!AI108/'Population 2016'!AI$5</f>
        <v>8.3955836031148826E-3</v>
      </c>
      <c r="AJ108">
        <f>'Population 2016'!AJ108/'Population 2016'!AJ$5</f>
        <v>1.6827928505702257E-2</v>
      </c>
      <c r="AK108">
        <f>'Population 2016'!AK108/'Population 2016'!AK$5</f>
        <v>6.4493418654061321E-3</v>
      </c>
      <c r="AL108">
        <f>'Population 2016'!AL108/'Population 2016'!AL$5</f>
        <v>1.0544332310530143E-2</v>
      </c>
      <c r="AM108">
        <f>'Population 2016'!AM108/'Population 2016'!AM$5</f>
        <v>1.3484684397535595E-2</v>
      </c>
      <c r="AN108">
        <f>'Population 2016'!AN108/'Population 2016'!AN$5</f>
        <v>6.654303479873459E-3</v>
      </c>
      <c r="AO108">
        <f>'Population 2016'!AO108/'Population 2016'!AO$5</f>
        <v>6.654303479873459E-3</v>
      </c>
      <c r="AP108">
        <f>'Population 2016'!AP108/'Population 2016'!AP$5</f>
        <v>4.4544489006546929E-3</v>
      </c>
      <c r="AQ108">
        <f>'Population 2016'!AQ108/'Population 2016'!AQ$5</f>
        <v>9.0083301364607873E-3</v>
      </c>
      <c r="AR108">
        <f>'Population 2016'!AR108/'Population 2016'!AR$5</f>
        <v>9.0265000558057713E-3</v>
      </c>
      <c r="AS108">
        <f>'Population 2016'!AS108/'Population 2016'!AS$5</f>
        <v>7.4637802529101413E-3</v>
      </c>
      <c r="AT108">
        <f>'Population 2016'!AT108/'Population 2016'!AT$5</f>
        <v>1.0544630147097591E-3</v>
      </c>
      <c r="AU108">
        <f>'Population 2016'!AU108/'Population 2016'!AU$5</f>
        <v>1.0544630147097591E-3</v>
      </c>
      <c r="AV108">
        <f>'Population 2016'!AV108/'Population 2016'!AV$5</f>
        <v>1.3335445042762116E-2</v>
      </c>
      <c r="AW108">
        <f>'Population 2016'!AW108/'Population 2016'!AW$5</f>
        <v>1.2733388248215266E-2</v>
      </c>
      <c r="AX108">
        <f>'Population 2016'!AX108/'Population 2016'!AX$5</f>
        <v>6.7470002683466014E-3</v>
      </c>
      <c r="AY108">
        <f>'Population 2016'!AY108/'Population 2016'!AY$5</f>
        <v>7.7751598788286776E-3</v>
      </c>
      <c r="AZ108">
        <f>'Population 2016'!AZ108/'Population 2016'!AZ$5</f>
        <v>6.1410220271413043E-3</v>
      </c>
      <c r="BA108">
        <f>'Population 2016'!BA108/'Population 2016'!BA$5</f>
        <v>1.4751133664435328E-2</v>
      </c>
      <c r="BB108">
        <f>'Population 2016'!BB108/'Population 2016'!BB$5</f>
        <v>1.2166575751089261E-2</v>
      </c>
      <c r="BC108">
        <f>'Population 2016'!BC108/'Population 2016'!BC$5</f>
        <v>1.1950604169433009E-2</v>
      </c>
      <c r="BD108" s="9">
        <v>106</v>
      </c>
    </row>
    <row r="109" spans="1:56" x14ac:dyDescent="0.35">
      <c r="A109" s="3"/>
      <c r="B109" s="5" t="s">
        <v>70</v>
      </c>
      <c r="C109">
        <f>'Population 2016'!C109/'Population 2016'!C$5</f>
        <v>7.1044144480278864E-3</v>
      </c>
      <c r="D109">
        <f>'Population 2016'!D109/'Population 2016'!D$5</f>
        <v>4.9978971665541891E-3</v>
      </c>
      <c r="E109">
        <f>'Population 2016'!E109/'Population 2016'!E$5</f>
        <v>3.0658309855193396E-3</v>
      </c>
      <c r="F109">
        <f>'Population 2016'!F109/'Population 2016'!F$5</f>
        <v>6.9121813031161475E-3</v>
      </c>
      <c r="G109">
        <f>'Population 2016'!G109/'Population 2016'!G$5</f>
        <v>7.9440264169328215E-3</v>
      </c>
      <c r="H109">
        <f>'Population 2016'!H109/'Population 2016'!H$5</f>
        <v>1.1296540677597897E-2</v>
      </c>
      <c r="I109">
        <f>'Population 2016'!I109/'Population 2016'!I$5</f>
        <v>7.2544175529687628E-3</v>
      </c>
      <c r="J109">
        <f>'Population 2016'!J109/'Population 2016'!J$5</f>
        <v>7.7622882164152494E-3</v>
      </c>
      <c r="K109">
        <f>'Population 2016'!K109/'Population 2016'!K$5</f>
        <v>1.1127911921750224E-2</v>
      </c>
      <c r="L109">
        <f>'Population 2016'!L109/'Population 2016'!L$5</f>
        <v>1.2564929391768462E-2</v>
      </c>
      <c r="M109">
        <f>'Population 2016'!M109/'Population 2016'!M$5</f>
        <v>1.2564929391768462E-2</v>
      </c>
      <c r="N109">
        <f>'Population 2016'!N109/'Population 2016'!N$5</f>
        <v>7.2335055979296098E-3</v>
      </c>
      <c r="O109">
        <f>'Population 2016'!O109/'Population 2016'!O$5</f>
        <v>1.1769251344845008E-2</v>
      </c>
      <c r="P109">
        <f>'Population 2016'!P109/'Population 2016'!P$5</f>
        <v>7.8891017694128259E-3</v>
      </c>
      <c r="Q109">
        <f>'Population 2016'!Q109/'Population 2016'!Q$5</f>
        <v>1.237353262593859E-2</v>
      </c>
      <c r="R109">
        <f>'Population 2016'!R109/'Population 2016'!R$5</f>
        <v>3.832437323681269E-3</v>
      </c>
      <c r="S109">
        <f>'Population 2016'!S109/'Population 2016'!S$5</f>
        <v>8.0127667612287304E-3</v>
      </c>
      <c r="T109">
        <f>'Population 2016'!T109/'Population 2016'!T$5</f>
        <v>4.3531267595147581E-3</v>
      </c>
      <c r="U109">
        <f>'Population 2016'!U109/'Population 2016'!U$5</f>
        <v>1.0224405789403798E-2</v>
      </c>
      <c r="V109">
        <f>'Population 2016'!V109/'Population 2016'!V$5</f>
        <v>1.1677517344547821E-2</v>
      </c>
      <c r="W109">
        <f>'Population 2016'!W109/'Population 2016'!W$5</f>
        <v>8.6940037521489877E-3</v>
      </c>
      <c r="X109">
        <f>'Population 2016'!X109/'Population 2016'!X$5</f>
        <v>8.6940037521489877E-3</v>
      </c>
      <c r="Y109">
        <f>'Population 2016'!Y109/'Population 2016'!Y$5</f>
        <v>9.8011160394906281E-3</v>
      </c>
      <c r="Z109">
        <f>'Population 2016'!Z109/'Population 2016'!Z$5</f>
        <v>6.4713705251624619E-3</v>
      </c>
      <c r="AA109">
        <f>'Population 2016'!AA109/'Population 2016'!AA$5</f>
        <v>8.9153490300347398E-3</v>
      </c>
      <c r="AB109">
        <f>'Population 2016'!AB109/'Population 2016'!AB$5</f>
        <v>5.2260421890832423E-3</v>
      </c>
      <c r="AC109">
        <f>'Population 2016'!AC109/'Population 2016'!AC$5</f>
        <v>7.1759398122961142E-3</v>
      </c>
      <c r="AD109">
        <f>'Population 2016'!AD109/'Population 2016'!AD$5</f>
        <v>8.4074584093192899E-3</v>
      </c>
      <c r="AE109">
        <f>'Population 2016'!AE109/'Population 2016'!AE$5</f>
        <v>8.5832503413792744E-3</v>
      </c>
      <c r="AF109">
        <f>'Population 2016'!AF109/'Population 2016'!AF$5</f>
        <v>6.605438175813238E-3</v>
      </c>
      <c r="AG109">
        <f>'Population 2016'!AG109/'Population 2016'!AG$5</f>
        <v>8.5832503413792744E-3</v>
      </c>
      <c r="AH109">
        <f>'Population 2016'!AH109/'Population 2016'!AH$5</f>
        <v>1.2039419299109257E-2</v>
      </c>
      <c r="AI109">
        <f>'Population 2016'!AI109/'Population 2016'!AI$5</f>
        <v>7.826854930440108E-3</v>
      </c>
      <c r="AJ109">
        <f>'Population 2016'!AJ109/'Population 2016'!AJ$5</f>
        <v>1.6493321807991523E-2</v>
      </c>
      <c r="AK109">
        <f>'Population 2016'!AK109/'Population 2016'!AK$5</f>
        <v>6.3990545993990672E-3</v>
      </c>
      <c r="AL109">
        <f>'Population 2016'!AL109/'Population 2016'!AL$5</f>
        <v>9.4003298983700179E-3</v>
      </c>
      <c r="AM109">
        <f>'Population 2016'!AM109/'Population 2016'!AM$5</f>
        <v>1.2202498451597481E-2</v>
      </c>
      <c r="AN109">
        <f>'Population 2016'!AN109/'Population 2016'!AN$5</f>
        <v>5.9452383549689104E-3</v>
      </c>
      <c r="AO109">
        <f>'Population 2016'!AO109/'Population 2016'!AO$5</f>
        <v>5.9452383549689104E-3</v>
      </c>
      <c r="AP109">
        <f>'Population 2016'!AP109/'Population 2016'!AP$5</f>
        <v>4.0343674206997134E-3</v>
      </c>
      <c r="AQ109">
        <f>'Population 2016'!AQ109/'Population 2016'!AQ$5</f>
        <v>7.9396613141886341E-3</v>
      </c>
      <c r="AR109">
        <f>'Population 2016'!AR109/'Population 2016'!AR$5</f>
        <v>8.3040325183908418E-3</v>
      </c>
      <c r="AS109">
        <f>'Population 2016'!AS109/'Population 2016'!AS$5</f>
        <v>7.2544175529687628E-3</v>
      </c>
      <c r="AT109">
        <f>'Population 2016'!AT109/'Population 2016'!AT$5</f>
        <v>7.3812411029683129E-4</v>
      </c>
      <c r="AU109">
        <f>'Population 2016'!AU109/'Population 2016'!AU$5</f>
        <v>7.3812411029683129E-4</v>
      </c>
      <c r="AV109">
        <f>'Population 2016'!AV109/'Population 2016'!AV$5</f>
        <v>1.3050364269876465E-2</v>
      </c>
      <c r="AW109">
        <f>'Population 2016'!AW109/'Population 2016'!AW$5</f>
        <v>1.1867716151076941E-2</v>
      </c>
      <c r="AX109">
        <f>'Population 2016'!AX109/'Population 2016'!AX$5</f>
        <v>5.9419604636007E-3</v>
      </c>
      <c r="AY109">
        <f>'Population 2016'!AY109/'Population 2016'!AY$5</f>
        <v>7.251920075885071E-3</v>
      </c>
      <c r="AZ109">
        <f>'Population 2016'!AZ109/'Population 2016'!AZ$5</f>
        <v>5.9828223964655328E-3</v>
      </c>
      <c r="BA109">
        <f>'Population 2016'!BA109/'Population 2016'!BA$5</f>
        <v>1.3630965234290649E-2</v>
      </c>
      <c r="BB109">
        <f>'Population 2016'!BB109/'Population 2016'!BB$5</f>
        <v>1.1172258550092181E-2</v>
      </c>
      <c r="BC109">
        <f>'Population 2016'!BC109/'Population 2016'!BC$5</f>
        <v>1.0224405789403798E-2</v>
      </c>
      <c r="BD109" s="9">
        <v>107</v>
      </c>
    </row>
    <row r="110" spans="1:56" x14ac:dyDescent="0.35">
      <c r="A110" s="3"/>
      <c r="B110" s="5" t="s">
        <v>71</v>
      </c>
      <c r="C110">
        <f>'Population 2016'!C110/'Population 2016'!C$5</f>
        <v>6.3479731974464999E-3</v>
      </c>
      <c r="D110">
        <f>'Population 2016'!D110/'Population 2016'!D$5</f>
        <v>4.5284273740011545E-3</v>
      </c>
      <c r="E110">
        <f>'Population 2016'!E110/'Population 2016'!E$5</f>
        <v>2.8595671271663564E-3</v>
      </c>
      <c r="F110">
        <f>'Population 2016'!F110/'Population 2016'!F$5</f>
        <v>5.7996394540303885E-3</v>
      </c>
      <c r="G110">
        <f>'Population 2016'!G110/'Population 2016'!G$5</f>
        <v>7.1184972662805173E-3</v>
      </c>
      <c r="H110">
        <f>'Population 2016'!H110/'Population 2016'!H$5</f>
        <v>9.9412151887242114E-3</v>
      </c>
      <c r="I110">
        <f>'Population 2016'!I110/'Population 2016'!I$5</f>
        <v>6.5844569131563524E-3</v>
      </c>
      <c r="J110">
        <f>'Population 2016'!J110/'Population 2016'!J$5</f>
        <v>6.6012622011394637E-3</v>
      </c>
      <c r="K110">
        <f>'Population 2016'!K110/'Population 2016'!K$5</f>
        <v>9.875726503803809E-3</v>
      </c>
      <c r="L110">
        <f>'Population 2016'!L110/'Population 2016'!L$5</f>
        <v>1.2358426127428398E-2</v>
      </c>
      <c r="M110">
        <f>'Population 2016'!M110/'Population 2016'!M$5</f>
        <v>1.2358426127428398E-2</v>
      </c>
      <c r="N110">
        <f>'Population 2016'!N110/'Population 2016'!N$5</f>
        <v>6.2288520426616086E-3</v>
      </c>
      <c r="O110">
        <f>'Population 2016'!O110/'Population 2016'!O$5</f>
        <v>1.0303048315352533E-2</v>
      </c>
      <c r="P110">
        <f>'Population 2016'!P110/'Population 2016'!P$5</f>
        <v>5.9506367632142457E-3</v>
      </c>
      <c r="Q110">
        <f>'Population 2016'!Q110/'Population 2016'!Q$5</f>
        <v>1.0364155532837451E-2</v>
      </c>
      <c r="R110">
        <f>'Population 2016'!R110/'Population 2016'!R$5</f>
        <v>3.3400755841805504E-3</v>
      </c>
      <c r="S110">
        <f>'Population 2016'!S110/'Population 2016'!S$5</f>
        <v>6.8864955134508212E-3</v>
      </c>
      <c r="T110">
        <f>'Population 2016'!T110/'Population 2016'!T$5</f>
        <v>3.5737053461329066E-3</v>
      </c>
      <c r="U110">
        <f>'Population 2016'!U110/'Population 2016'!U$5</f>
        <v>1.0976851237108839E-2</v>
      </c>
      <c r="V110">
        <f>'Population 2016'!V110/'Population 2016'!V$5</f>
        <v>1.0883751459689669E-2</v>
      </c>
      <c r="W110">
        <f>'Population 2016'!W110/'Population 2016'!W$5</f>
        <v>7.9259244732937193E-3</v>
      </c>
      <c r="X110">
        <f>'Population 2016'!X110/'Population 2016'!X$5</f>
        <v>7.9259244732937193E-3</v>
      </c>
      <c r="Y110">
        <f>'Population 2016'!Y110/'Population 2016'!Y$5</f>
        <v>8.8313381345288631E-3</v>
      </c>
      <c r="Z110">
        <f>'Population 2016'!Z110/'Population 2016'!Z$5</f>
        <v>5.0911470180009799E-3</v>
      </c>
      <c r="AA110">
        <f>'Population 2016'!AA110/'Population 2016'!AA$5</f>
        <v>7.5732963405146436E-3</v>
      </c>
      <c r="AB110">
        <f>'Population 2016'!AB110/'Population 2016'!AB$5</f>
        <v>4.7900269183136649E-3</v>
      </c>
      <c r="AC110">
        <f>'Population 2016'!AC110/'Population 2016'!AC$5</f>
        <v>5.7227551140724134E-3</v>
      </c>
      <c r="AD110">
        <f>'Population 2016'!AD110/'Population 2016'!AD$5</f>
        <v>7.5961144813725852E-3</v>
      </c>
      <c r="AE110">
        <f>'Population 2016'!AE110/'Population 2016'!AE$5</f>
        <v>7.7772872411421062E-3</v>
      </c>
      <c r="AF110">
        <f>'Population 2016'!AF110/'Population 2016'!AF$5</f>
        <v>4.7957290865493375E-3</v>
      </c>
      <c r="AG110">
        <f>'Population 2016'!AG110/'Population 2016'!AG$5</f>
        <v>7.7772872411421062E-3</v>
      </c>
      <c r="AH110">
        <f>'Population 2016'!AH110/'Population 2016'!AH$5</f>
        <v>1.0896965531333885E-2</v>
      </c>
      <c r="AI110">
        <f>'Population 2016'!AI110/'Population 2016'!AI$5</f>
        <v>6.4911628313938227E-3</v>
      </c>
      <c r="AJ110">
        <f>'Population 2016'!AJ110/'Population 2016'!AJ$5</f>
        <v>1.3509745420070825E-2</v>
      </c>
      <c r="AK110">
        <f>'Population 2016'!AK110/'Population 2016'!AK$5</f>
        <v>6.1350464528619744E-3</v>
      </c>
      <c r="AL110">
        <f>'Population 2016'!AL110/'Population 2016'!AL$5</f>
        <v>8.1853816001844597E-3</v>
      </c>
      <c r="AM110">
        <f>'Population 2016'!AM110/'Population 2016'!AM$5</f>
        <v>1.1079680250352239E-2</v>
      </c>
      <c r="AN110">
        <f>'Population 2016'!AN110/'Population 2016'!AN$5</f>
        <v>5.672520999236391E-3</v>
      </c>
      <c r="AO110">
        <f>'Population 2016'!AO110/'Population 2016'!AO$5</f>
        <v>5.672520999236391E-3</v>
      </c>
      <c r="AP110">
        <f>'Population 2016'!AP110/'Population 2016'!AP$5</f>
        <v>3.9471806984449059E-3</v>
      </c>
      <c r="AQ110">
        <f>'Population 2016'!AQ110/'Population 2016'!AQ$5</f>
        <v>6.4462651394749824E-3</v>
      </c>
      <c r="AR110">
        <f>'Population 2016'!AR110/'Population 2016'!AR$5</f>
        <v>7.272349766072452E-3</v>
      </c>
      <c r="AS110">
        <f>'Population 2016'!AS110/'Population 2016'!AS$5</f>
        <v>6.5844569131563524E-3</v>
      </c>
      <c r="AT110">
        <f>'Population 2016'!AT110/'Population 2016'!AT$5</f>
        <v>1.5816945220646385E-3</v>
      </c>
      <c r="AU110">
        <f>'Population 2016'!AU110/'Population 2016'!AU$5</f>
        <v>1.5816945220646385E-3</v>
      </c>
      <c r="AV110">
        <f>'Population 2016'!AV110/'Population 2016'!AV$5</f>
        <v>1.1646077499736037E-2</v>
      </c>
      <c r="AW110">
        <f>'Population 2016'!AW110/'Population 2016'!AW$5</f>
        <v>1.070458844346818E-2</v>
      </c>
      <c r="AX110">
        <f>'Population 2016'!AX110/'Population 2016'!AX$5</f>
        <v>4.8302388284754078E-3</v>
      </c>
      <c r="AY110">
        <f>'Population 2016'!AY110/'Population 2016'!AY$5</f>
        <v>6.5190783635751658E-3</v>
      </c>
      <c r="AZ110">
        <f>'Population 2016'!AZ110/'Population 2016'!AZ$5</f>
        <v>5.2809913076493839E-3</v>
      </c>
      <c r="BA110">
        <f>'Population 2016'!BA110/'Population 2016'!BA$5</f>
        <v>1.1674044482833081E-2</v>
      </c>
      <c r="BB110">
        <f>'Population 2016'!BB110/'Population 2016'!BB$5</f>
        <v>9.3976785455348946E-3</v>
      </c>
      <c r="BC110">
        <f>'Population 2016'!BC110/'Population 2016'!BC$5</f>
        <v>1.0976851237108839E-2</v>
      </c>
      <c r="BD110" s="9">
        <v>108</v>
      </c>
    </row>
    <row r="111" spans="1:56" x14ac:dyDescent="0.35">
      <c r="A111" s="3"/>
      <c r="B111" s="5" t="s">
        <v>72</v>
      </c>
      <c r="C111">
        <f>'Population 2016'!C111/'Population 2016'!C$5</f>
        <v>6.0055301988724934E-3</v>
      </c>
      <c r="D111">
        <f>'Population 2016'!D111/'Population 2016'!D$5</f>
        <v>4.5137564429838717E-3</v>
      </c>
      <c r="E111">
        <f>'Population 2016'!E111/'Population 2016'!E$5</f>
        <v>3.145523839882992E-3</v>
      </c>
      <c r="F111">
        <f>'Population 2016'!F111/'Population 2016'!F$5</f>
        <v>6.1910893638938962E-3</v>
      </c>
      <c r="G111">
        <f>'Population 2016'!G111/'Population 2016'!G$5</f>
        <v>7.8086937692849025E-3</v>
      </c>
      <c r="H111">
        <f>'Population 2016'!H111/'Population 2016'!H$5</f>
        <v>1.0233031681543903E-2</v>
      </c>
      <c r="I111">
        <f>'Population 2016'!I111/'Population 2016'!I$5</f>
        <v>7.160204337995143E-3</v>
      </c>
      <c r="J111">
        <f>'Population 2016'!J111/'Population 2016'!J$5</f>
        <v>6.8417604471608766E-3</v>
      </c>
      <c r="K111">
        <f>'Population 2016'!K111/'Population 2016'!K$5</f>
        <v>1.0844398242215187E-2</v>
      </c>
      <c r="L111">
        <f>'Population 2016'!L111/'Population 2016'!L$5</f>
        <v>1.2223404762282973E-2</v>
      </c>
      <c r="M111">
        <f>'Population 2016'!M111/'Population 2016'!M$5</f>
        <v>1.2223404762282973E-2</v>
      </c>
      <c r="N111">
        <f>'Population 2016'!N111/'Population 2016'!N$5</f>
        <v>6.421745525273065E-3</v>
      </c>
      <c r="O111">
        <f>'Population 2016'!O111/'Population 2016'!O$5</f>
        <v>1.0372395755936636E-2</v>
      </c>
      <c r="P111">
        <f>'Population 2016'!P111/'Population 2016'!P$5</f>
        <v>5.8942860362898681E-3</v>
      </c>
      <c r="Q111">
        <f>'Population 2016'!Q111/'Population 2016'!Q$5</f>
        <v>1.0082137695209221E-2</v>
      </c>
      <c r="R111">
        <f>'Population 2016'!R111/'Population 2016'!R$5</f>
        <v>3.2868472880183104E-3</v>
      </c>
      <c r="S111">
        <f>'Population 2016'!S111/'Population 2016'!S$5</f>
        <v>7.0850934999320356E-3</v>
      </c>
      <c r="T111">
        <f>'Population 2016'!T111/'Population 2016'!T$5</f>
        <v>3.50623304467597E-3</v>
      </c>
      <c r="U111">
        <f>'Population 2016'!U111/'Population 2016'!U$5</f>
        <v>1.0445713274022928E-2</v>
      </c>
      <c r="V111">
        <f>'Population 2016'!V111/'Population 2016'!V$5</f>
        <v>1.0845589638302258E-2</v>
      </c>
      <c r="W111">
        <f>'Population 2016'!W111/'Population 2016'!W$5</f>
        <v>8.1645193131083347E-3</v>
      </c>
      <c r="X111">
        <f>'Population 2016'!X111/'Population 2016'!X$5</f>
        <v>8.1645193131083347E-3</v>
      </c>
      <c r="Y111">
        <f>'Population 2016'!Y111/'Population 2016'!Y$5</f>
        <v>8.9267261251808391E-3</v>
      </c>
      <c r="Z111">
        <f>'Population 2016'!Z111/'Population 2016'!Z$5</f>
        <v>4.431040123271575E-3</v>
      </c>
      <c r="AA111">
        <f>'Population 2016'!AA111/'Population 2016'!AA$5</f>
        <v>7.2789748843476131E-3</v>
      </c>
      <c r="AB111">
        <f>'Population 2016'!AB111/'Population 2016'!AB$5</f>
        <v>4.7060990962406474E-3</v>
      </c>
      <c r="AC111">
        <f>'Population 2016'!AC111/'Population 2016'!AC$5</f>
        <v>5.5055531307080163E-3</v>
      </c>
      <c r="AD111">
        <f>'Population 2016'!AD111/'Population 2016'!AD$5</f>
        <v>7.8789683278127215E-3</v>
      </c>
      <c r="AE111">
        <f>'Population 2016'!AE111/'Population 2016'!AE$5</f>
        <v>7.9056253144282797E-3</v>
      </c>
      <c r="AF111">
        <f>'Population 2016'!AF111/'Population 2016'!AF$5</f>
        <v>5.4291272677917026E-3</v>
      </c>
      <c r="AG111">
        <f>'Population 2016'!AG111/'Population 2016'!AG$5</f>
        <v>7.9056253144282797E-3</v>
      </c>
      <c r="AH111">
        <f>'Population 2016'!AH111/'Population 2016'!AH$5</f>
        <v>1.0464133453461264E-2</v>
      </c>
      <c r="AI111">
        <f>'Population 2016'!AI111/'Population 2016'!AI$5</f>
        <v>6.623775045935777E-3</v>
      </c>
      <c r="AJ111">
        <f>'Population 2016'!AJ111/'Population 2016'!AJ$5</f>
        <v>1.4513565513203023E-2</v>
      </c>
      <c r="AK111">
        <f>'Population 2016'!AK111/'Population 2016'!AK$5</f>
        <v>5.6950328753001518E-3</v>
      </c>
      <c r="AL111">
        <f>'Population 2016'!AL111/'Population 2016'!AL$5</f>
        <v>8.6553980951029601E-3</v>
      </c>
      <c r="AM111">
        <f>'Population 2016'!AM111/'Population 2016'!AM$5</f>
        <v>1.0634174964051708E-2</v>
      </c>
      <c r="AN111">
        <f>'Population 2016'!AN111/'Population 2016'!AN$5</f>
        <v>6.4906730664339475E-3</v>
      </c>
      <c r="AO111">
        <f>'Population 2016'!AO111/'Population 2016'!AO$5</f>
        <v>6.4906730664339475E-3</v>
      </c>
      <c r="AP111">
        <f>'Population 2016'!AP111/'Population 2016'!AP$5</f>
        <v>3.6459902033828448E-3</v>
      </c>
      <c r="AQ111">
        <f>'Population 2016'!AQ111/'Population 2016'!AQ$5</f>
        <v>7.234065873842275E-3</v>
      </c>
      <c r="AR111">
        <f>'Population 2016'!AR111/'Population 2016'!AR$5</f>
        <v>7.2580920040019757E-3</v>
      </c>
      <c r="AS111">
        <f>'Population 2016'!AS111/'Population 2016'!AS$5</f>
        <v>7.160204337995143E-3</v>
      </c>
      <c r="AT111">
        <f>'Population 2016'!AT111/'Population 2016'!AT$5</f>
        <v>1.3180787683871988E-3</v>
      </c>
      <c r="AU111">
        <f>'Population 2016'!AU111/'Population 2016'!AU$5</f>
        <v>1.3180787683871988E-3</v>
      </c>
      <c r="AV111">
        <f>'Population 2016'!AV111/'Population 2016'!AV$5</f>
        <v>1.1962833914053426E-2</v>
      </c>
      <c r="AW111">
        <f>'Population 2016'!AW111/'Population 2016'!AW$5</f>
        <v>1.0285099762035512E-2</v>
      </c>
      <c r="AX111">
        <f>'Population 2016'!AX111/'Population 2016'!AX$5</f>
        <v>4.6768979132857129E-3</v>
      </c>
      <c r="AY111">
        <f>'Population 2016'!AY111/'Population 2016'!AY$5</f>
        <v>6.6674826351702824E-3</v>
      </c>
      <c r="AZ111">
        <f>'Population 2016'!AZ111/'Population 2016'!AZ$5</f>
        <v>5.3500238737624476E-3</v>
      </c>
      <c r="BA111">
        <f>'Population 2016'!BA111/'Population 2016'!BA$5</f>
        <v>1.1444612394731159E-2</v>
      </c>
      <c r="BB111">
        <f>'Population 2016'!BB111/'Population 2016'!BB$5</f>
        <v>9.936267029408313E-3</v>
      </c>
      <c r="BC111">
        <f>'Population 2016'!BC111/'Population 2016'!BC$5</f>
        <v>1.0445713274022928E-2</v>
      </c>
      <c r="BD111" s="9">
        <v>109</v>
      </c>
    </row>
    <row r="112" spans="1:56" x14ac:dyDescent="0.35">
      <c r="A112" s="3"/>
      <c r="B112" s="5" t="s">
        <v>73</v>
      </c>
      <c r="C112">
        <f>'Population 2016'!C112/'Population 2016'!C$5</f>
        <v>4.1399825200738039E-3</v>
      </c>
      <c r="D112">
        <f>'Population 2016'!D112/'Population 2016'!D$5</f>
        <v>3.2593918410062303E-3</v>
      </c>
      <c r="E112">
        <f>'Population 2016'!E112/'Population 2016'!E$5</f>
        <v>2.451727225422958E-3</v>
      </c>
      <c r="F112">
        <f>'Population 2016'!F112/'Population 2016'!F$5</f>
        <v>4.9961370074684524E-3</v>
      </c>
      <c r="G112">
        <f>'Population 2016'!G112/'Population 2016'!G$5</f>
        <v>6.4418340280409242E-3</v>
      </c>
      <c r="H112">
        <f>'Population 2016'!H112/'Population 2016'!H$5</f>
        <v>8.2421947194184428E-3</v>
      </c>
      <c r="I112">
        <f>'Population 2016'!I112/'Population 2016'!I$5</f>
        <v>5.7260698433967009E-3</v>
      </c>
      <c r="J112">
        <f>'Population 2016'!J112/'Population 2016'!J$5</f>
        <v>5.5729248733237683E-3</v>
      </c>
      <c r="K112">
        <f>'Population 2016'!K112/'Population 2016'!K$5</f>
        <v>8.3400274063223558E-3</v>
      </c>
      <c r="L112">
        <f>'Population 2016'!L112/'Population 2016'!L$5</f>
        <v>9.9439264212984289E-3</v>
      </c>
      <c r="M112">
        <f>'Population 2016'!M112/'Population 2016'!M$5</f>
        <v>9.9439264212984289E-3</v>
      </c>
      <c r="N112">
        <f>'Population 2016'!N112/'Population 2016'!N$5</f>
        <v>5.1599006598564553E-3</v>
      </c>
      <c r="O112">
        <f>'Population 2016'!O112/'Population 2016'!O$5</f>
        <v>8.4603877512606368E-3</v>
      </c>
      <c r="P112">
        <f>'Population 2016'!P112/'Population 2016'!P$5</f>
        <v>5.2744280401217179E-3</v>
      </c>
      <c r="Q112">
        <f>'Population 2016'!Q112/'Population 2016'!Q$5</f>
        <v>8.1550158047496504E-3</v>
      </c>
      <c r="R112">
        <f>'Population 2016'!R112/'Population 2016'!R$5</f>
        <v>1.9428328099217545E-3</v>
      </c>
      <c r="S112">
        <f>'Population 2016'!S112/'Population 2016'!S$5</f>
        <v>5.5201413664600655E-3</v>
      </c>
      <c r="T112">
        <f>'Population 2016'!T112/'Population 2016'!T$5</f>
        <v>2.6430529122441287E-3</v>
      </c>
      <c r="U112">
        <f>'Population 2016'!U112/'Population 2016'!U$5</f>
        <v>7.6572389678218914E-3</v>
      </c>
      <c r="V112">
        <f>'Population 2016'!V112/'Population 2016'!V$5</f>
        <v>8.8535425618793927E-3</v>
      </c>
      <c r="W112">
        <f>'Population 2016'!W112/'Population 2016'!W$5</f>
        <v>6.2819079742971254E-3</v>
      </c>
      <c r="X112">
        <f>'Population 2016'!X112/'Population 2016'!X$5</f>
        <v>6.2819079742971254E-3</v>
      </c>
      <c r="Y112">
        <f>'Population 2016'!Y112/'Population 2016'!Y$5</f>
        <v>7.2812832864342378E-3</v>
      </c>
      <c r="Z112">
        <f>'Population 2016'!Z112/'Population 2016'!Z$5</f>
        <v>3.3837737594926663E-3</v>
      </c>
      <c r="AA112">
        <f>'Population 2016'!AA112/'Population 2016'!AA$5</f>
        <v>5.8492237022450154E-3</v>
      </c>
      <c r="AB112">
        <f>'Population 2016'!AB112/'Population 2016'!AB$5</f>
        <v>3.4533228252970737E-3</v>
      </c>
      <c r="AC112">
        <f>'Population 2016'!AC112/'Population 2016'!AC$5</f>
        <v>4.2685361206898339E-3</v>
      </c>
      <c r="AD112">
        <f>'Population 2016'!AD112/'Population 2016'!AD$5</f>
        <v>5.9622613420670665E-3</v>
      </c>
      <c r="AE112">
        <f>'Population 2016'!AE112/'Population 2016'!AE$5</f>
        <v>5.7803468208092483E-3</v>
      </c>
      <c r="AF112">
        <f>'Population 2016'!AF112/'Population 2016'!AF$5</f>
        <v>4.1321690871525731E-3</v>
      </c>
      <c r="AG112">
        <f>'Population 2016'!AG112/'Population 2016'!AG$5</f>
        <v>5.7803468208092483E-3</v>
      </c>
      <c r="AH112">
        <f>'Population 2016'!AH112/'Population 2016'!AH$5</f>
        <v>8.6882215803014955E-3</v>
      </c>
      <c r="AI112">
        <f>'Population 2016'!AI112/'Population 2016'!AI$5</f>
        <v>5.174610639601015E-3</v>
      </c>
      <c r="AJ112">
        <f>'Population 2016'!AJ112/'Population 2016'!AJ$5</f>
        <v>1.0540110977888074E-2</v>
      </c>
      <c r="AK112">
        <f>'Population 2016'!AK112/'Population 2016'!AK$5</f>
        <v>4.4504230416252842E-3</v>
      </c>
      <c r="AL112">
        <f>'Population 2016'!AL112/'Population 2016'!AL$5</f>
        <v>6.6245721076249094E-3</v>
      </c>
      <c r="AM112">
        <f>'Population 2016'!AM112/'Population 2016'!AM$5</f>
        <v>9.0042775751473254E-3</v>
      </c>
      <c r="AN112">
        <f>'Population 2016'!AN112/'Population 2016'!AN$5</f>
        <v>5.6179775280898875E-3</v>
      </c>
      <c r="AO112">
        <f>'Population 2016'!AO112/'Population 2016'!AO$5</f>
        <v>5.6179775280898875E-3</v>
      </c>
      <c r="AP112">
        <f>'Population 2016'!AP112/'Population 2016'!AP$5</f>
        <v>2.9247182283658039E-3</v>
      </c>
      <c r="AQ112">
        <f>'Population 2016'!AQ112/'Population 2016'!AQ$5</f>
        <v>5.857127198991615E-3</v>
      </c>
      <c r="AR112">
        <f>'Population 2016'!AR112/'Population 2016'!AR$5</f>
        <v>5.7396403434962218E-3</v>
      </c>
      <c r="AS112">
        <f>'Population 2016'!AS112/'Population 2016'!AS$5</f>
        <v>5.7260698433967009E-3</v>
      </c>
      <c r="AT112">
        <f>'Population 2016'!AT112/'Population 2016'!AT$5</f>
        <v>1.001739863974271E-3</v>
      </c>
      <c r="AU112">
        <f>'Population 2016'!AU112/'Population 2016'!AU$5</f>
        <v>1.001739863974271E-3</v>
      </c>
      <c r="AV112">
        <f>'Population 2016'!AV112/'Population 2016'!AV$5</f>
        <v>9.9355928624221303E-3</v>
      </c>
      <c r="AW112">
        <f>'Population 2016'!AW112/'Population 2016'!AW$5</f>
        <v>8.3554518274452372E-3</v>
      </c>
      <c r="AX112">
        <f>'Population 2016'!AX112/'Population 2016'!AX$5</f>
        <v>4.0763126621260722E-3</v>
      </c>
      <c r="AY112">
        <f>'Population 2016'!AY112/'Population 2016'!AY$5</f>
        <v>5.2293381475475046E-3</v>
      </c>
      <c r="AZ112">
        <f>'Population 2016'!AZ112/'Population 2016'!AZ$5</f>
        <v>4.3030299543809795E-3</v>
      </c>
      <c r="BA112">
        <f>'Population 2016'!BA112/'Population 2016'!BA$5</f>
        <v>8.5834592960483697E-3</v>
      </c>
      <c r="BB112">
        <f>'Population 2016'!BB112/'Population 2016'!BB$5</f>
        <v>8.2790716944131804E-3</v>
      </c>
      <c r="BC112">
        <f>'Population 2016'!BC112/'Population 2016'!BC$5</f>
        <v>7.6572389678218914E-3</v>
      </c>
      <c r="BD112" s="9">
        <v>110</v>
      </c>
    </row>
    <row r="113" spans="1:56" x14ac:dyDescent="0.35">
      <c r="A113" s="3"/>
      <c r="B113" s="5" t="s">
        <v>74</v>
      </c>
      <c r="C113">
        <f>'Population 2016'!C113/'Population 2016'!C$5</f>
        <v>4.1093159828880718E-3</v>
      </c>
      <c r="D113">
        <f>'Population 2016'!D113/'Population 2016'!D$5</f>
        <v>3.0026505482037892E-3</v>
      </c>
      <c r="E113">
        <f>'Population 2016'!E113/'Population 2016'!E$5</f>
        <v>1.9876335441287463E-3</v>
      </c>
      <c r="F113">
        <f>'Population 2016'!F113/'Population 2016'!F$5</f>
        <v>4.3986608292557305E-3</v>
      </c>
      <c r="G113">
        <f>'Population 2016'!G113/'Population 2016'!G$5</f>
        <v>5.9546364965084178E-3</v>
      </c>
      <c r="H113">
        <f>'Population 2016'!H113/'Population 2016'!H$5</f>
        <v>6.6988097129498433E-3</v>
      </c>
      <c r="I113">
        <f>'Population 2016'!I113/'Population 2016'!I$5</f>
        <v>4.6269156687044639E-3</v>
      </c>
      <c r="J113">
        <f>'Population 2016'!J113/'Population 2016'!J$5</f>
        <v>4.4284849439804944E-3</v>
      </c>
      <c r="K113">
        <f>'Population 2016'!K113/'Population 2016'!K$5</f>
        <v>5.6702735907007513E-3</v>
      </c>
      <c r="L113">
        <f>'Population 2016'!L113/'Population 2016'!L$5</f>
        <v>7.7915270122154625E-3</v>
      </c>
      <c r="M113">
        <f>'Population 2016'!M113/'Population 2016'!M$5</f>
        <v>7.7915270122154625E-3</v>
      </c>
      <c r="N113">
        <f>'Population 2016'!N113/'Population 2016'!N$5</f>
        <v>4.9589699488028546E-3</v>
      </c>
      <c r="O113">
        <f>'Population 2016'!O113/'Population 2016'!O$5</f>
        <v>7.231947375199374E-3</v>
      </c>
      <c r="P113">
        <f>'Population 2016'!P113/'Population 2016'!P$5</f>
        <v>4.2826552462526769E-3</v>
      </c>
      <c r="Q113">
        <f>'Population 2016'!Q113/'Population 2016'!Q$5</f>
        <v>7.203205602754374E-3</v>
      </c>
      <c r="R113">
        <f>'Population 2016'!R113/'Population 2016'!R$5</f>
        <v>2.1025176984084738E-3</v>
      </c>
      <c r="S113">
        <f>'Population 2016'!S113/'Population 2016'!S$5</f>
        <v>4.6251264407180595E-3</v>
      </c>
      <c r="T113">
        <f>'Population 2016'!T113/'Population 2016'!T$5</f>
        <v>2.5313746201774752E-3</v>
      </c>
      <c r="U113">
        <f>'Population 2016'!U113/'Population 2016'!U$5</f>
        <v>7.34740848935511E-3</v>
      </c>
      <c r="V113">
        <f>'Population 2016'!V113/'Population 2016'!V$5</f>
        <v>7.342334434937911E-3</v>
      </c>
      <c r="W113">
        <f>'Population 2016'!W113/'Population 2016'!W$5</f>
        <v>5.157570646951542E-3</v>
      </c>
      <c r="X113">
        <f>'Population 2016'!X113/'Population 2016'!X$5</f>
        <v>5.157570646951542E-3</v>
      </c>
      <c r="Y113">
        <f>'Population 2016'!Y113/'Population 2016'!Y$5</f>
        <v>5.9458514173065611E-3</v>
      </c>
      <c r="Z113">
        <f>'Population 2016'!Z113/'Population 2016'!Z$5</f>
        <v>3.3198924470994981E-3</v>
      </c>
      <c r="AA113">
        <f>'Population 2016'!AA113/'Population 2016'!AA$5</f>
        <v>5.1894918603175612E-3</v>
      </c>
      <c r="AB113">
        <f>'Population 2016'!AB113/'Population 2016'!AB$5</f>
        <v>3.1442227976623033E-3</v>
      </c>
      <c r="AC113">
        <f>'Population 2016'!AC113/'Population 2016'!AC$5</f>
        <v>4.0006536745404112E-3</v>
      </c>
      <c r="AD113">
        <f>'Population 2016'!AD113/'Population 2016'!AD$5</f>
        <v>5.4784323942089399E-3</v>
      </c>
      <c r="AE113">
        <f>'Population 2016'!AE113/'Population 2016'!AE$5</f>
        <v>5.2977956652532363E-3</v>
      </c>
      <c r="AF113">
        <f>'Population 2016'!AF113/'Population 2016'!AF$5</f>
        <v>3.046343633594233E-3</v>
      </c>
      <c r="AG113">
        <f>'Population 2016'!AG113/'Population 2016'!AG$5</f>
        <v>5.2977956652532363E-3</v>
      </c>
      <c r="AH113">
        <f>'Population 2016'!AH113/'Population 2016'!AH$5</f>
        <v>7.3247076525825953E-3</v>
      </c>
      <c r="AI113">
        <f>'Population 2016'!AI113/'Population 2016'!AI$5</f>
        <v>4.4021786682999385E-3</v>
      </c>
      <c r="AJ113">
        <f>'Population 2016'!AJ113/'Population 2016'!AJ$5</f>
        <v>8.3791093885062593E-3</v>
      </c>
      <c r="AK113">
        <f>'Population 2016'!AK113/'Population 2016'!AK$5</f>
        <v>3.8721194825440328E-3</v>
      </c>
      <c r="AL113">
        <f>'Population 2016'!AL113/'Population 2016'!AL$5</f>
        <v>5.0371579078058214E-3</v>
      </c>
      <c r="AM113">
        <f>'Population 2016'!AM113/'Population 2016'!AM$5</f>
        <v>7.4975279889601615E-3</v>
      </c>
      <c r="AN113">
        <f>'Population 2016'!AN113/'Population 2016'!AN$5</f>
        <v>3.436238682229737E-3</v>
      </c>
      <c r="AO113">
        <f>'Population 2016'!AO113/'Population 2016'!AO$5</f>
        <v>3.436238682229737E-3</v>
      </c>
      <c r="AP113">
        <f>'Population 2016'!AP113/'Population 2016'!AP$5</f>
        <v>2.2351505159868743E-3</v>
      </c>
      <c r="AQ113">
        <f>'Population 2016'!AQ113/'Population 2016'!AQ$5</f>
        <v>5.5146051405710527E-3</v>
      </c>
      <c r="AR113">
        <f>'Population 2016'!AR113/'Population 2016'!AR$5</f>
        <v>4.9383095596289683E-3</v>
      </c>
      <c r="AS113">
        <f>'Population 2016'!AS113/'Population 2016'!AS$5</f>
        <v>4.6269156687044639E-3</v>
      </c>
      <c r="AT113">
        <f>'Population 2016'!AT113/'Population 2016'!AT$5</f>
        <v>5.2723150735487954E-4</v>
      </c>
      <c r="AU113">
        <f>'Population 2016'!AU113/'Population 2016'!AU$5</f>
        <v>5.2723150735487954E-4</v>
      </c>
      <c r="AV113">
        <f>'Population 2016'!AV113/'Population 2016'!AV$5</f>
        <v>8.1089642065251821E-3</v>
      </c>
      <c r="AW113">
        <f>'Population 2016'!AW113/'Population 2016'!AW$5</f>
        <v>7.1427481847580691E-3</v>
      </c>
      <c r="AX113">
        <f>'Population 2016'!AX113/'Population 2016'!AX$5</f>
        <v>3.7568524221475393E-3</v>
      </c>
      <c r="AY113">
        <f>'Population 2016'!AY113/'Population 2016'!AY$5</f>
        <v>4.4429485021878152E-3</v>
      </c>
      <c r="AZ113">
        <f>'Population 2016'!AZ113/'Population 2016'!AZ$5</f>
        <v>3.8140492777467769E-3</v>
      </c>
      <c r="BA113">
        <f>'Population 2016'!BA113/'Population 2016'!BA$5</f>
        <v>8.2055711509393219E-3</v>
      </c>
      <c r="BB113">
        <f>'Population 2016'!BB113/'Population 2016'!BB$5</f>
        <v>6.3387721563563796E-3</v>
      </c>
      <c r="BC113">
        <f>'Population 2016'!BC113/'Population 2016'!BC$5</f>
        <v>7.34740848935511E-3</v>
      </c>
      <c r="BD113" s="9">
        <v>111</v>
      </c>
    </row>
    <row r="114" spans="1:56" x14ac:dyDescent="0.35">
      <c r="A114" s="3"/>
      <c r="B114" s="5" t="s">
        <v>75</v>
      </c>
      <c r="C114">
        <f>'Population 2016'!C114/'Population 2016'!C$5</f>
        <v>3.6442068355711388E-3</v>
      </c>
      <c r="D114">
        <f>'Population 2016'!D114/'Population 2016'!D$5</f>
        <v>2.5698580831939595E-3</v>
      </c>
      <c r="E114">
        <f>'Population 2016'!E114/'Population 2016'!E$5</f>
        <v>1.5844814573479156E-3</v>
      </c>
      <c r="F114">
        <f>'Population 2016'!F114/'Population 2016'!F$5</f>
        <v>3.3994334277620396E-3</v>
      </c>
      <c r="G114">
        <f>'Population 2016'!G114/'Population 2016'!G$5</f>
        <v>4.5201104314404805E-3</v>
      </c>
      <c r="H114">
        <f>'Population 2016'!H114/'Population 2016'!H$5</f>
        <v>5.2526968707544757E-3</v>
      </c>
      <c r="I114">
        <f>'Population 2016'!I114/'Population 2016'!I$5</f>
        <v>3.6638472489741226E-3</v>
      </c>
      <c r="J114">
        <f>'Population 2016'!J114/'Population 2016'!J$5</f>
        <v>2.9606163389532523E-3</v>
      </c>
      <c r="K114">
        <f>'Population 2016'!K114/'Population 2016'!K$5</f>
        <v>3.8038085337617541E-3</v>
      </c>
      <c r="L114">
        <f>'Population 2016'!L114/'Population 2016'!L$5</f>
        <v>6.4889679602242942E-3</v>
      </c>
      <c r="M114">
        <f>'Population 2016'!M114/'Population 2016'!M$5</f>
        <v>6.4889679602242942E-3</v>
      </c>
      <c r="N114">
        <f>'Population 2016'!N114/'Population 2016'!N$5</f>
        <v>4.0346886779562934E-3</v>
      </c>
      <c r="O114">
        <f>'Population 2016'!O114/'Population 2016'!O$5</f>
        <v>5.3595664794285772E-3</v>
      </c>
      <c r="P114">
        <f>'Population 2016'!P114/'Population 2016'!P$5</f>
        <v>3.944550884706413E-3</v>
      </c>
      <c r="Q114">
        <f>'Population 2016'!Q114/'Population 2016'!Q$5</f>
        <v>5.6756089822681283E-3</v>
      </c>
      <c r="R114">
        <f>'Population 2016'!R114/'Population 2016'!R$5</f>
        <v>2.0093681801245543E-3</v>
      </c>
      <c r="S114">
        <f>'Population 2016'!S114/'Population 2016'!S$5</f>
        <v>3.5579932600256678E-3</v>
      </c>
      <c r="T114">
        <f>'Population 2016'!T114/'Population 2016'!T$5</f>
        <v>1.8962043340483845E-3</v>
      </c>
      <c r="U114">
        <f>'Population 2016'!U114/'Population 2016'!U$5</f>
        <v>6.7720090293453723E-3</v>
      </c>
      <c r="V114">
        <f>'Population 2016'!V114/'Population 2016'!V$5</f>
        <v>5.2892284442951892E-3</v>
      </c>
      <c r="W114">
        <f>'Population 2016'!W114/'Population 2016'!W$5</f>
        <v>4.1084070362598785E-3</v>
      </c>
      <c r="X114">
        <f>'Population 2016'!X114/'Population 2016'!X$5</f>
        <v>4.1084070362598785E-3</v>
      </c>
      <c r="Y114">
        <f>'Population 2016'!Y114/'Population 2016'!Y$5</f>
        <v>4.1732245910239898E-3</v>
      </c>
      <c r="Z114">
        <f>'Population 2016'!Z114/'Population 2016'!Z$5</f>
        <v>2.9908068984074196E-3</v>
      </c>
      <c r="AA114">
        <f>'Population 2016'!AA114/'Population 2016'!AA$5</f>
        <v>4.1895961683731334E-3</v>
      </c>
      <c r="AB114">
        <f>'Population 2016'!AB114/'Population 2016'!AB$5</f>
        <v>2.6038095043140947E-3</v>
      </c>
      <c r="AC114">
        <f>'Population 2016'!AC114/'Population 2016'!AC$5</f>
        <v>3.4183455000920521E-3</v>
      </c>
      <c r="AD114">
        <f>'Population 2016'!AD114/'Population 2016'!AD$5</f>
        <v>4.0120585060850799E-3</v>
      </c>
      <c r="AE114">
        <f>'Population 2016'!AE114/'Population 2016'!AE$5</f>
        <v>3.8193410609965194E-3</v>
      </c>
      <c r="AF114">
        <f>'Population 2016'!AF114/'Population 2016'!AF$5</f>
        <v>2.3526218160430713E-3</v>
      </c>
      <c r="AG114">
        <f>'Population 2016'!AG114/'Population 2016'!AG$5</f>
        <v>3.8193410609965194E-3</v>
      </c>
      <c r="AH114">
        <f>'Population 2016'!AH114/'Population 2016'!AH$5</f>
        <v>5.5748028570632435E-3</v>
      </c>
      <c r="AI114">
        <f>'Population 2016'!AI114/'Population 2016'!AI$5</f>
        <v>3.3139382273164758E-3</v>
      </c>
      <c r="AJ114">
        <f>'Population 2016'!AJ114/'Population 2016'!AJ$5</f>
        <v>6.5945403340490196E-3</v>
      </c>
      <c r="AK114">
        <f>'Population 2016'!AK114/'Population 2016'!AK$5</f>
        <v>2.7783714468903611E-3</v>
      </c>
      <c r="AL114">
        <f>'Population 2016'!AL114/'Population 2016'!AL$5</f>
        <v>4.2390166900196872E-3</v>
      </c>
      <c r="AM114">
        <f>'Population 2016'!AM114/'Population 2016'!AM$5</f>
        <v>5.5380291280773368E-3</v>
      </c>
      <c r="AN114">
        <f>'Population 2016'!AN114/'Population 2016'!AN$5</f>
        <v>3.272608268790226E-3</v>
      </c>
      <c r="AO114">
        <f>'Population 2016'!AO114/'Population 2016'!AO$5</f>
        <v>3.272608268790226E-3</v>
      </c>
      <c r="AP114">
        <f>'Population 2016'!AP114/'Population 2016'!AP$5</f>
        <v>1.8705514956485899E-3</v>
      </c>
      <c r="AQ114">
        <f>'Population 2016'!AQ114/'Population 2016'!AQ$5</f>
        <v>4.5966460240039458E-3</v>
      </c>
      <c r="AR114">
        <f>'Population 2016'!AR114/'Population 2016'!AR$5</f>
        <v>3.8919234901753992E-3</v>
      </c>
      <c r="AS114">
        <f>'Population 2016'!AS114/'Population 2016'!AS$5</f>
        <v>3.6638472489741226E-3</v>
      </c>
      <c r="AT114">
        <f>'Population 2016'!AT114/'Population 2016'!AT$5</f>
        <v>7.9084726103231925E-4</v>
      </c>
      <c r="AU114">
        <f>'Population 2016'!AU114/'Population 2016'!AU$5</f>
        <v>7.9084726103231925E-4</v>
      </c>
      <c r="AV114">
        <f>'Population 2016'!AV114/'Population 2016'!AV$5</f>
        <v>6.345686833491712E-3</v>
      </c>
      <c r="AW114">
        <f>'Population 2016'!AW114/'Population 2016'!AW$5</f>
        <v>5.6135212642626151E-3</v>
      </c>
      <c r="AX114">
        <f>'Population 2016'!AX114/'Population 2016'!AX$5</f>
        <v>2.504568281431693E-3</v>
      </c>
      <c r="AY114">
        <f>'Population 2016'!AY114/'Population 2016'!AY$5</f>
        <v>3.5571126954499557E-3</v>
      </c>
      <c r="AZ114">
        <f>'Population 2016'!AZ114/'Population 2016'!AZ$5</f>
        <v>3.0719491920313409E-3</v>
      </c>
      <c r="BA114">
        <f>'Population 2016'!BA114/'Population 2016'!BA$5</f>
        <v>5.8302742388253075E-3</v>
      </c>
      <c r="BB114">
        <f>'Population 2016'!BB114/'Population 2016'!BB$5</f>
        <v>4.5089523072992547E-3</v>
      </c>
      <c r="BC114">
        <f>'Population 2016'!BC114/'Population 2016'!BC$5</f>
        <v>6.7720090293453723E-3</v>
      </c>
      <c r="BD114" s="9">
        <v>112</v>
      </c>
    </row>
    <row r="115" spans="1:56" x14ac:dyDescent="0.35">
      <c r="A115" s="3"/>
      <c r="B115" s="5" t="s">
        <v>81</v>
      </c>
      <c r="C115">
        <f>'Population 2016'!C115/'Population 2016'!C$5</f>
        <v>2.0495469019130809E-3</v>
      </c>
      <c r="D115">
        <f>'Population 2016'!D115/'Population 2016'!D$5</f>
        <v>1.4353060845241239E-3</v>
      </c>
      <c r="E115">
        <f>'Population 2016'!E115/'Population 2016'!E$5</f>
        <v>8.7193358303761035E-4</v>
      </c>
      <c r="F115">
        <f>'Population 2016'!F115/'Population 2016'!F$5</f>
        <v>2.5238217872778777E-3</v>
      </c>
      <c r="G115">
        <f>'Population 2016'!G115/'Population 2016'!G$5</f>
        <v>2.5307205110160777E-3</v>
      </c>
      <c r="H115">
        <f>'Population 2016'!H115/'Population 2016'!H$5</f>
        <v>2.8857408734391872E-3</v>
      </c>
      <c r="I115">
        <f>'Population 2016'!I115/'Population 2016'!I$5</f>
        <v>2.2297127543756804E-3</v>
      </c>
      <c r="J115">
        <f>'Population 2016'!J115/'Population 2016'!J$5</f>
        <v>1.7249529369811666E-3</v>
      </c>
      <c r="K115">
        <f>'Population 2016'!K115/'Population 2016'!K$5</f>
        <v>2.4098662760478192E-3</v>
      </c>
      <c r="L115">
        <f>'Population 2016'!L115/'Population 2016'!L$5</f>
        <v>3.6138071259511064E-3</v>
      </c>
      <c r="M115">
        <f>'Population 2016'!M115/'Population 2016'!M$5</f>
        <v>3.6138071259511064E-3</v>
      </c>
      <c r="N115">
        <f>'Population 2016'!N115/'Population 2016'!N$5</f>
        <v>2.2102378215896031E-3</v>
      </c>
      <c r="O115">
        <f>'Population 2016'!O115/'Population 2016'!O$5</f>
        <v>2.8630586184008478E-3</v>
      </c>
      <c r="P115">
        <f>'Population 2016'!P115/'Population 2016'!P$5</f>
        <v>2.2878395131297195E-3</v>
      </c>
      <c r="Q115">
        <f>'Population 2016'!Q115/'Population 2016'!Q$5</f>
        <v>3.1962021597866067E-3</v>
      </c>
      <c r="R115">
        <f>'Population 2016'!R115/'Population 2016'!R$5</f>
        <v>8.9157396071751747E-4</v>
      </c>
      <c r="S115">
        <f>'Population 2016'!S115/'Population 2016'!S$5</f>
        <v>2.2304760526134612E-3</v>
      </c>
      <c r="T115">
        <f>'Population 2016'!T115/'Population 2016'!T$5</f>
        <v>1.293606883105401E-3</v>
      </c>
      <c r="U115">
        <f>'Population 2016'!U115/'Population 2016'!U$5</f>
        <v>2.7884743062010359E-3</v>
      </c>
      <c r="V115">
        <f>'Population 2016'!V115/'Population 2016'!V$5</f>
        <v>3.304813732149808E-3</v>
      </c>
      <c r="W115">
        <f>'Population 2016'!W115/'Population 2016'!W$5</f>
        <v>2.6441537727400492E-3</v>
      </c>
      <c r="X115">
        <f>'Population 2016'!X115/'Population 2016'!X$5</f>
        <v>2.6441537727400492E-3</v>
      </c>
      <c r="Y115">
        <f>'Population 2016'!Y115/'Population 2016'!Y$5</f>
        <v>2.5476542503298834E-3</v>
      </c>
      <c r="Z115">
        <f>'Population 2016'!Z115/'Population 2016'!Z$5</f>
        <v>1.85836545143762E-3</v>
      </c>
      <c r="AA115">
        <f>'Population 2016'!AA115/'Population 2016'!AA$5</f>
        <v>2.4402769943600569E-3</v>
      </c>
      <c r="AB115">
        <f>'Population 2016'!AB115/'Population 2016'!AB$5</f>
        <v>1.4902305968086957E-3</v>
      </c>
      <c r="AC115">
        <f>'Population 2016'!AC115/'Population 2016'!AC$5</f>
        <v>1.9858467050459122E-3</v>
      </c>
      <c r="AD115">
        <f>'Population 2016'!AD115/'Population 2016'!AD$5</f>
        <v>2.5159105288622575E-3</v>
      </c>
      <c r="AE115">
        <f>'Population 2016'!AE115/'Population 2016'!AE$5</f>
        <v>2.5102927134775513E-3</v>
      </c>
      <c r="AF115">
        <f>'Population 2016'!AF115/'Population 2016'!AF$5</f>
        <v>1.2064727261759339E-3</v>
      </c>
      <c r="AG115">
        <f>'Population 2016'!AG115/'Population 2016'!AG$5</f>
        <v>2.5102927134775513E-3</v>
      </c>
      <c r="AH115">
        <f>'Population 2016'!AH115/'Population 2016'!AH$5</f>
        <v>3.256457650260535E-3</v>
      </c>
      <c r="AI115">
        <f>'Population 2016'!AI115/'Population 2016'!AI$5</f>
        <v>2.0575400297488844E-3</v>
      </c>
      <c r="AJ115">
        <f>'Population 2016'!AJ115/'Population 2016'!AJ$5</f>
        <v>4.2801773415497863E-3</v>
      </c>
      <c r="AK115">
        <f>'Population 2016'!AK115/'Population 2016'!AK$5</f>
        <v>1.772626126749054E-3</v>
      </c>
      <c r="AL115">
        <f>'Population 2016'!AL115/'Population 2016'!AL$5</f>
        <v>2.16384952377574E-3</v>
      </c>
      <c r="AM115">
        <f>'Population 2016'!AM115/'Population 2016'!AM$5</f>
        <v>3.0497191143499789E-3</v>
      </c>
      <c r="AN115">
        <f>'Population 2016'!AN115/'Population 2016'!AN$5</f>
        <v>1.5817606632486092E-3</v>
      </c>
      <c r="AO115">
        <f>'Population 2016'!AO115/'Population 2016'!AO$5</f>
        <v>1.5817606632486092E-3</v>
      </c>
      <c r="AP115">
        <f>'Population 2016'!AP115/'Population 2016'!AP$5</f>
        <v>1.6169173945436964E-3</v>
      </c>
      <c r="AQ115">
        <f>'Population 2016'!AQ115/'Population 2016'!AQ$5</f>
        <v>2.4182057324491696E-3</v>
      </c>
      <c r="AR115">
        <f>'Population 2016'!AR115/'Population 2016'!AR$5</f>
        <v>2.3193368893083049E-3</v>
      </c>
      <c r="AS115">
        <f>'Population 2016'!AS115/'Population 2016'!AS$5</f>
        <v>2.2297127543756804E-3</v>
      </c>
      <c r="AT115">
        <f>'Population 2016'!AT115/'Population 2016'!AT$5</f>
        <v>2.6361575367743977E-4</v>
      </c>
      <c r="AU115">
        <f>'Population 2016'!AU115/'Population 2016'!AU$5</f>
        <v>2.6361575367743977E-4</v>
      </c>
      <c r="AV115">
        <f>'Population 2016'!AV115/'Population 2016'!AV$5</f>
        <v>3.7694013303769401E-3</v>
      </c>
      <c r="AW115">
        <f>'Population 2016'!AW115/'Population 2016'!AW$5</f>
        <v>3.4741289889560069E-3</v>
      </c>
      <c r="AX115">
        <f>'Population 2016'!AX115/'Population 2016'!AX$5</f>
        <v>1.3545114175089769E-3</v>
      </c>
      <c r="AY115">
        <f>'Population 2016'!AY115/'Population 2016'!AY$5</f>
        <v>2.3453994675805513E-3</v>
      </c>
      <c r="AZ115">
        <f>'Population 2016'!AZ115/'Population 2016'!AZ$5</f>
        <v>2.0824824110774257E-3</v>
      </c>
      <c r="BA115">
        <f>'Population 2016'!BA115/'Population 2016'!BA$5</f>
        <v>3.4684733318937596E-3</v>
      </c>
      <c r="BB115">
        <f>'Population 2016'!BB115/'Population 2016'!BB$5</f>
        <v>2.5548428081174951E-3</v>
      </c>
      <c r="BC115">
        <f>'Population 2016'!BC115/'Population 2016'!BC$5</f>
        <v>2.7884743062010359E-3</v>
      </c>
      <c r="BD115" s="9">
        <v>113</v>
      </c>
    </row>
    <row r="116" spans="1:56" x14ac:dyDescent="0.35">
      <c r="A116" s="3"/>
      <c r="B116" s="5" t="s">
        <v>82</v>
      </c>
      <c r="C116">
        <f>'Population 2016'!C116/'Population 2016'!C$5</f>
        <v>9.9666245853628614E-4</v>
      </c>
      <c r="D116">
        <f>'Population 2016'!D116/'Population 2016'!D$5</f>
        <v>7.5555294739004136E-4</v>
      </c>
      <c r="E116">
        <f>'Population 2016'!E116/'Population 2016'!E$5</f>
        <v>5.3441090573272897E-4</v>
      </c>
      <c r="F116">
        <f>'Population 2016'!F116/'Population 2016'!F$5</f>
        <v>1.658511460211177E-3</v>
      </c>
      <c r="G116">
        <f>'Population 2016'!G116/'Population 2016'!G$5</f>
        <v>1.4074595355383533E-3</v>
      </c>
      <c r="H116">
        <f>'Population 2016'!H116/'Population 2016'!H$5</f>
        <v>2.0102913949801076E-3</v>
      </c>
      <c r="I116">
        <f>'Population 2016'!I116/'Population 2016'!I$5</f>
        <v>1.5388158445691317E-3</v>
      </c>
      <c r="J116">
        <f>'Population 2016'!J116/'Population 2016'!J$5</f>
        <v>1.0449234137482066E-3</v>
      </c>
      <c r="K116">
        <f>'Population 2016'!K116/'Population 2016'!K$5</f>
        <v>1.441194537636441E-3</v>
      </c>
      <c r="L116">
        <f>'Population 2016'!L116/'Population 2016'!L$5</f>
        <v>2.1921115753022096E-3</v>
      </c>
      <c r="M116">
        <f>'Population 2016'!M116/'Population 2016'!M$5</f>
        <v>2.1921115753022096E-3</v>
      </c>
      <c r="N116">
        <f>'Population 2016'!N116/'Population 2016'!N$5</f>
        <v>1.3261426929537619E-3</v>
      </c>
      <c r="O116">
        <f>'Population 2016'!O116/'Population 2016'!O$5</f>
        <v>1.8228470096392942E-3</v>
      </c>
      <c r="P116">
        <f>'Population 2016'!P116/'Population 2016'!P$5</f>
        <v>1.5665502084976897E-3</v>
      </c>
      <c r="Q116">
        <f>'Population 2016'!Q116/'Population 2016'!Q$5</f>
        <v>1.7273592554729086E-3</v>
      </c>
      <c r="R116">
        <f>'Population 2016'!R116/'Population 2016'!R$5</f>
        <v>4.6574759141959865E-4</v>
      </c>
      <c r="S116">
        <f>'Population 2016'!S116/'Population 2016'!S$5</f>
        <v>1.2851496369628806E-3</v>
      </c>
      <c r="T116">
        <f>'Population 2016'!T116/'Population 2016'!T$5</f>
        <v>7.817480444665733E-4</v>
      </c>
      <c r="U116">
        <f>'Population 2016'!U116/'Population 2016'!U$5</f>
        <v>2.5229053246580801E-3</v>
      </c>
      <c r="V116">
        <f>'Population 2016'!V116/'Population 2016'!V$5</f>
        <v>2.106532540585097E-3</v>
      </c>
      <c r="W116">
        <f>'Population 2016'!W116/'Population 2016'!W$5</f>
        <v>1.5753796272691023E-3</v>
      </c>
      <c r="X116">
        <f>'Population 2016'!X116/'Population 2016'!X$5</f>
        <v>1.5753796272691023E-3</v>
      </c>
      <c r="Y116">
        <f>'Population 2016'!Y116/'Population 2016'!Y$5</f>
        <v>1.5977488434206133E-3</v>
      </c>
      <c r="Z116">
        <f>'Population 2016'!Z116/'Population 2016'!Z$5</f>
        <v>1.0898539053743543E-3</v>
      </c>
      <c r="AA116">
        <f>'Population 2016'!AA116/'Population 2016'!AA$5</f>
        <v>1.2603336396136749E-3</v>
      </c>
      <c r="AB116">
        <f>'Population 2016'!AB116/'Population 2016'!AB$5</f>
        <v>7.635384788594004E-4</v>
      </c>
      <c r="AC116">
        <f>'Population 2016'!AC116/'Population 2016'!AC$5</f>
        <v>1.068426899121056E-3</v>
      </c>
      <c r="AD116">
        <f>'Population 2016'!AD116/'Population 2016'!AD$5</f>
        <v>1.3993821876511965E-3</v>
      </c>
      <c r="AE116">
        <f>'Population 2016'!AE116/'Population 2016'!AE$5</f>
        <v>1.3963182373535662E-3</v>
      </c>
      <c r="AF116">
        <f>'Population 2016'!AF116/'Population 2016'!AF$5</f>
        <v>3.9210363600717849E-4</v>
      </c>
      <c r="AG116">
        <f>'Population 2016'!AG116/'Population 2016'!AG$5</f>
        <v>1.3963182373535662E-3</v>
      </c>
      <c r="AH116">
        <f>'Population 2016'!AH116/'Population 2016'!AH$5</f>
        <v>1.6050082200941827E-3</v>
      </c>
      <c r="AI116">
        <f>'Population 2016'!AI116/'Population 2016'!AI$5</f>
        <v>1.130621664187593E-3</v>
      </c>
      <c r="AJ116">
        <f>'Population 2016'!AJ116/'Population 2016'!AJ$5</f>
        <v>1.9379304575746592E-3</v>
      </c>
      <c r="AK116">
        <f>'Population 2016'!AK116/'Population 2016'!AK$5</f>
        <v>8.0459625611304579E-4</v>
      </c>
      <c r="AL116">
        <f>'Population 2016'!AL116/'Population 2016'!AL$5</f>
        <v>1.3657083059896065E-3</v>
      </c>
      <c r="AM116">
        <f>'Population 2016'!AM116/'Population 2016'!AM$5</f>
        <v>1.3039179111235064E-3</v>
      </c>
      <c r="AN116">
        <f>'Population 2016'!AN116/'Population 2016'!AN$5</f>
        <v>6.5452165375804513E-4</v>
      </c>
      <c r="AO116">
        <f>'Population 2016'!AO116/'Population 2016'!AO$5</f>
        <v>6.5452165375804513E-4</v>
      </c>
      <c r="AP116">
        <f>'Population 2016'!AP116/'Population 2016'!AP$5</f>
        <v>7.609023033146807E-4</v>
      </c>
      <c r="AQ116">
        <f>'Population 2016'!AQ116/'Population 2016'!AQ$5</f>
        <v>1.1508741162930892E-3</v>
      </c>
      <c r="AR116">
        <f>'Population 2016'!AR116/'Population 2016'!AR$5</f>
        <v>1.3126052206132487E-3</v>
      </c>
      <c r="AS116">
        <f>'Population 2016'!AS116/'Population 2016'!AS$5</f>
        <v>1.5388158445691317E-3</v>
      </c>
      <c r="AT116">
        <f>'Population 2016'!AT116/'Population 2016'!AT$5</f>
        <v>5.2723150735487951E-5</v>
      </c>
      <c r="AU116">
        <f>'Population 2016'!AU116/'Population 2016'!AU$5</f>
        <v>5.2723150735487951E-5</v>
      </c>
      <c r="AV116">
        <f>'Population 2016'!AV116/'Population 2016'!AV$5</f>
        <v>2.9775102945834653E-3</v>
      </c>
      <c r="AW116">
        <f>'Population 2016'!AW116/'Population 2016'!AW$5</f>
        <v>1.9220208676551346E-3</v>
      </c>
      <c r="AX116">
        <f>'Population 2016'!AX116/'Population 2016'!AX$5</f>
        <v>8.3059662394418393E-4</v>
      </c>
      <c r="AY116">
        <f>'Population 2016'!AY116/'Population 2016'!AY$5</f>
        <v>1.3830666136287139E-3</v>
      </c>
      <c r="AZ116">
        <f>'Population 2016'!AZ116/'Population 2016'!AZ$5</f>
        <v>1.2138226208213724E-3</v>
      </c>
      <c r="BA116">
        <f>'Population 2016'!BA116/'Population 2016'!BA$5</f>
        <v>1.3765925286115309E-3</v>
      </c>
      <c r="BB116">
        <f>'Population 2016'!BB116/'Population 2016'!BB$5</f>
        <v>1.4155210153083419E-3</v>
      </c>
      <c r="BC116">
        <f>'Population 2016'!BC116/'Population 2016'!BC$5</f>
        <v>2.5229053246580801E-3</v>
      </c>
      <c r="BD116" s="9">
        <v>114</v>
      </c>
    </row>
    <row r="117" spans="1:56" x14ac:dyDescent="0.35">
      <c r="A117" s="3"/>
      <c r="B117" s="5" t="s">
        <v>76</v>
      </c>
      <c r="C117">
        <f>'Population 2016'!C117/'Population 2016'!C$5</f>
        <v>0</v>
      </c>
      <c r="D117">
        <f>'Population 2016'!D117/'Population 2016'!D$5</f>
        <v>0</v>
      </c>
      <c r="E117">
        <f>'Population 2016'!E117/'Population 2016'!E$5</f>
        <v>0</v>
      </c>
      <c r="F117">
        <f>'Population 2016'!F117/'Population 2016'!F$5</f>
        <v>0</v>
      </c>
      <c r="G117">
        <f>'Population 2016'!G117/'Population 2016'!G$5</f>
        <v>0</v>
      </c>
      <c r="H117">
        <f>'Population 2016'!H117/'Population 2016'!H$5</f>
        <v>0</v>
      </c>
      <c r="I117">
        <f>'Population 2016'!I117/'Population 2016'!I$5</f>
        <v>0</v>
      </c>
      <c r="J117">
        <f>'Population 2016'!J117/'Population 2016'!J$5</f>
        <v>0</v>
      </c>
      <c r="K117">
        <f>'Population 2016'!K117/'Population 2016'!K$5</f>
        <v>0</v>
      </c>
      <c r="L117">
        <f>'Population 2016'!L117/'Population 2016'!L$5</f>
        <v>0</v>
      </c>
      <c r="M117">
        <f>'Population 2016'!M117/'Population 2016'!M$5</f>
        <v>0</v>
      </c>
      <c r="N117">
        <f>'Population 2016'!N117/'Population 2016'!N$5</f>
        <v>0</v>
      </c>
      <c r="O117">
        <f>'Population 2016'!O117/'Population 2016'!O$5</f>
        <v>0</v>
      </c>
      <c r="P117">
        <f>'Population 2016'!P117/'Population 2016'!P$5</f>
        <v>0</v>
      </c>
      <c r="Q117">
        <f>'Population 2016'!Q117/'Population 2016'!Q$5</f>
        <v>0</v>
      </c>
      <c r="R117">
        <f>'Population 2016'!R117/'Population 2016'!R$5</f>
        <v>0</v>
      </c>
      <c r="S117">
        <f>'Population 2016'!S117/'Population 2016'!S$5</f>
        <v>0</v>
      </c>
      <c r="T117">
        <f>'Population 2016'!T117/'Population 2016'!T$5</f>
        <v>0</v>
      </c>
      <c r="U117">
        <f>'Population 2016'!U117/'Population 2016'!U$5</f>
        <v>0</v>
      </c>
      <c r="V117">
        <f>'Population 2016'!V117/'Population 2016'!V$5</f>
        <v>0</v>
      </c>
      <c r="W117">
        <f>'Population 2016'!W117/'Population 2016'!W$5</f>
        <v>0</v>
      </c>
      <c r="X117">
        <f>'Population 2016'!X117/'Population 2016'!X$5</f>
        <v>0</v>
      </c>
      <c r="Y117">
        <f>'Population 2016'!Y117/'Population 2016'!Y$5</f>
        <v>0</v>
      </c>
      <c r="Z117">
        <f>'Population 2016'!Z117/'Population 2016'!Z$5</f>
        <v>0</v>
      </c>
      <c r="AA117">
        <f>'Population 2016'!AA117/'Population 2016'!AA$5</f>
        <v>0</v>
      </c>
      <c r="AB117">
        <f>'Population 2016'!AB117/'Population 2016'!AB$5</f>
        <v>0</v>
      </c>
      <c r="AC117">
        <f>'Population 2016'!AC117/'Population 2016'!AC$5</f>
        <v>0</v>
      </c>
      <c r="AD117">
        <f>'Population 2016'!AD117/'Population 2016'!AD$5</f>
        <v>0</v>
      </c>
      <c r="AE117">
        <f>'Population 2016'!AE117/'Population 2016'!AE$5</f>
        <v>0</v>
      </c>
      <c r="AF117">
        <f>'Population 2016'!AF117/'Population 2016'!AF$5</f>
        <v>0</v>
      </c>
      <c r="AG117">
        <f>'Population 2016'!AG117/'Population 2016'!AG$5</f>
        <v>0</v>
      </c>
      <c r="AH117">
        <f>'Population 2016'!AH117/'Population 2016'!AH$5</f>
        <v>0</v>
      </c>
      <c r="AI117">
        <f>'Population 2016'!AI117/'Population 2016'!AI$5</f>
        <v>0</v>
      </c>
      <c r="AJ117">
        <f>'Population 2016'!AJ117/'Population 2016'!AJ$5</f>
        <v>0</v>
      </c>
      <c r="AK117">
        <f>'Population 2016'!AK117/'Population 2016'!AK$5</f>
        <v>0</v>
      </c>
      <c r="AL117">
        <f>'Population 2016'!AL117/'Population 2016'!AL$5</f>
        <v>0</v>
      </c>
      <c r="AM117">
        <f>'Population 2016'!AM117/'Population 2016'!AM$5</f>
        <v>0</v>
      </c>
      <c r="AN117">
        <f>'Population 2016'!AN117/'Population 2016'!AN$5</f>
        <v>0</v>
      </c>
      <c r="AO117">
        <f>'Population 2016'!AO117/'Population 2016'!AO$5</f>
        <v>0</v>
      </c>
      <c r="AP117">
        <f>'Population 2016'!AP117/'Population 2016'!AP$5</f>
        <v>0</v>
      </c>
      <c r="AQ117">
        <f>'Population 2016'!AQ117/'Population 2016'!AQ$5</f>
        <v>0</v>
      </c>
      <c r="AR117">
        <f>'Population 2016'!AR117/'Population 2016'!AR$5</f>
        <v>0</v>
      </c>
      <c r="AS117">
        <f>'Population 2016'!AS117/'Population 2016'!AS$5</f>
        <v>0</v>
      </c>
      <c r="AT117">
        <f>'Population 2016'!AT117/'Population 2016'!AT$5</f>
        <v>0</v>
      </c>
      <c r="AU117">
        <f>'Population 2016'!AU117/'Population 2016'!AU$5</f>
        <v>0</v>
      </c>
      <c r="AV117">
        <f>'Population 2016'!AV117/'Population 2016'!AV$5</f>
        <v>0</v>
      </c>
      <c r="AW117">
        <f>'Population 2016'!AW117/'Population 2016'!AW$5</f>
        <v>0</v>
      </c>
      <c r="AX117">
        <f>'Population 2016'!AX117/'Population 2016'!AX$5</f>
        <v>0</v>
      </c>
      <c r="AY117">
        <f>'Population 2016'!AY117/'Population 2016'!AY$5</f>
        <v>0</v>
      </c>
      <c r="AZ117">
        <f>'Population 2016'!AZ117/'Population 2016'!AZ$5</f>
        <v>0</v>
      </c>
      <c r="BA117">
        <f>'Population 2016'!BA117/'Population 2016'!BA$5</f>
        <v>0</v>
      </c>
      <c r="BB117">
        <f>'Population 2016'!BB117/'Population 2016'!BB$5</f>
        <v>0</v>
      </c>
      <c r="BC117">
        <f>'Population 2016'!BC117/'Population 2016'!BC$5</f>
        <v>0</v>
      </c>
      <c r="BD117" s="9">
        <v>115</v>
      </c>
    </row>
    <row r="118" spans="1:56" x14ac:dyDescent="0.35">
      <c r="A118" s="3"/>
      <c r="B118" s="5" t="s">
        <v>46</v>
      </c>
      <c r="C118">
        <f>'Population 2016'!C118/'Population 2016'!C$5</f>
        <v>0</v>
      </c>
      <c r="D118">
        <f>'Population 2016'!D118/'Population 2016'!D$5</f>
        <v>0</v>
      </c>
      <c r="E118">
        <f>'Population 2016'!E118/'Population 2016'!E$5</f>
        <v>0</v>
      </c>
      <c r="F118">
        <f>'Population 2016'!F118/'Population 2016'!F$5</f>
        <v>0</v>
      </c>
      <c r="G118">
        <f>'Population 2016'!G118/'Population 2016'!G$5</f>
        <v>0</v>
      </c>
      <c r="H118">
        <f>'Population 2016'!H118/'Population 2016'!H$5</f>
        <v>0</v>
      </c>
      <c r="I118">
        <f>'Population 2016'!I118/'Population 2016'!I$5</f>
        <v>0</v>
      </c>
      <c r="J118">
        <f>'Population 2016'!J118/'Population 2016'!J$5</f>
        <v>0</v>
      </c>
      <c r="K118">
        <f>'Population 2016'!K118/'Population 2016'!K$5</f>
        <v>0</v>
      </c>
      <c r="L118">
        <f>'Population 2016'!L118/'Population 2016'!L$5</f>
        <v>0</v>
      </c>
      <c r="M118">
        <f>'Population 2016'!M118/'Population 2016'!M$5</f>
        <v>0</v>
      </c>
      <c r="N118">
        <f>'Population 2016'!N118/'Population 2016'!N$5</f>
        <v>0</v>
      </c>
      <c r="O118">
        <f>'Population 2016'!O118/'Population 2016'!O$5</f>
        <v>0</v>
      </c>
      <c r="P118">
        <f>'Population 2016'!P118/'Population 2016'!P$5</f>
        <v>0</v>
      </c>
      <c r="Q118">
        <f>'Population 2016'!Q118/'Population 2016'!Q$5</f>
        <v>0</v>
      </c>
      <c r="R118">
        <f>'Population 2016'!R118/'Population 2016'!R$5</f>
        <v>0</v>
      </c>
      <c r="S118">
        <f>'Population 2016'!S118/'Population 2016'!S$5</f>
        <v>0</v>
      </c>
      <c r="T118">
        <f>'Population 2016'!T118/'Population 2016'!T$5</f>
        <v>0</v>
      </c>
      <c r="U118">
        <f>'Population 2016'!U118/'Population 2016'!U$5</f>
        <v>0</v>
      </c>
      <c r="V118">
        <f>'Population 2016'!V118/'Population 2016'!V$5</f>
        <v>0</v>
      </c>
      <c r="W118">
        <f>'Population 2016'!W118/'Population 2016'!W$5</f>
        <v>0</v>
      </c>
      <c r="X118">
        <f>'Population 2016'!X118/'Population 2016'!X$5</f>
        <v>0</v>
      </c>
      <c r="Y118">
        <f>'Population 2016'!Y118/'Population 2016'!Y$5</f>
        <v>0</v>
      </c>
      <c r="Z118">
        <f>'Population 2016'!Z118/'Population 2016'!Z$5</f>
        <v>0</v>
      </c>
      <c r="AA118">
        <f>'Population 2016'!AA118/'Population 2016'!AA$5</f>
        <v>0</v>
      </c>
      <c r="AB118">
        <f>'Population 2016'!AB118/'Population 2016'!AB$5</f>
        <v>0</v>
      </c>
      <c r="AC118">
        <f>'Population 2016'!AC118/'Population 2016'!AC$5</f>
        <v>0</v>
      </c>
      <c r="AD118">
        <f>'Population 2016'!AD118/'Population 2016'!AD$5</f>
        <v>0</v>
      </c>
      <c r="AE118">
        <f>'Population 2016'!AE118/'Population 2016'!AE$5</f>
        <v>0</v>
      </c>
      <c r="AF118">
        <f>'Population 2016'!AF118/'Population 2016'!AF$5</f>
        <v>0</v>
      </c>
      <c r="AG118">
        <f>'Population 2016'!AG118/'Population 2016'!AG$5</f>
        <v>0</v>
      </c>
      <c r="AH118">
        <f>'Population 2016'!AH118/'Population 2016'!AH$5</f>
        <v>0</v>
      </c>
      <c r="AI118">
        <f>'Population 2016'!AI118/'Population 2016'!AI$5</f>
        <v>0</v>
      </c>
      <c r="AJ118">
        <f>'Population 2016'!AJ118/'Population 2016'!AJ$5</f>
        <v>0</v>
      </c>
      <c r="AK118">
        <f>'Population 2016'!AK118/'Population 2016'!AK$5</f>
        <v>0</v>
      </c>
      <c r="AL118">
        <f>'Population 2016'!AL118/'Population 2016'!AL$5</f>
        <v>0</v>
      </c>
      <c r="AM118">
        <f>'Population 2016'!AM118/'Population 2016'!AM$5</f>
        <v>0</v>
      </c>
      <c r="AN118">
        <f>'Population 2016'!AN118/'Population 2016'!AN$5</f>
        <v>0</v>
      </c>
      <c r="AO118">
        <f>'Population 2016'!AO118/'Population 2016'!AO$5</f>
        <v>0</v>
      </c>
      <c r="AP118">
        <f>'Population 2016'!AP118/'Population 2016'!AP$5</f>
        <v>0</v>
      </c>
      <c r="AQ118">
        <f>'Population 2016'!AQ118/'Population 2016'!AQ$5</f>
        <v>0</v>
      </c>
      <c r="AR118">
        <f>'Population 2016'!AR118/'Population 2016'!AR$5</f>
        <v>0</v>
      </c>
      <c r="AS118">
        <f>'Population 2016'!AS118/'Population 2016'!AS$5</f>
        <v>0</v>
      </c>
      <c r="AT118">
        <f>'Population 2016'!AT118/'Population 2016'!AT$5</f>
        <v>0</v>
      </c>
      <c r="AU118">
        <f>'Population 2016'!AU118/'Population 2016'!AU$5</f>
        <v>0</v>
      </c>
      <c r="AV118">
        <f>'Population 2016'!AV118/'Population 2016'!AV$5</f>
        <v>0</v>
      </c>
      <c r="AW118">
        <f>'Population 2016'!AW118/'Population 2016'!AW$5</f>
        <v>0</v>
      </c>
      <c r="AX118">
        <f>'Population 2016'!AX118/'Population 2016'!AX$5</f>
        <v>0</v>
      </c>
      <c r="AY118">
        <f>'Population 2016'!AY118/'Population 2016'!AY$5</f>
        <v>0</v>
      </c>
      <c r="AZ118">
        <f>'Population 2016'!AZ118/'Population 2016'!AZ$5</f>
        <v>0</v>
      </c>
      <c r="BA118">
        <f>'Population 2016'!BA118/'Population 2016'!BA$5</f>
        <v>0</v>
      </c>
      <c r="BB118">
        <f>'Population 2016'!BB118/'Population 2016'!BB$5</f>
        <v>0</v>
      </c>
      <c r="BC118">
        <f>'Population 2016'!BC118/'Population 2016'!BC$5</f>
        <v>0</v>
      </c>
      <c r="BD118" s="9">
        <v>116</v>
      </c>
    </row>
    <row r="119" spans="1:56" x14ac:dyDescent="0.35">
      <c r="A119" s="3"/>
      <c r="B119" s="5" t="s">
        <v>77</v>
      </c>
      <c r="C119">
        <f>'Population 2016'!C119/'Population 2016'!C$5</f>
        <v>0</v>
      </c>
      <c r="D119">
        <f>'Population 2016'!D119/'Population 2016'!D$5</f>
        <v>0</v>
      </c>
      <c r="E119">
        <f>'Population 2016'!E119/'Population 2016'!E$5</f>
        <v>0</v>
      </c>
      <c r="F119">
        <f>'Population 2016'!F119/'Population 2016'!F$5</f>
        <v>0</v>
      </c>
      <c r="G119">
        <f>'Population 2016'!G119/'Population 2016'!G$5</f>
        <v>0</v>
      </c>
      <c r="H119">
        <f>'Population 2016'!H119/'Population 2016'!H$5</f>
        <v>0</v>
      </c>
      <c r="I119">
        <f>'Population 2016'!I119/'Population 2016'!I$5</f>
        <v>0</v>
      </c>
      <c r="J119">
        <f>'Population 2016'!J119/'Population 2016'!J$5</f>
        <v>0</v>
      </c>
      <c r="K119">
        <f>'Population 2016'!K119/'Population 2016'!K$5</f>
        <v>0</v>
      </c>
      <c r="L119">
        <f>'Population 2016'!L119/'Population 2016'!L$5</f>
        <v>0</v>
      </c>
      <c r="M119">
        <f>'Population 2016'!M119/'Population 2016'!M$5</f>
        <v>0</v>
      </c>
      <c r="N119">
        <f>'Population 2016'!N119/'Population 2016'!N$5</f>
        <v>0</v>
      </c>
      <c r="O119">
        <f>'Population 2016'!O119/'Population 2016'!O$5</f>
        <v>0</v>
      </c>
      <c r="P119">
        <f>'Population 2016'!P119/'Population 2016'!P$5</f>
        <v>0</v>
      </c>
      <c r="Q119">
        <f>'Population 2016'!Q119/'Population 2016'!Q$5</f>
        <v>0</v>
      </c>
      <c r="R119">
        <f>'Population 2016'!R119/'Population 2016'!R$5</f>
        <v>0</v>
      </c>
      <c r="S119">
        <f>'Population 2016'!S119/'Population 2016'!S$5</f>
        <v>0</v>
      </c>
      <c r="T119">
        <f>'Population 2016'!T119/'Population 2016'!T$5</f>
        <v>0</v>
      </c>
      <c r="U119">
        <f>'Population 2016'!U119/'Population 2016'!U$5</f>
        <v>0</v>
      </c>
      <c r="V119">
        <f>'Population 2016'!V119/'Population 2016'!V$5</f>
        <v>0</v>
      </c>
      <c r="W119">
        <f>'Population 2016'!W119/'Population 2016'!W$5</f>
        <v>0</v>
      </c>
      <c r="X119">
        <f>'Population 2016'!X119/'Population 2016'!X$5</f>
        <v>0</v>
      </c>
      <c r="Y119">
        <f>'Population 2016'!Y119/'Population 2016'!Y$5</f>
        <v>0</v>
      </c>
      <c r="Z119">
        <f>'Population 2016'!Z119/'Population 2016'!Z$5</f>
        <v>0</v>
      </c>
      <c r="AA119">
        <f>'Population 2016'!AA119/'Population 2016'!AA$5</f>
        <v>0</v>
      </c>
      <c r="AB119">
        <f>'Population 2016'!AB119/'Population 2016'!AB$5</f>
        <v>0</v>
      </c>
      <c r="AC119">
        <f>'Population 2016'!AC119/'Population 2016'!AC$5</f>
        <v>0</v>
      </c>
      <c r="AD119">
        <f>'Population 2016'!AD119/'Population 2016'!AD$5</f>
        <v>0</v>
      </c>
      <c r="AE119">
        <f>'Population 2016'!AE119/'Population 2016'!AE$5</f>
        <v>0</v>
      </c>
      <c r="AF119">
        <f>'Population 2016'!AF119/'Population 2016'!AF$5</f>
        <v>0</v>
      </c>
      <c r="AG119">
        <f>'Population 2016'!AG119/'Population 2016'!AG$5</f>
        <v>0</v>
      </c>
      <c r="AH119">
        <f>'Population 2016'!AH119/'Population 2016'!AH$5</f>
        <v>0</v>
      </c>
      <c r="AI119">
        <f>'Population 2016'!AI119/'Population 2016'!AI$5</f>
        <v>0</v>
      </c>
      <c r="AJ119">
        <f>'Population 2016'!AJ119/'Population 2016'!AJ$5</f>
        <v>0</v>
      </c>
      <c r="AK119">
        <f>'Population 2016'!AK119/'Population 2016'!AK$5</f>
        <v>0</v>
      </c>
      <c r="AL119">
        <f>'Population 2016'!AL119/'Population 2016'!AL$5</f>
        <v>0</v>
      </c>
      <c r="AM119">
        <f>'Population 2016'!AM119/'Population 2016'!AM$5</f>
        <v>0</v>
      </c>
      <c r="AN119">
        <f>'Population 2016'!AN119/'Population 2016'!AN$5</f>
        <v>0</v>
      </c>
      <c r="AO119">
        <f>'Population 2016'!AO119/'Population 2016'!AO$5</f>
        <v>0</v>
      </c>
      <c r="AP119">
        <f>'Population 2016'!AP119/'Population 2016'!AP$5</f>
        <v>0</v>
      </c>
      <c r="AQ119">
        <f>'Population 2016'!AQ119/'Population 2016'!AQ$5</f>
        <v>0</v>
      </c>
      <c r="AR119">
        <f>'Population 2016'!AR119/'Population 2016'!AR$5</f>
        <v>0</v>
      </c>
      <c r="AS119">
        <f>'Population 2016'!AS119/'Population 2016'!AS$5</f>
        <v>0</v>
      </c>
      <c r="AT119">
        <f>'Population 2016'!AT119/'Population 2016'!AT$5</f>
        <v>0</v>
      </c>
      <c r="AU119">
        <f>'Population 2016'!AU119/'Population 2016'!AU$5</f>
        <v>0</v>
      </c>
      <c r="AV119">
        <f>'Population 2016'!AV119/'Population 2016'!AV$5</f>
        <v>0</v>
      </c>
      <c r="AW119">
        <f>'Population 2016'!AW119/'Population 2016'!AW$5</f>
        <v>0</v>
      </c>
      <c r="AX119">
        <f>'Population 2016'!AX119/'Population 2016'!AX$5</f>
        <v>0</v>
      </c>
      <c r="AY119">
        <f>'Population 2016'!AY119/'Population 2016'!AY$5</f>
        <v>0</v>
      </c>
      <c r="AZ119">
        <f>'Population 2016'!AZ119/'Population 2016'!AZ$5</f>
        <v>0</v>
      </c>
      <c r="BA119">
        <f>'Population 2016'!BA119/'Population 2016'!BA$5</f>
        <v>0</v>
      </c>
      <c r="BB119">
        <f>'Population 2016'!BB119/'Population 2016'!BB$5</f>
        <v>0</v>
      </c>
      <c r="BC119">
        <f>'Population 2016'!BC119/'Population 2016'!BC$5</f>
        <v>0</v>
      </c>
      <c r="BD119" s="9">
        <v>117</v>
      </c>
    </row>
    <row r="120" spans="1:56" x14ac:dyDescent="0.35">
      <c r="A120" s="3"/>
      <c r="B120" s="5" t="s">
        <v>47</v>
      </c>
      <c r="C120">
        <f>'Population 2016'!C120/'Population 2016'!C$5</f>
        <v>4.727757816133665E-3</v>
      </c>
      <c r="D120">
        <f>'Population 2016'!D120/'Population 2016'!D$5</f>
        <v>3.3009594788885304E-3</v>
      </c>
      <c r="E120">
        <f>'Population 2016'!E120/'Population 2016'!E$5</f>
        <v>1.992321359091314E-3</v>
      </c>
      <c r="F120">
        <f>'Population 2016'!F120/'Population 2016'!F$5</f>
        <v>4.017512232809683E-3</v>
      </c>
      <c r="G120">
        <f>'Population 2016'!G120/'Population 2016'!G$5</f>
        <v>4.1141124884967253E-3</v>
      </c>
      <c r="H120">
        <f>'Population 2016'!H120/'Population 2016'!H$5</f>
        <v>6.5885679267735147E-3</v>
      </c>
      <c r="I120">
        <f>'Population 2016'!I120/'Population 2016'!I$5</f>
        <v>3.8208692739301565E-3</v>
      </c>
      <c r="J120">
        <f>'Population 2016'!J120/'Population 2016'!J$5</f>
        <v>5.149979682044733E-3</v>
      </c>
      <c r="K120">
        <f>'Population 2016'!K120/'Population 2016'!K$5</f>
        <v>7.2295988281434577E-3</v>
      </c>
      <c r="L120">
        <f>'Population 2016'!L120/'Population 2016'!L$5</f>
        <v>7.1799596524391215E-3</v>
      </c>
      <c r="M120">
        <f>'Population 2016'!M120/'Population 2016'!M$5</f>
        <v>7.1799596524391215E-3</v>
      </c>
      <c r="N120">
        <f>'Population 2016'!N120/'Population 2016'!N$5</f>
        <v>4.5329968413692226E-3</v>
      </c>
      <c r="O120">
        <f>'Population 2016'!O120/'Population 2016'!O$5</f>
        <v>7.2022270435204722E-3</v>
      </c>
      <c r="P120">
        <f>'Population 2016'!P120/'Population 2016'!P$5</f>
        <v>4.7221909162628202E-3</v>
      </c>
      <c r="Q120">
        <f>'Population 2016'!Q120/'Population 2016'!Q$5</f>
        <v>7.1444518865818266E-3</v>
      </c>
      <c r="R120">
        <f>'Population 2016'!R120/'Population 2016'!R$5</f>
        <v>2.9009421408420716E-3</v>
      </c>
      <c r="S120">
        <f>'Population 2016'!S120/'Population 2016'!S$5</f>
        <v>5.2359255813625057E-3</v>
      </c>
      <c r="T120">
        <f>'Population 2016'!T120/'Population 2016'!T$5</f>
        <v>3.5294993555231896E-3</v>
      </c>
      <c r="U120">
        <f>'Population 2016'!U120/'Population 2016'!U$5</f>
        <v>6.1966095693356347E-3</v>
      </c>
      <c r="V120">
        <f>'Population 2016'!V120/'Population 2016'!V$5</f>
        <v>8.3498065195655655E-3</v>
      </c>
      <c r="W120">
        <f>'Population 2016'!W120/'Population 2016'!W$5</f>
        <v>5.3438707273547352E-3</v>
      </c>
      <c r="X120">
        <f>'Population 2016'!X120/'Population 2016'!X$5</f>
        <v>5.3438707273547352E-3</v>
      </c>
      <c r="Y120">
        <f>'Population 2016'!Y120/'Population 2016'!Y$5</f>
        <v>6.8162668320058501E-3</v>
      </c>
      <c r="Z120">
        <f>'Population 2016'!Z120/'Population 2016'!Z$5</f>
        <v>4.5084720170814755E-3</v>
      </c>
      <c r="AA120">
        <f>'Population 2016'!AA120/'Population 2016'!AA$5</f>
        <v>5.6784773947169635E-3</v>
      </c>
      <c r="AB120">
        <f>'Population 2016'!AB120/'Population 2016'!AB$5</f>
        <v>3.4717460057521262E-3</v>
      </c>
      <c r="AC120">
        <f>'Population 2016'!AC120/'Population 2016'!AC$5</f>
        <v>4.640882377885942E-3</v>
      </c>
      <c r="AD120">
        <f>'Population 2016'!AD120/'Population 2016'!AD$5</f>
        <v>4.905281179053928E-3</v>
      </c>
      <c r="AE120">
        <f>'Population 2016'!AE120/'Population 2016'!AE$5</f>
        <v>5.2053922524871923E-3</v>
      </c>
      <c r="AF120">
        <f>'Population 2016'!AF120/'Population 2016'!AF$5</f>
        <v>3.2122336334434241E-3</v>
      </c>
      <c r="AG120">
        <f>'Population 2016'!AG120/'Population 2016'!AG$5</f>
        <v>5.2053922524871923E-3</v>
      </c>
      <c r="AH120">
        <f>'Population 2016'!AH120/'Population 2016'!AH$5</f>
        <v>7.5420525157203497E-3</v>
      </c>
      <c r="AI120">
        <f>'Population 2016'!AI120/'Population 2016'!AI$5</f>
        <v>5.3755796657625338E-3</v>
      </c>
      <c r="AJ120">
        <f>'Population 2016'!AJ120/'Population 2016'!AJ$5</f>
        <v>9.9963750941081345E-3</v>
      </c>
      <c r="AK120">
        <f>'Population 2016'!AK120/'Population 2016'!AK$5</f>
        <v>4.3498485096111535E-3</v>
      </c>
      <c r="AL120">
        <f>'Population 2016'!AL120/'Population 2016'!AL$5</f>
        <v>5.8796403043578508E-3</v>
      </c>
      <c r="AM120">
        <f>'Population 2016'!AM120/'Population 2016'!AM$5</f>
        <v>8.008229170816868E-3</v>
      </c>
      <c r="AN120">
        <f>'Population 2016'!AN120/'Population 2016'!AN$5</f>
        <v>3.654412566815752E-3</v>
      </c>
      <c r="AO120">
        <f>'Population 2016'!AO120/'Population 2016'!AO$5</f>
        <v>3.654412566815752E-3</v>
      </c>
      <c r="AP120">
        <f>'Population 2016'!AP120/'Population 2016'!AP$5</f>
        <v>3.011904950620611E-3</v>
      </c>
      <c r="AQ120">
        <f>'Population 2016'!AQ120/'Population 2016'!AQ$5</f>
        <v>4.9665698470981534E-3</v>
      </c>
      <c r="AR120">
        <f>'Population 2016'!AR120/'Population 2016'!AR$5</f>
        <v>5.2782680739968937E-3</v>
      </c>
      <c r="AS120">
        <f>'Population 2016'!AS120/'Population 2016'!AS$5</f>
        <v>3.8208692739301565E-3</v>
      </c>
      <c r="AT120">
        <f>'Population 2016'!AT120/'Population 2016'!AT$5</f>
        <v>4.2178520588390361E-4</v>
      </c>
      <c r="AU120">
        <f>'Population 2016'!AU120/'Population 2016'!AU$5</f>
        <v>4.2178520588390361E-4</v>
      </c>
      <c r="AV120">
        <f>'Population 2016'!AV120/'Population 2016'!AV$5</f>
        <v>6.7785872663921444E-3</v>
      </c>
      <c r="AW120">
        <f>'Population 2016'!AW120/'Population 2016'!AW$5</f>
        <v>7.0512233815363968E-3</v>
      </c>
      <c r="AX120">
        <f>'Population 2016'!AX120/'Population 2016'!AX$5</f>
        <v>4.0251990237295063E-3</v>
      </c>
      <c r="AY120">
        <f>'Population 2016'!AY120/'Population 2016'!AY$5</f>
        <v>4.542394663565986E-3</v>
      </c>
      <c r="AZ120">
        <f>'Population 2016'!AZ120/'Population 2016'!AZ$5</f>
        <v>3.8370601331177982E-3</v>
      </c>
      <c r="BA120">
        <f>'Population 2016'!BA120/'Population 2016'!BA$5</f>
        <v>7.8681710213776724E-3</v>
      </c>
      <c r="BB120">
        <f>'Population 2016'!BB120/'Population 2016'!BB$5</f>
        <v>7.5264288131028914E-3</v>
      </c>
      <c r="BC120">
        <f>'Population 2016'!BC120/'Population 2016'!BC$5</f>
        <v>6.1966095693356347E-3</v>
      </c>
      <c r="BD120" s="9">
        <v>118</v>
      </c>
    </row>
    <row r="121" spans="1:56" x14ac:dyDescent="0.35">
      <c r="A121" s="3"/>
      <c r="B121" s="5" t="s">
        <v>48</v>
      </c>
      <c r="C121">
        <f>'Population 2016'!C121/'Population 2016'!C$5</f>
        <v>1.1382396385437483E-2</v>
      </c>
      <c r="D121">
        <f>'Population 2016'!D121/'Population 2016'!D$5</f>
        <v>6.9417955263441017E-3</v>
      </c>
      <c r="E121">
        <f>'Population 2016'!E121/'Population 2016'!E$5</f>
        <v>2.8689427570914921E-3</v>
      </c>
      <c r="F121">
        <f>'Population 2016'!F121/'Population 2016'!F$5</f>
        <v>6.2631985578161216E-3</v>
      </c>
      <c r="G121">
        <f>'Population 2016'!G121/'Population 2016'!G$5</f>
        <v>5.3862393763871594E-3</v>
      </c>
      <c r="H121">
        <f>'Population 2016'!H121/'Population 2016'!H$5</f>
        <v>8.4594358862953248E-3</v>
      </c>
      <c r="I121">
        <f>'Population 2016'!I121/'Population 2016'!I$5</f>
        <v>5.6527928984172176E-3</v>
      </c>
      <c r="J121">
        <f>'Population 2016'!J121/'Population 2016'!J$5</f>
        <v>8.5584203411757879E-3</v>
      </c>
      <c r="K121">
        <f>'Population 2016'!K121/'Population 2016'!K$5</f>
        <v>9.5922128242687706E-3</v>
      </c>
      <c r="L121">
        <f>'Population 2016'!L121/'Population 2016'!L$5</f>
        <v>9.6897685574952735E-3</v>
      </c>
      <c r="M121">
        <f>'Population 2016'!M121/'Population 2016'!M$5</f>
        <v>9.6897685574952735E-3</v>
      </c>
      <c r="N121">
        <f>'Population 2016'!N121/'Population 2016'!N$5</f>
        <v>1.3494506554359794E-2</v>
      </c>
      <c r="O121">
        <f>'Population 2016'!O121/'Population 2016'!O$5</f>
        <v>9.6888281273219013E-3</v>
      </c>
      <c r="P121">
        <f>'Population 2016'!P121/'Population 2016'!P$5</f>
        <v>6.9424095570832867E-3</v>
      </c>
      <c r="Q121">
        <f>'Population 2016'!Q121/'Population 2016'!Q$5</f>
        <v>1.0023383979036673E-2</v>
      </c>
      <c r="R121">
        <f>'Population 2016'!R121/'Population 2016'!R$5</f>
        <v>3.9255868419651885E-3</v>
      </c>
      <c r="S121">
        <f>'Population 2016'!S121/'Population 2016'!S$5</f>
        <v>7.7417908418965847E-3</v>
      </c>
      <c r="T121">
        <f>'Population 2016'!T121/'Population 2016'!T$5</f>
        <v>6.814702447150575E-3</v>
      </c>
      <c r="U121">
        <f>'Population 2016'!U121/'Population 2016'!U$5</f>
        <v>6.90479352011685E-3</v>
      </c>
      <c r="V121">
        <f>'Population 2016'!V121/'Population 2016'!V$5</f>
        <v>1.003655902488914E-2</v>
      </c>
      <c r="W121">
        <f>'Population 2016'!W121/'Population 2016'!W$5</f>
        <v>6.6348976003242277E-3</v>
      </c>
      <c r="X121">
        <f>'Population 2016'!X121/'Population 2016'!X$5</f>
        <v>6.6348976003242277E-3</v>
      </c>
      <c r="Y121">
        <f>'Population 2016'!Y121/'Population 2016'!Y$5</f>
        <v>9.3281505858412422E-3</v>
      </c>
      <c r="Z121">
        <f>'Population 2016'!Z121/'Population 2016'!Z$5</f>
        <v>8.5000861429818629E-3</v>
      </c>
      <c r="AA121">
        <f>'Population 2016'!AA121/'Population 2016'!AA$5</f>
        <v>8.4648976817700752E-3</v>
      </c>
      <c r="AB121">
        <f>'Population 2016'!AB121/'Population 2016'!AB$5</f>
        <v>6.8063416681166389E-3</v>
      </c>
      <c r="AC121">
        <f>'Population 2016'!AC121/'Population 2016'!AC$5</f>
        <v>7.6899845062585199E-3</v>
      </c>
      <c r="AD121">
        <f>'Population 2016'!AD121/'Population 2016'!AD$5</f>
        <v>6.3493245003535675E-3</v>
      </c>
      <c r="AE121">
        <f>'Population 2016'!AE121/'Population 2016'!AE$5</f>
        <v>6.7146479943325909E-3</v>
      </c>
      <c r="AF121">
        <f>'Population 2016'!AF121/'Population 2016'!AF$5</f>
        <v>4.8560527228581341E-3</v>
      </c>
      <c r="AG121">
        <f>'Population 2016'!AG121/'Population 2016'!AG$5</f>
        <v>6.7146479943325909E-3</v>
      </c>
      <c r="AH121">
        <f>'Population 2016'!AH121/'Population 2016'!AH$5</f>
        <v>9.8566824257172846E-3</v>
      </c>
      <c r="AI121">
        <f>'Population 2016'!AI121/'Population 2016'!AI$5</f>
        <v>8.4776117770583598E-3</v>
      </c>
      <c r="AJ121">
        <f>'Population 2016'!AJ121/'Population 2016'!AJ$5</f>
        <v>1.2352563923821209E-2</v>
      </c>
      <c r="AK121">
        <f>'Population 2016'!AK121/'Population 2016'!AK$5</f>
        <v>6.1099028198584411E-3</v>
      </c>
      <c r="AL121">
        <f>'Population 2016'!AL121/'Population 2016'!AL$5</f>
        <v>7.3783721466451468E-3</v>
      </c>
      <c r="AM121">
        <f>'Population 2016'!AM121/'Population 2016'!AM$5</f>
        <v>1.0257487567504917E-2</v>
      </c>
      <c r="AN121">
        <f>'Population 2016'!AN121/'Population 2016'!AN$5</f>
        <v>4.9634558743318425E-3</v>
      </c>
      <c r="AO121">
        <f>'Population 2016'!AO121/'Population 2016'!AO$5</f>
        <v>4.9634558743318425E-3</v>
      </c>
      <c r="AP121">
        <f>'Population 2016'!AP121/'Population 2016'!AP$5</f>
        <v>5.3025379262241811E-3</v>
      </c>
      <c r="AQ121">
        <f>'Population 2016'!AQ121/'Population 2016'!AQ$5</f>
        <v>6.6860305803693757E-3</v>
      </c>
      <c r="AR121">
        <f>'Population 2016'!AR121/'Population 2016'!AR$5</f>
        <v>8.011971173478424E-3</v>
      </c>
      <c r="AS121">
        <f>'Population 2016'!AS121/'Population 2016'!AS$5</f>
        <v>5.6527928984172176E-3</v>
      </c>
      <c r="AT121">
        <f>'Population 2016'!AT121/'Population 2016'!AT$5</f>
        <v>2.2143723308904939E-3</v>
      </c>
      <c r="AU121">
        <f>'Population 2016'!AU121/'Population 2016'!AU$5</f>
        <v>2.2143723308904939E-3</v>
      </c>
      <c r="AV121">
        <f>'Population 2016'!AV121/'Population 2016'!AV$5</f>
        <v>8.4362791679864855E-3</v>
      </c>
      <c r="AW121">
        <f>'Population 2016'!AW121/'Population 2016'!AW$5</f>
        <v>9.4346817987674657E-3</v>
      </c>
      <c r="AX121">
        <f>'Population 2016'!AX121/'Population 2016'!AX$5</f>
        <v>7.9992844090624477E-3</v>
      </c>
      <c r="AY121">
        <f>'Population 2016'!AY121/'Population 2016'!AY$5</f>
        <v>7.6282855481778402E-3</v>
      </c>
      <c r="AZ121">
        <f>'Population 2016'!AZ121/'Population 2016'!AZ$5</f>
        <v>8.5025110595923631E-3</v>
      </c>
      <c r="BA121">
        <f>'Population 2016'!BA121/'Population 2016'!BA$5</f>
        <v>1.1269164327359102E-2</v>
      </c>
      <c r="BB121">
        <f>'Population 2016'!BB121/'Population 2016'!BB$5</f>
        <v>1.0585335202281406E-2</v>
      </c>
      <c r="BC121">
        <f>'Population 2016'!BC121/'Population 2016'!BC$5</f>
        <v>6.90479352011685E-3</v>
      </c>
      <c r="BD121" s="9">
        <v>119</v>
      </c>
    </row>
    <row r="122" spans="1:56" x14ac:dyDescent="0.35">
      <c r="A122" s="3"/>
      <c r="B122" s="5" t="s">
        <v>49</v>
      </c>
      <c r="C122">
        <f>'Population 2016'!C122/'Population 2016'!C$5</f>
        <v>1.359038706281018E-2</v>
      </c>
      <c r="D122">
        <f>'Population 2016'!D122/'Population 2016'!D$5</f>
        <v>8.2597341627299661E-3</v>
      </c>
      <c r="E122">
        <f>'Population 2016'!E122/'Population 2016'!E$5</f>
        <v>3.3705389580862464E-3</v>
      </c>
      <c r="F122">
        <f>'Population 2016'!F122/'Population 2016'!F$5</f>
        <v>7.3242338398145767E-3</v>
      </c>
      <c r="G122">
        <f>'Population 2016'!G122/'Population 2016'!G$5</f>
        <v>4.9261083743842365E-3</v>
      </c>
      <c r="H122">
        <f>'Population 2016'!H122/'Population 2016'!H$5</f>
        <v>8.2713763687004109E-3</v>
      </c>
      <c r="I122">
        <f>'Population 2016'!I122/'Population 2016'!I$5</f>
        <v>5.9459006783351481E-3</v>
      </c>
      <c r="J122">
        <f>'Population 2016'!J122/'Population 2016'!J$5</f>
        <v>8.6330577278720885E-3</v>
      </c>
      <c r="K122">
        <f>'Population 2016'!K122/'Population 2016'!K$5</f>
        <v>9.1433161650049614E-3</v>
      </c>
      <c r="L122">
        <f>'Population 2016'!L122/'Population 2016'!L$5</f>
        <v>7.8868362111416453E-3</v>
      </c>
      <c r="M122">
        <f>'Population 2016'!M122/'Population 2016'!M$5</f>
        <v>7.8868362111416453E-3</v>
      </c>
      <c r="N122">
        <f>'Population 2016'!N122/'Population 2016'!N$5</f>
        <v>1.2497890227533937E-2</v>
      </c>
      <c r="O122">
        <f>'Population 2016'!O122/'Population 2016'!O$5</f>
        <v>9.3123705927224808E-3</v>
      </c>
      <c r="P122">
        <f>'Population 2016'!P122/'Population 2016'!P$5</f>
        <v>6.5366843232277693E-3</v>
      </c>
      <c r="Q122">
        <f>'Population 2016'!Q122/'Population 2016'!Q$5</f>
        <v>9.9881317493331449E-3</v>
      </c>
      <c r="R122">
        <f>'Population 2016'!R122/'Population 2016'!R$5</f>
        <v>3.4332251024644703E-3</v>
      </c>
      <c r="S122">
        <f>'Population 2016'!S122/'Population 2016'!S$5</f>
        <v>9.104614358016563E-3</v>
      </c>
      <c r="T122">
        <f>'Population 2016'!T122/'Population 2016'!T$5</f>
        <v>1.001614681972797E-2</v>
      </c>
      <c r="U122">
        <f>'Population 2016'!U122/'Population 2016'!U$5</f>
        <v>7.8342849555171953E-3</v>
      </c>
      <c r="V122">
        <f>'Population 2016'!V122/'Population 2016'!V$5</f>
        <v>1.0173941581883819E-2</v>
      </c>
      <c r="W122">
        <f>'Population 2016'!W122/'Population 2016'!W$5</f>
        <v>7.0499872531523938E-3</v>
      </c>
      <c r="X122">
        <f>'Population 2016'!X122/'Population 2016'!X$5</f>
        <v>7.0499872531523938E-3</v>
      </c>
      <c r="Y122">
        <f>'Population 2016'!Y122/'Population 2016'!Y$5</f>
        <v>9.4354620753247173E-3</v>
      </c>
      <c r="Z122">
        <f>'Population 2016'!Z122/'Population 2016'!Z$5</f>
        <v>1.1690280167949778E-2</v>
      </c>
      <c r="AA122">
        <f>'Population 2016'!AA122/'Population 2016'!AA$5</f>
        <v>9.6102931454991082E-3</v>
      </c>
      <c r="AB122">
        <f>'Population 2016'!AB122/'Population 2016'!AB$5</f>
        <v>8.0038483976950549E-3</v>
      </c>
      <c r="AC122">
        <f>'Population 2016'!AC122/'Population 2016'!AC$5</f>
        <v>9.3676112539587651E-3</v>
      </c>
      <c r="AD122">
        <f>'Population 2016'!AD122/'Population 2016'!AD$5</f>
        <v>6.1595146823476866E-3</v>
      </c>
      <c r="AE122">
        <f>'Population 2016'!AE122/'Population 2016'!AE$5</f>
        <v>6.6273781044979925E-3</v>
      </c>
      <c r="AF122">
        <f>'Population 2016'!AF122/'Population 2016'!AF$5</f>
        <v>4.8258909047037358E-3</v>
      </c>
      <c r="AG122">
        <f>'Population 2016'!AG122/'Population 2016'!AG$5</f>
        <v>6.6273781044979925E-3</v>
      </c>
      <c r="AH122">
        <f>'Population 2016'!AH122/'Population 2016'!AH$5</f>
        <v>1.0046162562811737E-2</v>
      </c>
      <c r="AI122">
        <f>'Population 2016'!AI122/'Population 2016'!AI$5</f>
        <v>1.0376564003849856E-2</v>
      </c>
      <c r="AJ122">
        <f>'Population 2016'!AJ122/'Population 2016'!AJ$5</f>
        <v>1.299389342776678E-2</v>
      </c>
      <c r="AK122">
        <f>'Population 2016'!AK122/'Population 2016'!AK$5</f>
        <v>6.6882063789396934E-3</v>
      </c>
      <c r="AL122">
        <f>'Population 2016'!AL122/'Population 2016'!AL$5</f>
        <v>6.8817509444671077E-3</v>
      </c>
      <c r="AM122">
        <f>'Population 2016'!AM122/'Population 2016'!AM$5</f>
        <v>1.0489295196149096E-2</v>
      </c>
      <c r="AN122">
        <f>'Population 2016'!AN122/'Population 2016'!AN$5</f>
        <v>5.672520999236391E-3</v>
      </c>
      <c r="AO122">
        <f>'Population 2016'!AO122/'Population 2016'!AO$5</f>
        <v>5.672520999236391E-3</v>
      </c>
      <c r="AP122">
        <f>'Population 2016'!AP122/'Population 2016'!AP$5</f>
        <v>5.9841795729435824E-3</v>
      </c>
      <c r="AQ122">
        <f>'Population 2016'!AQ122/'Population 2016'!AQ$5</f>
        <v>6.9600482271058254E-3</v>
      </c>
      <c r="AR122">
        <f>'Population 2016'!AR122/'Population 2016'!AR$5</f>
        <v>8.8244408339632364E-3</v>
      </c>
      <c r="AS122">
        <f>'Population 2016'!AS122/'Population 2016'!AS$5</f>
        <v>5.9459006783351481E-3</v>
      </c>
      <c r="AT122">
        <f>'Population 2016'!AT122/'Population 2016'!AT$5</f>
        <v>2.4252649338324457E-3</v>
      </c>
      <c r="AU122">
        <f>'Population 2016'!AU122/'Population 2016'!AU$5</f>
        <v>2.4252649338324457E-3</v>
      </c>
      <c r="AV122">
        <f>'Population 2016'!AV122/'Population 2016'!AV$5</f>
        <v>8.8163868651673534E-3</v>
      </c>
      <c r="AW122">
        <f>'Population 2016'!AW122/'Population 2016'!AW$5</f>
        <v>9.5795960705351152E-3</v>
      </c>
      <c r="AX122">
        <f>'Population 2016'!AX122/'Population 2016'!AX$5</f>
        <v>8.3570798778384043E-3</v>
      </c>
      <c r="AY122">
        <f>'Population 2016'!AY122/'Population 2016'!AY$5</f>
        <v>7.9220342094795133E-3</v>
      </c>
      <c r="AZ122">
        <f>'Population 2016'!AZ122/'Population 2016'!AZ$5</f>
        <v>8.6894742594819108E-3</v>
      </c>
      <c r="BA122">
        <f>'Population 2016'!BA122/'Population 2016'!BA$5</f>
        <v>1.1390628374001295E-2</v>
      </c>
      <c r="BB122">
        <f>'Population 2016'!BB122/'Population 2016'!BB$5</f>
        <v>1.0378185785407014E-2</v>
      </c>
      <c r="BC122">
        <f>'Population 2016'!BC122/'Population 2016'!BC$5</f>
        <v>7.8342849555171953E-3</v>
      </c>
      <c r="BD122" s="9">
        <v>120</v>
      </c>
    </row>
    <row r="123" spans="1:56" x14ac:dyDescent="0.35">
      <c r="A123" s="3"/>
      <c r="B123" s="5" t="s">
        <v>50</v>
      </c>
      <c r="C123">
        <f>'Population 2016'!C123/'Population 2016'!C$5</f>
        <v>1.0799732178908578E-2</v>
      </c>
      <c r="D123">
        <f>'Population 2016'!D123/'Population 2016'!D$5</f>
        <v>6.7315121817630545E-3</v>
      </c>
      <c r="E123">
        <f>'Population 2016'!E123/'Population 2016'!E$5</f>
        <v>3.0002015760433906E-3</v>
      </c>
      <c r="F123">
        <f>'Population 2016'!F123/'Population 2016'!F$5</f>
        <v>7.4066443471542624E-3</v>
      </c>
      <c r="G123">
        <f>'Population 2016'!G123/'Population 2016'!G$5</f>
        <v>5.2373734639744492E-3</v>
      </c>
      <c r="H123">
        <f>'Population 2016'!H123/'Population 2016'!H$5</f>
        <v>7.8758029006559382E-3</v>
      </c>
      <c r="I123">
        <f>'Population 2016'!I123/'Population 2016'!I$5</f>
        <v>5.0561092035842897E-3</v>
      </c>
      <c r="J123">
        <f>'Population 2016'!J123/'Population 2016'!J$5</f>
        <v>6.8417604471608766E-3</v>
      </c>
      <c r="K123">
        <f>'Population 2016'!K123/'Population 2016'!K$5</f>
        <v>8.670793365779899E-3</v>
      </c>
      <c r="L123">
        <f>'Population 2016'!L123/'Population 2016'!L$5</f>
        <v>7.9186059441170402E-3</v>
      </c>
      <c r="M123">
        <f>'Population 2016'!M123/'Population 2016'!M$5</f>
        <v>7.9186059441170402E-3</v>
      </c>
      <c r="N123">
        <f>'Population 2016'!N123/'Population 2016'!N$5</f>
        <v>9.612525216804238E-3</v>
      </c>
      <c r="O123">
        <f>'Population 2016'!O123/'Population 2016'!O$5</f>
        <v>9.5204129144747917E-3</v>
      </c>
      <c r="P123">
        <f>'Population 2016'!P123/'Population 2016'!P$5</f>
        <v>5.7252338555167362E-3</v>
      </c>
      <c r="Q123">
        <f>'Population 2016'!Q123/'Population 2016'!Q$5</f>
        <v>9.7648676278774636E-3</v>
      </c>
      <c r="R123">
        <f>'Population 2016'!R123/'Population 2016'!R$5</f>
        <v>2.9275562889231914E-3</v>
      </c>
      <c r="S123">
        <f>'Population 2016'!S123/'Population 2016'!S$5</f>
        <v>8.6738773917817511E-3</v>
      </c>
      <c r="T123">
        <f>'Population 2016'!T123/'Population 2016'!T$5</f>
        <v>9.0482682884836414E-3</v>
      </c>
      <c r="U123">
        <f>'Population 2016'!U123/'Population 2016'!U$5</f>
        <v>6.4621785508785909E-3</v>
      </c>
      <c r="V123">
        <f>'Population 2016'!V123/'Population 2016'!V$5</f>
        <v>1.0189206310438785E-2</v>
      </c>
      <c r="W123">
        <f>'Population 2016'!W123/'Population 2016'!W$5</f>
        <v>6.8865661299916982E-3</v>
      </c>
      <c r="X123">
        <f>'Population 2016'!X123/'Population 2016'!X$5</f>
        <v>6.8865661299916982E-3</v>
      </c>
      <c r="Y123">
        <f>'Population 2016'!Y123/'Population 2016'!Y$5</f>
        <v>8.5849191586779231E-3</v>
      </c>
      <c r="Z123">
        <f>'Population 2016'!Z123/'Population 2016'!Z$5</f>
        <v>1.0846272525421859E-2</v>
      </c>
      <c r="AA123">
        <f>'Population 2016'!AA123/'Population 2016'!AA$5</f>
        <v>9.2614923227277955E-3</v>
      </c>
      <c r="AB123">
        <f>'Population 2016'!AB123/'Population 2016'!AB$5</f>
        <v>6.6487211242234117E-3</v>
      </c>
      <c r="AC123">
        <f>'Population 2016'!AC123/'Population 2016'!AC$5</f>
        <v>8.8546008551552372E-3</v>
      </c>
      <c r="AD123">
        <f>'Population 2016'!AD123/'Population 2016'!AD$5</f>
        <v>6.0925229818750235E-3</v>
      </c>
      <c r="AE123">
        <f>'Population 2016'!AE123/'Population 2016'!AE$5</f>
        <v>6.4169036643086687E-3</v>
      </c>
      <c r="AF123">
        <f>'Population 2016'!AF123/'Population 2016'!AF$5</f>
        <v>4.8108099956265362E-3</v>
      </c>
      <c r="AG123">
        <f>'Population 2016'!AG123/'Population 2016'!AG$5</f>
        <v>6.4169036643086687E-3</v>
      </c>
      <c r="AH123">
        <f>'Population 2016'!AH123/'Population 2016'!AH$5</f>
        <v>9.99229075912802E-3</v>
      </c>
      <c r="AI123">
        <f>'Population 2016'!AI123/'Population 2016'!AI$5</f>
        <v>9.8939649138157313E-3</v>
      </c>
      <c r="AJ123">
        <f>'Population 2016'!AJ123/'Population 2016'!AJ$5</f>
        <v>1.2575635055628363E-2</v>
      </c>
      <c r="AK123">
        <f>'Population 2016'!AK123/'Population 2016'!AK$5</f>
        <v>6.2230491683743384E-3</v>
      </c>
      <c r="AL123">
        <f>'Population 2016'!AL123/'Population 2016'!AL$5</f>
        <v>6.243237970238201E-3</v>
      </c>
      <c r="AM123">
        <f>'Population 2016'!AM123/'Population 2016'!AM$5</f>
        <v>1.073196880738597E-2</v>
      </c>
      <c r="AN123">
        <f>'Population 2016'!AN123/'Population 2016'!AN$5</f>
        <v>3.872586451401767E-3</v>
      </c>
      <c r="AO123">
        <f>'Population 2016'!AO123/'Population 2016'!AO$5</f>
        <v>3.872586451401767E-3</v>
      </c>
      <c r="AP123">
        <f>'Population 2016'!AP123/'Population 2016'!AP$5</f>
        <v>5.9604013759649984E-3</v>
      </c>
      <c r="AQ123">
        <f>'Population 2016'!AQ123/'Population 2016'!AQ$5</f>
        <v>7.4806817559050802E-3</v>
      </c>
      <c r="AR123">
        <f>'Population 2016'!AR123/'Population 2016'!AR$5</f>
        <v>8.2752942167175388E-3</v>
      </c>
      <c r="AS123">
        <f>'Population 2016'!AS123/'Population 2016'!AS$5</f>
        <v>5.0561092035842897E-3</v>
      </c>
      <c r="AT123">
        <f>'Population 2016'!AT123/'Population 2016'!AT$5</f>
        <v>1.2653556176517109E-3</v>
      </c>
      <c r="AU123">
        <f>'Population 2016'!AU123/'Population 2016'!AU$5</f>
        <v>1.2653556176517109E-3</v>
      </c>
      <c r="AV123">
        <f>'Population 2016'!AV123/'Population 2016'!AV$5</f>
        <v>8.0667300179495301E-3</v>
      </c>
      <c r="AW123">
        <f>'Population 2016'!AW123/'Population 2016'!AW$5</f>
        <v>9.2134968576484226E-3</v>
      </c>
      <c r="AX123">
        <f>'Population 2016'!AX123/'Population 2016'!AX$5</f>
        <v>5.8525115964067108E-3</v>
      </c>
      <c r="AY123">
        <f>'Population 2016'!AY123/'Population 2016'!AY$5</f>
        <v>7.3039380679905752E-3</v>
      </c>
      <c r="AZ123">
        <f>'Population 2016'!AZ123/'Population 2016'!AZ$5</f>
        <v>7.6712439093142189E-3</v>
      </c>
      <c r="BA123">
        <f>'Population 2016'!BA123/'Population 2016'!BA$5</f>
        <v>1.1053228244439646E-2</v>
      </c>
      <c r="BB123">
        <f>'Population 2016'!BB123/'Population 2016'!BB$5</f>
        <v>1.1151543608404743E-2</v>
      </c>
      <c r="BC123">
        <f>'Population 2016'!BC123/'Population 2016'!BC$5</f>
        <v>6.4621785508785909E-3</v>
      </c>
      <c r="BD123" s="9">
        <v>121</v>
      </c>
    </row>
    <row r="124" spans="1:56" x14ac:dyDescent="0.35">
      <c r="A124" s="3"/>
      <c r="B124" s="5" t="s">
        <v>51</v>
      </c>
      <c r="C124">
        <f>'Population 2016'!C124/'Population 2016'!C$5</f>
        <v>8.3924090098286257E-3</v>
      </c>
      <c r="D124">
        <f>'Population 2016'!D124/'Population 2016'!D$5</f>
        <v>5.5382764590240895E-3</v>
      </c>
      <c r="E124">
        <f>'Population 2016'!E124/'Population 2016'!E$5</f>
        <v>2.9205087216797377E-3</v>
      </c>
      <c r="F124">
        <f>'Population 2016'!F124/'Population 2016'!F$5</f>
        <v>6.3250064383208859E-3</v>
      </c>
      <c r="G124">
        <f>'Population 2016'!G124/'Population 2016'!G$5</f>
        <v>5.1020408163265302E-3</v>
      </c>
      <c r="H124">
        <f>'Population 2016'!H124/'Population 2016'!H$5</f>
        <v>6.9744141783906642E-3</v>
      </c>
      <c r="I124">
        <f>'Population 2016'!I124/'Population 2016'!I$5</f>
        <v>4.9409597186165317E-3</v>
      </c>
      <c r="J124">
        <f>'Population 2016'!J124/'Population 2016'!J$5</f>
        <v>6.0456283224003381E-3</v>
      </c>
      <c r="K124">
        <f>'Population 2016'!K124/'Population 2016'!K$5</f>
        <v>9.0724377451212018E-3</v>
      </c>
      <c r="L124">
        <f>'Population 2016'!L124/'Population 2016'!L$5</f>
        <v>7.46588724921767E-3</v>
      </c>
      <c r="M124">
        <f>'Population 2016'!M124/'Population 2016'!M$5</f>
        <v>7.46588724921767E-3</v>
      </c>
      <c r="N124">
        <f>'Population 2016'!N124/'Population 2016'!N$5</f>
        <v>6.5664156372316571E-3</v>
      </c>
      <c r="O124">
        <f>'Population 2016'!O124/'Population 2016'!O$5</f>
        <v>8.4009470879028349E-3</v>
      </c>
      <c r="P124">
        <f>'Population 2016'!P124/'Population 2016'!P$5</f>
        <v>4.9814042601149557E-3</v>
      </c>
      <c r="Q124">
        <f>'Population 2016'!Q124/'Population 2016'!Q$5</f>
        <v>9.3770931011386473E-3</v>
      </c>
      <c r="R124">
        <f>'Population 2016'!R124/'Population 2016'!R$5</f>
        <v>2.6481077340714324E-3</v>
      </c>
      <c r="S124">
        <f>'Population 2016'!S124/'Population 2016'!S$5</f>
        <v>7.604096237936276E-3</v>
      </c>
      <c r="T124">
        <f>'Population 2016'!T124/'Population 2016'!T$5</f>
        <v>6.9356872635561164E-3</v>
      </c>
      <c r="U124">
        <f>'Population 2016'!U124/'Population 2016'!U$5</f>
        <v>6.285132563183287E-3</v>
      </c>
      <c r="V124">
        <f>'Population 2016'!V124/'Population 2016'!V$5</f>
        <v>1.0189206310438785E-2</v>
      </c>
      <c r="W124">
        <f>'Population 2016'!W124/'Population 2016'!W$5</f>
        <v>6.7492923865367146E-3</v>
      </c>
      <c r="X124">
        <f>'Population 2016'!X124/'Population 2016'!X$5</f>
        <v>6.7492923865367146E-3</v>
      </c>
      <c r="Y124">
        <f>'Population 2016'!Y124/'Population 2016'!Y$5</f>
        <v>8.203367196070014E-3</v>
      </c>
      <c r="Z124">
        <f>'Population 2016'!Z124/'Population 2016'!Z$5</f>
        <v>8.47879237218414E-3</v>
      </c>
      <c r="AA124">
        <f>'Population 2016'!AA124/'Population 2016'!AA$5</f>
        <v>7.9240903108446486E-3</v>
      </c>
      <c r="AB124">
        <f>'Population 2016'!AB124/'Population 2016'!AB$5</f>
        <v>5.59041175808317E-3</v>
      </c>
      <c r="AC124">
        <f>'Population 2016'!AC124/'Population 2016'!AC$5</f>
        <v>7.2390318169876771E-3</v>
      </c>
      <c r="AD124">
        <f>'Population 2016'!AD124/'Population 2016'!AD$5</f>
        <v>5.7947820908854069E-3</v>
      </c>
      <c r="AE124">
        <f>'Population 2016'!AE124/'Population 2016'!AE$5</f>
        <v>6.0575570591073829E-3</v>
      </c>
      <c r="AF124">
        <f>'Population 2016'!AF124/'Population 2016'!AF$5</f>
        <v>4.6298390867001464E-3</v>
      </c>
      <c r="AG124">
        <f>'Population 2016'!AG124/'Population 2016'!AG$5</f>
        <v>6.0575570591073829E-3</v>
      </c>
      <c r="AH124">
        <f>'Population 2016'!AH124/'Population 2016'!AH$5</f>
        <v>9.1544913294260791E-3</v>
      </c>
      <c r="AI124">
        <f>'Population 2016'!AI124/'Population 2016'!AI$5</f>
        <v>8.3094540204742325E-3</v>
      </c>
      <c r="AJ124">
        <f>'Population 2016'!AJ124/'Population 2016'!AJ$5</f>
        <v>1.2352563923821209E-2</v>
      </c>
      <c r="AK124">
        <f>'Population 2016'!AK124/'Population 2016'!AK$5</f>
        <v>5.8584664898231149E-3</v>
      </c>
      <c r="AL124">
        <f>'Population 2016'!AL124/'Population 2016'!AL$5</f>
        <v>5.3475461591670952E-3</v>
      </c>
      <c r="AM124">
        <f>'Population 2016'!AM124/'Population 2016'!AM$5</f>
        <v>9.6019066177455981E-3</v>
      </c>
      <c r="AN124">
        <f>'Population 2016'!AN124/'Population 2016'!AN$5</f>
        <v>3.927129922548271E-3</v>
      </c>
      <c r="AO124">
        <f>'Population 2016'!AO124/'Population 2016'!AO$5</f>
        <v>3.927129922548271E-3</v>
      </c>
      <c r="AP124">
        <f>'Population 2016'!AP124/'Population 2016'!AP$5</f>
        <v>5.3738725171599321E-3</v>
      </c>
      <c r="AQ124">
        <f>'Population 2016'!AQ124/'Population 2016'!AQ$5</f>
        <v>5.9324820518441386E-3</v>
      </c>
      <c r="AR124">
        <f>'Population 2016'!AR124/'Population 2016'!AR$5</f>
        <v>7.2048481737700398E-3</v>
      </c>
      <c r="AS124">
        <f>'Population 2016'!AS124/'Population 2016'!AS$5</f>
        <v>4.9409597186165317E-3</v>
      </c>
      <c r="AT124">
        <f>'Population 2016'!AT124/'Population 2016'!AT$5</f>
        <v>1.7398639742711025E-3</v>
      </c>
      <c r="AU124">
        <f>'Population 2016'!AU124/'Population 2016'!AU$5</f>
        <v>1.7398639742711025E-3</v>
      </c>
      <c r="AV124">
        <f>'Population 2016'!AV124/'Population 2016'!AV$5</f>
        <v>7.3909830007390983E-3</v>
      </c>
      <c r="AW124">
        <f>'Population 2016'!AW124/'Population 2016'!AW$5</f>
        <v>8.683415705656233E-3</v>
      </c>
      <c r="AX124">
        <f>'Population 2016'!AX124/'Population 2016'!AX$5</f>
        <v>4.4085513117037454E-3</v>
      </c>
      <c r="AY124">
        <f>'Population 2016'!AY124/'Population 2016'!AY$5</f>
        <v>6.3859735014228447E-3</v>
      </c>
      <c r="AZ124">
        <f>'Population 2016'!AZ124/'Population 2016'!AZ$5</f>
        <v>6.0662367471854845E-3</v>
      </c>
      <c r="BA124">
        <f>'Population 2016'!BA124/'Population 2016'!BA$5</f>
        <v>1.0864284171885123E-2</v>
      </c>
      <c r="BB124">
        <f>'Population 2016'!BB124/'Population 2016'!BB$5</f>
        <v>9.7567375347838402E-3</v>
      </c>
      <c r="BC124">
        <f>'Population 2016'!BC124/'Population 2016'!BC$5</f>
        <v>6.285132563183287E-3</v>
      </c>
      <c r="BD124" s="9">
        <v>122</v>
      </c>
    </row>
    <row r="125" spans="1:56" x14ac:dyDescent="0.35">
      <c r="A125" s="3"/>
      <c r="B125" s="5" t="s">
        <v>52</v>
      </c>
      <c r="C125">
        <f>'Population 2016'!C125/'Population 2016'!C$5</f>
        <v>7.3037469397351437E-3</v>
      </c>
      <c r="D125">
        <f>'Population 2016'!D125/'Population 2016'!D$5</f>
        <v>4.9245425114677775E-3</v>
      </c>
      <c r="E125">
        <f>'Population 2016'!E125/'Population 2016'!E$5</f>
        <v>2.7423717531021618E-3</v>
      </c>
      <c r="F125">
        <f>'Population 2016'!F125/'Population 2016'!F$5</f>
        <v>5.9747617821272209E-3</v>
      </c>
      <c r="G125">
        <f>'Population 2016'!G125/'Population 2016'!G$5</f>
        <v>4.8719753153250688E-3</v>
      </c>
      <c r="H125">
        <f>'Population 2016'!H125/'Population 2016'!H$5</f>
        <v>8.1351953387178884E-3</v>
      </c>
      <c r="I125">
        <f>'Population 2016'!I125/'Population 2016'!I$5</f>
        <v>5.3806213884934262E-3</v>
      </c>
      <c r="J125">
        <f>'Population 2016'!J125/'Population 2016'!J$5</f>
        <v>6.5100387285106521E-3</v>
      </c>
      <c r="K125">
        <f>'Population 2016'!K125/'Population 2016'!K$5</f>
        <v>9.8521003638425558E-3</v>
      </c>
      <c r="L125">
        <f>'Population 2016'!L125/'Population 2016'!L$5</f>
        <v>8.9114100995981126E-3</v>
      </c>
      <c r="M125">
        <f>'Population 2016'!M125/'Population 2016'!M$5</f>
        <v>8.9114100995981126E-3</v>
      </c>
      <c r="N125">
        <f>'Population 2016'!N125/'Population 2016'!N$5</f>
        <v>6.1645542151244565E-3</v>
      </c>
      <c r="O125">
        <f>'Population 2016'!O125/'Population 2016'!O$5</f>
        <v>9.3519977016276838E-3</v>
      </c>
      <c r="P125">
        <f>'Population 2016'!P125/'Population 2016'!P$5</f>
        <v>5.5899921108982309E-3</v>
      </c>
      <c r="Q125">
        <f>'Population 2016'!Q125/'Population 2016'!Q$5</f>
        <v>9.659110938766877E-3</v>
      </c>
      <c r="R125">
        <f>'Population 2016'!R125/'Population 2016'!R$5</f>
        <v>3.5263746207483898E-3</v>
      </c>
      <c r="S125">
        <f>'Population 2016'!S125/'Population 2016'!S$5</f>
        <v>7.5581980366161731E-3</v>
      </c>
      <c r="T125">
        <f>'Population 2016'!T125/'Population 2016'!T$5</f>
        <v>5.937562528210402E-3</v>
      </c>
      <c r="U125">
        <f>'Population 2016'!U125/'Population 2016'!U$5</f>
        <v>8.8080378878413676E-3</v>
      </c>
      <c r="V125">
        <f>'Population 2016'!V125/'Population 2016'!V$5</f>
        <v>1.1036398745239312E-2</v>
      </c>
      <c r="W125">
        <f>'Population 2016'!W125/'Population 2016'!W$5</f>
        <v>7.4029768791794952E-3</v>
      </c>
      <c r="X125">
        <f>'Population 2016'!X125/'Population 2016'!X$5</f>
        <v>7.4029768791794952E-3</v>
      </c>
      <c r="Y125">
        <f>'Population 2016'!Y125/'Population 2016'!Y$5</f>
        <v>8.8671086310233536E-3</v>
      </c>
      <c r="Z125">
        <f>'Population 2016'!Z125/'Population 2016'!Z$5</f>
        <v>6.5410592295913729E-3</v>
      </c>
      <c r="AA125">
        <f>'Population 2016'!AA125/'Population 2016'!AA$5</f>
        <v>7.6138236742080726E-3</v>
      </c>
      <c r="AB125">
        <f>'Population 2016'!AB125/'Population 2016'!AB$5</f>
        <v>4.947647462206892E-3</v>
      </c>
      <c r="AC125">
        <f>'Population 2016'!AC125/'Population 2016'!AC$5</f>
        <v>6.2802402047076981E-3</v>
      </c>
      <c r="AD125">
        <f>'Population 2016'!AD125/'Population 2016'!AD$5</f>
        <v>5.6942945401764113E-3</v>
      </c>
      <c r="AE125">
        <f>'Population 2016'!AE125/'Population 2016'!AE$5</f>
        <v>6.006221829792914E-3</v>
      </c>
      <c r="AF125">
        <f>'Population 2016'!AF125/'Population 2016'!AF$5</f>
        <v>3.9361172691489846E-3</v>
      </c>
      <c r="AG125">
        <f>'Population 2016'!AG125/'Population 2016'!AG$5</f>
        <v>6.006221829792914E-3</v>
      </c>
      <c r="AH125">
        <f>'Population 2016'!AH125/'Population 2016'!AH$5</f>
        <v>1.0009009594754001E-2</v>
      </c>
      <c r="AI125">
        <f>'Population 2016'!AI125/'Population 2016'!AI$5</f>
        <v>7.907515968151195E-3</v>
      </c>
      <c r="AJ125">
        <f>'Population 2016'!AJ125/'Population 2016'!AJ$5</f>
        <v>1.2310738086607367E-2</v>
      </c>
      <c r="AK125">
        <f>'Population 2016'!AK125/'Population 2016'!AK$5</f>
        <v>5.0664420502118347E-3</v>
      </c>
      <c r="AL125">
        <f>'Population 2016'!AL125/'Population 2016'!AL$5</f>
        <v>6.5890991646121921E-3</v>
      </c>
      <c r="AM125">
        <f>'Population 2016'!AM125/'Population 2016'!AM$5</f>
        <v>1.0619686987261446E-2</v>
      </c>
      <c r="AN125">
        <f>'Population 2016'!AN125/'Population 2016'!AN$5</f>
        <v>5.5634340569433839E-3</v>
      </c>
      <c r="AO125">
        <f>'Population 2016'!AO125/'Population 2016'!AO$5</f>
        <v>5.5634340569433839E-3</v>
      </c>
      <c r="AP125">
        <f>'Population 2016'!AP125/'Population 2016'!AP$5</f>
        <v>4.0026631580616012E-3</v>
      </c>
      <c r="AQ125">
        <f>'Population 2016'!AQ125/'Population 2016'!AQ$5</f>
        <v>6.2887049926015235E-3</v>
      </c>
      <c r="AR125">
        <f>'Population 2016'!AR125/'Population 2016'!AR$5</f>
        <v>7.1319999206911986E-3</v>
      </c>
      <c r="AS125">
        <f>'Population 2016'!AS125/'Population 2016'!AS$5</f>
        <v>5.3806213884934262E-3</v>
      </c>
      <c r="AT125">
        <f>'Population 2016'!AT125/'Population 2016'!AT$5</f>
        <v>1.5289713713291507E-3</v>
      </c>
      <c r="AU125">
        <f>'Population 2016'!AU125/'Population 2016'!AU$5</f>
        <v>1.5289713713291507E-3</v>
      </c>
      <c r="AV125">
        <f>'Population 2016'!AV125/'Population 2016'!AV$5</f>
        <v>8.6791257522964849E-3</v>
      </c>
      <c r="AW125">
        <f>'Population 2016'!AW125/'Population 2016'!AW$5</f>
        <v>9.3660381963512115E-3</v>
      </c>
      <c r="AX125">
        <f>'Population 2016'!AX125/'Population 2016'!AX$5</f>
        <v>4.7024547324839953E-3</v>
      </c>
      <c r="AY125">
        <f>'Population 2016'!AY125/'Population 2016'!AY$5</f>
        <v>6.298766867598911E-3</v>
      </c>
      <c r="AZ125">
        <f>'Population 2016'!AZ125/'Population 2016'!AZ$5</f>
        <v>5.3270130183914258E-3</v>
      </c>
      <c r="BA125">
        <f>'Population 2016'!BA125/'Population 2016'!BA$5</f>
        <v>1.0162491902396891E-2</v>
      </c>
      <c r="BB125">
        <f>'Population 2016'!BB125/'Population 2016'!BB$5</f>
        <v>1.0543905318906527E-2</v>
      </c>
      <c r="BC125">
        <f>'Population 2016'!BC125/'Population 2016'!BC$5</f>
        <v>8.8080378878413676E-3</v>
      </c>
      <c r="BD125" s="9">
        <v>123</v>
      </c>
    </row>
    <row r="126" spans="1:56" x14ac:dyDescent="0.35">
      <c r="A126" s="3"/>
      <c r="B126" s="5" t="s">
        <v>53</v>
      </c>
      <c r="C126">
        <f>'Population 2016'!C126/'Population 2016'!C$5</f>
        <v>7.7535228184592107E-3</v>
      </c>
      <c r="D126">
        <f>'Population 2016'!D126/'Population 2016'!D$5</f>
        <v>5.2326320628307069E-3</v>
      </c>
      <c r="E126">
        <f>'Population 2016'!E126/'Population 2016'!E$5</f>
        <v>2.9205087216797377E-3</v>
      </c>
      <c r="F126">
        <f>'Population 2016'!F126/'Population 2016'!F$5</f>
        <v>6.8606747360288435E-3</v>
      </c>
      <c r="G126">
        <f>'Population 2016'!G126/'Population 2016'!G$5</f>
        <v>6.7395658528663456E-3</v>
      </c>
      <c r="H126">
        <f>'Population 2016'!H126/'Population 2016'!H$5</f>
        <v>1.0443788037469239E-2</v>
      </c>
      <c r="I126">
        <f>'Population 2016'!I126/'Population 2016'!I$5</f>
        <v>6.4064986182061807E-3</v>
      </c>
      <c r="J126">
        <f>'Population 2016'!J126/'Population 2016'!J$5</f>
        <v>8.0193725483691733E-3</v>
      </c>
      <c r="K126">
        <f>'Population 2016'!K126/'Population 2016'!K$5</f>
        <v>1.2592732599347919E-2</v>
      </c>
      <c r="L126">
        <f>'Population 2016'!L126/'Population 2016'!L$5</f>
        <v>1.0730227312439439E-2</v>
      </c>
      <c r="M126">
        <f>'Population 2016'!M126/'Population 2016'!M$5</f>
        <v>1.0730227312439439E-2</v>
      </c>
      <c r="N126">
        <f>'Population 2016'!N126/'Population 2016'!N$5</f>
        <v>7.3299523392353384E-3</v>
      </c>
      <c r="O126">
        <f>'Population 2016'!O126/'Population 2016'!O$5</f>
        <v>1.1680090349808304E-2</v>
      </c>
      <c r="P126">
        <f>'Population 2016'!P126/'Population 2016'!P$5</f>
        <v>6.3789022878395132E-3</v>
      </c>
      <c r="Q126">
        <f>'Population 2016'!Q126/'Population 2016'!Q$5</f>
        <v>1.0998695667500969E-2</v>
      </c>
      <c r="R126">
        <f>'Population 2016'!R126/'Population 2016'!R$5</f>
        <v>3.7792090275190291E-3</v>
      </c>
      <c r="S126">
        <f>'Population 2016'!S126/'Population 2016'!S$5</f>
        <v>8.1054458215866296E-3</v>
      </c>
      <c r="T126">
        <f>'Population 2016'!T126/'Population 2016'!T$5</f>
        <v>5.4466433693340713E-3</v>
      </c>
      <c r="U126">
        <f>'Population 2016'!U126/'Population 2016'!U$5</f>
        <v>1.0401451777099101E-2</v>
      </c>
      <c r="V126">
        <f>'Population 2016'!V126/'Population 2016'!V$5</f>
        <v>1.3051342914494623E-2</v>
      </c>
      <c r="W126">
        <f>'Population 2016'!W126/'Population 2016'!W$5</f>
        <v>8.4815562920400843E-3</v>
      </c>
      <c r="X126">
        <f>'Population 2016'!X126/'Population 2016'!X$5</f>
        <v>8.4815562920400843E-3</v>
      </c>
      <c r="Y126">
        <f>'Population 2016'!Y126/'Population 2016'!Y$5</f>
        <v>1.0639735457305925E-2</v>
      </c>
      <c r="Z126">
        <f>'Population 2016'!Z126/'Population 2016'!Z$5</f>
        <v>6.9107965225336486E-3</v>
      </c>
      <c r="AA126">
        <f>'Population 2016'!AA126/'Population 2016'!AA$5</f>
        <v>8.7193561867632413E-3</v>
      </c>
      <c r="AB126">
        <f>'Population 2016'!AB126/'Population 2016'!AB$5</f>
        <v>5.449167374594434E-3</v>
      </c>
      <c r="AC126">
        <f>'Population 2016'!AC126/'Population 2016'!AC$5</f>
        <v>6.9577035337728401E-3</v>
      </c>
      <c r="AD126">
        <f>'Population 2016'!AD126/'Population 2016'!AD$5</f>
        <v>7.1755554728497525E-3</v>
      </c>
      <c r="AE126">
        <f>'Population 2016'!AE126/'Population 2016'!AE$5</f>
        <v>7.3409377919691167E-3</v>
      </c>
      <c r="AF126">
        <f>'Population 2016'!AF126/'Population 2016'!AF$5</f>
        <v>4.8108099956265362E-3</v>
      </c>
      <c r="AG126">
        <f>'Population 2016'!AG126/'Population 2016'!AG$5</f>
        <v>7.3409377919691167E-3</v>
      </c>
      <c r="AH126">
        <f>'Population 2016'!AH126/'Population 2016'!AH$5</f>
        <v>1.1883376833266767E-2</v>
      </c>
      <c r="AI126">
        <f>'Population 2016'!AI126/'Population 2016'!AI$5</f>
        <v>8.1700061247703213E-3</v>
      </c>
      <c r="AJ126">
        <f>'Population 2016'!AJ126/'Population 2016'!AJ$5</f>
        <v>1.4290494381395867E-2</v>
      </c>
      <c r="AK126">
        <f>'Population 2016'!AK126/'Population 2016'!AK$5</f>
        <v>6.5624882139220294E-3</v>
      </c>
      <c r="AL126">
        <f>'Population 2016'!AL126/'Population 2016'!AL$5</f>
        <v>8.7972898671538277E-3</v>
      </c>
      <c r="AM126">
        <f>'Population 2016'!AM126/'Population 2016'!AM$5</f>
        <v>1.2010532759126519E-2</v>
      </c>
      <c r="AN126">
        <f>'Population 2016'!AN126/'Population 2016'!AN$5</f>
        <v>5.7270644703828954E-3</v>
      </c>
      <c r="AO126">
        <f>'Population 2016'!AO126/'Population 2016'!AO$5</f>
        <v>5.7270644703828954E-3</v>
      </c>
      <c r="AP126">
        <f>'Population 2016'!AP126/'Population 2016'!AP$5</f>
        <v>4.8428261179715611E-3</v>
      </c>
      <c r="AQ126">
        <f>'Population 2016'!AQ126/'Population 2016'!AQ$5</f>
        <v>7.2683180796843314E-3</v>
      </c>
      <c r="AR126">
        <f>'Population 2016'!AR126/'Population 2016'!AR$5</f>
        <v>8.1732621069006903E-3</v>
      </c>
      <c r="AS126">
        <f>'Population 2016'!AS126/'Population 2016'!AS$5</f>
        <v>6.4064986182061807E-3</v>
      </c>
      <c r="AT126">
        <f>'Population 2016'!AT126/'Population 2016'!AT$5</f>
        <v>6.8540095956134343E-4</v>
      </c>
      <c r="AU126">
        <f>'Population 2016'!AU126/'Population 2016'!AU$5</f>
        <v>6.8540095956134343E-4</v>
      </c>
      <c r="AV126">
        <f>'Population 2016'!AV126/'Population 2016'!AV$5</f>
        <v>1.1086474501108648E-2</v>
      </c>
      <c r="AW126">
        <f>'Population 2016'!AW126/'Population 2016'!AW$5</f>
        <v>1.174949661358228E-2</v>
      </c>
      <c r="AX126">
        <f>'Population 2016'!AX126/'Population 2016'!AX$5</f>
        <v>5.5458297660273201E-3</v>
      </c>
      <c r="AY126">
        <f>'Population 2016'!AY126/'Population 2016'!AY$5</f>
        <v>7.3192374774333708E-3</v>
      </c>
      <c r="AZ126">
        <f>'Population 2016'!AZ126/'Population 2016'!AZ$5</f>
        <v>6.2963453008956973E-3</v>
      </c>
      <c r="BA126">
        <f>'Population 2016'!BA126/'Population 2016'!BA$5</f>
        <v>1.2510796804145973E-2</v>
      </c>
      <c r="BB126">
        <f>'Population 2016'!BB126/'Population 2016'!BB$5</f>
        <v>1.1558937461591045E-2</v>
      </c>
      <c r="BC126">
        <f>'Population 2016'!BC126/'Population 2016'!BC$5</f>
        <v>1.0401451777099101E-2</v>
      </c>
      <c r="BD126" s="9">
        <v>124</v>
      </c>
    </row>
    <row r="127" spans="1:56" x14ac:dyDescent="0.35">
      <c r="A127" s="3"/>
      <c r="B127" s="5" t="s">
        <v>54</v>
      </c>
      <c r="C127">
        <f>'Population 2016'!C127/'Population 2016'!C$5</f>
        <v>7.1964140595850816E-3</v>
      </c>
      <c r="D127">
        <f>'Population 2016'!D127/'Population 2016'!D$5</f>
        <v>5.0492454251146778E-3</v>
      </c>
      <c r="E127">
        <f>'Population 2016'!E127/'Population 2016'!E$5</f>
        <v>3.079894430407043E-3</v>
      </c>
      <c r="F127">
        <f>'Population 2016'!F127/'Population 2016'!F$5</f>
        <v>6.8709760494463047E-3</v>
      </c>
      <c r="G127">
        <f>'Population 2016'!G127/'Population 2016'!G$5</f>
        <v>6.9290315595734314E-3</v>
      </c>
      <c r="H127">
        <f>'Population 2016'!H127/'Population 2016'!H$5</f>
        <v>1.1043633050487495E-2</v>
      </c>
      <c r="I127">
        <f>'Population 2016'!I127/'Population 2016'!I$5</f>
        <v>7.2544175529687628E-3</v>
      </c>
      <c r="J127">
        <f>'Population 2016'!J127/'Population 2016'!J$5</f>
        <v>8.102302978031729E-3</v>
      </c>
      <c r="K127">
        <f>'Population 2016'!K127/'Population 2016'!K$5</f>
        <v>1.1765817700704059E-2</v>
      </c>
      <c r="L127">
        <f>'Population 2016'!L127/'Population 2016'!L$5</f>
        <v>1.2564929391768462E-2</v>
      </c>
      <c r="M127">
        <f>'Population 2016'!M127/'Population 2016'!M$5</f>
        <v>1.2564929391768462E-2</v>
      </c>
      <c r="N127">
        <f>'Population 2016'!N127/'Population 2016'!N$5</f>
        <v>6.8155697189381213E-3</v>
      </c>
      <c r="O127">
        <f>'Population 2016'!O127/'Population 2016'!O$5</f>
        <v>1.2224963097254833E-2</v>
      </c>
      <c r="P127">
        <f>'Population 2016'!P127/'Population 2016'!P$5</f>
        <v>8.1821255494195881E-3</v>
      </c>
      <c r="Q127">
        <f>'Population 2016'!Q127/'Population 2016'!Q$5</f>
        <v>1.1891752153323698E-2</v>
      </c>
      <c r="R127">
        <f>'Population 2016'!R127/'Population 2016'!R$5</f>
        <v>4.5510193218715068E-3</v>
      </c>
      <c r="S127">
        <f>'Population 2016'!S127/'Population 2016'!S$5</f>
        <v>8.3305235395986724E-3</v>
      </c>
      <c r="T127">
        <f>'Population 2016'!T127/'Population 2016'!T$5</f>
        <v>5.2442264649632626E-3</v>
      </c>
      <c r="U127">
        <f>'Population 2016'!U127/'Population 2016'!U$5</f>
        <v>1.1463727703270924E-2</v>
      </c>
      <c r="V127">
        <f>'Population 2016'!V127/'Population 2016'!V$5</f>
        <v>1.2684989429175475E-2</v>
      </c>
      <c r="W127">
        <f>'Population 2016'!W127/'Population 2016'!W$5</f>
        <v>8.8443511854568273E-3</v>
      </c>
      <c r="X127">
        <f>'Population 2016'!X127/'Population 2016'!X$5</f>
        <v>8.8443511854568273E-3</v>
      </c>
      <c r="Y127">
        <f>'Population 2016'!Y127/'Population 2016'!Y$5</f>
        <v>1.0488704472106961E-2</v>
      </c>
      <c r="Z127">
        <f>'Population 2016'!Z127/'Population 2016'!Z$5</f>
        <v>6.6804366384491942E-3</v>
      </c>
      <c r="AA127">
        <f>'Population 2016'!AA127/'Population 2016'!AA$5</f>
        <v>8.9877667246672614E-3</v>
      </c>
      <c r="AB127">
        <f>'Population 2016'!AB127/'Population 2016'!AB$5</f>
        <v>5.2608415299427854E-3</v>
      </c>
      <c r="AC127">
        <f>'Population 2016'!AC127/'Population 2016'!AC$5</f>
        <v>7.2752321475484105E-3</v>
      </c>
      <c r="AD127">
        <f>'Population 2016'!AD127/'Population 2016'!AD$5</f>
        <v>7.9087424169116821E-3</v>
      </c>
      <c r="AE127">
        <f>'Population 2016'!AE127/'Population 2016'!AE$5</f>
        <v>8.2803724884239066E-3</v>
      </c>
      <c r="AF127">
        <f>'Population 2016'!AF127/'Population 2016'!AF$5</f>
        <v>6.3189009033464538E-3</v>
      </c>
      <c r="AG127">
        <f>'Population 2016'!AG127/'Population 2016'!AG$5</f>
        <v>8.2803724884239066E-3</v>
      </c>
      <c r="AH127">
        <f>'Population 2016'!AH127/'Population 2016'!AH$5</f>
        <v>1.2063568728346786E-2</v>
      </c>
      <c r="AI127">
        <f>'Population 2016'!AI127/'Population 2016'!AI$5</f>
        <v>8.2561357074109713E-3</v>
      </c>
      <c r="AJ127">
        <f>'Population 2016'!AJ127/'Population 2016'!AJ$5</f>
        <v>1.5503443660597273E-2</v>
      </c>
      <c r="AK127">
        <f>'Population 2016'!AK127/'Population 2016'!AK$5</f>
        <v>6.3487673333920015E-3</v>
      </c>
      <c r="AL127">
        <f>'Population 2016'!AL127/'Population 2016'!AL$5</f>
        <v>8.9214451676983379E-3</v>
      </c>
      <c r="AM127">
        <f>'Population 2016'!AM127/'Population 2016'!AM$5</f>
        <v>1.2235096399375568E-2</v>
      </c>
      <c r="AN127">
        <f>'Population 2016'!AN127/'Population 2016'!AN$5</f>
        <v>6.4906730664339475E-3</v>
      </c>
      <c r="AO127">
        <f>'Population 2016'!AO127/'Population 2016'!AO$5</f>
        <v>6.4906730664339475E-3</v>
      </c>
      <c r="AP127">
        <f>'Population 2016'!AP127/'Population 2016'!AP$5</f>
        <v>4.7714915270358101E-3</v>
      </c>
      <c r="AQ127">
        <f>'Population 2016'!AQ127/'Population 2016'!AQ$5</f>
        <v>7.6724941086205953E-3</v>
      </c>
      <c r="AR127">
        <f>'Population 2016'!AR127/'Population 2016'!AR$5</f>
        <v>8.4252234959898923E-3</v>
      </c>
      <c r="AS127">
        <f>'Population 2016'!AS127/'Population 2016'!AS$5</f>
        <v>7.2544175529687628E-3</v>
      </c>
      <c r="AT127">
        <f>'Population 2016'!AT127/'Population 2016'!AT$5</f>
        <v>1.8980334264775663E-3</v>
      </c>
      <c r="AU127">
        <f>'Population 2016'!AU127/'Population 2016'!AU$5</f>
        <v>1.8980334264775663E-3</v>
      </c>
      <c r="AV127">
        <f>'Population 2016'!AV127/'Population 2016'!AV$5</f>
        <v>1.2311265969802556E-2</v>
      </c>
      <c r="AW127">
        <f>'Population 2016'!AW127/'Population 2016'!AW$5</f>
        <v>1.188297028494722E-2</v>
      </c>
      <c r="AX127">
        <f>'Population 2016'!AX127/'Population 2016'!AX$5</f>
        <v>6.1208581979886783E-3</v>
      </c>
      <c r="AY127">
        <f>'Population 2016'!AY127/'Population 2016'!AY$5</f>
        <v>7.3789051742602736E-3</v>
      </c>
      <c r="AZ127">
        <f>'Population 2016'!AZ127/'Population 2016'!AZ$5</f>
        <v>6.0892476025565063E-3</v>
      </c>
      <c r="BA127">
        <f>'Population 2016'!BA127/'Population 2016'!BA$5</f>
        <v>1.3172101058086806E-2</v>
      </c>
      <c r="BB127">
        <f>'Population 2016'!BB127/'Population 2016'!BB$5</f>
        <v>1.1469172714278809E-2</v>
      </c>
      <c r="BC127">
        <f>'Population 2016'!BC127/'Population 2016'!BC$5</f>
        <v>1.1463727703270924E-2</v>
      </c>
      <c r="BD127" s="9">
        <v>125</v>
      </c>
    </row>
    <row r="128" spans="1:56" x14ac:dyDescent="0.35">
      <c r="A128" s="3"/>
      <c r="B128" s="5" t="s">
        <v>55</v>
      </c>
      <c r="C128">
        <f>'Population 2016'!C128/'Population 2016'!C$5</f>
        <v>7.0788590003731094E-3</v>
      </c>
      <c r="D128">
        <f>'Population 2016'!D128/'Population 2016'!D$5</f>
        <v>4.9685553045196252E-3</v>
      </c>
      <c r="E128">
        <f>'Population 2016'!E128/'Population 2016'!E$5</f>
        <v>3.0330162807813651E-3</v>
      </c>
      <c r="F128">
        <f>'Population 2016'!F128/'Population 2016'!F$5</f>
        <v>5.7996394540303885E-3</v>
      </c>
      <c r="G128">
        <f>'Population 2016'!G128/'Population 2016'!G$5</f>
        <v>7.3350295025171874E-3</v>
      </c>
      <c r="H128">
        <f>'Population 2016'!H128/'Population 2016'!H$5</f>
        <v>1.0213577248689258E-2</v>
      </c>
      <c r="I128">
        <f>'Population 2016'!I128/'Population 2016'!I$5</f>
        <v>7.0241185830332469E-3</v>
      </c>
      <c r="J128">
        <f>'Population 2016'!J128/'Population 2016'!J$5</f>
        <v>7.5549621422588593E-3</v>
      </c>
      <c r="K128">
        <f>'Population 2016'!K128/'Population 2016'!K$5</f>
        <v>1.0584510702641402E-2</v>
      </c>
      <c r="L128">
        <f>'Population 2016'!L128/'Population 2016'!L$5</f>
        <v>1.2151922863088336E-2</v>
      </c>
      <c r="M128">
        <f>'Population 2016'!M128/'Population 2016'!M$5</f>
        <v>1.2151922863088336E-2</v>
      </c>
      <c r="N128">
        <f>'Population 2016'!N128/'Population 2016'!N$5</f>
        <v>6.3333360124094807E-3</v>
      </c>
      <c r="O128">
        <f>'Population 2016'!O128/'Population 2016'!O$5</f>
        <v>1.1254098929077382E-2</v>
      </c>
      <c r="P128">
        <f>'Population 2016'!P128/'Population 2016'!P$5</f>
        <v>7.0100304293925393E-3</v>
      </c>
      <c r="Q128">
        <f>'Population 2016'!Q128/'Population 2016'!Q$5</f>
        <v>1.1163206072784104E-2</v>
      </c>
      <c r="R128">
        <f>'Population 2016'!R128/'Population 2016'!R$5</f>
        <v>3.7525948794379094E-3</v>
      </c>
      <c r="S128">
        <f>'Population 2016'!S128/'Population 2016'!S$5</f>
        <v>7.6067442110893582E-3</v>
      </c>
      <c r="T128">
        <f>'Population 2016'!T128/'Population 2016'!T$5</f>
        <v>4.5066844111064062E-3</v>
      </c>
      <c r="U128">
        <f>'Population 2016'!U128/'Population 2016'!U$5</f>
        <v>1.1375204709423273E-2</v>
      </c>
      <c r="V128">
        <f>'Population 2016'!V128/'Population 2016'!V$5</f>
        <v>1.1578296608940551E-2</v>
      </c>
      <c r="W128">
        <f>'Population 2016'!W128/'Population 2016'!W$5</f>
        <v>8.2429614522254689E-3</v>
      </c>
      <c r="X128">
        <f>'Population 2016'!X128/'Population 2016'!X$5</f>
        <v>8.2429614522254689E-3</v>
      </c>
      <c r="Y128">
        <f>'Population 2016'!Y128/'Population 2016'!Y$5</f>
        <v>9.6500850542916641E-3</v>
      </c>
      <c r="Z128">
        <f>'Population 2016'!Z128/'Population 2016'!Z$5</f>
        <v>5.9990359729220665E-3</v>
      </c>
      <c r="AA128">
        <f>'Population 2016'!AA128/'Population 2016'!AA$5</f>
        <v>8.2788705762920408E-3</v>
      </c>
      <c r="AB128">
        <f>'Population 2016'!AB128/'Population 2016'!AB$5</f>
        <v>5.1155031063529269E-3</v>
      </c>
      <c r="AC128">
        <f>'Population 2016'!AC128/'Population 2016'!AC$5</f>
        <v>6.610180360389805E-3</v>
      </c>
      <c r="AD128">
        <f>'Population 2016'!AD128/'Population 2016'!AD$5</f>
        <v>7.782202538241096E-3</v>
      </c>
      <c r="AE128">
        <f>'Population 2016'!AE128/'Population 2016'!AE$5</f>
        <v>7.9518270208113022E-3</v>
      </c>
      <c r="AF128">
        <f>'Population 2016'!AF128/'Population 2016'!AF$5</f>
        <v>5.7458263584128852E-3</v>
      </c>
      <c r="AG128">
        <f>'Population 2016'!AG128/'Population 2016'!AG$5</f>
        <v>7.9518270208113022E-3</v>
      </c>
      <c r="AH128">
        <f>'Population 2016'!AH128/'Population 2016'!AH$5</f>
        <v>1.1275925805522788E-2</v>
      </c>
      <c r="AI128">
        <f>'Population 2016'!AI128/'Population 2016'!AI$5</f>
        <v>7.4167140607227233E-3</v>
      </c>
      <c r="AJ128">
        <f>'Population 2016'!AJ128/'Population 2016'!AJ$5</f>
        <v>1.4625101079106599E-2</v>
      </c>
      <c r="AK128">
        <f>'Population 2016'!AK128/'Population 2016'!AK$5</f>
        <v>5.8710383063248807E-3</v>
      </c>
      <c r="AL128">
        <f>'Population 2016'!AL128/'Population 2016'!AL$5</f>
        <v>8.1055674784058455E-3</v>
      </c>
      <c r="AM128">
        <f>'Population 2016'!AM128/'Population 2016'!AM$5</f>
        <v>1.1018106348993629E-2</v>
      </c>
      <c r="AN128">
        <f>'Population 2016'!AN128/'Population 2016'!AN$5</f>
        <v>5.999781826115414E-3</v>
      </c>
      <c r="AO128">
        <f>'Population 2016'!AO128/'Population 2016'!AO$5</f>
        <v>5.999781826115414E-3</v>
      </c>
      <c r="AP128">
        <f>'Population 2016'!AP128/'Population 2016'!AP$5</f>
        <v>4.0819238146568805E-3</v>
      </c>
      <c r="AQ128">
        <f>'Population 2016'!AQ128/'Population 2016'!AQ$5</f>
        <v>7.2272154326738641E-3</v>
      </c>
      <c r="AR128">
        <f>'Population 2016'!AR128/'Population 2016'!AR$5</f>
        <v>7.8052336234565138E-3</v>
      </c>
      <c r="AS128">
        <f>'Population 2016'!AS128/'Population 2016'!AS$5</f>
        <v>7.0241185830332469E-3</v>
      </c>
      <c r="AT128">
        <f>'Population 2016'!AT128/'Population 2016'!AT$5</f>
        <v>1.3708019191226869E-3</v>
      </c>
      <c r="AU128">
        <f>'Population 2016'!AU128/'Population 2016'!AU$5</f>
        <v>1.3708019191226869E-3</v>
      </c>
      <c r="AV128">
        <f>'Population 2016'!AV128/'Population 2016'!AV$5</f>
        <v>1.1614401858304297E-2</v>
      </c>
      <c r="AW128">
        <f>'Population 2016'!AW128/'Population 2016'!AW$5</f>
        <v>1.1547379339801087E-2</v>
      </c>
      <c r="AX128">
        <f>'Population 2016'!AX128/'Population 2016'!AX$5</f>
        <v>5.9164036444024175E-3</v>
      </c>
      <c r="AY128">
        <f>'Population 2016'!AY128/'Population 2016'!AY$5</f>
        <v>6.713380863498669E-3</v>
      </c>
      <c r="AZ128">
        <f>'Population 2016'!AZ128/'Population 2016'!AZ$5</f>
        <v>5.3672820152907133E-3</v>
      </c>
      <c r="BA128">
        <f>'Population 2016'!BA128/'Population 2016'!BA$5</f>
        <v>1.2848196933707623E-2</v>
      </c>
      <c r="BB128">
        <f>'Population 2016'!BB128/'Population 2016'!BB$5</f>
        <v>1.0281516057532298E-2</v>
      </c>
      <c r="BC128">
        <f>'Population 2016'!BC128/'Population 2016'!BC$5</f>
        <v>1.1375204709423273E-2</v>
      </c>
      <c r="BD128" s="9">
        <v>126</v>
      </c>
    </row>
    <row r="129" spans="1:56" x14ac:dyDescent="0.35">
      <c r="A129" s="3"/>
      <c r="B129" s="5" t="s">
        <v>56</v>
      </c>
      <c r="C129">
        <f>'Population 2016'!C129/'Population 2016'!C$5</f>
        <v>5.7908644385723709E-3</v>
      </c>
      <c r="D129">
        <f>'Population 2016'!D129/'Population 2016'!D$5</f>
        <v>4.1005252193304191E-3</v>
      </c>
      <c r="E129">
        <f>'Population 2016'!E129/'Population 2016'!E$5</f>
        <v>2.5501713396368819E-3</v>
      </c>
      <c r="F129">
        <f>'Population 2016'!F129/'Population 2016'!F$5</f>
        <v>5.7687355137780068E-3</v>
      </c>
      <c r="G129">
        <f>'Population 2016'!G129/'Population 2016'!G$5</f>
        <v>6.8342987062198881E-3</v>
      </c>
      <c r="H129">
        <f>'Population 2016'!H129/'Population 2016'!H$5</f>
        <v>8.9684935459919003E-3</v>
      </c>
      <c r="I129">
        <f>'Population 2016'!I129/'Population 2016'!I$5</f>
        <v>6.7205426681182477E-3</v>
      </c>
      <c r="J129">
        <f>'Population 2016'!J129/'Population 2016'!J$5</f>
        <v>6.3524709121517958E-3</v>
      </c>
      <c r="K129">
        <f>'Population 2016'!K129/'Population 2016'!K$5</f>
        <v>9.7339696640362898E-3</v>
      </c>
      <c r="L129">
        <f>'Population 2016'!L129/'Population 2016'!L$5</f>
        <v>1.0992327609486442E-2</v>
      </c>
      <c r="M129">
        <f>'Population 2016'!M129/'Population 2016'!M$5</f>
        <v>1.0992327609486442E-2</v>
      </c>
      <c r="N129">
        <f>'Population 2016'!N129/'Population 2016'!N$5</f>
        <v>5.2643846296043274E-3</v>
      </c>
      <c r="O129">
        <f>'Population 2016'!O129/'Population 2016'!O$5</f>
        <v>9.4411586966643875E-3</v>
      </c>
      <c r="P129">
        <f>'Population 2016'!P129/'Population 2016'!P$5</f>
        <v>5.5449115293587283E-3</v>
      </c>
      <c r="Q129">
        <f>'Population 2016'!Q129/'Population 2016'!Q$5</f>
        <v>8.801306682647678E-3</v>
      </c>
      <c r="R129">
        <f>'Population 2016'!R129/'Population 2016'!R$5</f>
        <v>3.41991802842391E-3</v>
      </c>
      <c r="S129">
        <f>'Population 2016'!S129/'Population 2016'!S$5</f>
        <v>6.4751770170052838E-3</v>
      </c>
      <c r="T129">
        <f>'Population 2016'!T129/'Population 2016'!T$5</f>
        <v>3.5690520839634626E-3</v>
      </c>
      <c r="U129">
        <f>'Population 2016'!U129/'Population 2016'!U$5</f>
        <v>1.1463727703270924E-2</v>
      </c>
      <c r="V129">
        <f>'Population 2016'!V129/'Population 2016'!V$5</f>
        <v>9.5328229825753126E-3</v>
      </c>
      <c r="W129">
        <f>'Population 2016'!W129/'Population 2016'!W$5</f>
        <v>7.4193189914955647E-3</v>
      </c>
      <c r="X129">
        <f>'Population 2016'!X129/'Population 2016'!X$5</f>
        <v>7.4193189914955647E-3</v>
      </c>
      <c r="Y129">
        <f>'Population 2016'!Y129/'Population 2016'!Y$5</f>
        <v>8.0086167151555612E-3</v>
      </c>
      <c r="Z129">
        <f>'Population 2016'!Z129/'Population 2016'!Z$5</f>
        <v>4.775612050725634E-3</v>
      </c>
      <c r="AA129">
        <f>'Population 2016'!AA129/'Population 2016'!AA$5</f>
        <v>6.9580781273980057E-3</v>
      </c>
      <c r="AB129">
        <f>'Population 2016'!AB129/'Population 2016'!AB$5</f>
        <v>4.198438123701422E-3</v>
      </c>
      <c r="AC129">
        <f>'Population 2016'!AC129/'Population 2016'!AC$5</f>
        <v>5.3824720068015247E-3</v>
      </c>
      <c r="AD129">
        <f>'Population 2016'!AD129/'Population 2016'!AD$5</f>
        <v>6.9931891771186127E-3</v>
      </c>
      <c r="AE129">
        <f>'Population 2016'!AE129/'Population 2016'!AE$5</f>
        <v>7.0534605078080882E-3</v>
      </c>
      <c r="AF129">
        <f>'Population 2016'!AF129/'Population 2016'!AF$5</f>
        <v>4.3282209051561625E-3</v>
      </c>
      <c r="AG129">
        <f>'Population 2016'!AG129/'Population 2016'!AG$5</f>
        <v>7.0534605078080882E-3</v>
      </c>
      <c r="AH129">
        <f>'Population 2016'!AH129/'Population 2016'!AH$5</f>
        <v>9.787949434810473E-3</v>
      </c>
      <c r="AI129">
        <f>'Population 2016'!AI129/'Population 2016'!AI$5</f>
        <v>6.0482106920990465E-3</v>
      </c>
      <c r="AJ129">
        <f>'Population 2016'!AJ129/'Population 2016'!AJ$5</f>
        <v>1.2840532024649361E-2</v>
      </c>
      <c r="AK129">
        <f>'Population 2016'!AK129/'Population 2016'!AK$5</f>
        <v>4.7018593716606112E-3</v>
      </c>
      <c r="AL129">
        <f>'Population 2016'!AL129/'Population 2016'!AL$5</f>
        <v>7.5113956829428357E-3</v>
      </c>
      <c r="AM129">
        <f>'Population 2016'!AM129/'Population 2016'!AM$5</f>
        <v>9.8808001709581265E-3</v>
      </c>
      <c r="AN129">
        <f>'Population 2016'!AN129/'Population 2016'!AN$5</f>
        <v>5.9452383549689104E-3</v>
      </c>
      <c r="AO129">
        <f>'Population 2016'!AO129/'Population 2016'!AO$5</f>
        <v>5.9452383549689104E-3</v>
      </c>
      <c r="AP129">
        <f>'Population 2016'!AP129/'Population 2016'!AP$5</f>
        <v>3.7411029912971798E-3</v>
      </c>
      <c r="AQ129">
        <f>'Population 2016'!AQ129/'Population 2016'!AQ$5</f>
        <v>6.3229571984435799E-3</v>
      </c>
      <c r="AR129">
        <f>'Population 2016'!AR129/'Population 2016'!AR$5</f>
        <v>6.6788704198888649E-3</v>
      </c>
      <c r="AS129">
        <f>'Population 2016'!AS129/'Population 2016'!AS$5</f>
        <v>6.7205426681182477E-3</v>
      </c>
      <c r="AT129">
        <f>'Population 2016'!AT129/'Population 2016'!AT$5</f>
        <v>1.1071861654452469E-3</v>
      </c>
      <c r="AU129">
        <f>'Population 2016'!AU129/'Population 2016'!AU$5</f>
        <v>1.1071861654452469E-3</v>
      </c>
      <c r="AV129">
        <f>'Population 2016'!AV129/'Population 2016'!AV$5</f>
        <v>1.0199556541019957E-2</v>
      </c>
      <c r="AW129">
        <f>'Population 2016'!AW129/'Population 2016'!AW$5</f>
        <v>9.6901885410946367E-3</v>
      </c>
      <c r="AX129">
        <f>'Population 2016'!AX129/'Population 2016'!AX$5</f>
        <v>4.5235569980960171E-3</v>
      </c>
      <c r="AY129">
        <f>'Population 2016'!AY129/'Population 2016'!AY$5</f>
        <v>6.0539763165141829E-3</v>
      </c>
      <c r="AZ129">
        <f>'Population 2016'!AZ129/'Population 2016'!AZ$5</f>
        <v>4.8524141263641121E-3</v>
      </c>
      <c r="BA129">
        <f>'Population 2016'!BA129/'Population 2016'!BA$5</f>
        <v>1.049989203195854E-2</v>
      </c>
      <c r="BB129">
        <f>'Population 2016'!BB129/'Population 2016'!BB$5</f>
        <v>8.4240762862252544E-3</v>
      </c>
      <c r="BC129">
        <f>'Population 2016'!BC129/'Population 2016'!BC$5</f>
        <v>1.1463727703270924E-2</v>
      </c>
      <c r="BD129" s="9">
        <v>127</v>
      </c>
    </row>
    <row r="130" spans="1:56" x14ac:dyDescent="0.35">
      <c r="A130" s="3"/>
      <c r="B130" s="5" t="s">
        <v>57</v>
      </c>
      <c r="C130">
        <f>'Population 2016'!C130/'Population 2016'!C$5</f>
        <v>5.284866575007794E-3</v>
      </c>
      <c r="D130">
        <f>'Population 2016'!D130/'Population 2016'!D$5</f>
        <v>4.0834091331435896E-3</v>
      </c>
      <c r="E130">
        <f>'Population 2016'!E130/'Population 2016'!E$5</f>
        <v>2.9814503161931191E-3</v>
      </c>
      <c r="F130">
        <f>'Population 2016'!F130/'Population 2016'!F$5</f>
        <v>6.1601854236415145E-3</v>
      </c>
      <c r="G130">
        <f>'Population 2016'!G130/'Population 2016'!G$5</f>
        <v>7.4026958263411465E-3</v>
      </c>
      <c r="H130">
        <f>'Population 2016'!H130/'Population 2016'!H$5</f>
        <v>9.5650961535343835E-3</v>
      </c>
      <c r="I130">
        <f>'Population 2016'!I130/'Population 2016'!I$5</f>
        <v>6.9194372330625576E-3</v>
      </c>
      <c r="J130">
        <f>'Population 2016'!J130/'Population 2016'!J$5</f>
        <v>6.6344343730044865E-3</v>
      </c>
      <c r="K130">
        <f>'Population 2016'!K130/'Population 2016'!K$5</f>
        <v>9.5449605443462641E-3</v>
      </c>
      <c r="L130">
        <f>'Population 2016'!L130/'Population 2016'!L$5</f>
        <v>1.2207519895795277E-2</v>
      </c>
      <c r="M130">
        <f>'Population 2016'!M130/'Population 2016'!M$5</f>
        <v>1.2207519895795277E-2</v>
      </c>
      <c r="N130">
        <f>'Population 2016'!N130/'Population 2016'!N$5</f>
        <v>5.8511023058808401E-3</v>
      </c>
      <c r="O130">
        <f>'Population 2016'!O130/'Population 2016'!O$5</f>
        <v>9.5005993600221911E-3</v>
      </c>
      <c r="P130">
        <f>'Population 2016'!P130/'Population 2016'!P$5</f>
        <v>4.9926744054998307E-3</v>
      </c>
      <c r="Q130">
        <f>'Population 2016'!Q130/'Population 2016'!Q$5</f>
        <v>8.9893185743998311E-3</v>
      </c>
      <c r="R130">
        <f>'Population 2016'!R130/'Population 2016'!R$5</f>
        <v>2.6880289561931124E-3</v>
      </c>
      <c r="S130">
        <f>'Population 2016'!S130/'Population 2016'!S$5</f>
        <v>6.4919475136414754E-3</v>
      </c>
      <c r="T130">
        <f>'Population 2016'!T130/'Population 2016'!T$5</f>
        <v>3.2991628781357169E-3</v>
      </c>
      <c r="U130">
        <f>'Population 2016'!U130/'Population 2016'!U$5</f>
        <v>1.1286681715575621E-2</v>
      </c>
      <c r="V130">
        <f>'Population 2016'!V130/'Population 2016'!V$5</f>
        <v>1.0670045259920165E-2</v>
      </c>
      <c r="W130">
        <f>'Population 2016'!W130/'Population 2016'!W$5</f>
        <v>7.6840612110158912E-3</v>
      </c>
      <c r="X130">
        <f>'Population 2016'!X130/'Population 2016'!X$5</f>
        <v>7.6840612110158912E-3</v>
      </c>
      <c r="Y130">
        <f>'Population 2016'!Y130/'Population 2016'!Y$5</f>
        <v>8.7359501438768854E-3</v>
      </c>
      <c r="Z130">
        <f>'Population 2016'!Z130/'Population 2016'!Z$5</f>
        <v>3.9645129630669221E-3</v>
      </c>
      <c r="AA130">
        <f>'Population 2016'!AA130/'Population 2016'!AA$5</f>
        <v>6.2923668427944729E-3</v>
      </c>
      <c r="AB130">
        <f>'Population 2016'!AB130/'Population 2016'!AB$5</f>
        <v>4.2045791838531054E-3</v>
      </c>
      <c r="AC130">
        <f>'Population 2016'!AC130/'Population 2016'!AC$5</f>
        <v>4.6636368713812602E-3</v>
      </c>
      <c r="AD130">
        <f>'Population 2016'!AD130/'Population 2016'!AD$5</f>
        <v>7.4546875581525179E-3</v>
      </c>
      <c r="AE130">
        <f>'Population 2016'!AE130/'Population 2016'!AE$5</f>
        <v>7.4744093881867367E-3</v>
      </c>
      <c r="AF130">
        <f>'Population 2016'!AF130/'Population 2016'!AF$5</f>
        <v>4.0869263599209761E-3</v>
      </c>
      <c r="AG130">
        <f>'Population 2016'!AG130/'Population 2016'!AG$5</f>
        <v>7.4744093881867367E-3</v>
      </c>
      <c r="AH130">
        <f>'Population 2016'!AH130/'Population 2016'!AH$5</f>
        <v>9.2176513751242306E-3</v>
      </c>
      <c r="AI130">
        <f>'Population 2016'!AI130/'Population 2016'!AI$5</f>
        <v>5.9374726572753523E-3</v>
      </c>
      <c r="AJ130">
        <f>'Population 2016'!AJ130/'Population 2016'!AJ$5</f>
        <v>1.2282854195131473E-2</v>
      </c>
      <c r="AK130">
        <f>'Population 2016'!AK130/'Population 2016'!AK$5</f>
        <v>4.8275775366782743E-3</v>
      </c>
      <c r="AL130">
        <f>'Population 2016'!AL130/'Population 2016'!AL$5</f>
        <v>7.8306521700572881E-3</v>
      </c>
      <c r="AM130">
        <f>'Population 2016'!AM130/'Population 2016'!AM$5</f>
        <v>9.2759271399647219E-3</v>
      </c>
      <c r="AN130">
        <f>'Population 2016'!AN130/'Population 2016'!AN$5</f>
        <v>6.5997600087269554E-3</v>
      </c>
      <c r="AO130">
        <f>'Population 2016'!AO130/'Population 2016'!AO$5</f>
        <v>6.5997600087269554E-3</v>
      </c>
      <c r="AP130">
        <f>'Population 2016'!AP130/'Population 2016'!AP$5</f>
        <v>3.4399124962351188E-3</v>
      </c>
      <c r="AQ130">
        <f>'Population 2016'!AQ130/'Population 2016'!AQ$5</f>
        <v>5.7680714638022688E-3</v>
      </c>
      <c r="AR130">
        <f>'Population 2016'!AR130/'Population 2016'!AR$5</f>
        <v>6.6225077042040125E-3</v>
      </c>
      <c r="AS130">
        <f>'Population 2016'!AS130/'Population 2016'!AS$5</f>
        <v>6.9194372330625576E-3</v>
      </c>
      <c r="AT130">
        <f>'Population 2016'!AT130/'Population 2016'!AT$5</f>
        <v>1.2126324669162229E-3</v>
      </c>
      <c r="AU130">
        <f>'Population 2016'!AU130/'Population 2016'!AU$5</f>
        <v>1.2126324669162229E-3</v>
      </c>
      <c r="AV130">
        <f>'Population 2016'!AV130/'Population 2016'!AV$5</f>
        <v>1.1698870235455601E-2</v>
      </c>
      <c r="AW130">
        <f>'Population 2016'!AW130/'Population 2016'!AW$5</f>
        <v>9.1562938556348766E-3</v>
      </c>
      <c r="AX130">
        <f>'Population 2016'!AX130/'Population 2016'!AX$5</f>
        <v>5.0602502012599511E-3</v>
      </c>
      <c r="AY130">
        <f>'Population 2016'!AY130/'Population 2016'!AY$5</f>
        <v>6.2895872219332332E-3</v>
      </c>
      <c r="AZ130">
        <f>'Population 2016'!AZ130/'Population 2016'!AZ$5</f>
        <v>5.0623881816246816E-3</v>
      </c>
      <c r="BA130">
        <f>'Population 2016'!BA130/'Population 2016'!BA$5</f>
        <v>9.4876916432735919E-3</v>
      </c>
      <c r="BB130">
        <f>'Population 2016'!BB130/'Population 2016'!BB$5</f>
        <v>8.8314701394115579E-3</v>
      </c>
      <c r="BC130">
        <f>'Population 2016'!BC130/'Population 2016'!BC$5</f>
        <v>1.1286681715575621E-2</v>
      </c>
      <c r="BD130" s="9">
        <v>128</v>
      </c>
    </row>
    <row r="131" spans="1:56" x14ac:dyDescent="0.35">
      <c r="A131" s="3"/>
      <c r="B131" s="5" t="s">
        <v>58</v>
      </c>
      <c r="C131">
        <f>'Population 2016'!C131/'Population 2016'!C$5</f>
        <v>3.434652164801971E-3</v>
      </c>
      <c r="D131">
        <f>'Population 2016'!D131/'Population 2016'!D$5</f>
        <v>2.6970061520104065E-3</v>
      </c>
      <c r="E131">
        <f>'Population 2016'!E131/'Population 2016'!E$5</f>
        <v>2.0204482488667208E-3</v>
      </c>
      <c r="F131">
        <f>'Population 2016'!F131/'Population 2016'!F$5</f>
        <v>4.1823332474890552E-3</v>
      </c>
      <c r="G131">
        <f>'Population 2016'!G131/'Population 2016'!G$5</f>
        <v>5.8599036431548745E-3</v>
      </c>
      <c r="H131">
        <f>'Population 2016'!H131/'Population 2016'!H$5</f>
        <v>7.065201531712347E-3</v>
      </c>
      <c r="I131">
        <f>'Population 2016'!I131/'Population 2016'!I$5</f>
        <v>4.961895988610669E-3</v>
      </c>
      <c r="J131">
        <f>'Population 2016'!J131/'Population 2016'!J$5</f>
        <v>4.4036058150817283E-3</v>
      </c>
      <c r="K131">
        <f>'Population 2016'!K131/'Population 2016'!K$5</f>
        <v>6.7807021688796485E-3</v>
      </c>
      <c r="L131">
        <f>'Population 2016'!L131/'Population 2016'!L$5</f>
        <v>9.2211649961082085E-3</v>
      </c>
      <c r="M131">
        <f>'Population 2016'!M131/'Population 2016'!M$5</f>
        <v>9.2211649961082085E-3</v>
      </c>
      <c r="N131">
        <f>'Population 2016'!N131/'Population 2016'!N$5</f>
        <v>4.0025397641877177E-3</v>
      </c>
      <c r="O131">
        <f>'Population 2016'!O131/'Population 2016'!O$5</f>
        <v>7.1526931573889698E-3</v>
      </c>
      <c r="P131">
        <f>'Population 2016'!P131/'Population 2016'!P$5</f>
        <v>3.5951763777752731E-3</v>
      </c>
      <c r="Q131">
        <f>'Population 2016'!Q131/'Population 2016'!Q$5</f>
        <v>6.4159058060422325E-3</v>
      </c>
      <c r="R131">
        <f>'Population 2016'!R131/'Population 2016'!R$5</f>
        <v>1.6101559589077553E-3</v>
      </c>
      <c r="S131">
        <f>'Population 2016'!S131/'Population 2016'!S$5</f>
        <v>4.7831221721853371E-3</v>
      </c>
      <c r="T131">
        <f>'Population 2016'!T131/'Population 2016'!T$5</f>
        <v>2.3987566483483244E-3</v>
      </c>
      <c r="U131">
        <f>'Population 2016'!U131/'Population 2016'!U$5</f>
        <v>7.2146239985836323E-3</v>
      </c>
      <c r="V131">
        <f>'Population 2016'!V131/'Population 2016'!V$5</f>
        <v>7.4797169919325907E-3</v>
      </c>
      <c r="W131">
        <f>'Population 2016'!W131/'Population 2016'!W$5</f>
        <v>5.5301708077579274E-3</v>
      </c>
      <c r="X131">
        <f>'Population 2016'!X131/'Population 2016'!X$5</f>
        <v>5.5301708077579274E-3</v>
      </c>
      <c r="Y131">
        <f>'Population 2016'!Y131/'Population 2016'!Y$5</f>
        <v>6.0054689114640465E-3</v>
      </c>
      <c r="Z131">
        <f>'Population 2016'!Z131/'Population 2016'!Z$5</f>
        <v>2.9346687753952416E-3</v>
      </c>
      <c r="AA131">
        <f>'Population 2016'!AA131/'Population 2016'!AA$5</f>
        <v>4.9117799671396407E-3</v>
      </c>
      <c r="AB131">
        <f>'Population 2016'!AB131/'Population 2016'!AB$5</f>
        <v>2.8678750908365147E-3</v>
      </c>
      <c r="AC131">
        <f>'Population 2016'!AC131/'Population 2016'!AC$5</f>
        <v>3.5848670206714232E-3</v>
      </c>
      <c r="AD131">
        <f>'Population 2016'!AD131/'Population 2016'!AD$5</f>
        <v>5.612415795154267E-3</v>
      </c>
      <c r="AE131">
        <f>'Population 2016'!AE131/'Population 2016'!AE$5</f>
        <v>5.5185371513054547E-3</v>
      </c>
      <c r="AF131">
        <f>'Population 2016'!AF131/'Population 2016'!AF$5</f>
        <v>3.2574763606750216E-3</v>
      </c>
      <c r="AG131">
        <f>'Population 2016'!AG131/'Population 2016'!AG$5</f>
        <v>5.5185371513054547E-3</v>
      </c>
      <c r="AH131">
        <f>'Population 2016'!AH131/'Population 2016'!AH$5</f>
        <v>7.2949852781364075E-3</v>
      </c>
      <c r="AI131">
        <f>'Population 2016'!AI131/'Population 2016'!AI$5</f>
        <v>4.4472941639688516E-3</v>
      </c>
      <c r="AJ131">
        <f>'Population 2016'!AJ131/'Population 2016'!AJ$5</f>
        <v>9.4805231018040871E-3</v>
      </c>
      <c r="AK131">
        <f>'Population 2016'!AK131/'Population 2016'!AK$5</f>
        <v>3.7464013175263692E-3</v>
      </c>
      <c r="AL131">
        <f>'Population 2016'!AL131/'Population 2016'!AL$5</f>
        <v>5.4096238094393503E-3</v>
      </c>
      <c r="AM131">
        <f>'Population 2016'!AM131/'Population 2016'!AM$5</f>
        <v>7.2620983661184175E-3</v>
      </c>
      <c r="AN131">
        <f>'Population 2016'!AN131/'Population 2016'!AN$5</f>
        <v>5.3452601723573689E-3</v>
      </c>
      <c r="AO131">
        <f>'Population 2016'!AO131/'Population 2016'!AO$5</f>
        <v>5.3452601723573689E-3</v>
      </c>
      <c r="AP131">
        <f>'Population 2016'!AP131/'Population 2016'!AP$5</f>
        <v>2.3064851069226257E-3</v>
      </c>
      <c r="AQ131">
        <f>'Population 2016'!AQ131/'Population 2016'!AQ$5</f>
        <v>4.8227105825615173E-3</v>
      </c>
      <c r="AR131">
        <f>'Population 2016'!AR131/'Population 2016'!AR$5</f>
        <v>4.912690143408581E-3</v>
      </c>
      <c r="AS131">
        <f>'Population 2016'!AS131/'Population 2016'!AS$5</f>
        <v>4.961895988610669E-3</v>
      </c>
      <c r="AT131">
        <f>'Population 2016'!AT131/'Population 2016'!AT$5</f>
        <v>1.2653556176517109E-3</v>
      </c>
      <c r="AU131">
        <f>'Population 2016'!AU131/'Population 2016'!AU$5</f>
        <v>1.2653556176517109E-3</v>
      </c>
      <c r="AV131">
        <f>'Population 2016'!AV131/'Population 2016'!AV$5</f>
        <v>8.9430894308943094E-3</v>
      </c>
      <c r="AW131">
        <f>'Population 2016'!AW131/'Population 2016'!AW$5</f>
        <v>7.329611324668985E-3</v>
      </c>
      <c r="AX131">
        <f>'Population 2016'!AX131/'Population 2016'!AX$5</f>
        <v>3.1179319421904749E-3</v>
      </c>
      <c r="AY131">
        <f>'Population 2016'!AY131/'Population 2016'!AY$5</f>
        <v>4.4169395061350635E-3</v>
      </c>
      <c r="AZ131">
        <f>'Population 2016'!AZ131/'Population 2016'!AZ$5</f>
        <v>3.4372465210463035E-3</v>
      </c>
      <c r="BA131">
        <f>'Population 2016'!BA131/'Population 2016'!BA$5</f>
        <v>7.9626430576549348E-3</v>
      </c>
      <c r="BB131">
        <f>'Population 2016'!BB131/'Population 2016'!BB$5</f>
        <v>6.8773606402297979E-3</v>
      </c>
      <c r="BC131">
        <f>'Population 2016'!BC131/'Population 2016'!BC$5</f>
        <v>7.2146239985836323E-3</v>
      </c>
      <c r="BD131" s="9">
        <v>129</v>
      </c>
    </row>
    <row r="132" spans="1:56" x14ac:dyDescent="0.35">
      <c r="A132" s="3"/>
      <c r="B132" s="5" t="s">
        <v>59</v>
      </c>
      <c r="C132">
        <f>'Population 2016'!C132/'Population 2016'!C$5</f>
        <v>2.8519879582730649E-3</v>
      </c>
      <c r="D132">
        <f>'Population 2016'!D132/'Population 2016'!D$5</f>
        <v>2.1615171698796004E-3</v>
      </c>
      <c r="E132">
        <f>'Population 2016'!E132/'Population 2016'!E$5</f>
        <v>1.5282276777971019E-3</v>
      </c>
      <c r="F132">
        <f>'Population 2016'!F132/'Population 2016'!F$5</f>
        <v>3.1212979654906001E-3</v>
      </c>
      <c r="G132">
        <f>'Population 2016'!G132/'Population 2016'!G$5</f>
        <v>4.3441779894981868E-3</v>
      </c>
      <c r="H132">
        <f>'Population 2016'!H132/'Population 2016'!H$5</f>
        <v>5.4245443609705164E-3</v>
      </c>
      <c r="I132">
        <f>'Population 2016'!I132/'Population 2016'!I$5</f>
        <v>3.6638472489741226E-3</v>
      </c>
      <c r="J132">
        <f>'Population 2016'!J132/'Population 2016'!J$5</f>
        <v>3.5079571747261224E-3</v>
      </c>
      <c r="K132">
        <f>'Population 2016'!K132/'Population 2016'!K$5</f>
        <v>5.0559939517081697E-3</v>
      </c>
      <c r="L132">
        <f>'Population 2016'!L132/'Population 2016'!L$5</f>
        <v>7.29909615109685E-3</v>
      </c>
      <c r="M132">
        <f>'Population 2016'!M132/'Population 2016'!M$5</f>
        <v>7.29909615109685E-3</v>
      </c>
      <c r="N132">
        <f>'Population 2016'!N132/'Population 2016'!N$5</f>
        <v>3.5846038851962288E-3</v>
      </c>
      <c r="O132">
        <f>'Population 2016'!O132/'Population 2016'!O$5</f>
        <v>5.6963969051227947E-3</v>
      </c>
      <c r="P132">
        <f>'Population 2016'!P132/'Population 2016'!P$5</f>
        <v>3.1781809985348811E-3</v>
      </c>
      <c r="Q132">
        <f>'Population 2016'!Q132/'Population 2016'!Q$5</f>
        <v>5.440594117577937E-3</v>
      </c>
      <c r="R132">
        <f>'Population 2016'!R132/'Population 2016'!R$5</f>
        <v>1.3040932559748762E-3</v>
      </c>
      <c r="S132">
        <f>'Population 2016'!S132/'Population 2016'!S$5</f>
        <v>3.5571106023079735E-3</v>
      </c>
      <c r="T132">
        <f>'Population 2016'!T132/'Population 2016'!T$5</f>
        <v>1.7449733135414583E-3</v>
      </c>
      <c r="U132">
        <f>'Population 2016'!U132/'Population 2016'!U$5</f>
        <v>6.4179170539547647E-3</v>
      </c>
      <c r="V132">
        <f>'Population 2016'!V132/'Population 2016'!V$5</f>
        <v>5.5334641011746209E-3</v>
      </c>
      <c r="W132">
        <f>'Population 2016'!W132/'Population 2016'!W$5</f>
        <v>4.1705070630609431E-3</v>
      </c>
      <c r="X132">
        <f>'Population 2016'!X132/'Population 2016'!X$5</f>
        <v>4.1705070630609431E-3</v>
      </c>
      <c r="Y132">
        <f>'Population 2016'!Y132/'Population 2016'!Y$5</f>
        <v>4.5627255528528955E-3</v>
      </c>
      <c r="Z132">
        <f>'Population 2016'!Z132/'Population 2016'!Z$5</f>
        <v>2.1893867974749461E-3</v>
      </c>
      <c r="AA132">
        <f>'Population 2016'!AA132/'Population 2016'!AA$5</f>
        <v>3.689980513660701E-3</v>
      </c>
      <c r="AB132">
        <f>'Population 2016'!AB132/'Population 2016'!AB$5</f>
        <v>2.2332988751624823E-3</v>
      </c>
      <c r="AC132">
        <f>'Population 2016'!AC132/'Population 2016'!AC$5</f>
        <v>2.7729453209521309E-3</v>
      </c>
      <c r="AD132">
        <f>'Population 2016'!AD132/'Population 2016'!AD$5</f>
        <v>3.9673973724366372E-3</v>
      </c>
      <c r="AE132">
        <f>'Population 2016'!AE132/'Population 2016'!AE$5</f>
        <v>3.8244745839279663E-3</v>
      </c>
      <c r="AF132">
        <f>'Population 2016'!AF132/'Population 2016'!AF$5</f>
        <v>2.2922981797342742E-3</v>
      </c>
      <c r="AG132">
        <f>'Population 2016'!AG132/'Population 2016'!AG$5</f>
        <v>3.8244745839279663E-3</v>
      </c>
      <c r="AH132">
        <f>'Population 2016'!AH132/'Population 2016'!AH$5</f>
        <v>5.3370238614937355E-3</v>
      </c>
      <c r="AI132">
        <f>'Population 2016'!AI132/'Population 2016'!AI$5</f>
        <v>3.28659550266865E-3</v>
      </c>
      <c r="AJ132">
        <f>'Population 2016'!AJ132/'Population 2016'!AJ$5</f>
        <v>6.5805983883110725E-3</v>
      </c>
      <c r="AK132">
        <f>'Population 2016'!AK132/'Population 2016'!AK$5</f>
        <v>2.6023660158656322E-3</v>
      </c>
      <c r="AL132">
        <f>'Population 2016'!AL132/'Population 2016'!AL$5</f>
        <v>4.1503343324878952E-3</v>
      </c>
      <c r="AM132">
        <f>'Population 2016'!AM132/'Population 2016'!AM$5</f>
        <v>5.393149360174725E-3</v>
      </c>
      <c r="AN132">
        <f>'Population 2016'!AN132/'Population 2016'!AN$5</f>
        <v>4.4180211628668045E-3</v>
      </c>
      <c r="AO132">
        <f>'Population 2016'!AO132/'Population 2016'!AO$5</f>
        <v>4.4180211628668045E-3</v>
      </c>
      <c r="AP132">
        <f>'Population 2016'!AP132/'Population 2016'!AP$5</f>
        <v>1.8309211673509503E-3</v>
      </c>
      <c r="AQ132">
        <f>'Population 2016'!AQ132/'Population 2016'!AQ$5</f>
        <v>4.0349098481942238E-3</v>
      </c>
      <c r="AR132">
        <f>'Population 2016'!AR132/'Population 2016'!AR$5</f>
        <v>3.7192709026032224E-3</v>
      </c>
      <c r="AS132">
        <f>'Population 2016'!AS132/'Population 2016'!AS$5</f>
        <v>3.6638472489741226E-3</v>
      </c>
      <c r="AT132">
        <f>'Population 2016'!AT132/'Population 2016'!AT$5</f>
        <v>4.2178520588390361E-4</v>
      </c>
      <c r="AU132">
        <f>'Population 2016'!AU132/'Population 2016'!AU$5</f>
        <v>4.2178520588390361E-4</v>
      </c>
      <c r="AV132">
        <f>'Population 2016'!AV132/'Population 2016'!AV$5</f>
        <v>6.6518847006651885E-3</v>
      </c>
      <c r="AW132">
        <f>'Population 2016'!AW132/'Population 2016'!AW$5</f>
        <v>5.2779303191164808E-3</v>
      </c>
      <c r="AX132">
        <f>'Population 2016'!AX132/'Population 2016'!AX$5</f>
        <v>2.6706876062205297E-3</v>
      </c>
      <c r="AY132">
        <f>'Population 2016'!AY132/'Population 2016'!AY$5</f>
        <v>3.4515467702946668E-3</v>
      </c>
      <c r="AZ132">
        <f>'Population 2016'!AZ132/'Population 2016'!AZ$5</f>
        <v>2.8188297829501068E-3</v>
      </c>
      <c r="BA132">
        <f>'Population 2016'!BA132/'Population 2016'!BA$5</f>
        <v>5.7897862232779099E-3</v>
      </c>
      <c r="BB132">
        <f>'Population 2016'!BB132/'Population 2016'!BB$5</f>
        <v>4.9646810244229162E-3</v>
      </c>
      <c r="BC132">
        <f>'Population 2016'!BC132/'Population 2016'!BC$5</f>
        <v>6.4179170539547647E-3</v>
      </c>
      <c r="BD132" s="9">
        <v>130</v>
      </c>
    </row>
    <row r="133" spans="1:56" x14ac:dyDescent="0.35">
      <c r="A133" s="3"/>
      <c r="B133" s="5" t="s">
        <v>60</v>
      </c>
      <c r="C133">
        <f>'Population 2016'!C133/'Population 2016'!C$5</f>
        <v>2.3051013784608464E-3</v>
      </c>
      <c r="D133">
        <f>'Population 2016'!D133/'Population 2016'!D$5</f>
        <v>1.7580665669043357E-3</v>
      </c>
      <c r="E133">
        <f>'Population 2016'!E133/'Population 2016'!E$5</f>
        <v>1.2563344099681697E-3</v>
      </c>
      <c r="F133">
        <f>'Population 2016'!F133/'Population 2016'!F$5</f>
        <v>2.338398145763585E-3</v>
      </c>
      <c r="G133">
        <f>'Population 2016'!G133/'Population 2016'!G$5</f>
        <v>2.8555188653710821E-3</v>
      </c>
      <c r="H133">
        <f>'Population 2016'!H133/'Population 2016'!H$5</f>
        <v>3.3688592893295678E-3</v>
      </c>
      <c r="I133">
        <f>'Population 2016'!I133/'Population 2016'!I$5</f>
        <v>2.3134578343522319E-3</v>
      </c>
      <c r="J133">
        <f>'Population 2016'!J133/'Population 2016'!J$5</f>
        <v>2.24741464385527E-3</v>
      </c>
      <c r="K133">
        <f>'Population 2016'!K133/'Population 2016'!K$5</f>
        <v>3.0005197750791477E-3</v>
      </c>
      <c r="L133">
        <f>'Population 2016'!L133/'Population 2016'!L$5</f>
        <v>4.6304385811637254E-3</v>
      </c>
      <c r="M133">
        <f>'Population 2016'!M133/'Population 2016'!M$5</f>
        <v>4.6304385811637254E-3</v>
      </c>
      <c r="N133">
        <f>'Population 2016'!N133/'Population 2016'!N$5</f>
        <v>2.3870568473167712E-3</v>
      </c>
      <c r="O133">
        <f>'Population 2016'!O133/'Population 2016'!O$5</f>
        <v>3.5367194697892828E-3</v>
      </c>
      <c r="P133">
        <f>'Population 2016'!P133/'Population 2016'!P$5</f>
        <v>2.2765693677448441E-3</v>
      </c>
      <c r="Q133">
        <f>'Population 2016'!Q133/'Population 2016'!Q$5</f>
        <v>3.8072408079811047E-3</v>
      </c>
      <c r="R133">
        <f>'Population 2016'!R133/'Population 2016'!R$5</f>
        <v>1.0911800713259169E-3</v>
      </c>
      <c r="S133">
        <f>'Population 2016'!S133/'Population 2016'!S$5</f>
        <v>2.4184821464823441E-3</v>
      </c>
      <c r="T133">
        <f>'Population 2016'!T133/'Population 2016'!T$5</f>
        <v>1.2703405722581816E-3</v>
      </c>
      <c r="U133">
        <f>'Population 2016'!U133/'Population 2016'!U$5</f>
        <v>3.9392732262205112E-3</v>
      </c>
      <c r="V133">
        <f>'Population 2016'!V133/'Population 2016'!V$5</f>
        <v>4.0069912456781737E-3</v>
      </c>
      <c r="W133">
        <f>'Population 2016'!W133/'Population 2016'!W$5</f>
        <v>2.8696749227018086E-3</v>
      </c>
      <c r="X133">
        <f>'Population 2016'!X133/'Population 2016'!X$5</f>
        <v>2.8696749227018086E-3</v>
      </c>
      <c r="Y133">
        <f>'Population 2016'!Y133/'Population 2016'!Y$5</f>
        <v>3.1637016899572342E-3</v>
      </c>
      <c r="Z133">
        <f>'Population 2016'!Z133/'Population 2016'!Z$5</f>
        <v>1.5486378761980165E-3</v>
      </c>
      <c r="AA133">
        <f>'Population 2016'!AA133/'Population 2016'!AA$5</f>
        <v>2.5293042519816868E-3</v>
      </c>
      <c r="AB133">
        <f>'Population 2016'!AB133/'Population 2016'!AB$5</f>
        <v>1.7747663838367296E-3</v>
      </c>
      <c r="AC133">
        <f>'Population 2016'!AC133/'Population 2016'!AC$5</f>
        <v>1.9330976519431303E-3</v>
      </c>
      <c r="AD133">
        <f>'Population 2016'!AD133/'Population 2016'!AD$5</f>
        <v>2.5940675127470317E-3</v>
      </c>
      <c r="AE133">
        <f>'Population 2016'!AE133/'Population 2016'!AE$5</f>
        <v>2.4948921446832101E-3</v>
      </c>
      <c r="AF133">
        <f>'Population 2016'!AF133/'Population 2016'!AF$5</f>
        <v>1.6136572712603116E-3</v>
      </c>
      <c r="AG133">
        <f>'Population 2016'!AG133/'Population 2016'!AG$5</f>
        <v>2.4948921446832101E-3</v>
      </c>
      <c r="AH133">
        <f>'Population 2016'!AH133/'Population 2016'!AH$5</f>
        <v>3.6001226047945906E-3</v>
      </c>
      <c r="AI133">
        <f>'Population 2016'!AI133/'Population 2016'!AI$5</f>
        <v>2.2434705573540991E-3</v>
      </c>
      <c r="AJ133">
        <f>'Population 2016'!AJ133/'Population 2016'!AJ$5</f>
        <v>4.098932046956473E-3</v>
      </c>
      <c r="AK133">
        <f>'Population 2016'!AK133/'Population 2016'!AK$5</f>
        <v>1.8606288422614184E-3</v>
      </c>
      <c r="AL133">
        <f>'Population 2016'!AL133/'Population 2016'!AL$5</f>
        <v>2.5895248399283445E-3</v>
      </c>
      <c r="AM133">
        <f>'Population 2016'!AM133/'Population 2016'!AM$5</f>
        <v>3.6292381859604262E-3</v>
      </c>
      <c r="AN133">
        <f>'Population 2016'!AN133/'Population 2016'!AN$5</f>
        <v>1.9090214901276317E-3</v>
      </c>
      <c r="AO133">
        <f>'Population 2016'!AO133/'Population 2016'!AO$5</f>
        <v>1.9090214901276317E-3</v>
      </c>
      <c r="AP133">
        <f>'Population 2016'!AP133/'Population 2016'!AP$5</f>
        <v>1.1889098489291886E-3</v>
      </c>
      <c r="AQ133">
        <f>'Population 2016'!AQ133/'Population 2016'!AQ$5</f>
        <v>2.8292322025538445E-3</v>
      </c>
      <c r="AR133">
        <f>'Population 2016'!AR133/'Population 2016'!AR$5</f>
        <v>2.5247377741361076E-3</v>
      </c>
      <c r="AS133">
        <f>'Population 2016'!AS133/'Population 2016'!AS$5</f>
        <v>2.3134578343522319E-3</v>
      </c>
      <c r="AT133">
        <f>'Population 2016'!AT133/'Population 2016'!AT$5</f>
        <v>3.1633890441292773E-4</v>
      </c>
      <c r="AU133">
        <f>'Population 2016'!AU133/'Population 2016'!AU$5</f>
        <v>3.1633890441292773E-4</v>
      </c>
      <c r="AV133">
        <f>'Population 2016'!AV133/'Population 2016'!AV$5</f>
        <v>4.117833386126069E-3</v>
      </c>
      <c r="AW133">
        <f>'Population 2016'!AW133/'Population 2016'!AW$5</f>
        <v>3.5694673256452497E-3</v>
      </c>
      <c r="AX133">
        <f>'Population 2016'!AX133/'Population 2016'!AX$5</f>
        <v>1.8400909822763459E-3</v>
      </c>
      <c r="AY133">
        <f>'Population 2016'!AY133/'Population 2016'!AY$5</f>
        <v>2.3744683455218627E-3</v>
      </c>
      <c r="AZ133">
        <f>'Population 2016'!AZ133/'Population 2016'!AZ$5</f>
        <v>1.9386645650085429E-3</v>
      </c>
      <c r="BA133">
        <f>'Population 2016'!BA133/'Population 2016'!BA$5</f>
        <v>3.5764413733534875E-3</v>
      </c>
      <c r="BB133">
        <f>'Population 2016'!BB133/'Population 2016'!BB$5</f>
        <v>3.293675728302825E-3</v>
      </c>
      <c r="BC133">
        <f>'Population 2016'!BC133/'Population 2016'!BC$5</f>
        <v>3.9392732262205112E-3</v>
      </c>
      <c r="BD133" s="9">
        <v>131</v>
      </c>
    </row>
    <row r="134" spans="1:56" x14ac:dyDescent="0.35">
      <c r="A134" s="3"/>
      <c r="B134" s="5" t="s">
        <v>80</v>
      </c>
      <c r="C134">
        <f>'Population 2016'!C134/'Population 2016'!C$5</f>
        <v>1.1806616816506775E-3</v>
      </c>
      <c r="D134">
        <f>'Population 2016'!D134/'Population 2016'!D$5</f>
        <v>8.1668182662871782E-4</v>
      </c>
      <c r="E134">
        <f>'Population 2016'!E134/'Population 2016'!E$5</f>
        <v>4.8284494114448316E-4</v>
      </c>
      <c r="F134">
        <f>'Population 2016'!F134/'Population 2016'!F$5</f>
        <v>1.2567602369302085E-3</v>
      </c>
      <c r="G134">
        <f>'Population 2016'!G134/'Population 2016'!G$5</f>
        <v>1.4074595355383533E-3</v>
      </c>
      <c r="H134">
        <f>'Population 2016'!H134/'Population 2016'!H$5</f>
        <v>1.7833230116759021E-3</v>
      </c>
      <c r="I134">
        <f>'Population 2016'!I134/'Population 2016'!I$5</f>
        <v>1.5806883845574072E-3</v>
      </c>
      <c r="J134">
        <f>'Population 2016'!J134/'Population 2016'!J$5</f>
        <v>1.0532164567144623E-3</v>
      </c>
      <c r="K134">
        <f>'Population 2016'!K134/'Population 2016'!K$5</f>
        <v>1.464820677597694E-3</v>
      </c>
      <c r="L134">
        <f>'Population 2016'!L134/'Population 2016'!L$5</f>
        <v>2.2556510412529984E-3</v>
      </c>
      <c r="M134">
        <f>'Population 2016'!M134/'Population 2016'!M$5</f>
        <v>2.2556510412529984E-3</v>
      </c>
      <c r="N134">
        <f>'Population 2016'!N134/'Population 2016'!N$5</f>
        <v>1.1653981241108815E-3</v>
      </c>
      <c r="O134">
        <f>'Population 2016'!O134/'Population 2016'!O$5</f>
        <v>1.8921944502233979E-3</v>
      </c>
      <c r="P134">
        <f>'Population 2016'!P134/'Population 2016'!P$5</f>
        <v>1.2960667192606784E-3</v>
      </c>
      <c r="Q134">
        <f>'Population 2016'!Q134/'Population 2016'!Q$5</f>
        <v>1.7626114851764373E-3</v>
      </c>
      <c r="R134">
        <f>'Population 2016'!R134/'Population 2016'!R$5</f>
        <v>4.2582636929791877E-4</v>
      </c>
      <c r="S134">
        <f>'Population 2016'!S134/'Population 2016'!S$5</f>
        <v>1.2083584155234779E-3</v>
      </c>
      <c r="T134">
        <f>'Population 2016'!T134/'Population 2016'!T$5</f>
        <v>6.328436550443688E-4</v>
      </c>
      <c r="U134">
        <f>'Population 2016'!U134/'Population 2016'!U$5</f>
        <v>2.1688133492674721E-3</v>
      </c>
      <c r="V134">
        <f>'Population 2016'!V134/'Population 2016'!V$5</f>
        <v>1.9309881622030056E-3</v>
      </c>
      <c r="W134">
        <f>'Population 2016'!W134/'Population 2016'!W$5</f>
        <v>1.4054216591819792E-3</v>
      </c>
      <c r="X134">
        <f>'Population 2016'!X134/'Population 2016'!X$5</f>
        <v>1.4054216591819792E-3</v>
      </c>
      <c r="Y134">
        <f>'Population 2016'!Y134/'Population 2016'!Y$5</f>
        <v>1.5103098519896345E-3</v>
      </c>
      <c r="Z134">
        <f>'Population 2016'!Z134/'Population 2016'!Z$5</f>
        <v>7.6657574871801817E-4</v>
      </c>
      <c r="AA134">
        <f>'Population 2016'!AA134/'Population 2016'!AA$5</f>
        <v>1.196552917735492E-3</v>
      </c>
      <c r="AB134">
        <f>'Population 2016'!AB134/'Population 2016'!AB$5</f>
        <v>8.3109014052792647E-4</v>
      </c>
      <c r="AC134">
        <f>'Population 2016'!AC134/'Population 2016'!AC$5</f>
        <v>9.2465987203700292E-4</v>
      </c>
      <c r="AD134">
        <f>'Population 2016'!AD134/'Population 2016'!AD$5</f>
        <v>1.354721054002754E-3</v>
      </c>
      <c r="AE134">
        <f>'Population 2016'!AE134/'Population 2016'!AE$5</f>
        <v>1.3347159621762031E-3</v>
      </c>
      <c r="AF134">
        <f>'Population 2016'!AF134/'Population 2016'!AF$5</f>
        <v>7.3896454478275953E-4</v>
      </c>
      <c r="AG134">
        <f>'Population 2016'!AG134/'Population 2016'!AG$5</f>
        <v>1.3347159621762031E-3</v>
      </c>
      <c r="AH134">
        <f>'Population 2016'!AH134/'Population 2016'!AH$5</f>
        <v>1.6848871014183146E-3</v>
      </c>
      <c r="AI134">
        <f>'Population 2016'!AI134/'Population 2016'!AI$5</f>
        <v>1.0773033511243329E-3</v>
      </c>
      <c r="AJ134">
        <f>'Population 2016'!AJ134/'Population 2016'!AJ$5</f>
        <v>2.1888854808577085E-3</v>
      </c>
      <c r="AK134">
        <f>'Population 2016'!AK134/'Population 2016'!AK$5</f>
        <v>9.0517078812717654E-4</v>
      </c>
      <c r="AL134">
        <f>'Population 2016'!AL134/'Population 2016'!AL$5</f>
        <v>1.2060800624323798E-3</v>
      </c>
      <c r="AM134">
        <f>'Population 2016'!AM134/'Population 2016'!AM$5</f>
        <v>1.6190314063116871E-3</v>
      </c>
      <c r="AN134">
        <f>'Population 2016'!AN134/'Population 2016'!AN$5</f>
        <v>8.7269553834406024E-4</v>
      </c>
      <c r="AO134">
        <f>'Population 2016'!AO134/'Population 2016'!AO$5</f>
        <v>8.7269553834406024E-4</v>
      </c>
      <c r="AP134">
        <f>'Population 2016'!AP134/'Population 2016'!AP$5</f>
        <v>6.4201131842176178E-4</v>
      </c>
      <c r="AQ134">
        <f>'Population 2016'!AQ134/'Population 2016'!AQ$5</f>
        <v>1.1919767633035568E-3</v>
      </c>
      <c r="AR134">
        <f>'Population 2016'!AR134/'Population 2016'!AR$5</f>
        <v>1.240425300131461E-3</v>
      </c>
      <c r="AS134">
        <f>'Population 2016'!AS134/'Population 2016'!AS$5</f>
        <v>1.5806883845574072E-3</v>
      </c>
      <c r="AT134">
        <f>'Population 2016'!AT134/'Population 2016'!AT$5</f>
        <v>5.2723150735487951E-5</v>
      </c>
      <c r="AU134">
        <f>'Population 2016'!AU134/'Population 2016'!AU$5</f>
        <v>5.2723150735487951E-5</v>
      </c>
      <c r="AV134">
        <f>'Population 2016'!AV134/'Population 2016'!AV$5</f>
        <v>2.3545560130925985E-3</v>
      </c>
      <c r="AW134">
        <f>'Population 2016'!AW134/'Population 2016'!AW$5</f>
        <v>1.7542253950820672E-3</v>
      </c>
      <c r="AX134">
        <f>'Population 2016'!AX134/'Population 2016'!AX$5</f>
        <v>8.3059662394418393E-4</v>
      </c>
      <c r="AY134">
        <f>'Population 2016'!AY134/'Population 2016'!AY$5</f>
        <v>1.1902940546494906E-3</v>
      </c>
      <c r="AZ134">
        <f>'Population 2016'!AZ134/'Population 2016'!AZ$5</f>
        <v>1.0009722086394255E-3</v>
      </c>
      <c r="BA134">
        <f>'Population 2016'!BA134/'Population 2016'!BA$5</f>
        <v>1.7274886633556468E-3</v>
      </c>
      <c r="BB134">
        <f>'Population 2016'!BB134/'Population 2016'!BB$5</f>
        <v>1.4431409375582607E-3</v>
      </c>
      <c r="BC134">
        <f>'Population 2016'!BC134/'Population 2016'!BC$5</f>
        <v>2.1688133492674721E-3</v>
      </c>
      <c r="BD134" s="9">
        <v>132</v>
      </c>
    </row>
    <row r="135" spans="1:56" x14ac:dyDescent="0.35">
      <c r="A135" s="4"/>
      <c r="B135" s="8" t="s">
        <v>79</v>
      </c>
      <c r="C135">
        <f>'Population 2016'!C135/'Population 2016'!C$5</f>
        <v>4.753313263788442E-4</v>
      </c>
      <c r="D135">
        <f>'Population 2016'!D135/'Population 2016'!D$5</f>
        <v>3.6432812026251183E-4</v>
      </c>
      <c r="E135">
        <f>'Population 2016'!E135/'Population 2016'!E$5</f>
        <v>2.6251763790379666E-4</v>
      </c>
      <c r="F135">
        <f>'Population 2016'!F135/'Population 2016'!F$5</f>
        <v>7.0048931238732943E-4</v>
      </c>
      <c r="G135">
        <f>'Population 2016'!G135/'Population 2016'!G$5</f>
        <v>4.7366426676771507E-4</v>
      </c>
      <c r="H135">
        <f>'Population 2016'!H135/'Population 2016'!H$5</f>
        <v>6.9387477181571467E-4</v>
      </c>
      <c r="I135">
        <f>'Population 2016'!I135/'Population 2016'!I$5</f>
        <v>5.8621555983585959E-4</v>
      </c>
      <c r="J135">
        <f>'Population 2016'!J135/'Population 2016'!J$5</f>
        <v>3.0684258975145751E-4</v>
      </c>
      <c r="K135">
        <f>'Population 2016'!K135/'Population 2016'!K$5</f>
        <v>4.7252279922506261E-4</v>
      </c>
      <c r="L135">
        <f>'Population 2016'!L135/'Population 2016'!L$5</f>
        <v>9.8486172223722452E-4</v>
      </c>
      <c r="M135">
        <f>'Population 2016'!M135/'Population 2016'!M$5</f>
        <v>9.8486172223722452E-4</v>
      </c>
      <c r="N135">
        <f>'Population 2016'!N135/'Population 2016'!N$5</f>
        <v>5.3849430562364871E-4</v>
      </c>
      <c r="O135">
        <f>'Population 2016'!O135/'Population 2016'!O$5</f>
        <v>6.9347440584103582E-4</v>
      </c>
      <c r="P135">
        <f>'Population 2016'!P135/'Population 2016'!P$5</f>
        <v>7.2128930463202974E-4</v>
      </c>
      <c r="Q135">
        <f>'Population 2016'!Q135/'Population 2016'!Q$5</f>
        <v>7.8729979671214199E-4</v>
      </c>
      <c r="R135">
        <f>'Population 2016'!R135/'Population 2016'!R$5</f>
        <v>2.2622025868951934E-4</v>
      </c>
      <c r="S135">
        <f>'Population 2016'!S135/'Population 2016'!S$5</f>
        <v>5.2782931518118319E-4</v>
      </c>
      <c r="T135">
        <f>'Population 2016'!T135/'Population 2016'!T$5</f>
        <v>3.3736150728468192E-4</v>
      </c>
      <c r="U135">
        <f>'Population 2016'!U135/'Population 2016'!U$5</f>
        <v>3.9835347231443366E-4</v>
      </c>
      <c r="V135">
        <f>'Population 2016'!V135/'Population 2016'!V$5</f>
        <v>7.0980987780584791E-4</v>
      </c>
      <c r="W135">
        <f>'Population 2016'!W135/'Population 2016'!W$5</f>
        <v>6.275371129370698E-4</v>
      </c>
      <c r="X135">
        <f>'Population 2016'!X135/'Population 2016'!X$5</f>
        <v>6.275371129370698E-4</v>
      </c>
      <c r="Y135">
        <f>'Population 2016'!Y135/'Population 2016'!Y$5</f>
        <v>5.1668494936487491E-4</v>
      </c>
      <c r="Z135">
        <f>'Population 2016'!Z135/'Population 2016'!Z$5</f>
        <v>3.1747076462059338E-4</v>
      </c>
      <c r="AA135">
        <f>'Population 2016'!AA135/'Population 2016'!AA$5</f>
        <v>4.5576640842118129E-4</v>
      </c>
      <c r="AB135">
        <f>'Population 2016'!AB135/'Population 2016'!AB$5</f>
        <v>3.6846360910105114E-4</v>
      </c>
      <c r="AC135">
        <f>'Population 2016'!AC135/'Population 2016'!AC$5</f>
        <v>3.8682638942040169E-4</v>
      </c>
      <c r="AD135">
        <f>'Population 2016'!AD135/'Population 2016'!AD$5</f>
        <v>6.3642115449030485E-4</v>
      </c>
      <c r="AE135">
        <f>'Population 2016'!AE135/'Population 2016'!AE$5</f>
        <v>6.9815911867678309E-4</v>
      </c>
      <c r="AF135">
        <f>'Population 2016'!AF135/'Population 2016'!AF$5</f>
        <v>2.7145636338958513E-4</v>
      </c>
      <c r="AG135">
        <f>'Population 2016'!AG135/'Population 2016'!AG$5</f>
        <v>6.9815911867678309E-4</v>
      </c>
      <c r="AH135">
        <f>'Population 2016'!AH135/'Population 2016'!AH$5</f>
        <v>5.7958630170067713E-4</v>
      </c>
      <c r="AI135">
        <f>'Population 2016'!AI135/'Population 2016'!AI$5</f>
        <v>4.7849768133694984E-4</v>
      </c>
      <c r="AJ135">
        <f>'Population 2016'!AJ135/'Population 2016'!AJ$5</f>
        <v>8.9228452722862005E-4</v>
      </c>
      <c r="AK135">
        <f>'Population 2016'!AK135/'Population 2016'!AK$5</f>
        <v>3.8972631155475656E-4</v>
      </c>
      <c r="AL135">
        <f>'Population 2016'!AL135/'Population 2016'!AL$5</f>
        <v>4.9662120217803868E-4</v>
      </c>
      <c r="AM135">
        <f>'Population 2016'!AM135/'Population 2016'!AM$5</f>
        <v>5.3605514123966375E-4</v>
      </c>
      <c r="AN135">
        <f>'Population 2016'!AN135/'Population 2016'!AN$5</f>
        <v>4.9089124031853387E-4</v>
      </c>
      <c r="AO135">
        <f>'Population 2016'!AO135/'Population 2016'!AO$5</f>
        <v>4.9089124031853387E-4</v>
      </c>
      <c r="AP135">
        <f>'Population 2016'!AP135/'Population 2016'!AP$5</f>
        <v>2.3778196978583771E-4</v>
      </c>
      <c r="AQ135">
        <f>'Population 2016'!AQ135/'Population 2016'!AQ$5</f>
        <v>5.0008220529402093E-4</v>
      </c>
      <c r="AR135">
        <f>'Population 2016'!AR135/'Population 2016'!AR$5</f>
        <v>5.0926943895483474E-4</v>
      </c>
      <c r="AS135">
        <f>'Population 2016'!AS135/'Population 2016'!AS$5</f>
        <v>5.8621555983585959E-4</v>
      </c>
      <c r="AT135">
        <f>'Population 2016'!AT135/'Population 2016'!AT$5</f>
        <v>0</v>
      </c>
      <c r="AU135">
        <f>'Population 2016'!AU135/'Population 2016'!AU$5</f>
        <v>0</v>
      </c>
      <c r="AV135">
        <f>'Population 2016'!AV135/'Population 2016'!AV$5</f>
        <v>9.2915214866434379E-4</v>
      </c>
      <c r="AW135">
        <f>'Population 2016'!AW135/'Population 2016'!AW$5</f>
        <v>6.2541948868143266E-4</v>
      </c>
      <c r="AX135">
        <f>'Population 2016'!AX135/'Population 2016'!AX$5</f>
        <v>2.1723296318540194E-4</v>
      </c>
      <c r="AY135">
        <f>'Population 2016'!AY135/'Population 2016'!AY$5</f>
        <v>5.4618891710779961E-4</v>
      </c>
      <c r="AZ135">
        <f>'Population 2016'!AZ135/'Population 2016'!AZ$5</f>
        <v>4.745988920273139E-4</v>
      </c>
      <c r="BA135">
        <f>'Population 2016'!BA135/'Population 2016'!BA$5</f>
        <v>5.1284819693370762E-4</v>
      </c>
      <c r="BB135">
        <f>'Population 2016'!BB135/'Population 2016'!BB$5</f>
        <v>5.10968561623499E-4</v>
      </c>
      <c r="BC135">
        <f>'Population 2016'!BC135/'Population 2016'!BC$5</f>
        <v>3.9835347231443366E-4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f>'Population 2016'!C136/'Population 2016'!C$5</f>
        <v>0</v>
      </c>
      <c r="D136">
        <f>'Population 2016'!D136/'Population 2016'!D$5</f>
        <v>0</v>
      </c>
      <c r="E136">
        <f>'Population 2016'!E136/'Population 2016'!E$5</f>
        <v>0</v>
      </c>
      <c r="F136">
        <f>'Population 2016'!F136/'Population 2016'!F$5</f>
        <v>0</v>
      </c>
      <c r="G136">
        <f>'Population 2016'!G136/'Population 2016'!G$5</f>
        <v>0</v>
      </c>
      <c r="H136">
        <f>'Population 2016'!H136/'Population 2016'!H$5</f>
        <v>0</v>
      </c>
      <c r="I136">
        <f>'Population 2016'!I136/'Population 2016'!I$5</f>
        <v>0</v>
      </c>
      <c r="J136">
        <f>'Population 2016'!J136/'Population 2016'!J$5</f>
        <v>0</v>
      </c>
      <c r="K136">
        <f>'Population 2016'!K136/'Population 2016'!K$5</f>
        <v>0</v>
      </c>
      <c r="L136">
        <f>'Population 2016'!L136/'Population 2016'!L$5</f>
        <v>0</v>
      </c>
      <c r="M136">
        <f>'Population 2016'!M136/'Population 2016'!M$5</f>
        <v>0</v>
      </c>
      <c r="N136">
        <f>'Population 2016'!N136/'Population 2016'!N$5</f>
        <v>0</v>
      </c>
      <c r="O136">
        <f>'Population 2016'!O136/'Population 2016'!O$5</f>
        <v>0</v>
      </c>
      <c r="P136">
        <f>'Population 2016'!P136/'Population 2016'!P$5</f>
        <v>0</v>
      </c>
      <c r="Q136">
        <f>'Population 2016'!Q136/'Population 2016'!Q$5</f>
        <v>0</v>
      </c>
      <c r="R136">
        <f>'Population 2016'!R136/'Population 2016'!R$5</f>
        <v>0</v>
      </c>
      <c r="S136">
        <f>'Population 2016'!S136/'Population 2016'!S$5</f>
        <v>0</v>
      </c>
      <c r="T136">
        <f>'Population 2016'!T136/'Population 2016'!T$5</f>
        <v>0</v>
      </c>
      <c r="U136">
        <f>'Population 2016'!U136/'Population 2016'!U$5</f>
        <v>0</v>
      </c>
      <c r="V136">
        <f>'Population 2016'!V136/'Population 2016'!V$5</f>
        <v>0</v>
      </c>
      <c r="W136">
        <f>'Population 2016'!W136/'Population 2016'!W$5</f>
        <v>0</v>
      </c>
      <c r="X136">
        <f>'Population 2016'!X136/'Population 2016'!X$5</f>
        <v>0</v>
      </c>
      <c r="Y136">
        <f>'Population 2016'!Y136/'Population 2016'!Y$5</f>
        <v>0</v>
      </c>
      <c r="Z136">
        <f>'Population 2016'!Z136/'Population 2016'!Z$5</f>
        <v>0</v>
      </c>
      <c r="AA136">
        <f>'Population 2016'!AA136/'Population 2016'!AA$5</f>
        <v>0</v>
      </c>
      <c r="AB136">
        <f>'Population 2016'!AB136/'Population 2016'!AB$5</f>
        <v>0</v>
      </c>
      <c r="AC136">
        <f>'Population 2016'!AC136/'Population 2016'!AC$5</f>
        <v>0</v>
      </c>
      <c r="AD136">
        <f>'Population 2016'!AD136/'Population 2016'!AD$5</f>
        <v>0</v>
      </c>
      <c r="AE136">
        <f>'Population 2016'!AE136/'Population 2016'!AE$5</f>
        <v>0</v>
      </c>
      <c r="AF136">
        <f>'Population 2016'!AF136/'Population 2016'!AF$5</f>
        <v>0</v>
      </c>
      <c r="AG136">
        <f>'Population 2016'!AG136/'Population 2016'!AG$5</f>
        <v>0</v>
      </c>
      <c r="AH136">
        <f>'Population 2016'!AH136/'Population 2016'!AH$5</f>
        <v>0</v>
      </c>
      <c r="AI136">
        <f>'Population 2016'!AI136/'Population 2016'!AI$5</f>
        <v>0</v>
      </c>
      <c r="AJ136">
        <f>'Population 2016'!AJ136/'Population 2016'!AJ$5</f>
        <v>0</v>
      </c>
      <c r="AK136">
        <f>'Population 2016'!AK136/'Population 2016'!AK$5</f>
        <v>0</v>
      </c>
      <c r="AL136">
        <f>'Population 2016'!AL136/'Population 2016'!AL$5</f>
        <v>0</v>
      </c>
      <c r="AM136">
        <f>'Population 2016'!AM136/'Population 2016'!AM$5</f>
        <v>0</v>
      </c>
      <c r="AN136">
        <f>'Population 2016'!AN136/'Population 2016'!AN$5</f>
        <v>0</v>
      </c>
      <c r="AO136">
        <f>'Population 2016'!AO136/'Population 2016'!AO$5</f>
        <v>0</v>
      </c>
      <c r="AP136">
        <f>'Population 2016'!AP136/'Population 2016'!AP$5</f>
        <v>0</v>
      </c>
      <c r="AQ136">
        <f>'Population 2016'!AQ136/'Population 2016'!AQ$5</f>
        <v>0</v>
      </c>
      <c r="AR136">
        <f>'Population 2016'!AR136/'Population 2016'!AR$5</f>
        <v>0</v>
      </c>
      <c r="AS136">
        <f>'Population 2016'!AS136/'Population 2016'!AS$5</f>
        <v>0</v>
      </c>
      <c r="AT136">
        <f>'Population 2016'!AT136/'Population 2016'!AT$5</f>
        <v>0</v>
      </c>
      <c r="AU136">
        <f>'Population 2016'!AU136/'Population 2016'!AU$5</f>
        <v>0</v>
      </c>
      <c r="AV136">
        <f>'Population 2016'!AV136/'Population 2016'!AV$5</f>
        <v>0</v>
      </c>
      <c r="AW136">
        <f>'Population 2016'!AW136/'Population 2016'!AW$5</f>
        <v>0</v>
      </c>
      <c r="AX136">
        <f>'Population 2016'!AX136/'Population 2016'!AX$5</f>
        <v>0</v>
      </c>
      <c r="AY136">
        <f>'Population 2016'!AY136/'Population 2016'!AY$5</f>
        <v>0</v>
      </c>
      <c r="AZ136">
        <f>'Population 2016'!AZ136/'Population 2016'!AZ$5</f>
        <v>0</v>
      </c>
      <c r="BA136">
        <f>'Population 2016'!BA136/'Population 2016'!BA$5</f>
        <v>0</v>
      </c>
      <c r="BB136">
        <f>'Population 2016'!BB136/'Population 2016'!BB$5</f>
        <v>0</v>
      </c>
      <c r="BC136">
        <f>'Population 2016'!BC136/'Population 2016'!BC$5</f>
        <v>0</v>
      </c>
      <c r="BD136" s="9">
        <v>134</v>
      </c>
    </row>
    <row r="137" spans="1:56" x14ac:dyDescent="0.35">
      <c r="B137" s="5" t="s">
        <v>61</v>
      </c>
      <c r="C137">
        <f>'Population 2016'!C137/'Population 2016'!C$5</f>
        <v>0</v>
      </c>
      <c r="D137">
        <f>'Population 2016'!D137/'Population 2016'!D$5</f>
        <v>0</v>
      </c>
      <c r="E137">
        <f>'Population 2016'!E137/'Population 2016'!E$5</f>
        <v>0</v>
      </c>
      <c r="F137">
        <f>'Population 2016'!F137/'Population 2016'!F$5</f>
        <v>0</v>
      </c>
      <c r="G137">
        <f>'Population 2016'!G137/'Population 2016'!G$5</f>
        <v>0</v>
      </c>
      <c r="H137">
        <f>'Population 2016'!H137/'Population 2016'!H$5</f>
        <v>0</v>
      </c>
      <c r="I137">
        <f>'Population 2016'!I137/'Population 2016'!I$5</f>
        <v>0</v>
      </c>
      <c r="J137">
        <f>'Population 2016'!J137/'Population 2016'!J$5</f>
        <v>0</v>
      </c>
      <c r="K137">
        <f>'Population 2016'!K137/'Population 2016'!K$5</f>
        <v>0</v>
      </c>
      <c r="L137">
        <f>'Population 2016'!L137/'Population 2016'!L$5</f>
        <v>0</v>
      </c>
      <c r="M137">
        <f>'Population 2016'!M137/'Population 2016'!M$5</f>
        <v>0</v>
      </c>
      <c r="N137">
        <f>'Population 2016'!N137/'Population 2016'!N$5</f>
        <v>0</v>
      </c>
      <c r="O137">
        <f>'Population 2016'!O137/'Population 2016'!O$5</f>
        <v>0</v>
      </c>
      <c r="P137">
        <f>'Population 2016'!P137/'Population 2016'!P$5</f>
        <v>0</v>
      </c>
      <c r="Q137">
        <f>'Population 2016'!Q137/'Population 2016'!Q$5</f>
        <v>0</v>
      </c>
      <c r="R137">
        <f>'Population 2016'!R137/'Population 2016'!R$5</f>
        <v>0</v>
      </c>
      <c r="S137">
        <f>'Population 2016'!S137/'Population 2016'!S$5</f>
        <v>0</v>
      </c>
      <c r="T137">
        <f>'Population 2016'!T137/'Population 2016'!T$5</f>
        <v>0</v>
      </c>
      <c r="U137">
        <f>'Population 2016'!U137/'Population 2016'!U$5</f>
        <v>0</v>
      </c>
      <c r="V137">
        <f>'Population 2016'!V137/'Population 2016'!V$5</f>
        <v>0</v>
      </c>
      <c r="W137">
        <f>'Population 2016'!W137/'Population 2016'!W$5</f>
        <v>0</v>
      </c>
      <c r="X137">
        <f>'Population 2016'!X137/'Population 2016'!X$5</f>
        <v>0</v>
      </c>
      <c r="Y137">
        <f>'Population 2016'!Y137/'Population 2016'!Y$5</f>
        <v>0</v>
      </c>
      <c r="Z137">
        <f>'Population 2016'!Z137/'Population 2016'!Z$5</f>
        <v>0</v>
      </c>
      <c r="AA137">
        <f>'Population 2016'!AA137/'Population 2016'!AA$5</f>
        <v>0</v>
      </c>
      <c r="AB137">
        <f>'Population 2016'!AB137/'Population 2016'!AB$5</f>
        <v>0</v>
      </c>
      <c r="AC137">
        <f>'Population 2016'!AC137/'Population 2016'!AC$5</f>
        <v>0</v>
      </c>
      <c r="AD137">
        <f>'Population 2016'!AD137/'Population 2016'!AD$5</f>
        <v>0</v>
      </c>
      <c r="AE137">
        <f>'Population 2016'!AE137/'Population 2016'!AE$5</f>
        <v>0</v>
      </c>
      <c r="AF137">
        <f>'Population 2016'!AF137/'Population 2016'!AF$5</f>
        <v>0</v>
      </c>
      <c r="AG137">
        <f>'Population 2016'!AG137/'Population 2016'!AG$5</f>
        <v>0</v>
      </c>
      <c r="AH137">
        <f>'Population 2016'!AH137/'Population 2016'!AH$5</f>
        <v>0</v>
      </c>
      <c r="AI137">
        <f>'Population 2016'!AI137/'Population 2016'!AI$5</f>
        <v>0</v>
      </c>
      <c r="AJ137">
        <f>'Population 2016'!AJ137/'Population 2016'!AJ$5</f>
        <v>0</v>
      </c>
      <c r="AK137">
        <f>'Population 2016'!AK137/'Population 2016'!AK$5</f>
        <v>0</v>
      </c>
      <c r="AL137">
        <f>'Population 2016'!AL137/'Population 2016'!AL$5</f>
        <v>0</v>
      </c>
      <c r="AM137">
        <f>'Population 2016'!AM137/'Population 2016'!AM$5</f>
        <v>0</v>
      </c>
      <c r="AN137">
        <f>'Population 2016'!AN137/'Population 2016'!AN$5</f>
        <v>0</v>
      </c>
      <c r="AO137">
        <f>'Population 2016'!AO137/'Population 2016'!AO$5</f>
        <v>0</v>
      </c>
      <c r="AP137">
        <f>'Population 2016'!AP137/'Population 2016'!AP$5</f>
        <v>0</v>
      </c>
      <c r="AQ137">
        <f>'Population 2016'!AQ137/'Population 2016'!AQ$5</f>
        <v>0</v>
      </c>
      <c r="AR137">
        <f>'Population 2016'!AR137/'Population 2016'!AR$5</f>
        <v>0</v>
      </c>
      <c r="AS137">
        <f>'Population 2016'!AS137/'Population 2016'!AS$5</f>
        <v>0</v>
      </c>
      <c r="AT137">
        <f>'Population 2016'!AT137/'Population 2016'!AT$5</f>
        <v>0</v>
      </c>
      <c r="AU137">
        <f>'Population 2016'!AU137/'Population 2016'!AU$5</f>
        <v>0</v>
      </c>
      <c r="AV137">
        <f>'Population 2016'!AV137/'Population 2016'!AV$5</f>
        <v>0</v>
      </c>
      <c r="AW137">
        <f>'Population 2016'!AW137/'Population 2016'!AW$5</f>
        <v>0</v>
      </c>
      <c r="AX137">
        <f>'Population 2016'!AX137/'Population 2016'!AX$5</f>
        <v>0</v>
      </c>
      <c r="AY137">
        <f>'Population 2016'!AY137/'Population 2016'!AY$5</f>
        <v>0</v>
      </c>
      <c r="AZ137">
        <f>'Population 2016'!AZ137/'Population 2016'!AZ$5</f>
        <v>0</v>
      </c>
      <c r="BA137">
        <f>'Population 2016'!BA137/'Population 2016'!BA$5</f>
        <v>0</v>
      </c>
      <c r="BB137">
        <f>'Population 2016'!BB137/'Population 2016'!BB$5</f>
        <v>0</v>
      </c>
      <c r="BC137">
        <f>'Population 2016'!BC137/'Population 2016'!BC$5</f>
        <v>0</v>
      </c>
      <c r="BD137" s="9">
        <v>135</v>
      </c>
    </row>
    <row r="138" spans="1:56" x14ac:dyDescent="0.35">
      <c r="B138" s="5" t="s">
        <v>78</v>
      </c>
      <c r="C138">
        <f>'Population 2016'!C138/'Population 2016'!C$5</f>
        <v>0</v>
      </c>
      <c r="D138">
        <f>'Population 2016'!D138/'Population 2016'!D$5</f>
        <v>0</v>
      </c>
      <c r="E138">
        <f>'Population 2016'!E138/'Population 2016'!E$5</f>
        <v>0</v>
      </c>
      <c r="F138">
        <f>'Population 2016'!F138/'Population 2016'!F$5</f>
        <v>0</v>
      </c>
      <c r="G138">
        <f>'Population 2016'!G138/'Population 2016'!G$5</f>
        <v>0</v>
      </c>
      <c r="H138">
        <f>'Population 2016'!H138/'Population 2016'!H$5</f>
        <v>0</v>
      </c>
      <c r="I138">
        <f>'Population 2016'!I138/'Population 2016'!I$5</f>
        <v>0</v>
      </c>
      <c r="J138">
        <f>'Population 2016'!J138/'Population 2016'!J$5</f>
        <v>0</v>
      </c>
      <c r="K138">
        <f>'Population 2016'!K138/'Population 2016'!K$5</f>
        <v>0</v>
      </c>
      <c r="L138">
        <f>'Population 2016'!L138/'Population 2016'!L$5</f>
        <v>0</v>
      </c>
      <c r="M138">
        <f>'Population 2016'!M138/'Population 2016'!M$5</f>
        <v>0</v>
      </c>
      <c r="N138">
        <f>'Population 2016'!N138/'Population 2016'!N$5</f>
        <v>0</v>
      </c>
      <c r="O138">
        <f>'Population 2016'!O138/'Population 2016'!O$5</f>
        <v>0</v>
      </c>
      <c r="P138">
        <f>'Population 2016'!P138/'Population 2016'!P$5</f>
        <v>0</v>
      </c>
      <c r="Q138">
        <f>'Population 2016'!Q138/'Population 2016'!Q$5</f>
        <v>0</v>
      </c>
      <c r="R138">
        <f>'Population 2016'!R138/'Population 2016'!R$5</f>
        <v>0</v>
      </c>
      <c r="S138">
        <f>'Population 2016'!S138/'Population 2016'!S$5</f>
        <v>0</v>
      </c>
      <c r="T138">
        <f>'Population 2016'!T138/'Population 2016'!T$5</f>
        <v>0</v>
      </c>
      <c r="U138">
        <f>'Population 2016'!U138/'Population 2016'!U$5</f>
        <v>0</v>
      </c>
      <c r="V138">
        <f>'Population 2016'!V138/'Population 2016'!V$5</f>
        <v>0</v>
      </c>
      <c r="W138">
        <f>'Population 2016'!W138/'Population 2016'!W$5</f>
        <v>0</v>
      </c>
      <c r="X138">
        <f>'Population 2016'!X138/'Population 2016'!X$5</f>
        <v>0</v>
      </c>
      <c r="Y138">
        <f>'Population 2016'!Y138/'Population 2016'!Y$5</f>
        <v>0</v>
      </c>
      <c r="Z138">
        <f>'Population 2016'!Z138/'Population 2016'!Z$5</f>
        <v>0</v>
      </c>
      <c r="AA138">
        <f>'Population 2016'!AA138/'Population 2016'!AA$5</f>
        <v>0</v>
      </c>
      <c r="AB138">
        <f>'Population 2016'!AB138/'Population 2016'!AB$5</f>
        <v>0</v>
      </c>
      <c r="AC138">
        <f>'Population 2016'!AC138/'Population 2016'!AC$5</f>
        <v>0</v>
      </c>
      <c r="AD138">
        <f>'Population 2016'!AD138/'Population 2016'!AD$5</f>
        <v>0</v>
      </c>
      <c r="AE138">
        <f>'Population 2016'!AE138/'Population 2016'!AE$5</f>
        <v>0</v>
      </c>
      <c r="AF138">
        <f>'Population 2016'!AF138/'Population 2016'!AF$5</f>
        <v>0</v>
      </c>
      <c r="AG138">
        <f>'Population 2016'!AG138/'Population 2016'!AG$5</f>
        <v>0</v>
      </c>
      <c r="AH138">
        <f>'Population 2016'!AH138/'Population 2016'!AH$5</f>
        <v>0</v>
      </c>
      <c r="AI138">
        <f>'Population 2016'!AI138/'Population 2016'!AI$5</f>
        <v>0</v>
      </c>
      <c r="AJ138">
        <f>'Population 2016'!AJ138/'Population 2016'!AJ$5</f>
        <v>0</v>
      </c>
      <c r="AK138">
        <f>'Population 2016'!AK138/'Population 2016'!AK$5</f>
        <v>0</v>
      </c>
      <c r="AL138">
        <f>'Population 2016'!AL138/'Population 2016'!AL$5</f>
        <v>0</v>
      </c>
      <c r="AM138">
        <f>'Population 2016'!AM138/'Population 2016'!AM$5</f>
        <v>0</v>
      </c>
      <c r="AN138">
        <f>'Population 2016'!AN138/'Population 2016'!AN$5</f>
        <v>0</v>
      </c>
      <c r="AO138">
        <f>'Population 2016'!AO138/'Population 2016'!AO$5</f>
        <v>0</v>
      </c>
      <c r="AP138">
        <f>'Population 2016'!AP138/'Population 2016'!AP$5</f>
        <v>0</v>
      </c>
      <c r="AQ138">
        <f>'Population 2016'!AQ138/'Population 2016'!AQ$5</f>
        <v>0</v>
      </c>
      <c r="AR138">
        <f>'Population 2016'!AR138/'Population 2016'!AR$5</f>
        <v>0</v>
      </c>
      <c r="AS138">
        <f>'Population 2016'!AS138/'Population 2016'!AS$5</f>
        <v>0</v>
      </c>
      <c r="AT138">
        <f>'Population 2016'!AT138/'Population 2016'!AT$5</f>
        <v>0</v>
      </c>
      <c r="AU138">
        <f>'Population 2016'!AU138/'Population 2016'!AU$5</f>
        <v>0</v>
      </c>
      <c r="AV138">
        <f>'Population 2016'!AV138/'Population 2016'!AV$5</f>
        <v>0</v>
      </c>
      <c r="AW138">
        <f>'Population 2016'!AW138/'Population 2016'!AW$5</f>
        <v>0</v>
      </c>
      <c r="AX138">
        <f>'Population 2016'!AX138/'Population 2016'!AX$5</f>
        <v>0</v>
      </c>
      <c r="AY138">
        <f>'Population 2016'!AY138/'Population 2016'!AY$5</f>
        <v>0</v>
      </c>
      <c r="AZ138">
        <f>'Population 2016'!AZ138/'Population 2016'!AZ$5</f>
        <v>0</v>
      </c>
      <c r="BA138">
        <f>'Population 2016'!BA138/'Population 2016'!BA$5</f>
        <v>0</v>
      </c>
      <c r="BB138">
        <f>'Population 2016'!BB138/'Population 2016'!BB$5</f>
        <v>0</v>
      </c>
      <c r="BC138">
        <f>'Population 2016'!BC138/'Population 2016'!BC$5</f>
        <v>0</v>
      </c>
      <c r="BD138" s="9">
        <v>136</v>
      </c>
    </row>
    <row r="139" spans="1:56" x14ac:dyDescent="0.35">
      <c r="B139" s="5" t="s">
        <v>62</v>
      </c>
      <c r="C139">
        <f>'Population 2016'!C139/'Population 2016'!C$5</f>
        <v>3.5062074182353451E-3</v>
      </c>
      <c r="D139">
        <f>'Population 2016'!D139/'Population 2016'!D$5</f>
        <v>4.2521248398423367E-3</v>
      </c>
      <c r="E139">
        <f>'Population 2016'!E139/'Population 2016'!E$5</f>
        <v>4.9362691555838905E-3</v>
      </c>
      <c r="F139">
        <f>'Population 2016'!F139/'Population 2016'!F$5</f>
        <v>8.0659284058717494E-3</v>
      </c>
      <c r="G139">
        <f>'Population 2016'!G139/'Population 2016'!G$5</f>
        <v>1.0298814486006605E-2</v>
      </c>
      <c r="H139">
        <f>'Population 2016'!H139/'Population 2016'!H$5</f>
        <v>4.3545505539649759E-3</v>
      </c>
      <c r="I139">
        <f>'Population 2016'!I139/'Population 2016'!I$5</f>
        <v>8.1442090277196212E-3</v>
      </c>
      <c r="J139">
        <f>'Population 2016'!J139/'Population 2016'!J$5</f>
        <v>4.3206753854191718E-3</v>
      </c>
      <c r="K139">
        <f>'Population 2016'!K139/'Population 2016'!K$5</f>
        <v>4.1345744932192981E-3</v>
      </c>
      <c r="L139">
        <f>'Population 2016'!L139/'Population 2016'!L$5</f>
        <v>8.4825187044302898E-3</v>
      </c>
      <c r="M139">
        <f>'Population 2016'!M139/'Population 2016'!M$5</f>
        <v>8.4825187044302898E-3</v>
      </c>
      <c r="N139">
        <f>'Population 2016'!N139/'Population 2016'!N$5</f>
        <v>3.8257207384605491E-3</v>
      </c>
      <c r="O139">
        <f>'Population 2016'!O139/'Population 2016'!O$5</f>
        <v>4.1311261033673136E-3</v>
      </c>
      <c r="P139">
        <f>'Population 2016'!P139/'Population 2016'!P$5</f>
        <v>1.8483038431195763E-3</v>
      </c>
      <c r="Q139">
        <f>'Population 2016'!Q139/'Population 2016'!Q$5</f>
        <v>5.3348374284673504E-3</v>
      </c>
      <c r="R139">
        <f>'Population 2016'!R139/'Population 2016'!R$5</f>
        <v>3.0739341033693512E-3</v>
      </c>
      <c r="S139">
        <f>'Population 2016'!S139/'Population 2016'!S$5</f>
        <v>4.9534751117003345E-3</v>
      </c>
      <c r="T139">
        <f>'Population 2016'!T139/'Population 2016'!T$5</f>
        <v>3.3410422376607121E-3</v>
      </c>
      <c r="U139">
        <f>'Population 2016'!U139/'Population 2016'!U$5</f>
        <v>1.5889877395653521E-2</v>
      </c>
      <c r="V139">
        <f>'Population 2016'!V139/'Population 2016'!V$5</f>
        <v>4.5641538379343769E-3</v>
      </c>
      <c r="W139">
        <f>'Population 2016'!W139/'Population 2016'!W$5</f>
        <v>5.2719654331640289E-3</v>
      </c>
      <c r="X139">
        <f>'Population 2016'!X139/'Population 2016'!X$5</f>
        <v>5.2719654331640289E-3</v>
      </c>
      <c r="Y139">
        <f>'Population 2016'!Y139/'Population 2016'!Y$5</f>
        <v>4.4474650641484238E-3</v>
      </c>
      <c r="Z139">
        <f>'Population 2016'!Z139/'Population 2016'!Z$5</f>
        <v>4.5800965188556343E-3</v>
      </c>
      <c r="AA139">
        <f>'Population 2016'!AA139/'Population 2016'!AA$5</f>
        <v>4.4234588152598031E-3</v>
      </c>
      <c r="AB139">
        <f>'Population 2016'!AB139/'Population 2016'!AB$5</f>
        <v>4.726569296746262E-3</v>
      </c>
      <c r="AC139">
        <f>'Population 2016'!AC139/'Population 2016'!AC$5</f>
        <v>4.0823629920917794E-3</v>
      </c>
      <c r="AD139">
        <f>'Population 2016'!AD139/'Population 2016'!AD$5</f>
        <v>8.2027615467639287E-3</v>
      </c>
      <c r="AE139">
        <f>'Population 2016'!AE139/'Population 2016'!AE$5</f>
        <v>7.4076735900779267E-3</v>
      </c>
      <c r="AF139">
        <f>'Population 2016'!AF139/'Population 2016'!AF$5</f>
        <v>4.1623309053069723E-3</v>
      </c>
      <c r="AG139">
        <f>'Population 2016'!AG139/'Population 2016'!AG$5</f>
        <v>7.4076735900779267E-3</v>
      </c>
      <c r="AH139">
        <f>'Population 2016'!AH139/'Population 2016'!AH$5</f>
        <v>5.036084820226076E-3</v>
      </c>
      <c r="AI139">
        <f>'Population 2016'!AI139/'Population 2016'!AI$5</f>
        <v>4.4035458045323297E-3</v>
      </c>
      <c r="AJ139">
        <f>'Population 2016'!AJ139/'Population 2016'!AJ$5</f>
        <v>6.6642500627387561E-3</v>
      </c>
      <c r="AK139">
        <f>'Population 2016'!AK139/'Population 2016'!AK$5</f>
        <v>7.1659354060068141E-3</v>
      </c>
      <c r="AL139">
        <f>'Population 2016'!AL139/'Population 2016'!AL$5</f>
        <v>3.6093719515439601E-3</v>
      </c>
      <c r="AM139">
        <f>'Population 2016'!AM139/'Population 2016'!AM$5</f>
        <v>5.074413870788979E-3</v>
      </c>
      <c r="AN139">
        <f>'Population 2016'!AN139/'Population 2016'!AN$5</f>
        <v>6.7088469510199625E-3</v>
      </c>
      <c r="AO139">
        <f>'Population 2016'!AO139/'Population 2016'!AO$5</f>
        <v>6.7088469510199625E-3</v>
      </c>
      <c r="AP139">
        <f>'Population 2016'!AP139/'Population 2016'!AP$5</f>
        <v>5.2391294009479575E-3</v>
      </c>
      <c r="AQ139">
        <f>'Population 2016'!AQ139/'Population 2016'!AQ$5</f>
        <v>4.5349920534882449E-3</v>
      </c>
      <c r="AR139">
        <f>'Population 2016'!AR139/'Population 2016'!AR$5</f>
        <v>5.0935854996777526E-3</v>
      </c>
      <c r="AS139">
        <f>'Population 2016'!AS139/'Population 2016'!AS$5</f>
        <v>8.1442090277196212E-3</v>
      </c>
      <c r="AT139">
        <f>'Population 2016'!AT139/'Population 2016'!AT$5</f>
        <v>7.8557494595877051E-3</v>
      </c>
      <c r="AU139">
        <f>'Population 2016'!AU139/'Population 2016'!AU$5</f>
        <v>7.8557494595877051E-3</v>
      </c>
      <c r="AV139">
        <f>'Population 2016'!AV139/'Population 2016'!AV$5</f>
        <v>5.4798859676908462E-3</v>
      </c>
      <c r="AW139">
        <f>'Population 2016'!AW139/'Population 2016'!AW$5</f>
        <v>4.995728842516322E-3</v>
      </c>
      <c r="AX139">
        <f>'Population 2016'!AX139/'Population 2016'!AX$5</f>
        <v>4.4213297213028862E-3</v>
      </c>
      <c r="AY139">
        <f>'Population 2016'!AY139/'Population 2016'!AY$5</f>
        <v>5.405281356139653E-3</v>
      </c>
      <c r="AZ139">
        <f>'Population 2016'!AZ139/'Population 2016'!AZ$5</f>
        <v>5.5226052890451072E-3</v>
      </c>
      <c r="BA139">
        <f>'Population 2016'!BA139/'Population 2016'!BA$5</f>
        <v>3.3470092852515656E-3</v>
      </c>
      <c r="BB139">
        <f>'Population 2016'!BB139/'Population 2016'!BB$5</f>
        <v>5.8899484197951985E-3</v>
      </c>
      <c r="BC139">
        <f>'Population 2016'!BC139/'Population 2016'!BC$5</f>
        <v>1.5889877395653521E-2</v>
      </c>
      <c r="BD139" s="9">
        <v>137</v>
      </c>
    </row>
    <row r="140" spans="1:56" x14ac:dyDescent="0.35">
      <c r="B140" s="5" t="s">
        <v>63</v>
      </c>
      <c r="C140">
        <f>'Population 2016'!C140/'Population 2016'!C$5</f>
        <v>1.0462400269865528E-2</v>
      </c>
      <c r="D140">
        <f>'Population 2016'!D140/'Population 2016'!D$5</f>
        <v>8.2303923006954022E-3</v>
      </c>
      <c r="E140">
        <f>'Population 2016'!E140/'Population 2016'!E$5</f>
        <v>6.1832279356269252E-3</v>
      </c>
      <c r="F140">
        <f>'Population 2016'!F140/'Population 2016'!F$5</f>
        <v>9.188771568374967E-3</v>
      </c>
      <c r="G140">
        <f>'Population 2016'!G140/'Population 2016'!G$5</f>
        <v>9.1890867752936721E-3</v>
      </c>
      <c r="H140">
        <f>'Population 2016'!H140/'Population 2016'!H$5</f>
        <v>4.9803348107894281E-3</v>
      </c>
      <c r="I140">
        <f>'Population 2016'!I140/'Population 2016'!I$5</f>
        <v>9.8819194372330634E-3</v>
      </c>
      <c r="J140">
        <f>'Population 2016'!J140/'Population 2016'!J$5</f>
        <v>7.5300830133600925E-3</v>
      </c>
      <c r="K140">
        <f>'Population 2016'!K140/'Population 2016'!K$5</f>
        <v>6.0482918300808017E-3</v>
      </c>
      <c r="L140">
        <f>'Population 2016'!L140/'Population 2016'!L$5</f>
        <v>9.9915810207615204E-3</v>
      </c>
      <c r="M140">
        <f>'Population 2016'!M140/'Population 2016'!M$5</f>
        <v>9.9915810207615204E-3</v>
      </c>
      <c r="N140">
        <f>'Population 2016'!N140/'Population 2016'!N$5</f>
        <v>6.8798675464752735E-3</v>
      </c>
      <c r="O140">
        <f>'Population 2016'!O140/'Population 2016'!O$5</f>
        <v>4.9137615042450537E-3</v>
      </c>
      <c r="P140">
        <f>'Population 2016'!P140/'Population 2016'!P$5</f>
        <v>2.4343514031331002E-3</v>
      </c>
      <c r="Q140">
        <f>'Population 2016'!Q140/'Population 2016'!Q$5</f>
        <v>7.367716008037508E-3</v>
      </c>
      <c r="R140">
        <f>'Population 2016'!R140/'Population 2016'!R$5</f>
        <v>3.4332251024644703E-3</v>
      </c>
      <c r="S140">
        <f>'Population 2016'!S140/'Population 2016'!S$5</f>
        <v>8.8080413648712816E-3</v>
      </c>
      <c r="T140">
        <f>'Population 2016'!T140/'Population 2016'!T$5</f>
        <v>1.0648990474772338E-2</v>
      </c>
      <c r="U140">
        <f>'Population 2016'!U140/'Population 2016'!U$5</f>
        <v>1.6155446377196476E-2</v>
      </c>
      <c r="V140">
        <f>'Population 2016'!V140/'Population 2016'!V$5</f>
        <v>5.9532441364361435E-3</v>
      </c>
      <c r="W140">
        <f>'Population 2016'!W140/'Population 2016'!W$5</f>
        <v>7.3506821197680729E-3</v>
      </c>
      <c r="X140">
        <f>'Population 2016'!X140/'Population 2016'!X$5</f>
        <v>7.3506821197680729E-3</v>
      </c>
      <c r="Y140">
        <f>'Population 2016'!Y140/'Population 2016'!Y$5</f>
        <v>6.7089553425223767E-3</v>
      </c>
      <c r="Z140">
        <f>'Population 2016'!Z140/'Population 2016'!Z$5</f>
        <v>1.0222945780252157E-2</v>
      </c>
      <c r="AA140">
        <f>'Population 2016'!AA140/'Population 2016'!AA$5</f>
        <v>7.1188586971325917E-3</v>
      </c>
      <c r="AB140">
        <f>'Population 2016'!AB140/'Population 2016'!AB$5</f>
        <v>8.3027133250770189E-3</v>
      </c>
      <c r="AC140">
        <f>'Population 2016'!AC140/'Population 2016'!AC$5</f>
        <v>7.5917264661651022E-3</v>
      </c>
      <c r="AD140">
        <f>'Population 2016'!AD140/'Population 2016'!AD$5</f>
        <v>8.667981688935204E-3</v>
      </c>
      <c r="AE140">
        <f>'Population 2016'!AE140/'Population 2016'!AE$5</f>
        <v>8.470312836887442E-3</v>
      </c>
      <c r="AF140">
        <f>'Population 2016'!AF140/'Population 2016'!AF$5</f>
        <v>4.8108099956265362E-3</v>
      </c>
      <c r="AG140">
        <f>'Population 2016'!AG140/'Population 2016'!AG$5</f>
        <v>8.470312836887442E-3</v>
      </c>
      <c r="AH140">
        <f>'Population 2016'!AH140/'Population 2016'!AH$5</f>
        <v>6.2695633597429018E-3</v>
      </c>
      <c r="AI140">
        <f>'Population 2016'!AI140/'Population 2016'!AI$5</f>
        <v>9.2773864730072621E-3</v>
      </c>
      <c r="AJ140">
        <f>'Population 2016'!AJ140/'Population 2016'!AJ$5</f>
        <v>7.1940440007807489E-3</v>
      </c>
      <c r="AK140">
        <f>'Population 2016'!AK140/'Population 2016'!AK$5</f>
        <v>8.6745533862187755E-3</v>
      </c>
      <c r="AL140">
        <f>'Population 2016'!AL140/'Population 2016'!AL$5</f>
        <v>4.2124119827601494E-3</v>
      </c>
      <c r="AM140">
        <f>'Population 2016'!AM140/'Population 2016'!AM$5</f>
        <v>6.1972320720342202E-3</v>
      </c>
      <c r="AN140">
        <f>'Population 2016'!AN140/'Population 2016'!AN$5</f>
        <v>9.2178466237591364E-3</v>
      </c>
      <c r="AO140">
        <f>'Population 2016'!AO140/'Population 2016'!AO$5</f>
        <v>9.2178466237591364E-3</v>
      </c>
      <c r="AP140">
        <f>'Population 2016'!AP140/'Population 2016'!AP$5</f>
        <v>7.0859026996179632E-3</v>
      </c>
      <c r="AQ140">
        <f>'Population 2016'!AQ140/'Population 2016'!AQ$5</f>
        <v>5.9735846988546067E-3</v>
      </c>
      <c r="AR140">
        <f>'Population 2016'!AR140/'Population 2016'!AR$5</f>
        <v>7.7771636543802628E-3</v>
      </c>
      <c r="AS140">
        <f>'Population 2016'!AS140/'Population 2016'!AS$5</f>
        <v>9.8819194372330634E-3</v>
      </c>
      <c r="AT140">
        <f>'Population 2016'!AT140/'Population 2016'!AT$5</f>
        <v>9.1211050772394154E-3</v>
      </c>
      <c r="AU140">
        <f>'Population 2016'!AU140/'Population 2016'!AU$5</f>
        <v>9.1211050772394154E-3</v>
      </c>
      <c r="AV140">
        <f>'Population 2016'!AV140/'Population 2016'!AV$5</f>
        <v>5.9655791363108441E-3</v>
      </c>
      <c r="AW140">
        <f>'Population 2016'!AW140/'Population 2016'!AW$5</f>
        <v>6.3457196900359994E-3</v>
      </c>
      <c r="AX140">
        <f>'Population 2016'!AX140/'Population 2016'!AX$5</f>
        <v>8.3315230586401209E-3</v>
      </c>
      <c r="AY140">
        <f>'Population 2016'!AY140/'Population 2016'!AY$5</f>
        <v>7.4829411584712829E-3</v>
      </c>
      <c r="AZ140">
        <f>'Population 2016'!AZ140/'Population 2016'!AZ$5</f>
        <v>7.5993349862797776E-3</v>
      </c>
      <c r="BA140">
        <f>'Population 2016'!BA140/'Population 2016'!BA$5</f>
        <v>5.3174260418915997E-3</v>
      </c>
      <c r="BB140">
        <f>'Population 2016'!BB140/'Population 2016'!BB$5</f>
        <v>7.3607092796033778E-3</v>
      </c>
      <c r="BC140">
        <f>'Population 2016'!BC140/'Population 2016'!BC$5</f>
        <v>1.6155446377196476E-2</v>
      </c>
      <c r="BD140" s="9">
        <v>138</v>
      </c>
    </row>
    <row r="141" spans="1:56" x14ac:dyDescent="0.35">
      <c r="B141" s="5" t="s">
        <v>64</v>
      </c>
      <c r="C141">
        <f>'Population 2016'!C141/'Population 2016'!C$5</f>
        <v>1.0227290151441583E-2</v>
      </c>
      <c r="D141">
        <f>'Population 2016'!D141/'Population 2016'!D$5</f>
        <v>8.3599855246813959E-3</v>
      </c>
      <c r="E141">
        <f>'Population 2016'!E141/'Population 2016'!E$5</f>
        <v>6.6473216169211369E-3</v>
      </c>
      <c r="F141">
        <f>'Population 2016'!F141/'Population 2016'!F$5</f>
        <v>8.3543651815606492E-3</v>
      </c>
      <c r="G141">
        <f>'Population 2016'!G141/'Population 2016'!G$5</f>
        <v>9.852216748768473E-3</v>
      </c>
      <c r="H141">
        <f>'Population 2016'!H141/'Population 2016'!H$5</f>
        <v>5.0873341914899825E-3</v>
      </c>
      <c r="I141">
        <f>'Population 2016'!I141/'Population 2016'!I$5</f>
        <v>8.0499958127460015E-3</v>
      </c>
      <c r="J141">
        <f>'Population 2016'!J141/'Population 2016'!J$5</f>
        <v>6.9910352205534779E-3</v>
      </c>
      <c r="K141">
        <f>'Population 2016'!K141/'Population 2016'!K$5</f>
        <v>6.2609270897320797E-3</v>
      </c>
      <c r="L141">
        <f>'Population 2016'!L141/'Population 2016'!L$5</f>
        <v>1.0396645116197799E-2</v>
      </c>
      <c r="M141">
        <f>'Population 2016'!M141/'Population 2016'!M$5</f>
        <v>1.0396645116197799E-2</v>
      </c>
      <c r="N141">
        <f>'Population 2016'!N141/'Population 2016'!N$5</f>
        <v>7.6916276191318182E-3</v>
      </c>
      <c r="O141">
        <f>'Population 2016'!O141/'Population 2016'!O$5</f>
        <v>5.3001258160707736E-3</v>
      </c>
      <c r="P141">
        <f>'Population 2016'!P141/'Population 2016'!P$5</f>
        <v>2.2540290769750928E-3</v>
      </c>
      <c r="Q141">
        <f>'Population 2016'!Q141/'Population 2016'!Q$5</f>
        <v>6.9446892515951635E-3</v>
      </c>
      <c r="R141">
        <f>'Population 2016'!R141/'Population 2016'!R$5</f>
        <v>3.5396816947889497E-3</v>
      </c>
      <c r="S141">
        <f>'Population 2016'!S141/'Population 2016'!S$5</f>
        <v>9.8548734180567057E-3</v>
      </c>
      <c r="T141">
        <f>'Population 2016'!T141/'Population 2016'!T$5</f>
        <v>1.3108239531323434E-2</v>
      </c>
      <c r="U141">
        <f>'Population 2016'!U141/'Population 2016'!U$5</f>
        <v>1.8279998229540122E-2</v>
      </c>
      <c r="V141">
        <f>'Population 2016'!V141/'Population 2016'!V$5</f>
        <v>6.0219354149334842E-3</v>
      </c>
      <c r="W141">
        <f>'Population 2016'!W141/'Population 2016'!W$5</f>
        <v>8.1154929761601269E-3</v>
      </c>
      <c r="X141">
        <f>'Population 2016'!X141/'Population 2016'!X$5</f>
        <v>8.1154929761601269E-3</v>
      </c>
      <c r="Y141">
        <f>'Population 2016'!Y141/'Population 2016'!Y$5</f>
        <v>6.4863833643344299E-3</v>
      </c>
      <c r="Z141">
        <f>'Population 2016'!Z141/'Population 2016'!Z$5</f>
        <v>9.6344633872969109E-3</v>
      </c>
      <c r="AA141">
        <f>'Population 2016'!AA141/'Population 2016'!AA$5</f>
        <v>7.0397971773044276E-3</v>
      </c>
      <c r="AB141">
        <f>'Population 2016'!AB141/'Population 2016'!AB$5</f>
        <v>8.4930861897792292E-3</v>
      </c>
      <c r="AC141">
        <f>'Population 2016'!AC141/'Population 2016'!AC$5</f>
        <v>7.2566148346886045E-3</v>
      </c>
      <c r="AD141">
        <f>'Population 2016'!AD141/'Population 2016'!AD$5</f>
        <v>9.3378986936618405E-3</v>
      </c>
      <c r="AE141">
        <f>'Population 2016'!AE141/'Population 2016'!AE$5</f>
        <v>9.142804340906991E-3</v>
      </c>
      <c r="AF141">
        <f>'Population 2016'!AF141/'Population 2016'!AF$5</f>
        <v>4.6298390867001464E-3</v>
      </c>
      <c r="AG141">
        <f>'Population 2016'!AG141/'Population 2016'!AG$5</f>
        <v>9.142804340906991E-3</v>
      </c>
      <c r="AH141">
        <f>'Population 2016'!AH141/'Population 2016'!AH$5</f>
        <v>6.6503812823346924E-3</v>
      </c>
      <c r="AI141">
        <f>'Population 2016'!AI141/'Population 2016'!AI$5</f>
        <v>1.0818149006912241E-2</v>
      </c>
      <c r="AJ141">
        <f>'Population 2016'!AJ141/'Population 2016'!AJ$5</f>
        <v>8.1002704737473154E-3</v>
      </c>
      <c r="AK141">
        <f>'Population 2016'!AK141/'Population 2016'!AK$5</f>
        <v>9.1774260462894278E-3</v>
      </c>
      <c r="AL141">
        <f>'Population 2016'!AL141/'Population 2016'!AL$5</f>
        <v>3.8133413738670827E-3</v>
      </c>
      <c r="AM141">
        <f>'Population 2016'!AM141/'Population 2016'!AM$5</f>
        <v>6.8310810566081471E-3</v>
      </c>
      <c r="AN141">
        <f>'Population 2016'!AN141/'Population 2016'!AN$5</f>
        <v>1.0035998690956692E-2</v>
      </c>
      <c r="AO141">
        <f>'Population 2016'!AO141/'Population 2016'!AO$5</f>
        <v>1.0035998690956692E-2</v>
      </c>
      <c r="AP141">
        <f>'Population 2016'!AP141/'Population 2016'!AP$5</f>
        <v>7.3553889320419133E-3</v>
      </c>
      <c r="AQ141">
        <f>'Population 2016'!AQ141/'Population 2016'!AQ$5</f>
        <v>6.0489395517071302E-3</v>
      </c>
      <c r="AR141">
        <f>'Population 2016'!AR141/'Population 2016'!AR$5</f>
        <v>8.1162310586187832E-3</v>
      </c>
      <c r="AS141">
        <f>'Population 2016'!AS141/'Population 2016'!AS$5</f>
        <v>8.0499958127460015E-3</v>
      </c>
      <c r="AT141">
        <f>'Population 2016'!AT141/'Population 2016'!AT$5</f>
        <v>1.107186165445247E-2</v>
      </c>
      <c r="AU141">
        <f>'Population 2016'!AU141/'Population 2016'!AU$5</f>
        <v>1.107186165445247E-2</v>
      </c>
      <c r="AV141">
        <f>'Population 2016'!AV141/'Population 2016'!AV$5</f>
        <v>6.3773624749234505E-3</v>
      </c>
      <c r="AW141">
        <f>'Population 2016'!AW141/'Population 2016'!AW$5</f>
        <v>6.4601256940630914E-3</v>
      </c>
      <c r="AX141">
        <f>'Population 2016'!AX141/'Population 2016'!AX$5</f>
        <v>7.3859207483036662E-3</v>
      </c>
      <c r="AY141">
        <f>'Population 2016'!AY141/'Population 2016'!AY$5</f>
        <v>7.9235641504237942E-3</v>
      </c>
      <c r="AZ141">
        <f>'Population 2016'!AZ141/'Population 2016'!AZ$5</f>
        <v>7.7546582600341715E-3</v>
      </c>
      <c r="BA141">
        <f>'Population 2016'!BA141/'Population 2016'!BA$5</f>
        <v>5.1689699848844741E-3</v>
      </c>
      <c r="BB141">
        <f>'Population 2016'!BB141/'Population 2016'!BB$5</f>
        <v>7.6438134826650461E-3</v>
      </c>
      <c r="BC141">
        <f>'Population 2016'!BC141/'Population 2016'!BC$5</f>
        <v>1.8279998229540122E-2</v>
      </c>
      <c r="BD141" s="9">
        <v>139</v>
      </c>
    </row>
    <row r="142" spans="1:56" x14ac:dyDescent="0.35">
      <c r="B142" s="5" t="s">
        <v>65</v>
      </c>
      <c r="C142">
        <f>'Population 2016'!C142/'Population 2016'!C$5</f>
        <v>8.0755214589093953E-3</v>
      </c>
      <c r="D142">
        <f>'Population 2016'!D142/'Population 2016'!D$5</f>
        <v>7.6337744393259197E-3</v>
      </c>
      <c r="E142">
        <f>'Population 2016'!E142/'Population 2016'!E$5</f>
        <v>7.2286106722795436E-3</v>
      </c>
      <c r="F142">
        <f>'Population 2016'!F142/'Population 2016'!F$5</f>
        <v>1.0311614730878186E-2</v>
      </c>
      <c r="G142">
        <f>'Population 2016'!G142/'Population 2016'!G$5</f>
        <v>1.1164943430953284E-2</v>
      </c>
      <c r="H142">
        <f>'Population 2016'!H142/'Population 2016'!H$5</f>
        <v>5.4602108212040345E-3</v>
      </c>
      <c r="I142">
        <f>'Population 2016'!I142/'Population 2016'!I$5</f>
        <v>9.9237919772213381E-3</v>
      </c>
      <c r="J142">
        <f>'Population 2016'!J142/'Population 2016'!J$5</f>
        <v>5.7221996467163696E-3</v>
      </c>
      <c r="K142">
        <f>'Population 2016'!K142/'Population 2016'!K$5</f>
        <v>6.4735623493833577E-3</v>
      </c>
      <c r="L142">
        <f>'Population 2016'!L142/'Population 2016'!L$5</f>
        <v>9.9598112877861255E-3</v>
      </c>
      <c r="M142">
        <f>'Population 2016'!M142/'Population 2016'!M$5</f>
        <v>9.9598112877861255E-3</v>
      </c>
      <c r="N142">
        <f>'Population 2016'!N142/'Population 2016'!N$5</f>
        <v>4.9509327203607111E-3</v>
      </c>
      <c r="O142">
        <f>'Population 2016'!O142/'Population 2016'!O$5</f>
        <v>5.4982613605967842E-3</v>
      </c>
      <c r="P142">
        <f>'Population 2016'!P142/'Population 2016'!P$5</f>
        <v>1.8144934069649499E-3</v>
      </c>
      <c r="Q142">
        <f>'Population 2016'!Q142/'Population 2016'!Q$5</f>
        <v>7.1327011433473166E-3</v>
      </c>
      <c r="R142">
        <f>'Population 2016'!R142/'Population 2016'!R$5</f>
        <v>3.7392878053973491E-3</v>
      </c>
      <c r="S142">
        <f>'Population 2016'!S142/'Population 2016'!S$5</f>
        <v>8.9060163715353486E-3</v>
      </c>
      <c r="T142">
        <f>'Population 2016'!T142/'Population 2016'!T$5</f>
        <v>1.0044066392744634E-2</v>
      </c>
      <c r="U142">
        <f>'Population 2016'!U142/'Population 2016'!U$5</f>
        <v>2.0050458106493162E-2</v>
      </c>
      <c r="V142">
        <f>'Population 2016'!V142/'Population 2016'!V$5</f>
        <v>7.006510406728692E-3</v>
      </c>
      <c r="W142">
        <f>'Population 2016'!W142/'Population 2016'!W$5</f>
        <v>7.752698082743383E-3</v>
      </c>
      <c r="X142">
        <f>'Population 2016'!X142/'Population 2016'!X$5</f>
        <v>7.752698082743383E-3</v>
      </c>
      <c r="Y142">
        <f>'Population 2016'!Y142/'Population 2016'!Y$5</f>
        <v>6.390995373682453E-3</v>
      </c>
      <c r="Z142">
        <f>'Population 2016'!Z142/'Population 2016'!Z$5</f>
        <v>7.6502711084182017E-3</v>
      </c>
      <c r="AA142">
        <f>'Population 2016'!AA142/'Population 2016'!AA$5</f>
        <v>6.6391745180070915E-3</v>
      </c>
      <c r="AB142">
        <f>'Population 2016'!AB142/'Population 2016'!AB$5</f>
        <v>8.1225755606276172E-3</v>
      </c>
      <c r="AC142">
        <f>'Population 2016'!AC142/'Population 2016'!AC$5</f>
        <v>6.2264568564460374E-3</v>
      </c>
      <c r="AD142">
        <f>'Population 2016'!AD142/'Population 2016'!AD$5</f>
        <v>1.0212512560943838E-2</v>
      </c>
      <c r="AE142">
        <f>'Population 2016'!AE142/'Population 2016'!AE$5</f>
        <v>9.8512305054466679E-3</v>
      </c>
      <c r="AF142">
        <f>'Population 2016'!AF142/'Population 2016'!AF$5</f>
        <v>4.0567645417665778E-3</v>
      </c>
      <c r="AG142">
        <f>'Population 2016'!AG142/'Population 2016'!AG$5</f>
        <v>9.8512305054466679E-3</v>
      </c>
      <c r="AH142">
        <f>'Population 2016'!AH142/'Population 2016'!AH$5</f>
        <v>7.3804371046691996E-3</v>
      </c>
      <c r="AI142">
        <f>'Population 2016'!AI142/'Population 2016'!AI$5</f>
        <v>9.2555122932890012E-3</v>
      </c>
      <c r="AJ142">
        <f>'Population 2016'!AJ142/'Population 2016'!AJ$5</f>
        <v>8.5742966288375206E-3</v>
      </c>
      <c r="AK142">
        <f>'Population 2016'!AK142/'Population 2016'!AK$5</f>
        <v>1.0635756760494323E-2</v>
      </c>
      <c r="AL142">
        <f>'Population 2016'!AL142/'Population 2016'!AL$5</f>
        <v>4.1237296252283574E-3</v>
      </c>
      <c r="AM142">
        <f>'Population 2016'!AM142/'Population 2016'!AM$5</f>
        <v>7.7981535073580813E-3</v>
      </c>
      <c r="AN142">
        <f>'Population 2016'!AN142/'Population 2016'!AN$5</f>
        <v>1.1072324642740263E-2</v>
      </c>
      <c r="AO142">
        <f>'Population 2016'!AO142/'Population 2016'!AO$5</f>
        <v>1.1072324642740263E-2</v>
      </c>
      <c r="AP142">
        <f>'Population 2016'!AP142/'Population 2016'!AP$5</f>
        <v>7.8705831999112286E-3</v>
      </c>
      <c r="AQ142">
        <f>'Population 2016'!AQ142/'Population 2016'!AQ$5</f>
        <v>6.6654792568641421E-3</v>
      </c>
      <c r="AR142">
        <f>'Population 2016'!AR142/'Population 2016'!AR$5</f>
        <v>7.7515442381598755E-3</v>
      </c>
      <c r="AS142">
        <f>'Population 2016'!AS142/'Population 2016'!AS$5</f>
        <v>9.9237919772213381E-3</v>
      </c>
      <c r="AT142">
        <f>'Population 2016'!AT142/'Population 2016'!AT$5</f>
        <v>9.9119523382717352E-3</v>
      </c>
      <c r="AU142">
        <f>'Population 2016'!AU142/'Population 2016'!AU$5</f>
        <v>9.9119523382717352E-3</v>
      </c>
      <c r="AV142">
        <f>'Population 2016'!AV142/'Population 2016'!AV$5</f>
        <v>7.0108753035582304E-3</v>
      </c>
      <c r="AW142">
        <f>'Population 2016'!AW142/'Population 2016'!AW$5</f>
        <v>6.9406309109768744E-3</v>
      </c>
      <c r="AX142">
        <f>'Population 2016'!AX142/'Population 2016'!AX$5</f>
        <v>5.3158183932427768E-3</v>
      </c>
      <c r="AY142">
        <f>'Population 2016'!AY142/'Population 2016'!AY$5</f>
        <v>7.6221657844007225E-3</v>
      </c>
      <c r="AZ142">
        <f>'Population 2016'!AZ142/'Population 2016'!AZ$5</f>
        <v>7.5072915647956921E-3</v>
      </c>
      <c r="BA142">
        <f>'Population 2016'!BA142/'Population 2016'!BA$5</f>
        <v>5.1824659900669406E-3</v>
      </c>
      <c r="BB142">
        <f>'Population 2016'!BB142/'Population 2016'!BB$5</f>
        <v>8.5000310724125307E-3</v>
      </c>
      <c r="BC142">
        <f>'Population 2016'!BC142/'Population 2016'!BC$5</f>
        <v>2.0050458106493162E-2</v>
      </c>
      <c r="BD142" s="9">
        <v>140</v>
      </c>
    </row>
    <row r="143" spans="1:56" x14ac:dyDescent="0.35">
      <c r="B143" s="5" t="s">
        <v>66</v>
      </c>
      <c r="C143">
        <f>'Population 2016'!C143/'Population 2016'!C$5</f>
        <v>5.0395342775219395E-3</v>
      </c>
      <c r="D143">
        <f>'Population 2016'!D143/'Population 2016'!D$5</f>
        <v>6.0811009066635367E-3</v>
      </c>
      <c r="E143">
        <f>'Population 2016'!E143/'Population 2016'!E$5</f>
        <v>7.0364102588142642E-3</v>
      </c>
      <c r="F143">
        <f>'Population 2016'!F143/'Population 2016'!F$5</f>
        <v>1.106361061035282E-2</v>
      </c>
      <c r="G143">
        <f>'Population 2016'!G143/'Population 2016'!G$5</f>
        <v>1.1422075461484328E-2</v>
      </c>
      <c r="H143">
        <f>'Population 2016'!H143/'Population 2016'!H$5</f>
        <v>5.5509981745257174E-3</v>
      </c>
      <c r="I143">
        <f>'Population 2016'!I143/'Population 2016'!I$5</f>
        <v>9.4317896323590986E-3</v>
      </c>
      <c r="J143">
        <f>'Population 2016'!J143/'Population 2016'!J$5</f>
        <v>5.8051300763789261E-3</v>
      </c>
      <c r="K143">
        <f>'Population 2016'!K143/'Population 2016'!K$5</f>
        <v>5.5993951708169917E-3</v>
      </c>
      <c r="L143">
        <f>'Population 2016'!L143/'Population 2016'!L$5</f>
        <v>9.7930201896653055E-3</v>
      </c>
      <c r="M143">
        <f>'Population 2016'!M143/'Population 2016'!M$5</f>
        <v>9.7930201896653055E-3</v>
      </c>
      <c r="N143">
        <f>'Population 2016'!N143/'Population 2016'!N$5</f>
        <v>3.8659068806712695E-3</v>
      </c>
      <c r="O143">
        <f>'Population 2016'!O143/'Population 2016'!O$5</f>
        <v>5.3991935883337793E-3</v>
      </c>
      <c r="P143">
        <f>'Population 2016'!P143/'Population 2016'!P$5</f>
        <v>2.1976783500507156E-3</v>
      </c>
      <c r="Q143">
        <f>'Population 2016'!Q143/'Population 2016'!Q$5</f>
        <v>7.2737100621614315E-3</v>
      </c>
      <c r="R143">
        <f>'Population 2016'!R143/'Population 2016'!R$5</f>
        <v>3.9255868419651885E-3</v>
      </c>
      <c r="S143">
        <f>'Population 2016'!S143/'Population 2016'!S$5</f>
        <v>7.6994232714472583E-3</v>
      </c>
      <c r="T143">
        <f>'Population 2016'!T143/'Population 2016'!T$5</f>
        <v>6.8589084377602919E-3</v>
      </c>
      <c r="U143">
        <f>'Population 2016'!U143/'Population 2016'!U$5</f>
        <v>2.4211038817332803E-2</v>
      </c>
      <c r="V143">
        <f>'Population 2016'!V143/'Population 2016'!V$5</f>
        <v>7.1286282351684079E-3</v>
      </c>
      <c r="W143">
        <f>'Population 2016'!W143/'Population 2016'!W$5</f>
        <v>7.994561345021212E-3</v>
      </c>
      <c r="X143">
        <f>'Population 2016'!X143/'Population 2016'!X$5</f>
        <v>7.994561345021212E-3</v>
      </c>
      <c r="Y143">
        <f>'Population 2016'!Y143/'Population 2016'!Y$5</f>
        <v>6.4943323635554282E-3</v>
      </c>
      <c r="Z143">
        <f>'Population 2016'!Z143/'Population 2016'!Z$5</f>
        <v>5.7996488463615721E-3</v>
      </c>
      <c r="AA143">
        <f>'Population 2016'!AA143/'Population 2016'!AA$5</f>
        <v>6.1196273877077278E-3</v>
      </c>
      <c r="AB143">
        <f>'Population 2016'!AB143/'Population 2016'!AB$5</f>
        <v>6.5422760815942189E-3</v>
      </c>
      <c r="AC143">
        <f>'Population 2016'!AC143/'Population 2016'!AC$5</f>
        <v>5.3411002004464022E-3</v>
      </c>
      <c r="AD143">
        <f>'Population 2016'!AD143/'Population 2016'!AD$5</f>
        <v>1.0789385537236219E-2</v>
      </c>
      <c r="AE143">
        <f>'Population 2016'!AE143/'Population 2016'!AE$5</f>
        <v>1.054938962412345E-2</v>
      </c>
      <c r="AF143">
        <f>'Population 2016'!AF143/'Population 2016'!AF$5</f>
        <v>5.625179085795292E-3</v>
      </c>
      <c r="AG143">
        <f>'Population 2016'!AG143/'Population 2016'!AG$5</f>
        <v>1.054938962412345E-2</v>
      </c>
      <c r="AH143">
        <f>'Population 2016'!AH143/'Population 2016'!AH$5</f>
        <v>7.5179030864828212E-3</v>
      </c>
      <c r="AI143">
        <f>'Population 2016'!AI143/'Population 2016'!AI$5</f>
        <v>7.3497243853355501E-3</v>
      </c>
      <c r="AJ143">
        <f>'Population 2016'!AJ143/'Population 2016'!AJ$5</f>
        <v>8.630064411789309E-3</v>
      </c>
      <c r="AK143">
        <f>'Population 2016'!AK143/'Population 2016'!AK$5</f>
        <v>8.913417899752335E-3</v>
      </c>
      <c r="AL143">
        <f>'Population 2016'!AL143/'Population 2016'!AL$5</f>
        <v>4.4252496408364516E-3</v>
      </c>
      <c r="AM143">
        <f>'Population 2016'!AM143/'Population 2016'!AM$5</f>
        <v>8.0335831301998253E-3</v>
      </c>
      <c r="AN143">
        <f>'Population 2016'!AN143/'Population 2016'!AN$5</f>
        <v>7.745172902803534E-3</v>
      </c>
      <c r="AO143">
        <f>'Population 2016'!AO143/'Population 2016'!AO$5</f>
        <v>7.745172902803534E-3</v>
      </c>
      <c r="AP143">
        <f>'Population 2016'!AP143/'Population 2016'!AP$5</f>
        <v>7.2523500784680501E-3</v>
      </c>
      <c r="AQ143">
        <f>'Population 2016'!AQ143/'Population 2016'!AQ$5</f>
        <v>6.3709102866224589E-3</v>
      </c>
      <c r="AR143">
        <f>'Population 2016'!AR143/'Population 2016'!AR$5</f>
        <v>7.1193016013471801E-3</v>
      </c>
      <c r="AS143">
        <f>'Population 2016'!AS143/'Population 2016'!AS$5</f>
        <v>9.4317896323590986E-3</v>
      </c>
      <c r="AT143">
        <f>'Population 2016'!AT143/'Population 2016'!AT$5</f>
        <v>1.001739863974271E-2</v>
      </c>
      <c r="AU143">
        <f>'Population 2016'!AU143/'Population 2016'!AU$5</f>
        <v>1.001739863974271E-2</v>
      </c>
      <c r="AV143">
        <f>'Population 2016'!AV143/'Population 2016'!AV$5</f>
        <v>7.0531094921338824E-3</v>
      </c>
      <c r="AW143">
        <f>'Population 2016'!AW143/'Population 2016'!AW$5</f>
        <v>6.9749527121850024E-3</v>
      </c>
      <c r="AX143">
        <f>'Population 2016'!AX143/'Population 2016'!AX$5</f>
        <v>5.9164036444024175E-3</v>
      </c>
      <c r="AY143">
        <f>'Population 2016'!AY143/'Population 2016'!AY$5</f>
        <v>7.5211896820782716E-3</v>
      </c>
      <c r="AZ143">
        <f>'Population 2016'!AZ143/'Population 2016'!AZ$5</f>
        <v>7.1046015958028197E-3</v>
      </c>
      <c r="BA143">
        <f>'Population 2016'!BA143/'Population 2016'!BA$5</f>
        <v>5.0610019434247462E-3</v>
      </c>
      <c r="BB143">
        <f>'Population 2016'!BB143/'Population 2016'!BB$5</f>
        <v>8.2169268693508633E-3</v>
      </c>
      <c r="BC143">
        <f>'Population 2016'!BC143/'Population 2016'!BC$5</f>
        <v>2.4211038817332803E-2</v>
      </c>
      <c r="BD143" s="9">
        <v>141</v>
      </c>
    </row>
    <row r="144" spans="1:56" x14ac:dyDescent="0.35">
      <c r="B144" s="5" t="s">
        <v>67</v>
      </c>
      <c r="C144">
        <f>'Population 2016'!C144/'Population 2016'!C$5</f>
        <v>4.4415368024001674E-3</v>
      </c>
      <c r="D144">
        <f>'Population 2016'!D144/'Population 2016'!D$5</f>
        <v>6.0884363721721776E-3</v>
      </c>
      <c r="E144">
        <f>'Population 2016'!E144/'Population 2016'!E$5</f>
        <v>7.5989480543224002E-3</v>
      </c>
      <c r="F144">
        <f>'Population 2016'!F144/'Population 2016'!F$5</f>
        <v>1.2856039144990986E-2</v>
      </c>
      <c r="G144">
        <f>'Population 2016'!G144/'Population 2016'!G$5</f>
        <v>1.4182861473501868E-2</v>
      </c>
      <c r="H144">
        <f>'Population 2016'!H144/'Population 2016'!H$5</f>
        <v>6.4556293022667655E-3</v>
      </c>
      <c r="I144">
        <f>'Population 2016'!I144/'Population 2016'!I$5</f>
        <v>1.2572230131479775E-2</v>
      </c>
      <c r="J144">
        <f>'Population 2016'!J144/'Population 2016'!J$5</f>
        <v>6.4105222129155854E-3</v>
      </c>
      <c r="K144">
        <f>'Population 2016'!K144/'Population 2016'!K$5</f>
        <v>6.9224590086471669E-3</v>
      </c>
      <c r="L144">
        <f>'Population 2016'!L144/'Population 2016'!L$5</f>
        <v>1.2453735326354583E-2</v>
      </c>
      <c r="M144">
        <f>'Population 2016'!M144/'Population 2016'!M$5</f>
        <v>1.2453735326354583E-2</v>
      </c>
      <c r="N144">
        <f>'Population 2016'!N144/'Population 2016'!N$5</f>
        <v>3.3917104025847728E-3</v>
      </c>
      <c r="O144">
        <f>'Population 2016'!O144/'Population 2016'!O$5</f>
        <v>6.5186594149057369E-3</v>
      </c>
      <c r="P144">
        <f>'Population 2016'!P144/'Population 2016'!P$5</f>
        <v>2.4005409669784739E-3</v>
      </c>
      <c r="Q144">
        <f>'Population 2016'!Q144/'Population 2016'!Q$5</f>
        <v>8.0257576291700456E-3</v>
      </c>
      <c r="R144">
        <f>'Population 2016'!R144/'Population 2016'!R$5</f>
        <v>4.1385000266141482E-3</v>
      </c>
      <c r="S144">
        <f>'Population 2016'!S144/'Population 2016'!S$5</f>
        <v>7.6146881305486072E-3</v>
      </c>
      <c r="T144">
        <f>'Population 2016'!T144/'Population 2016'!T$5</f>
        <v>5.4606031558424037E-3</v>
      </c>
      <c r="U144">
        <f>'Population 2016'!U144/'Population 2016'!U$5</f>
        <v>2.5406099234276103E-2</v>
      </c>
      <c r="V144">
        <f>'Population 2016'!V144/'Population 2016'!V$5</f>
        <v>7.632364277482236E-3</v>
      </c>
      <c r="W144">
        <f>'Population 2016'!W144/'Population 2016'!W$5</f>
        <v>7.9553402754626457E-3</v>
      </c>
      <c r="X144">
        <f>'Population 2016'!X144/'Population 2016'!X$5</f>
        <v>7.9553402754626457E-3</v>
      </c>
      <c r="Y144">
        <f>'Population 2016'!Y144/'Population 2016'!Y$5</f>
        <v>7.0467878094147944E-3</v>
      </c>
      <c r="Z144">
        <f>'Population 2016'!Z144/'Population 2016'!Z$5</f>
        <v>4.8549797418807822E-3</v>
      </c>
      <c r="AA144">
        <f>'Population 2016'!AA144/'Population 2016'!AA$5</f>
        <v>6.0286069825274038E-3</v>
      </c>
      <c r="AB144">
        <f>'Population 2016'!AB144/'Population 2016'!AB$5</f>
        <v>6.8349999488244986E-3</v>
      </c>
      <c r="AC144">
        <f>'Population 2016'!AC144/'Population 2016'!AC$5</f>
        <v>5.0452917850072714E-3</v>
      </c>
      <c r="AD144">
        <f>'Population 2016'!AD144/'Population 2016'!AD$5</f>
        <v>1.2095723696453162E-2</v>
      </c>
      <c r="AE144">
        <f>'Population 2016'!AE144/'Population 2016'!AE$5</f>
        <v>1.1304017495046151E-2</v>
      </c>
      <c r="AF144">
        <f>'Population 2016'!AF144/'Population 2016'!AF$5</f>
        <v>6.2585772670376572E-3</v>
      </c>
      <c r="AG144">
        <f>'Population 2016'!AG144/'Population 2016'!AG$5</f>
        <v>1.1304017495046151E-2</v>
      </c>
      <c r="AH144">
        <f>'Population 2016'!AH144/'Population 2016'!AH$5</f>
        <v>7.7946926985129521E-3</v>
      </c>
      <c r="AI144">
        <f>'Population 2016'!AI144/'Population 2016'!AI$5</f>
        <v>6.8247440720972967E-3</v>
      </c>
      <c r="AJ144">
        <f>'Population 2016'!AJ144/'Population 2016'!AJ$5</f>
        <v>9.1877422413071969E-3</v>
      </c>
      <c r="AK144">
        <f>'Population 2016'!AK144/'Population 2016'!AK$5</f>
        <v>1.0673472209999623E-2</v>
      </c>
      <c r="AL144">
        <f>'Population 2016'!AL144/'Population 2016'!AL$5</f>
        <v>5.1967861513630481E-3</v>
      </c>
      <c r="AM144">
        <f>'Population 2016'!AM144/'Population 2016'!AM$5</f>
        <v>8.3016107008196567E-3</v>
      </c>
      <c r="AN144">
        <f>'Population 2016'!AN144/'Population 2016'!AN$5</f>
        <v>1.0526889931275226E-2</v>
      </c>
      <c r="AO144">
        <f>'Population 2016'!AO144/'Population 2016'!AO$5</f>
        <v>1.0526889931275226E-2</v>
      </c>
      <c r="AP144">
        <f>'Population 2016'!AP144/'Population 2016'!AP$5</f>
        <v>8.1955518919518723E-3</v>
      </c>
      <c r="AQ144">
        <f>'Population 2016'!AQ144/'Population 2016'!AQ$5</f>
        <v>7.0354030799583489E-3</v>
      </c>
      <c r="AR144">
        <f>'Population 2016'!AR144/'Population 2016'!AR$5</f>
        <v>7.4164868295036766E-3</v>
      </c>
      <c r="AS144">
        <f>'Population 2016'!AS144/'Population 2016'!AS$5</f>
        <v>1.2572230131479775E-2</v>
      </c>
      <c r="AT144">
        <f>'Population 2016'!AT144/'Population 2016'!AT$5</f>
        <v>1.0439183845626615E-2</v>
      </c>
      <c r="AU144">
        <f>'Population 2016'!AU144/'Population 2016'!AU$5</f>
        <v>1.0439183845626615E-2</v>
      </c>
      <c r="AV144">
        <f>'Population 2016'!AV144/'Population 2016'!AV$5</f>
        <v>7.8872347165030096E-3</v>
      </c>
      <c r="AW144">
        <f>'Population 2016'!AW144/'Population 2016'!AW$5</f>
        <v>7.2609677222527308E-3</v>
      </c>
      <c r="AX144">
        <f>'Population 2016'!AX144/'Population 2016'!AX$5</f>
        <v>6.1336366075878199E-3</v>
      </c>
      <c r="AY144">
        <f>'Population 2016'!AY144/'Population 2016'!AY$5</f>
        <v>7.8608365717083312E-3</v>
      </c>
      <c r="AZ144">
        <f>'Population 2016'!AZ144/'Population 2016'!AZ$5</f>
        <v>7.7776691154051924E-3</v>
      </c>
      <c r="BA144">
        <f>'Population 2016'!BA144/'Population 2016'!BA$5</f>
        <v>5.4523860937162596E-3</v>
      </c>
      <c r="BB144">
        <f>'Population 2016'!BB144/'Population 2016'!BB$5</f>
        <v>8.9971896729110715E-3</v>
      </c>
      <c r="BC144">
        <f>'Population 2016'!BC144/'Population 2016'!BC$5</f>
        <v>2.5406099234276103E-2</v>
      </c>
      <c r="BD144" s="9">
        <v>142</v>
      </c>
    </row>
    <row r="145" spans="2:56" x14ac:dyDescent="0.35">
      <c r="B145" s="5" t="s">
        <v>68</v>
      </c>
      <c r="C145">
        <f>'Population 2016'!C145/'Population 2016'!C$5</f>
        <v>4.5744251302050057E-3</v>
      </c>
      <c r="D145">
        <f>'Population 2016'!D145/'Population 2016'!D$5</f>
        <v>7.2816720949111426E-3</v>
      </c>
      <c r="E145">
        <f>'Population 2016'!E145/'Population 2016'!E$5</f>
        <v>9.7647185670287229E-3</v>
      </c>
      <c r="F145">
        <f>'Population 2016'!F145/'Population 2016'!F$5</f>
        <v>1.4576358485706927E-2</v>
      </c>
      <c r="G145">
        <f>'Population 2016'!G145/'Population 2016'!G$5</f>
        <v>1.7512044605640664E-2</v>
      </c>
      <c r="H145">
        <f>'Population 2016'!H145/'Population 2016'!H$5</f>
        <v>8.2486795303699911E-3</v>
      </c>
      <c r="I145">
        <f>'Population 2016'!I145/'Population 2016'!I$5</f>
        <v>1.622560924545683E-2</v>
      </c>
      <c r="J145">
        <f>'Population 2016'!J145/'Population 2016'!J$5</f>
        <v>7.7954603882802714E-3</v>
      </c>
      <c r="K145">
        <f>'Population 2016'!K145/'Population 2016'!K$5</f>
        <v>9.2850730047724806E-3</v>
      </c>
      <c r="L145">
        <f>'Population 2016'!L145/'Population 2016'!L$5</f>
        <v>1.717154067320064E-2</v>
      </c>
      <c r="M145">
        <f>'Population 2016'!M145/'Population 2016'!M$5</f>
        <v>1.717154067320064E-2</v>
      </c>
      <c r="N145">
        <f>'Population 2016'!N145/'Population 2016'!N$5</f>
        <v>4.3079544449891897E-3</v>
      </c>
      <c r="O145">
        <f>'Population 2016'!O145/'Population 2016'!O$5</f>
        <v>8.5990826324288446E-3</v>
      </c>
      <c r="P145">
        <f>'Population 2016'!P145/'Population 2016'!P$5</f>
        <v>3.4937450693113942E-3</v>
      </c>
      <c r="Q145">
        <f>'Population 2016'!Q145/'Population 2016'!Q$5</f>
        <v>1.1069200126908027E-2</v>
      </c>
      <c r="R145">
        <f>'Population 2016'!R145/'Population 2016'!R$5</f>
        <v>4.7506254324799066E-3</v>
      </c>
      <c r="S145">
        <f>'Population 2016'!S145/'Population 2016'!S$5</f>
        <v>8.9227868681715384E-3</v>
      </c>
      <c r="T145">
        <f>'Population 2016'!T145/'Population 2016'!T$5</f>
        <v>4.8719654914077511E-3</v>
      </c>
      <c r="U145">
        <f>'Population 2016'!U145/'Population 2016'!U$5</f>
        <v>3.1381401318992606E-2</v>
      </c>
      <c r="V145">
        <f>'Population 2016'!V145/'Population 2016'!V$5</f>
        <v>8.6169392692774446E-3</v>
      </c>
      <c r="W145">
        <f>'Population 2016'!W145/'Population 2016'!W$5</f>
        <v>9.8967832186117044E-3</v>
      </c>
      <c r="X145">
        <f>'Population 2016'!X145/'Population 2016'!X$5</f>
        <v>9.8967832186117044E-3</v>
      </c>
      <c r="Y145">
        <f>'Population 2016'!Y145/'Population 2016'!Y$5</f>
        <v>8.2232396941225097E-3</v>
      </c>
      <c r="Z145">
        <f>'Population 2016'!Z145/'Population 2016'!Z$5</f>
        <v>5.2924699419067221E-3</v>
      </c>
      <c r="AA145">
        <f>'Population 2016'!AA145/'Population 2016'!AA$5</f>
        <v>7.2258242827824603E-3</v>
      </c>
      <c r="AB145">
        <f>'Population 2016'!AB145/'Population 2016'!AB$5</f>
        <v>8.1430457611332309E-3</v>
      </c>
      <c r="AC145">
        <f>'Population 2016'!AC145/'Population 2016'!AC$5</f>
        <v>6.0475237939601302E-3</v>
      </c>
      <c r="AD145">
        <f>'Population 2016'!AD145/'Population 2016'!AD$5</f>
        <v>1.5560683315344822E-2</v>
      </c>
      <c r="AE145">
        <f>'Population 2016'!AE145/'Population 2016'!AE$5</f>
        <v>1.4820480703087301E-2</v>
      </c>
      <c r="AF145">
        <f>'Population 2016'!AF145/'Population 2016'!AF$5</f>
        <v>7.374564538750396E-3</v>
      </c>
      <c r="AG145">
        <f>'Population 2016'!AG145/'Population 2016'!AG$5</f>
        <v>1.4820480703087301E-2</v>
      </c>
      <c r="AH145">
        <f>'Population 2016'!AH145/'Population 2016'!AH$5</f>
        <v>9.3421138181176457E-3</v>
      </c>
      <c r="AI145">
        <f>'Population 2016'!AI145/'Population 2016'!AI$5</f>
        <v>7.5616305013561994E-3</v>
      </c>
      <c r="AJ145">
        <f>'Population 2016'!AJ145/'Population 2016'!AJ$5</f>
        <v>1.2115550846276106E-2</v>
      </c>
      <c r="AK145">
        <f>'Population 2016'!AK145/'Population 2016'!AK$5</f>
        <v>1.257181650176634E-2</v>
      </c>
      <c r="AL145">
        <f>'Population 2016'!AL145/'Population 2016'!AL$5</f>
        <v>6.5979674003653717E-3</v>
      </c>
      <c r="AM145">
        <f>'Population 2016'!AM145/'Population 2016'!AM$5</f>
        <v>9.0622294823083701E-3</v>
      </c>
      <c r="AN145">
        <f>'Population 2016'!AN145/'Population 2016'!AN$5</f>
        <v>1.4181302498090978E-2</v>
      </c>
      <c r="AO145">
        <f>'Population 2016'!AO145/'Population 2016'!AO$5</f>
        <v>1.4181302498090978E-2</v>
      </c>
      <c r="AP145">
        <f>'Population 2016'!AP145/'Population 2016'!AP$5</f>
        <v>1.0850783887893727E-2</v>
      </c>
      <c r="AQ145">
        <f>'Population 2016'!AQ145/'Population 2016'!AQ$5</f>
        <v>9.4330574889022849E-3</v>
      </c>
      <c r="AR145">
        <f>'Population 2016'!AR145/'Population 2016'!AR$5</f>
        <v>9.0198167298352356E-3</v>
      </c>
      <c r="AS145">
        <f>'Population 2016'!AS145/'Population 2016'!AS$5</f>
        <v>1.622560924545683E-2</v>
      </c>
      <c r="AT145">
        <f>'Population 2016'!AT145/'Population 2016'!AT$5</f>
        <v>1.4762482205936628E-2</v>
      </c>
      <c r="AU145">
        <f>'Population 2016'!AU145/'Population 2016'!AU$5</f>
        <v>1.4762482205936628E-2</v>
      </c>
      <c r="AV145">
        <f>'Population 2016'!AV145/'Population 2016'!AV$5</f>
        <v>9.8405659381269137E-3</v>
      </c>
      <c r="AW145">
        <f>'Population 2016'!AW145/'Population 2016'!AW$5</f>
        <v>9.6367990725486612E-3</v>
      </c>
      <c r="AX145">
        <f>'Population 2016'!AX145/'Population 2016'!AX$5</f>
        <v>6.9897900507302864E-3</v>
      </c>
      <c r="AY145">
        <f>'Population 2016'!AY145/'Population 2016'!AY$5</f>
        <v>9.7120651142865878E-3</v>
      </c>
      <c r="AZ145">
        <f>'Population 2016'!AZ145/'Population 2016'!AZ$5</f>
        <v>9.5495049789738311E-3</v>
      </c>
      <c r="BA145">
        <f>'Population 2016'!BA145/'Population 2016'!BA$5</f>
        <v>7.827683005830274E-3</v>
      </c>
      <c r="BB145">
        <f>'Population 2016'!BB145/'Population 2016'!BB$5</f>
        <v>1.1227498394592019E-2</v>
      </c>
      <c r="BC145">
        <f>'Population 2016'!BC145/'Population 2016'!BC$5</f>
        <v>3.1381401318992606E-2</v>
      </c>
      <c r="BD145" s="9">
        <v>143</v>
      </c>
    </row>
    <row r="146" spans="2:56" x14ac:dyDescent="0.35">
      <c r="B146" s="5" t="s">
        <v>69</v>
      </c>
      <c r="C146">
        <f>'Population 2016'!C146/'Population 2016'!C$5</f>
        <v>5.0906451728314926E-3</v>
      </c>
      <c r="D146">
        <f>'Population 2016'!D146/'Population 2016'!D$5</f>
        <v>7.5164069911876604E-3</v>
      </c>
      <c r="E146">
        <f>'Population 2016'!E146/'Population 2016'!E$5</f>
        <v>9.7412794922158829E-3</v>
      </c>
      <c r="F146">
        <f>'Population 2016'!F146/'Population 2016'!F$5</f>
        <v>1.6358485706927633E-2</v>
      </c>
      <c r="G146">
        <f>'Population 2016'!G146/'Population 2016'!G$5</f>
        <v>2.1815622800844477E-2</v>
      </c>
      <c r="H146">
        <f>'Population 2016'!H146/'Population 2016'!H$5</f>
        <v>9.1597954690625875E-3</v>
      </c>
      <c r="I146">
        <f>'Population 2016'!I146/'Population 2016'!I$5</f>
        <v>1.6675739050330794E-2</v>
      </c>
      <c r="J146">
        <f>'Population 2016'!J146/'Population 2016'!J$5</f>
        <v>8.2681638373568421E-3</v>
      </c>
      <c r="K146">
        <f>'Population 2016'!K146/'Population 2016'!K$5</f>
        <v>9.5685866843075174E-3</v>
      </c>
      <c r="L146">
        <f>'Population 2016'!L146/'Population 2016'!L$5</f>
        <v>1.8585293790605691E-2</v>
      </c>
      <c r="M146">
        <f>'Population 2016'!M146/'Population 2016'!M$5</f>
        <v>1.8585293790605691E-2</v>
      </c>
      <c r="N146">
        <f>'Population 2016'!N146/'Population 2016'!N$5</f>
        <v>5.3045707718150474E-3</v>
      </c>
      <c r="O146">
        <f>'Population 2016'!O146/'Population 2016'!O$5</f>
        <v>9.1736757115542748E-3</v>
      </c>
      <c r="P146">
        <f>'Population 2016'!P146/'Population 2016'!P$5</f>
        <v>2.9978586723768737E-3</v>
      </c>
      <c r="Q146">
        <f>'Population 2016'!Q146/'Population 2016'!Q$5</f>
        <v>9.9763810060986349E-3</v>
      </c>
      <c r="R146">
        <f>'Population 2016'!R146/'Population 2016'!R$5</f>
        <v>5.3760579123862248E-3</v>
      </c>
      <c r="S146">
        <f>'Population 2016'!S146/'Population 2016'!S$5</f>
        <v>9.0675427338734026E-3</v>
      </c>
      <c r="T146">
        <f>'Population 2016'!T146/'Population 2016'!T$5</f>
        <v>4.8161263453744248E-3</v>
      </c>
      <c r="U146">
        <f>'Population 2016'!U146/'Population 2016'!U$5</f>
        <v>3.1824016288230866E-2</v>
      </c>
      <c r="V146">
        <f>'Population 2016'!V146/'Population 2016'!V$5</f>
        <v>9.1283076758687538E-3</v>
      </c>
      <c r="W146">
        <f>'Population 2016'!W146/'Population 2016'!W$5</f>
        <v>1.0691009877172683E-2</v>
      </c>
      <c r="X146">
        <f>'Population 2016'!X146/'Population 2016'!X$5</f>
        <v>1.0691009877172683E-2</v>
      </c>
      <c r="Y146">
        <f>'Population 2016'!Y146/'Population 2016'!Y$5</f>
        <v>8.7160776458243914E-3</v>
      </c>
      <c r="Z146">
        <f>'Population 2016'!Z146/'Population 2016'!Z$5</f>
        <v>5.5383162047531569E-3</v>
      </c>
      <c r="AA146">
        <f>'Population 2016'!AA146/'Population 2016'!AA$5</f>
        <v>7.2876118571019504E-3</v>
      </c>
      <c r="AB146">
        <f>'Population 2016'!AB146/'Population 2016'!AB$5</f>
        <v>8.5319795707398949E-3</v>
      </c>
      <c r="AC146">
        <f>'Population 2016'!AC146/'Population 2016'!AC$5</f>
        <v>6.1819821646142805E-3</v>
      </c>
      <c r="AD146">
        <f>'Population 2016'!AD146/'Population 2016'!AD$5</f>
        <v>1.7637426029997395E-2</v>
      </c>
      <c r="AE146">
        <f>'Population 2016'!AE146/'Population 2016'!AE$5</f>
        <v>1.6052526206634565E-2</v>
      </c>
      <c r="AF146">
        <f>'Population 2016'!AF146/'Population 2016'!AF$5</f>
        <v>8.2341763561507488E-3</v>
      </c>
      <c r="AG146">
        <f>'Population 2016'!AG146/'Population 2016'!AG$5</f>
        <v>1.6052526206634565E-2</v>
      </c>
      <c r="AH146">
        <f>'Population 2016'!AH146/'Population 2016'!AH$5</f>
        <v>9.273380827210834E-3</v>
      </c>
      <c r="AI146">
        <f>'Population 2016'!AI146/'Population 2016'!AI$5</f>
        <v>7.3948398810044624E-3</v>
      </c>
      <c r="AJ146">
        <f>'Population 2016'!AJ146/'Population 2016'!AJ$5</f>
        <v>1.219920252070379E-2</v>
      </c>
      <c r="AK146">
        <f>'Population 2016'!AK146/'Population 2016'!AK$5</f>
        <v>1.3753567252932376E-2</v>
      </c>
      <c r="AL146">
        <f>'Population 2016'!AL146/'Population 2016'!AL$5</f>
        <v>7.0768521310370517E-3</v>
      </c>
      <c r="AM146">
        <f>'Population 2016'!AM146/'Population 2016'!AM$5</f>
        <v>8.7942019116885369E-3</v>
      </c>
      <c r="AN146">
        <f>'Population 2016'!AN146/'Population 2016'!AN$5</f>
        <v>1.5490345805607068E-2</v>
      </c>
      <c r="AO146">
        <f>'Population 2016'!AO146/'Population 2016'!AO$5</f>
        <v>1.5490345805607068E-2</v>
      </c>
      <c r="AP146">
        <f>'Population 2016'!AP146/'Population 2016'!AP$5</f>
        <v>1.1865320292313301E-2</v>
      </c>
      <c r="AQ146">
        <f>'Population 2016'!AQ146/'Population 2016'!AQ$5</f>
        <v>9.1042363128185453E-3</v>
      </c>
      <c r="AR146">
        <f>'Population 2016'!AR146/'Population 2016'!AR$5</f>
        <v>9.4762878936228371E-3</v>
      </c>
      <c r="AS146">
        <f>'Population 2016'!AS146/'Population 2016'!AS$5</f>
        <v>1.6675739050330794E-2</v>
      </c>
      <c r="AT146">
        <f>'Population 2016'!AT146/'Population 2016'!AT$5</f>
        <v>1.4867928507407603E-2</v>
      </c>
      <c r="AU146">
        <f>'Population 2016'!AU146/'Population 2016'!AU$5</f>
        <v>1.4867928507407603E-2</v>
      </c>
      <c r="AV146">
        <f>'Population 2016'!AV146/'Population 2016'!AV$5</f>
        <v>1.162496040544821E-2</v>
      </c>
      <c r="AW146">
        <f>'Population 2016'!AW146/'Population 2016'!AW$5</f>
        <v>9.7778998108487402E-3</v>
      </c>
      <c r="AX146">
        <f>'Population 2016'!AX146/'Population 2016'!AX$5</f>
        <v>7.5648184826916445E-3</v>
      </c>
      <c r="AY146">
        <f>'Population 2016'!AY146/'Population 2016'!AY$5</f>
        <v>1.0734065665065328E-2</v>
      </c>
      <c r="AZ146">
        <f>'Population 2016'!AZ146/'Population 2016'!AZ$5</f>
        <v>1.0771956670559336E-2</v>
      </c>
      <c r="BA146">
        <f>'Population 2016'!BA146/'Population 2016'!BA$5</f>
        <v>7.7062189591880804E-3</v>
      </c>
      <c r="BB146">
        <f>'Population 2016'!BB146/'Population 2016'!BB$5</f>
        <v>1.1151543608404743E-2</v>
      </c>
      <c r="BC146">
        <f>'Population 2016'!BC146/'Population 2016'!BC$5</f>
        <v>3.1824016288230866E-2</v>
      </c>
      <c r="BD146" s="9">
        <v>144</v>
      </c>
    </row>
    <row r="147" spans="2:56" x14ac:dyDescent="0.35">
      <c r="B147" s="5" t="s">
        <v>70</v>
      </c>
      <c r="C147">
        <f>'Population 2016'!C147/'Population 2016'!C$5</f>
        <v>4.6306471150455147E-3</v>
      </c>
      <c r="D147">
        <f>'Population 2016'!D147/'Population 2016'!D$5</f>
        <v>6.7681895093062603E-3</v>
      </c>
      <c r="E147">
        <f>'Population 2016'!E147/'Population 2016'!E$5</f>
        <v>8.7287114603012382E-3</v>
      </c>
      <c r="F147">
        <f>'Population 2016'!F147/'Population 2016'!F$5</f>
        <v>1.5884625289724438E-2</v>
      </c>
      <c r="G147">
        <f>'Population 2016'!G147/'Population 2016'!G$5</f>
        <v>2.0123964705245495E-2</v>
      </c>
      <c r="H147">
        <f>'Population 2016'!H147/'Population 2016'!H$5</f>
        <v>8.1060136894359185E-3</v>
      </c>
      <c r="I147">
        <f>'Population 2016'!I147/'Population 2016'!I$5</f>
        <v>1.6434971945398207E-2</v>
      </c>
      <c r="J147">
        <f>'Population 2016'!J147/'Population 2016'!J$5</f>
        <v>7.4471525836975359E-3</v>
      </c>
      <c r="K147">
        <f>'Population 2016'!K147/'Population 2016'!K$5</f>
        <v>9.1196900250437082E-3</v>
      </c>
      <c r="L147">
        <f>'Population 2016'!L147/'Population 2016'!L$5</f>
        <v>1.7258907438882976E-2</v>
      </c>
      <c r="M147">
        <f>'Population 2016'!M147/'Population 2016'!M$5</f>
        <v>1.7258907438882976E-2</v>
      </c>
      <c r="N147">
        <f>'Population 2016'!N147/'Population 2016'!N$5</f>
        <v>5.1277517460878788E-3</v>
      </c>
      <c r="O147">
        <f>'Population 2016'!O147/'Population 2016'!O$5</f>
        <v>8.0046759988508139E-3</v>
      </c>
      <c r="P147">
        <f>'Population 2016'!P147/'Population 2016'!P$5</f>
        <v>3.1443705623802548E-3</v>
      </c>
      <c r="Q147">
        <f>'Population 2016'!Q147/'Population 2016'!Q$5</f>
        <v>9.8236213440500118E-3</v>
      </c>
      <c r="R147">
        <f>'Population 2016'!R147/'Population 2016'!R$5</f>
        <v>5.2562942460211851E-3</v>
      </c>
      <c r="S147">
        <f>'Population 2016'!S147/'Population 2016'!S$5</f>
        <v>8.2554976335946582E-3</v>
      </c>
      <c r="T147">
        <f>'Population 2016'!T147/'Population 2016'!T$5</f>
        <v>4.2367952052786602E-3</v>
      </c>
      <c r="U147">
        <f>'Population 2016'!U147/'Population 2016'!U$5</f>
        <v>3.0230602398973135E-2</v>
      </c>
      <c r="V147">
        <f>'Population 2016'!V147/'Population 2016'!V$5</f>
        <v>8.1666297769059926E-3</v>
      </c>
      <c r="W147">
        <f>'Population 2016'!W147/'Population 2016'!W$5</f>
        <v>9.7627778976199352E-3</v>
      </c>
      <c r="X147">
        <f>'Population 2016'!X147/'Population 2016'!X$5</f>
        <v>9.7627778976199352E-3</v>
      </c>
      <c r="Y147">
        <f>'Population 2016'!Y147/'Population 2016'!Y$5</f>
        <v>7.8218152334621066E-3</v>
      </c>
      <c r="Z147">
        <f>'Population 2016'!Z147/'Population 2016'!Z$5</f>
        <v>4.9459622171074153E-3</v>
      </c>
      <c r="AA147">
        <f>'Population 2016'!AA147/'Population 2016'!AA$5</f>
        <v>6.7680647268025858E-3</v>
      </c>
      <c r="AB147">
        <f>'Population 2016'!AB147/'Population 2016'!AB$5</f>
        <v>7.623102668290636E-3</v>
      </c>
      <c r="AC147">
        <f>'Population 2016'!AC147/'Population 2016'!AC$5</f>
        <v>5.7072406866892416E-3</v>
      </c>
      <c r="AD147">
        <f>'Population 2016'!AD147/'Population 2016'!AD$5</f>
        <v>1.6773977446127509E-2</v>
      </c>
      <c r="AE147">
        <f>'Population 2016'!AE147/'Population 2016'!AE$5</f>
        <v>1.5503239252969743E-2</v>
      </c>
      <c r="AF147">
        <f>'Population 2016'!AF147/'Population 2016'!AF$5</f>
        <v>8.611199083080728E-3</v>
      </c>
      <c r="AG147">
        <f>'Population 2016'!AG147/'Population 2016'!AG$5</f>
        <v>1.5503239252969743E-2</v>
      </c>
      <c r="AH147">
        <f>'Population 2016'!AH147/'Population 2016'!AH$5</f>
        <v>8.6733603930784029E-3</v>
      </c>
      <c r="AI147">
        <f>'Population 2016'!AI147/'Population 2016'!AI$5</f>
        <v>6.5567853705486047E-3</v>
      </c>
      <c r="AJ147">
        <f>'Population 2016'!AJ147/'Population 2016'!AJ$5</f>
        <v>1.0651646543791651E-2</v>
      </c>
      <c r="AK147">
        <f>'Population 2016'!AK147/'Population 2016'!AK$5</f>
        <v>1.2018656575688621E-2</v>
      </c>
      <c r="AL147">
        <f>'Population 2016'!AL147/'Population 2016'!AL$5</f>
        <v>6.7753321154289566E-3</v>
      </c>
      <c r="AM147">
        <f>'Population 2016'!AM147/'Population 2016'!AM$5</f>
        <v>7.7655555595799938E-3</v>
      </c>
      <c r="AN147">
        <f>'Population 2016'!AN147/'Population 2016'!AN$5</f>
        <v>1.3308606959746918E-2</v>
      </c>
      <c r="AO147">
        <f>'Population 2016'!AO147/'Population 2016'!AO$5</f>
        <v>1.3308606959746918E-2</v>
      </c>
      <c r="AP147">
        <f>'Population 2016'!AP147/'Population 2016'!AP$5</f>
        <v>1.0874562084872311E-2</v>
      </c>
      <c r="AQ147">
        <f>'Population 2016'!AQ147/'Population 2016'!AQ$5</f>
        <v>8.0287170493779803E-3</v>
      </c>
      <c r="AR147">
        <f>'Population 2016'!AR147/'Population 2016'!AR$5</f>
        <v>8.7224087241463896E-3</v>
      </c>
      <c r="AS147">
        <f>'Population 2016'!AS147/'Population 2016'!AS$5</f>
        <v>1.6434971945398207E-2</v>
      </c>
      <c r="AT147">
        <f>'Population 2016'!AT147/'Population 2016'!AT$5</f>
        <v>1.3813465492697843E-2</v>
      </c>
      <c r="AU147">
        <f>'Population 2016'!AU147/'Population 2016'!AU$5</f>
        <v>1.3813465492697843E-2</v>
      </c>
      <c r="AV147">
        <f>'Population 2016'!AV147/'Population 2016'!AV$5</f>
        <v>9.7983317495512617E-3</v>
      </c>
      <c r="AW147">
        <f>'Population 2016'!AW147/'Population 2016'!AW$5</f>
        <v>9.6291720056135219E-3</v>
      </c>
      <c r="AX147">
        <f>'Population 2016'!AX147/'Population 2016'!AX$5</f>
        <v>6.5425457147603406E-3</v>
      </c>
      <c r="AY147">
        <f>'Population 2016'!AY147/'Population 2016'!AY$5</f>
        <v>1.0004283834643983E-2</v>
      </c>
      <c r="AZ147">
        <f>'Population 2016'!AZ147/'Population 2016'!AZ$5</f>
        <v>1.0216819784733449E-2</v>
      </c>
      <c r="BA147">
        <f>'Population 2016'!BA147/'Population 2016'!BA$5</f>
        <v>7.368818829626431E-3</v>
      </c>
      <c r="BB147">
        <f>'Population 2016'!BB147/'Population 2016'!BB$5</f>
        <v>9.4943482734096106E-3</v>
      </c>
      <c r="BC147">
        <f>'Population 2016'!BC147/'Population 2016'!BC$5</f>
        <v>3.0230602398973135E-2</v>
      </c>
      <c r="BD147" s="9">
        <v>145</v>
      </c>
    </row>
    <row r="148" spans="2:56" x14ac:dyDescent="0.35">
      <c r="B148" s="5" t="s">
        <v>71</v>
      </c>
      <c r="C148">
        <f>'Population 2016'!C148/'Population 2016'!C$5</f>
        <v>4.2984262955334191E-3</v>
      </c>
      <c r="D148">
        <f>'Population 2016'!D148/'Population 2016'!D$5</f>
        <v>6.460099957943331E-3</v>
      </c>
      <c r="E148">
        <f>'Population 2016'!E148/'Population 2016'!E$5</f>
        <v>8.4427547475846038E-3</v>
      </c>
      <c r="F148">
        <f>'Population 2016'!F148/'Population 2016'!F$5</f>
        <v>1.4030388874581509E-2</v>
      </c>
      <c r="G148">
        <f>'Population 2016'!G148/'Population 2016'!G$5</f>
        <v>1.9934498998538407E-2</v>
      </c>
      <c r="H148">
        <f>'Population 2016'!H148/'Population 2016'!H$5</f>
        <v>7.4510477833294965E-3</v>
      </c>
      <c r="I148">
        <f>'Population 2016'!I148/'Population 2016'!I$5</f>
        <v>1.4812411020852526E-2</v>
      </c>
      <c r="J148">
        <f>'Population 2016'!J148/'Population 2016'!J$5</f>
        <v>6.9081047908909213E-3</v>
      </c>
      <c r="K148">
        <f>'Population 2016'!K148/'Population 2016'!K$5</f>
        <v>7.7021216273685201E-3</v>
      </c>
      <c r="L148">
        <f>'Population 2016'!L148/'Population 2016'!L$5</f>
        <v>1.6925325242641336E-2</v>
      </c>
      <c r="M148">
        <f>'Population 2016'!M148/'Population 2016'!M$5</f>
        <v>1.6925325242641336E-2</v>
      </c>
      <c r="N148">
        <f>'Population 2016'!N148/'Population 2016'!N$5</f>
        <v>4.2275821605677498E-3</v>
      </c>
      <c r="O148">
        <f>'Population 2016'!O148/'Population 2016'!O$5</f>
        <v>6.5979136327161412E-3</v>
      </c>
      <c r="P148">
        <f>'Population 2016'!P148/'Population 2016'!P$5</f>
        <v>2.7048348923701115E-3</v>
      </c>
      <c r="Q148">
        <f>'Population 2016'!Q148/'Population 2016'!Q$5</f>
        <v>8.5662918179574866E-3</v>
      </c>
      <c r="R148">
        <f>'Population 2016'!R148/'Population 2016'!R$5</f>
        <v>4.5643263959120666E-3</v>
      </c>
      <c r="S148">
        <f>'Population 2016'!S148/'Population 2016'!S$5</f>
        <v>7.0745016073197036E-3</v>
      </c>
      <c r="T148">
        <f>'Population 2016'!T148/'Population 2016'!T$5</f>
        <v>3.4573737918968091E-3</v>
      </c>
      <c r="U148">
        <f>'Population 2016'!U148/'Population 2016'!U$5</f>
        <v>3.0673217368211395E-2</v>
      </c>
      <c r="V148">
        <f>'Population 2016'!V148/'Population 2016'!V$5</f>
        <v>7.403393349157769E-3</v>
      </c>
      <c r="W148">
        <f>'Population 2016'!W148/'Population 2016'!W$5</f>
        <v>8.4357983775550892E-3</v>
      </c>
      <c r="X148">
        <f>'Population 2016'!X148/'Population 2016'!X$5</f>
        <v>8.4357983775550892E-3</v>
      </c>
      <c r="Y148">
        <f>'Population 2016'!Y148/'Population 2016'!Y$5</f>
        <v>7.1660227977297661E-3</v>
      </c>
      <c r="Z148">
        <f>'Population 2016'!Z148/'Population 2016'!Z$5</f>
        <v>3.6431706037558342E-3</v>
      </c>
      <c r="AA148">
        <f>'Population 2016'!AA148/'Population 2016'!AA$5</f>
        <v>5.5117173823062979E-3</v>
      </c>
      <c r="AB148">
        <f>'Population 2016'!AB148/'Population 2016'!AB$5</f>
        <v>7.1768522972682517E-3</v>
      </c>
      <c r="AC148">
        <f>'Population 2016'!AC148/'Population 2016'!AC$5</f>
        <v>4.5209041394560848E-3</v>
      </c>
      <c r="AD148">
        <f>'Population 2016'!AD148/'Population 2016'!AD$5</f>
        <v>1.5772823700174923E-2</v>
      </c>
      <c r="AE148">
        <f>'Population 2016'!AE148/'Population 2016'!AE$5</f>
        <v>1.4194190905450774E-2</v>
      </c>
      <c r="AF148">
        <f>'Population 2016'!AF148/'Population 2016'!AF$5</f>
        <v>5.9871209036480716E-3</v>
      </c>
      <c r="AG148">
        <f>'Population 2016'!AG148/'Population 2016'!AG$5</f>
        <v>1.4194190905450774E-2</v>
      </c>
      <c r="AH148">
        <f>'Population 2016'!AH148/'Population 2016'!AH$5</f>
        <v>7.2912699813306335E-3</v>
      </c>
      <c r="AI148">
        <f>'Population 2016'!AI148/'Population 2016'!AI$5</f>
        <v>5.4945205179805761E-3</v>
      </c>
      <c r="AJ148">
        <f>'Population 2016'!AJ148/'Population 2016'!AJ$5</f>
        <v>9.0483227839277258E-3</v>
      </c>
      <c r="AK148">
        <f>'Population 2016'!AK148/'Population 2016'!AK$5</f>
        <v>1.0862049457526118E-2</v>
      </c>
      <c r="AL148">
        <f>'Population 2016'!AL148/'Population 2016'!AL$5</f>
        <v>6.7575956439225983E-3</v>
      </c>
      <c r="AM148">
        <f>'Population 2016'!AM148/'Population 2016'!AM$5</f>
        <v>6.5739194685810109E-3</v>
      </c>
      <c r="AN148">
        <f>'Population 2016'!AN148/'Population 2016'!AN$5</f>
        <v>1.2054107123377332E-2</v>
      </c>
      <c r="AO148">
        <f>'Population 2016'!AO148/'Population 2016'!AO$5</f>
        <v>1.2054107123377332E-2</v>
      </c>
      <c r="AP148">
        <f>'Population 2016'!AP148/'Population 2016'!AP$5</f>
        <v>9.7886910895169862E-3</v>
      </c>
      <c r="AQ148">
        <f>'Population 2016'!AQ148/'Population 2016'!AQ$5</f>
        <v>6.9668986682742372E-3</v>
      </c>
      <c r="AR148">
        <f>'Population 2016'!AR148/'Population 2016'!AR$5</f>
        <v>7.704760956366124E-3</v>
      </c>
      <c r="AS148">
        <f>'Population 2016'!AS148/'Population 2016'!AS$5</f>
        <v>1.4812411020852526E-2</v>
      </c>
      <c r="AT148">
        <f>'Population 2016'!AT148/'Population 2016'!AT$5</f>
        <v>1.3760742341962355E-2</v>
      </c>
      <c r="AU148">
        <f>'Population 2016'!AU148/'Population 2016'!AU$5</f>
        <v>1.3760742341962355E-2</v>
      </c>
      <c r="AV148">
        <f>'Population 2016'!AV148/'Population 2016'!AV$5</f>
        <v>9.1859360152043087E-3</v>
      </c>
      <c r="AW148">
        <f>'Population 2016'!AW148/'Population 2016'!AW$5</f>
        <v>8.0465556165720906E-3</v>
      </c>
      <c r="AX148">
        <f>'Population 2016'!AX148/'Population 2016'!AX$5</f>
        <v>6.4786536667646348E-3</v>
      </c>
      <c r="AY148">
        <f>'Population 2016'!AY148/'Population 2016'!AY$5</f>
        <v>8.7267831461705584E-3</v>
      </c>
      <c r="AZ148">
        <f>'Population 2016'!AZ148/'Population 2016'!AZ$5</f>
        <v>8.9828626654624311E-3</v>
      </c>
      <c r="BA148">
        <f>'Population 2016'!BA148/'Population 2016'!BA$5</f>
        <v>6.6400345497732672E-3</v>
      </c>
      <c r="BB148">
        <f>'Population 2016'!BB148/'Population 2016'!BB$5</f>
        <v>7.9752525496640733E-3</v>
      </c>
      <c r="BC148">
        <f>'Population 2016'!BC148/'Population 2016'!BC$5</f>
        <v>3.0673217368211395E-2</v>
      </c>
      <c r="BD148" s="9">
        <v>146</v>
      </c>
    </row>
    <row r="149" spans="2:56" x14ac:dyDescent="0.35">
      <c r="B149" s="5" t="s">
        <v>72</v>
      </c>
      <c r="C149">
        <f>'Population 2016'!C149/'Population 2016'!C$5</f>
        <v>4.0582050875785187E-3</v>
      </c>
      <c r="D149">
        <f>'Population 2016'!D149/'Population 2016'!D$5</f>
        <v>6.3671840615005431E-3</v>
      </c>
      <c r="E149">
        <f>'Population 2016'!E149/'Population 2016'!E$5</f>
        <v>8.4849450822477128E-3</v>
      </c>
      <c r="F149">
        <f>'Population 2016'!F149/'Population 2016'!F$5</f>
        <v>1.4864795261395829E-2</v>
      </c>
      <c r="G149">
        <f>'Population 2016'!G149/'Population 2016'!G$5</f>
        <v>2.105775997401613E-2</v>
      </c>
      <c r="H149">
        <f>'Population 2016'!H149/'Population 2016'!H$5</f>
        <v>8.028195958017334E-3</v>
      </c>
      <c r="I149">
        <f>'Population 2016'!I149/'Population 2016'!I$5</f>
        <v>1.5859224520559417E-2</v>
      </c>
      <c r="J149">
        <f>'Population 2016'!J149/'Population 2016'!J$5</f>
        <v>6.8251743612283656E-3</v>
      </c>
      <c r="K149">
        <f>'Population 2016'!K149/'Population 2016'!K$5</f>
        <v>8.4817842460898733E-3</v>
      </c>
      <c r="L149">
        <f>'Population 2016'!L149/'Population 2016'!L$5</f>
        <v>1.82437691611202E-2</v>
      </c>
      <c r="M149">
        <f>'Population 2016'!M149/'Population 2016'!M$5</f>
        <v>1.82437691611202E-2</v>
      </c>
      <c r="N149">
        <f>'Population 2016'!N149/'Population 2016'!N$5</f>
        <v>4.4044011862949184E-3</v>
      </c>
      <c r="O149">
        <f>'Population 2016'!O149/'Population 2016'!O$5</f>
        <v>7.6282184642513942E-3</v>
      </c>
      <c r="P149">
        <f>'Population 2016'!P149/'Population 2016'!P$5</f>
        <v>2.378000676208723E-3</v>
      </c>
      <c r="Q149">
        <f>'Population 2016'!Q149/'Population 2016'!Q$5</f>
        <v>8.6837992503025815E-3</v>
      </c>
      <c r="R149">
        <f>'Population 2016'!R149/'Population 2016'!R$5</f>
        <v>4.3514132112631079E-3</v>
      </c>
      <c r="S149">
        <f>'Population 2016'!S149/'Population 2016'!S$5</f>
        <v>7.4107941977612267E-3</v>
      </c>
      <c r="T149">
        <f>'Population 2016'!T149/'Population 2016'!T$5</f>
        <v>3.3084694024746049E-3</v>
      </c>
      <c r="U149">
        <f>'Population 2016'!U149/'Population 2016'!U$5</f>
        <v>3.1292878325144956E-2</v>
      </c>
      <c r="V149">
        <f>'Population 2016'!V149/'Population 2016'!V$5</f>
        <v>7.7544821059219518E-3</v>
      </c>
      <c r="W149">
        <f>'Population 2016'!W149/'Population 2016'!W$5</f>
        <v>9.2267566136528551E-3</v>
      </c>
      <c r="X149">
        <f>'Population 2016'!X149/'Population 2016'!X$5</f>
        <v>9.2267566136528551E-3</v>
      </c>
      <c r="Y149">
        <f>'Population 2016'!Y149/'Population 2016'!Y$5</f>
        <v>7.309104783707731E-3</v>
      </c>
      <c r="Z149">
        <f>'Population 2016'!Z149/'Population 2016'!Z$5</f>
        <v>3.093404157705538E-3</v>
      </c>
      <c r="AA149">
        <f>'Population 2016'!AA149/'Population 2016'!AA$5</f>
        <v>5.1576014993784704E-3</v>
      </c>
      <c r="AB149">
        <f>'Population 2016'!AB149/'Population 2016'!AB$5</f>
        <v>7.156382096762638E-3</v>
      </c>
      <c r="AC149">
        <f>'Population 2016'!AC149/'Population 2016'!AC$5</f>
        <v>4.1971697547272457E-3</v>
      </c>
      <c r="AD149">
        <f>'Population 2016'!AD149/'Population 2016'!AD$5</f>
        <v>1.6159886858461425E-2</v>
      </c>
      <c r="AE149">
        <f>'Population 2016'!AE149/'Population 2016'!AE$5</f>
        <v>1.4301994887011161E-2</v>
      </c>
      <c r="AF149">
        <f>'Population 2016'!AF149/'Population 2016'!AF$5</f>
        <v>5.9569590854936733E-3</v>
      </c>
      <c r="AG149">
        <f>'Population 2016'!AG149/'Population 2016'!AG$5</f>
        <v>1.4301994887011161E-2</v>
      </c>
      <c r="AH149">
        <f>'Population 2016'!AH149/'Population 2016'!AH$5</f>
        <v>6.8825873326955403E-3</v>
      </c>
      <c r="AI149">
        <f>'Population 2016'!AI149/'Population 2016'!AI$5</f>
        <v>5.5478388310438356E-3</v>
      </c>
      <c r="AJ149">
        <f>'Population 2016'!AJ149/'Population 2016'!AJ$5</f>
        <v>1.0038200931321975E-2</v>
      </c>
      <c r="AK149">
        <f>'Population 2016'!AK149/'Population 2016'!AK$5</f>
        <v>1.1214060319575576E-2</v>
      </c>
      <c r="AL149">
        <f>'Population 2016'!AL149/'Population 2016'!AL$5</f>
        <v>6.9526968304925415E-3</v>
      </c>
      <c r="AM149">
        <f>'Population 2016'!AM149/'Population 2016'!AM$5</f>
        <v>6.4978575904321399E-3</v>
      </c>
      <c r="AN149">
        <f>'Population 2016'!AN149/'Population 2016'!AN$5</f>
        <v>1.2381367950256354E-2</v>
      </c>
      <c r="AO149">
        <f>'Population 2016'!AO149/'Population 2016'!AO$5</f>
        <v>1.2381367950256354E-2</v>
      </c>
      <c r="AP149">
        <f>'Population 2016'!AP149/'Population 2016'!AP$5</f>
        <v>1.0248402897769605E-2</v>
      </c>
      <c r="AQ149">
        <f>'Population 2016'!AQ149/'Population 2016'!AQ$5</f>
        <v>7.1381596974845179E-3</v>
      </c>
      <c r="AR149">
        <f>'Population 2016'!AR149/'Population 2016'!AR$5</f>
        <v>7.8108030617652932E-3</v>
      </c>
      <c r="AS149">
        <f>'Population 2016'!AS149/'Population 2016'!AS$5</f>
        <v>1.5859224520559417E-2</v>
      </c>
      <c r="AT149">
        <f>'Population 2016'!AT149/'Population 2016'!AT$5</f>
        <v>1.233721727210418E-2</v>
      </c>
      <c r="AU149">
        <f>'Population 2016'!AU149/'Population 2016'!AU$5</f>
        <v>1.233721727210418E-2</v>
      </c>
      <c r="AV149">
        <f>'Population 2016'!AV149/'Population 2016'!AV$5</f>
        <v>9.7349804666877846E-3</v>
      </c>
      <c r="AW149">
        <f>'Population 2016'!AW149/'Population 2016'!AW$5</f>
        <v>7.2876624565257186E-3</v>
      </c>
      <c r="AX149">
        <f>'Population 2016'!AX149/'Population 2016'!AX$5</f>
        <v>5.9291820540015592E-3</v>
      </c>
      <c r="AY149">
        <f>'Population 2016'!AY149/'Population 2016'!AY$5</f>
        <v>9.3433493467152164E-3</v>
      </c>
      <c r="AZ149">
        <f>'Population 2016'!AZ149/'Population 2016'!AZ$5</f>
        <v>9.4459561298042352E-3</v>
      </c>
      <c r="BA149">
        <f>'Population 2016'!BA149/'Population 2016'!BA$5</f>
        <v>6.5455625134960048E-3</v>
      </c>
      <c r="BB149">
        <f>'Population 2016'!BB149/'Population 2016'!BB$5</f>
        <v>8.127162122038626E-3</v>
      </c>
      <c r="BC149">
        <f>'Population 2016'!BC149/'Population 2016'!BC$5</f>
        <v>3.1292878325144956E-2</v>
      </c>
      <c r="BD149" s="9">
        <v>147</v>
      </c>
    </row>
    <row r="150" spans="2:56" x14ac:dyDescent="0.35">
      <c r="B150" s="5" t="s">
        <v>73</v>
      </c>
      <c r="C150">
        <f>'Population 2016'!C150/'Population 2016'!C$5</f>
        <v>3.0615426290422328E-3</v>
      </c>
      <c r="D150">
        <f>'Population 2016'!D150/'Population 2016'!D$5</f>
        <v>4.7362655634126541E-3</v>
      </c>
      <c r="E150">
        <f>'Population 2016'!E150/'Population 2016'!E$5</f>
        <v>6.2722964199157134E-3</v>
      </c>
      <c r="F150">
        <f>'Population 2016'!F150/'Population 2016'!F$5</f>
        <v>1.1176925057944887E-2</v>
      </c>
      <c r="G150">
        <f>'Population 2016'!G150/'Population 2016'!G$5</f>
        <v>1.5698587127158554E-2</v>
      </c>
      <c r="H150">
        <f>'Population 2016'!H150/'Population 2016'!H$5</f>
        <v>6.4750837351214121E-3</v>
      </c>
      <c r="I150">
        <f>'Population 2016'!I150/'Population 2016'!I$5</f>
        <v>1.1965078301649779E-2</v>
      </c>
      <c r="J150">
        <f>'Population 2016'!J150/'Population 2016'!J$5</f>
        <v>5.4485292288299347E-3</v>
      </c>
      <c r="K150">
        <f>'Population 2016'!K150/'Population 2016'!K$5</f>
        <v>6.5916930491896238E-3</v>
      </c>
      <c r="L150">
        <f>'Population 2016'!L150/'Population 2016'!L$5</f>
        <v>1.4844407732753006E-2</v>
      </c>
      <c r="M150">
        <f>'Population 2016'!M150/'Population 2016'!M$5</f>
        <v>1.4844407732753006E-2</v>
      </c>
      <c r="N150">
        <f>'Population 2016'!N150/'Population 2016'!N$5</f>
        <v>3.3354498034897646E-3</v>
      </c>
      <c r="O150">
        <f>'Population 2016'!O150/'Population 2016'!O$5</f>
        <v>6.023320553590711E-3</v>
      </c>
      <c r="P150">
        <f>'Population 2016'!P150/'Population 2016'!P$5</f>
        <v>1.8257635523498254E-3</v>
      </c>
      <c r="Q150">
        <f>'Population 2016'!Q150/'Population 2016'!Q$5</f>
        <v>6.9211877651261444E-3</v>
      </c>
      <c r="R150">
        <f>'Population 2016'!R150/'Population 2016'!R$5</f>
        <v>3.4731463245861499E-3</v>
      </c>
      <c r="S150">
        <f>'Population 2016'!S150/'Population 2016'!S$5</f>
        <v>5.6675452053150119E-3</v>
      </c>
      <c r="T150">
        <f>'Population 2016'!T150/'Population 2016'!T$5</f>
        <v>2.4801887363135925E-3</v>
      </c>
      <c r="U150">
        <f>'Population 2016'!U150/'Population 2016'!U$5</f>
        <v>2.5450360731199929E-2</v>
      </c>
      <c r="V150">
        <f>'Population 2016'!V150/'Population 2016'!V$5</f>
        <v>5.5639935582845494E-3</v>
      </c>
      <c r="W150">
        <f>'Population 2016'!W150/'Population 2016'!W$5</f>
        <v>7.0238398734466826E-3</v>
      </c>
      <c r="X150">
        <f>'Population 2016'!X150/'Population 2016'!X$5</f>
        <v>7.0238398734466826E-3</v>
      </c>
      <c r="Y150">
        <f>'Population 2016'!Y150/'Population 2016'!Y$5</f>
        <v>5.5086564601516666E-3</v>
      </c>
      <c r="Z150">
        <f>'Population 2016'!Z150/'Population 2016'!Z$5</f>
        <v>2.4042603027974209E-3</v>
      </c>
      <c r="AA150">
        <f>'Population 2016'!AA150/'Population 2016'!AA$5</f>
        <v>4.0925963205167299E-3</v>
      </c>
      <c r="AB150">
        <f>'Population 2016'!AB150/'Population 2016'!AB$5</f>
        <v>5.510577976111276E-3</v>
      </c>
      <c r="AC150">
        <f>'Population 2016'!AC150/'Population 2016'!AC$5</f>
        <v>3.2487210940360472E-3</v>
      </c>
      <c r="AD150">
        <f>'Population 2016'!AD150/'Population 2016'!AD$5</f>
        <v>1.263165730023447E-2</v>
      </c>
      <c r="AE150">
        <f>'Population 2016'!AE150/'Population 2016'!AE$5</f>
        <v>1.1468290228852452E-2</v>
      </c>
      <c r="AF150">
        <f>'Population 2016'!AF150/'Population 2016'!AF$5</f>
        <v>4.9616190863985285E-3</v>
      </c>
      <c r="AG150">
        <f>'Population 2016'!AG150/'Population 2016'!AG$5</f>
        <v>1.1468290228852452E-2</v>
      </c>
      <c r="AH150">
        <f>'Population 2016'!AH150/'Population 2016'!AH$5</f>
        <v>5.6082405283152054E-3</v>
      </c>
      <c r="AI150">
        <f>'Population 2016'!AI150/'Population 2016'!AI$5</f>
        <v>4.2777692711523322E-3</v>
      </c>
      <c r="AJ150">
        <f>'Population 2016'!AJ150/'Population 2016'!AJ$5</f>
        <v>7.5983604271812177E-3</v>
      </c>
      <c r="AK150">
        <f>'Population 2016'!AK150/'Population 2016'!AK$5</f>
        <v>9.4917214588335873E-3</v>
      </c>
      <c r="AL150">
        <f>'Population 2016'!AL150/'Population 2016'!AL$5</f>
        <v>5.7909579468260588E-3</v>
      </c>
      <c r="AM150">
        <f>'Population 2016'!AM150/'Population 2016'!AM$5</f>
        <v>5.0925238417768052E-3</v>
      </c>
      <c r="AN150">
        <f>'Population 2016'!AN150/'Population 2016'!AN$5</f>
        <v>1.2490454892549362E-2</v>
      </c>
      <c r="AO150">
        <f>'Population 2016'!AO150/'Population 2016'!AO$5</f>
        <v>1.2490454892549362E-2</v>
      </c>
      <c r="AP150">
        <f>'Population 2016'!AP150/'Population 2016'!AP$5</f>
        <v>8.8692674730117462E-3</v>
      </c>
      <c r="AQ150">
        <f>'Population 2016'!AQ150/'Population 2016'!AQ$5</f>
        <v>5.4461007288869401E-3</v>
      </c>
      <c r="AR150">
        <f>'Population 2016'!AR150/'Population 2016'!AR$5</f>
        <v>6.1393032365342675E-3</v>
      </c>
      <c r="AS150">
        <f>'Population 2016'!AS150/'Population 2016'!AS$5</f>
        <v>1.1965078301649779E-2</v>
      </c>
      <c r="AT150">
        <f>'Population 2016'!AT150/'Population 2016'!AT$5</f>
        <v>1.1388200558865398E-2</v>
      </c>
      <c r="AU150">
        <f>'Population 2016'!AU150/'Population 2016'!AU$5</f>
        <v>1.1388200558865398E-2</v>
      </c>
      <c r="AV150">
        <f>'Population 2016'!AV150/'Population 2016'!AV$5</f>
        <v>7.7710906979199662E-3</v>
      </c>
      <c r="AW150">
        <f>'Population 2016'!AW150/'Population 2016'!AW$5</f>
        <v>6.1512294831899449E-3</v>
      </c>
      <c r="AX150">
        <f>'Population 2016'!AX150/'Population 2016'!AX$5</f>
        <v>4.8302388284754078E-3</v>
      </c>
      <c r="AY150">
        <f>'Population 2016'!AY150/'Population 2016'!AY$5</f>
        <v>7.2947584223248983E-3</v>
      </c>
      <c r="AZ150">
        <f>'Population 2016'!AZ150/'Population 2016'!AZ$5</f>
        <v>7.5331787770880915E-3</v>
      </c>
      <c r="BA150">
        <f>'Population 2016'!BA150/'Population 2016'!BA$5</f>
        <v>4.7505938242280287E-3</v>
      </c>
      <c r="BB150">
        <f>'Population 2016'!BB150/'Population 2016'!BB$5</f>
        <v>6.4147269425436568E-3</v>
      </c>
      <c r="BC150">
        <f>'Population 2016'!BC150/'Population 2016'!BC$5</f>
        <v>2.5450360731199929E-2</v>
      </c>
      <c r="BD150" s="9">
        <v>148</v>
      </c>
    </row>
    <row r="151" spans="2:56" x14ac:dyDescent="0.35">
      <c r="B151" s="5" t="s">
        <v>74</v>
      </c>
      <c r="C151">
        <f>'Population 2016'!C151/'Population 2016'!C$5</f>
        <v>2.8264325106182884E-3</v>
      </c>
      <c r="D151">
        <f>'Population 2016'!D151/'Population 2016'!D$5</f>
        <v>3.9073579609362006E-3</v>
      </c>
      <c r="E151">
        <f>'Population 2016'!E151/'Population 2016'!E$5</f>
        <v>4.8987666358833483E-3</v>
      </c>
      <c r="F151">
        <f>'Population 2016'!F151/'Population 2016'!F$5</f>
        <v>8.4264743754828737E-3</v>
      </c>
      <c r="G151">
        <f>'Population 2016'!G151/'Population 2016'!G$5</f>
        <v>1.2910734585611433E-2</v>
      </c>
      <c r="H151">
        <f>'Population 2016'!H151/'Population 2016'!H$5</f>
        <v>4.7955176986702892E-3</v>
      </c>
      <c r="I151">
        <f>'Population 2016'!I151/'Population 2016'!I$5</f>
        <v>9.6411523323004771E-3</v>
      </c>
      <c r="J151">
        <f>'Population 2016'!J151/'Population 2016'!J$5</f>
        <v>4.4533640728792612E-3</v>
      </c>
      <c r="K151">
        <f>'Population 2016'!K151/'Population 2016'!K$5</f>
        <v>5.1268723715919293E-3</v>
      </c>
      <c r="L151">
        <f>'Population 2016'!L151/'Population 2016'!L$5</f>
        <v>1.1294140072752689E-2</v>
      </c>
      <c r="M151">
        <f>'Population 2016'!M151/'Population 2016'!M$5</f>
        <v>1.1294140072752689E-2</v>
      </c>
      <c r="N151">
        <f>'Population 2016'!N151/'Population 2016'!N$5</f>
        <v>3.2148913768576043E-3</v>
      </c>
      <c r="O151">
        <f>'Population 2016'!O151/'Population 2016'!O$5</f>
        <v>4.289634538988122E-3</v>
      </c>
      <c r="P151">
        <f>'Population 2016'!P151/'Population 2016'!P$5</f>
        <v>1.3411473008001803E-3</v>
      </c>
      <c r="Q151">
        <f>'Population 2016'!Q151/'Population 2016'!Q$5</f>
        <v>5.8871223604893006E-3</v>
      </c>
      <c r="R151">
        <f>'Population 2016'!R151/'Population 2016'!R$5</f>
        <v>3.41991802842391E-3</v>
      </c>
      <c r="S151">
        <f>'Population 2016'!S151/'Population 2016'!S$5</f>
        <v>4.5236208031832169E-3</v>
      </c>
      <c r="T151">
        <f>'Population 2016'!T151/'Population 2016'!T$5</f>
        <v>2.0753549275719743E-3</v>
      </c>
      <c r="U151">
        <f>'Population 2016'!U151/'Population 2016'!U$5</f>
        <v>2.2529101934227417E-2</v>
      </c>
      <c r="V151">
        <f>'Population 2016'!V151/'Population 2016'!V$5</f>
        <v>4.6099480235992701E-3</v>
      </c>
      <c r="W151">
        <f>'Population 2016'!W151/'Population 2016'!W$5</f>
        <v>5.5203655403682859E-3</v>
      </c>
      <c r="X151">
        <f>'Population 2016'!X151/'Population 2016'!X$5</f>
        <v>5.5203655403682859E-3</v>
      </c>
      <c r="Y151">
        <f>'Population 2016'!Y151/'Population 2016'!Y$5</f>
        <v>4.5349040555794024E-3</v>
      </c>
      <c r="Z151">
        <f>'Population 2016'!Z151/'Population 2016'!Z$5</f>
        <v>2.0093576443669264E-3</v>
      </c>
      <c r="AA151">
        <f>'Population 2016'!AA151/'Population 2016'!AA$5</f>
        <v>3.4109398554436512E-3</v>
      </c>
      <c r="AB151">
        <f>'Population 2016'!AB151/'Population 2016'!AB$5</f>
        <v>4.5177732515889997E-3</v>
      </c>
      <c r="AC151">
        <f>'Population 2016'!AC151/'Population 2016'!AC$5</f>
        <v>2.7274363339614954E-3</v>
      </c>
      <c r="AD151">
        <f>'Population 2016'!AD151/'Population 2016'!AD$5</f>
        <v>9.6356395846514571E-3</v>
      </c>
      <c r="AE151">
        <f>'Population 2016'!AE151/'Population 2016'!AE$5</f>
        <v>8.3933099929157391E-3</v>
      </c>
      <c r="AF151">
        <f>'Population 2016'!AF151/'Population 2016'!AF$5</f>
        <v>4.4639490868509553E-3</v>
      </c>
      <c r="AG151">
        <f>'Population 2016'!AG151/'Population 2016'!AG$5</f>
        <v>8.3933099929157391E-3</v>
      </c>
      <c r="AH151">
        <f>'Population 2016'!AH151/'Population 2016'!AH$5</f>
        <v>4.638548062008304E-3</v>
      </c>
      <c r="AI151">
        <f>'Population 2016'!AI151/'Population 2016'!AI$5</f>
        <v>3.4383476244640825E-3</v>
      </c>
      <c r="AJ151">
        <f>'Population 2016'!AJ151/'Population 2016'!AJ$5</f>
        <v>5.9950366673172904E-3</v>
      </c>
      <c r="AK151">
        <f>'Population 2016'!AK151/'Population 2016'!AK$5</f>
        <v>7.6562362495757015E-3</v>
      </c>
      <c r="AL151">
        <f>'Population 2016'!AL151/'Population 2016'!AL$5</f>
        <v>4.5848778843936783E-3</v>
      </c>
      <c r="AM151">
        <f>'Population 2016'!AM151/'Population 2016'!AM$5</f>
        <v>3.9371076927534766E-3</v>
      </c>
      <c r="AN151">
        <f>'Population 2016'!AN151/'Population 2016'!AN$5</f>
        <v>1.0090542162103196E-2</v>
      </c>
      <c r="AO151">
        <f>'Population 2016'!AO151/'Population 2016'!AO$5</f>
        <v>1.0090542162103196E-2</v>
      </c>
      <c r="AP151">
        <f>'Population 2016'!AP151/'Population 2016'!AP$5</f>
        <v>6.745081876258263E-3</v>
      </c>
      <c r="AQ151">
        <f>'Population 2016'!AQ151/'Population 2016'!AQ$5</f>
        <v>4.3774319066147861E-3</v>
      </c>
      <c r="AR151">
        <f>'Population 2016'!AR151/'Population 2016'!AR$5</f>
        <v>4.9073434826321519E-3</v>
      </c>
      <c r="AS151">
        <f>'Population 2016'!AS151/'Population 2016'!AS$5</f>
        <v>9.6411523323004771E-3</v>
      </c>
      <c r="AT151">
        <f>'Population 2016'!AT151/'Population 2016'!AT$5</f>
        <v>8.8574893235619755E-3</v>
      </c>
      <c r="AU151">
        <f>'Population 2016'!AU151/'Population 2016'!AU$5</f>
        <v>8.8574893235619755E-3</v>
      </c>
      <c r="AV151">
        <f>'Population 2016'!AV151/'Population 2016'!AV$5</f>
        <v>5.5854714391299761E-3</v>
      </c>
      <c r="AW151">
        <f>'Population 2016'!AW151/'Population 2016'!AW$5</f>
        <v>5.3770821892732933E-3</v>
      </c>
      <c r="AX151">
        <f>'Population 2016'!AX151/'Population 2016'!AX$5</f>
        <v>4.089091071725213E-3</v>
      </c>
      <c r="AY151">
        <f>'Population 2016'!AY151/'Population 2016'!AY$5</f>
        <v>5.7495180686025519E-3</v>
      </c>
      <c r="AZ151">
        <f>'Population 2016'!AZ151/'Population 2016'!AZ$5</f>
        <v>5.9511824703303781E-3</v>
      </c>
      <c r="BA151">
        <f>'Population 2016'!BA151/'Population 2016'!BA$5</f>
        <v>3.886849492550205E-3</v>
      </c>
      <c r="BB151">
        <f>'Population 2016'!BB151/'Population 2016'!BB$5</f>
        <v>4.7782465492359639E-3</v>
      </c>
      <c r="BC151">
        <f>'Population 2016'!BC151/'Population 2016'!BC$5</f>
        <v>2.2529101934227417E-2</v>
      </c>
      <c r="BD151" s="9">
        <v>149</v>
      </c>
    </row>
    <row r="152" spans="2:56" x14ac:dyDescent="0.35">
      <c r="B152" s="5" t="s">
        <v>75</v>
      </c>
      <c r="C152">
        <f>'Population 2016'!C152/'Population 2016'!C$5</f>
        <v>2.5606558550086123E-3</v>
      </c>
      <c r="D152">
        <f>'Population 2016'!D152/'Population 2016'!D$5</f>
        <v>2.8828379448959831E-3</v>
      </c>
      <c r="E152">
        <f>'Population 2016'!E152/'Population 2016'!E$5</f>
        <v>3.1783385446209666E-3</v>
      </c>
      <c r="F152">
        <f>'Population 2016'!F152/'Population 2016'!F$5</f>
        <v>6.4280195724954929E-3</v>
      </c>
      <c r="G152">
        <f>'Population 2016'!G152/'Population 2016'!G$5</f>
        <v>9.1484869809992965E-3</v>
      </c>
      <c r="H152">
        <f>'Population 2016'!H152/'Population 2016'!H$5</f>
        <v>3.5050403193120912E-3</v>
      </c>
      <c r="I152">
        <f>'Population 2016'!I152/'Population 2016'!I$5</f>
        <v>7.1183317980068675E-3</v>
      </c>
      <c r="J152">
        <f>'Population 2016'!J152/'Population 2016'!J$5</f>
        <v>3.2011145849746648E-3</v>
      </c>
      <c r="K152">
        <f>'Population 2016'!K152/'Population 2016'!K$5</f>
        <v>3.4966687142654633E-3</v>
      </c>
      <c r="L152">
        <f>'Population 2016'!L152/'Population 2016'!L$5</f>
        <v>8.347497339284863E-3</v>
      </c>
      <c r="M152">
        <f>'Population 2016'!M152/'Population 2016'!M$5</f>
        <v>8.347497339284863E-3</v>
      </c>
      <c r="N152">
        <f>'Population 2016'!N152/'Population 2016'!N$5</f>
        <v>3.1907796915311725E-3</v>
      </c>
      <c r="O152">
        <f>'Population 2016'!O152/'Population 2016'!O$5</f>
        <v>3.1503551579635629E-3</v>
      </c>
      <c r="P152">
        <f>'Population 2016'!P152/'Population 2016'!P$5</f>
        <v>8.7907134002028627E-4</v>
      </c>
      <c r="Q152">
        <f>'Population 2016'!Q152/'Population 2016'!Q$5</f>
        <v>4.5827898614587371E-3</v>
      </c>
      <c r="R152">
        <f>'Population 2016'!R152/'Population 2016'!R$5</f>
        <v>3.3267685101399905E-3</v>
      </c>
      <c r="S152">
        <f>'Population 2016'!S152/'Population 2016'!S$5</f>
        <v>3.3311502265782359E-3</v>
      </c>
      <c r="T152">
        <f>'Population 2016'!T152/'Population 2016'!T$5</f>
        <v>1.6449281768984147E-3</v>
      </c>
      <c r="U152">
        <f>'Population 2016'!U152/'Population 2016'!U$5</f>
        <v>1.6863630327977691E-2</v>
      </c>
      <c r="V152">
        <f>'Population 2016'!V152/'Population 2016'!V$5</f>
        <v>3.1979606322650568E-3</v>
      </c>
      <c r="W152">
        <f>'Population 2016'!W152/'Population 2016'!W$5</f>
        <v>3.997280672510606E-3</v>
      </c>
      <c r="X152">
        <f>'Population 2016'!X152/'Population 2016'!X$5</f>
        <v>3.997280672510606E-3</v>
      </c>
      <c r="Y152">
        <f>'Population 2016'!Y152/'Population 2016'!Y$5</f>
        <v>3.1994721864517257E-3</v>
      </c>
      <c r="Z152">
        <f>'Population 2016'!Z152/'Population 2016'!Z$5</f>
        <v>1.8138421124969269E-3</v>
      </c>
      <c r="AA152">
        <f>'Population 2016'!AA152/'Population 2016'!AA$5</f>
        <v>2.7352628330466521E-3</v>
      </c>
      <c r="AB152">
        <f>'Population 2016'!AB152/'Population 2016'!AB$5</f>
        <v>3.4533228252970737E-3</v>
      </c>
      <c r="AC152">
        <f>'Population 2016'!AC152/'Population 2016'!AC$5</f>
        <v>2.252694856036457E-3</v>
      </c>
      <c r="AD152">
        <f>'Population 2016'!AD152/'Population 2016'!AD$5</f>
        <v>6.9931891771186127E-3</v>
      </c>
      <c r="AE152">
        <f>'Population 2016'!AE152/'Population 2016'!AE$5</f>
        <v>6.1756280865306627E-3</v>
      </c>
      <c r="AF152">
        <f>'Population 2016'!AF152/'Population 2016'!AF$5</f>
        <v>3.2574763606750216E-3</v>
      </c>
      <c r="AG152">
        <f>'Population 2016'!AG152/'Population 2016'!AG$5</f>
        <v>6.1756280865306627E-3</v>
      </c>
      <c r="AH152">
        <f>'Population 2016'!AH152/'Population 2016'!AH$5</f>
        <v>3.6019802531974772E-3</v>
      </c>
      <c r="AI152">
        <f>'Population 2016'!AI152/'Population 2016'!AI$5</f>
        <v>2.5579118908040949E-3</v>
      </c>
      <c r="AJ152">
        <f>'Population 2016'!AJ152/'Population 2016'!AJ$5</f>
        <v>4.1407578841703152E-3</v>
      </c>
      <c r="AK152">
        <f>'Population 2016'!AK152/'Population 2016'!AK$5</f>
        <v>6.3864827828973006E-3</v>
      </c>
      <c r="AL152">
        <f>'Population 2016'!AL152/'Population 2016'!AL$5</f>
        <v>3.1836966353913552E-3</v>
      </c>
      <c r="AM152">
        <f>'Population 2016'!AM152/'Population 2016'!AM$5</f>
        <v>3.0207431607694566E-3</v>
      </c>
      <c r="AN152">
        <f>'Population 2016'!AN152/'Population 2016'!AN$5</f>
        <v>5.781607941529399E-3</v>
      </c>
      <c r="AO152">
        <f>'Population 2016'!AO152/'Population 2016'!AO$5</f>
        <v>5.781607941529399E-3</v>
      </c>
      <c r="AP152">
        <f>'Population 2016'!AP152/'Population 2016'!AP$5</f>
        <v>5.3183900575432368E-3</v>
      </c>
      <c r="AQ152">
        <f>'Population 2016'!AQ152/'Population 2016'!AQ$5</f>
        <v>3.1101002904587055E-3</v>
      </c>
      <c r="AR152">
        <f>'Population 2016'!AR152/'Population 2016'!AR$5</f>
        <v>3.7197164576679249E-3</v>
      </c>
      <c r="AS152">
        <f>'Population 2016'!AS152/'Population 2016'!AS$5</f>
        <v>7.1183317980068675E-3</v>
      </c>
      <c r="AT152">
        <f>'Population 2016'!AT152/'Population 2016'!AT$5</f>
        <v>6.5376706912005063E-3</v>
      </c>
      <c r="AU152">
        <f>'Population 2016'!AU152/'Population 2016'!AU$5</f>
        <v>6.5376706912005063E-3</v>
      </c>
      <c r="AV152">
        <f>'Population 2016'!AV152/'Population 2016'!AV$5</f>
        <v>4.265653046140851E-3</v>
      </c>
      <c r="AW152">
        <f>'Population 2016'!AW152/'Population 2016'!AW$5</f>
        <v>4.213954481664531E-3</v>
      </c>
      <c r="AX152">
        <f>'Population 2016'!AX152/'Population 2016'!AX$5</f>
        <v>3.041261484595627E-3</v>
      </c>
      <c r="AY152">
        <f>'Population 2016'!AY152/'Population 2016'!AY$5</f>
        <v>4.4597778525748907E-3</v>
      </c>
      <c r="AZ152">
        <f>'Population 2016'!AZ152/'Population 2016'!AZ$5</f>
        <v>4.8667959109710002E-3</v>
      </c>
      <c r="BA152">
        <f>'Population 2016'!BA152/'Population 2016'!BA$5</f>
        <v>3.2795292593392356E-3</v>
      </c>
      <c r="BB152">
        <f>'Population 2016'!BB152/'Population 2016'!BB$5</f>
        <v>3.293675728302825E-3</v>
      </c>
      <c r="BC152">
        <f>'Population 2016'!BC152/'Population 2016'!BC$5</f>
        <v>1.6863630327977691E-2</v>
      </c>
      <c r="BD152" s="9">
        <v>150</v>
      </c>
    </row>
    <row r="153" spans="2:56" x14ac:dyDescent="0.35">
      <c r="B153" s="5" t="s">
        <v>81</v>
      </c>
      <c r="C153">
        <f>'Population 2016'!C153/'Population 2016'!C$5</f>
        <v>1.6917706347462089E-3</v>
      </c>
      <c r="D153">
        <f>'Population 2016'!D153/'Population 2016'!D$5</f>
        <v>2.005027239028589E-3</v>
      </c>
      <c r="E153">
        <f>'Population 2016'!E153/'Population 2016'!E$5</f>
        <v>2.2923415166956531E-3</v>
      </c>
      <c r="F153">
        <f>'Population 2016'!F153/'Population 2016'!F$5</f>
        <v>4.2029358743239766E-3</v>
      </c>
      <c r="G153">
        <f>'Population 2016'!G153/'Population 2016'!G$5</f>
        <v>5.5080387592702862E-3</v>
      </c>
      <c r="H153">
        <f>'Population 2016'!H153/'Population 2016'!H$5</f>
        <v>1.9778673402223641E-3</v>
      </c>
      <c r="I153">
        <f>'Population 2016'!I153/'Population 2016'!I$5</f>
        <v>4.1558495938363617E-3</v>
      </c>
      <c r="J153">
        <f>'Population 2016'!J153/'Population 2016'!J$5</f>
        <v>2.015209440800113E-3</v>
      </c>
      <c r="K153">
        <f>'Population 2016'!K153/'Population 2016'!K$5</f>
        <v>2.551623115815338E-3</v>
      </c>
      <c r="L153">
        <f>'Population 2016'!L153/'Population 2016'!L$5</f>
        <v>5.6947246358394358E-3</v>
      </c>
      <c r="M153">
        <f>'Population 2016'!M153/'Population 2016'!M$5</f>
        <v>5.6947246358394358E-3</v>
      </c>
      <c r="N153">
        <f>'Population 2016'!N153/'Population 2016'!N$5</f>
        <v>1.7842647141559705E-3</v>
      </c>
      <c r="O153">
        <f>'Population 2016'!O153/'Population 2016'!O$5</f>
        <v>1.4265759205872738E-3</v>
      </c>
      <c r="P153">
        <f>'Population 2016'!P153/'Population 2016'!P$5</f>
        <v>5.635072692437732E-4</v>
      </c>
      <c r="Q153">
        <f>'Population 2016'!Q153/'Population 2016'!Q$5</f>
        <v>3.5487244568218942E-3</v>
      </c>
      <c r="R153">
        <f>'Population 2016'!R153/'Population 2016'!R$5</f>
        <v>2.0492894022462343E-3</v>
      </c>
      <c r="S153">
        <f>'Population 2016'!S153/'Population 2016'!S$5</f>
        <v>2.1236744687724526E-3</v>
      </c>
      <c r="T153">
        <f>'Population 2016'!T153/'Population 2016'!T$5</f>
        <v>1.1423758625984746E-3</v>
      </c>
      <c r="U153">
        <f>'Population 2016'!U153/'Population 2016'!U$5</f>
        <v>1.0844066746337361E-2</v>
      </c>
      <c r="V153">
        <f>'Population 2016'!V153/'Population 2016'!V$5</f>
        <v>1.6791201410460918E-3</v>
      </c>
      <c r="W153">
        <f>'Population 2016'!W153/'Population 2016'!W$5</f>
        <v>2.6637643075193328E-3</v>
      </c>
      <c r="X153">
        <f>'Population 2016'!X153/'Population 2016'!X$5</f>
        <v>2.6637643075193328E-3</v>
      </c>
      <c r="Y153">
        <f>'Population 2016'!Y153/'Population 2016'!Y$5</f>
        <v>1.8401933196610547E-3</v>
      </c>
      <c r="Z153">
        <f>'Population 2016'!Z153/'Population 2016'!Z$5</f>
        <v>1.0937255000648492E-3</v>
      </c>
      <c r="AA153">
        <f>'Population 2016'!AA153/'Population 2016'!AA$5</f>
        <v>1.6423535883632074E-3</v>
      </c>
      <c r="AB153">
        <f>'Population 2016'!AB153/'Population 2016'!AB$5</f>
        <v>2.227157815010798E-3</v>
      </c>
      <c r="AC153">
        <f>'Population 2016'!AC153/'Population 2016'!AC$5</f>
        <v>1.382852627419992E-3</v>
      </c>
      <c r="AD153">
        <f>'Population 2016'!AD153/'Population 2016'!AD$5</f>
        <v>4.5368268264542782E-3</v>
      </c>
      <c r="AE153">
        <f>'Population 2016'!AE153/'Population 2016'!AE$5</f>
        <v>4.168420620334911E-3</v>
      </c>
      <c r="AF153">
        <f>'Population 2016'!AF153/'Population 2016'!AF$5</f>
        <v>2.6391590885098556E-3</v>
      </c>
      <c r="AG153">
        <f>'Population 2016'!AG153/'Population 2016'!AG$5</f>
        <v>4.168420620334911E-3</v>
      </c>
      <c r="AH153">
        <f>'Population 2016'!AH153/'Population 2016'!AH$5</f>
        <v>2.1084309372765018E-3</v>
      </c>
      <c r="AI153">
        <f>'Population 2016'!AI153/'Population 2016'!AI$5</f>
        <v>1.6323606614751947E-3</v>
      </c>
      <c r="AJ153">
        <f>'Population 2016'!AJ153/'Population 2016'!AJ$5</f>
        <v>2.1610015893818143E-3</v>
      </c>
      <c r="AK153">
        <f>'Population 2016'!AK153/'Population 2016'!AK$5</f>
        <v>3.3692468224733791E-3</v>
      </c>
      <c r="AL153">
        <f>'Population 2016'!AL153/'Population 2016'!AL$5</f>
        <v>2.0130895159716925E-3</v>
      </c>
      <c r="AM153">
        <f>'Population 2016'!AM153/'Population 2016'!AM$5</f>
        <v>1.5972994411262954E-3</v>
      </c>
      <c r="AN153">
        <f>'Population 2016'!AN153/'Population 2016'!AN$5</f>
        <v>4.2543907494272939E-3</v>
      </c>
      <c r="AO153">
        <f>'Population 2016'!AO153/'Population 2016'!AO$5</f>
        <v>4.2543907494272939E-3</v>
      </c>
      <c r="AP153">
        <f>'Population 2016'!AP153/'Population 2016'!AP$5</f>
        <v>3.6301380720637892E-3</v>
      </c>
      <c r="AQ153">
        <f>'Population 2016'!AQ153/'Population 2016'!AQ$5</f>
        <v>1.7742642626185127E-3</v>
      </c>
      <c r="AR153">
        <f>'Population 2016'!AR153/'Population 2016'!AR$5</f>
        <v>2.3300302108611622E-3</v>
      </c>
      <c r="AS153">
        <f>'Population 2016'!AS153/'Population 2016'!AS$5</f>
        <v>4.1558495938363617E-3</v>
      </c>
      <c r="AT153">
        <f>'Population 2016'!AT153/'Population 2016'!AT$5</f>
        <v>3.8487900036906207E-3</v>
      </c>
      <c r="AU153">
        <f>'Population 2016'!AU153/'Population 2016'!AU$5</f>
        <v>3.8487900036906207E-3</v>
      </c>
      <c r="AV153">
        <f>'Population 2016'!AV153/'Population 2016'!AV$5</f>
        <v>2.5234927673952064E-3</v>
      </c>
      <c r="AW153">
        <f>'Population 2016'!AW153/'Population 2016'!AW$5</f>
        <v>2.6465922264933797E-3</v>
      </c>
      <c r="AX153">
        <f>'Population 2016'!AX153/'Population 2016'!AX$5</f>
        <v>1.7250852958840743E-3</v>
      </c>
      <c r="AY153">
        <f>'Population 2016'!AY153/'Population 2016'!AY$5</f>
        <v>2.9114776169639851E-3</v>
      </c>
      <c r="AZ153">
        <f>'Population 2016'!AZ153/'Population 2016'!AZ$5</f>
        <v>3.1294763304588941E-3</v>
      </c>
      <c r="BA153">
        <f>'Population 2016'!BA153/'Population 2016'!BA$5</f>
        <v>1.8084646944504428E-3</v>
      </c>
      <c r="BB153">
        <f>'Population 2016'!BB153/'Population 2016'!BB$5</f>
        <v>1.6986252183700103E-3</v>
      </c>
      <c r="BC153">
        <f>'Population 2016'!BC153/'Population 2016'!BC$5</f>
        <v>1.0844066746337361E-2</v>
      </c>
      <c r="BD153" s="9">
        <v>151</v>
      </c>
    </row>
    <row r="154" spans="2:56" x14ac:dyDescent="0.35">
      <c r="B154" s="5" t="s">
        <v>82</v>
      </c>
      <c r="C154">
        <f>'Population 2016'!C154/'Population 2016'!C$5</f>
        <v>9.7110701088150959E-4</v>
      </c>
      <c r="D154">
        <f>'Population 2016'!D154/'Population 2016'!D$5</f>
        <v>1.1223262228221003E-3</v>
      </c>
      <c r="E154">
        <f>'Population 2016'!E154/'Population 2016'!E$5</f>
        <v>1.2610222249307375E-3</v>
      </c>
      <c r="F154">
        <f>'Population 2016'!F154/'Population 2016'!F$5</f>
        <v>2.8225598763842391E-3</v>
      </c>
      <c r="G154">
        <f>'Population 2016'!G154/'Population 2016'!G$5</f>
        <v>3.6675147512585937E-3</v>
      </c>
      <c r="H154">
        <f>'Population 2016'!H154/'Population 2016'!H$5</f>
        <v>1.1769931877060953E-3</v>
      </c>
      <c r="I154">
        <f>'Population 2016'!I154/'Population 2016'!I$5</f>
        <v>2.4286073193199899E-3</v>
      </c>
      <c r="J154">
        <f>'Population 2016'!J154/'Population 2016'!J$5</f>
        <v>1.1776121012082963E-3</v>
      </c>
      <c r="K154">
        <f>'Population 2016'!K154/'Population 2016'!K$5</f>
        <v>1.0631762982563908E-3</v>
      </c>
      <c r="L154">
        <f>'Population 2016'!L154/'Population 2016'!L$5</f>
        <v>3.2802249297094657E-3</v>
      </c>
      <c r="M154">
        <f>'Population 2016'!M154/'Population 2016'!M$5</f>
        <v>3.2802249297094657E-3</v>
      </c>
      <c r="N154">
        <f>'Population 2016'!N154/'Population 2016'!N$5</f>
        <v>1.0609141543630094E-3</v>
      </c>
      <c r="O154">
        <f>'Population 2016'!O154/'Population 2016'!O$5</f>
        <v>9.6095739095114973E-4</v>
      </c>
      <c r="P154">
        <f>'Population 2016'!P154/'Population 2016'!P$5</f>
        <v>5.2969683308914689E-4</v>
      </c>
      <c r="Q154">
        <f>'Population 2016'!Q154/'Population 2016'!Q$5</f>
        <v>2.021127836335648E-3</v>
      </c>
      <c r="R154">
        <f>'Population 2016'!R154/'Population 2016'!R$5</f>
        <v>1.0911800713259169E-3</v>
      </c>
      <c r="S154">
        <f>'Population 2016'!S154/'Population 2016'!S$5</f>
        <v>1.2410167510781664E-3</v>
      </c>
      <c r="T154">
        <f>'Population 2016'!T154/'Population 2016'!T$5</f>
        <v>6.7472301456936385E-4</v>
      </c>
      <c r="U154">
        <f>'Population 2016'!U154/'Population 2016'!U$5</f>
        <v>7.6129774708980661E-3</v>
      </c>
      <c r="V154">
        <f>'Population 2016'!V154/'Population 2016'!V$5</f>
        <v>7.9376588485815256E-4</v>
      </c>
      <c r="W154">
        <f>'Population 2016'!W154/'Population 2016'!W$5</f>
        <v>1.4740585309094712E-3</v>
      </c>
      <c r="X154">
        <f>'Population 2016'!X154/'Population 2016'!X$5</f>
        <v>1.4740585309094712E-3</v>
      </c>
      <c r="Y154">
        <f>'Population 2016'!Y154/'Population 2016'!Y$5</f>
        <v>9.7772690418276333E-4</v>
      </c>
      <c r="Z154">
        <f>'Population 2016'!Z154/'Population 2016'!Z$5</f>
        <v>7.414103832298004E-4</v>
      </c>
      <c r="AA154">
        <f>'Population 2016'!AA154/'Population 2016'!AA$5</f>
        <v>1.0384298780791639E-3</v>
      </c>
      <c r="AB154">
        <f>'Population 2016'!AB154/'Population 2016'!AB$5</f>
        <v>1.2875756118031177E-3</v>
      </c>
      <c r="AC154">
        <f>'Population 2016'!AC154/'Population 2016'!AC$5</f>
        <v>1.0146435508593958E-3</v>
      </c>
      <c r="AD154">
        <f>'Population 2016'!AD154/'Population 2016'!AD$5</f>
        <v>2.4786929174885554E-3</v>
      </c>
      <c r="AE154">
        <f>'Population 2016'!AE154/'Population 2016'!AE$5</f>
        <v>2.0277415579215393E-3</v>
      </c>
      <c r="AF154">
        <f>'Population 2016'!AF154/'Population 2016'!AF$5</f>
        <v>2.3073790888114734E-3</v>
      </c>
      <c r="AG154">
        <f>'Population 2016'!AG154/'Population 2016'!AG$5</f>
        <v>2.0277415579215393E-3</v>
      </c>
      <c r="AH154">
        <f>'Population 2016'!AH154/'Population 2016'!AH$5</f>
        <v>1.0811513704801093E-3</v>
      </c>
      <c r="AI154">
        <f>'Population 2016'!AI154/'Population 2016'!AI$5</f>
        <v>9.8843949601889938E-4</v>
      </c>
      <c r="AJ154">
        <f>'Population 2016'!AJ154/'Population 2016'!AJ$5</f>
        <v>1.5196720854362435E-3</v>
      </c>
      <c r="AK154">
        <f>'Population 2016'!AK154/'Population 2016'!AK$5</f>
        <v>2.1372088053002777E-3</v>
      </c>
      <c r="AL154">
        <f>'Population 2016'!AL154/'Population 2016'!AL$5</f>
        <v>1.32136712722371E-3</v>
      </c>
      <c r="AM154">
        <f>'Population 2016'!AM154/'Population 2016'!AM$5</f>
        <v>7.2077684531549383E-4</v>
      </c>
      <c r="AN154">
        <f>'Population 2016'!AN154/'Population 2016'!AN$5</f>
        <v>3.654412566815752E-3</v>
      </c>
      <c r="AO154">
        <f>'Population 2016'!AO154/'Population 2016'!AO$5</f>
        <v>3.654412566815752E-3</v>
      </c>
      <c r="AP154">
        <f>'Population 2016'!AP154/'Population 2016'!AP$5</f>
        <v>2.2827069099440418E-3</v>
      </c>
      <c r="AQ154">
        <f>'Population 2016'!AQ154/'Population 2016'!AQ$5</f>
        <v>1.6646572039239328E-3</v>
      </c>
      <c r="AR154">
        <f>'Population 2016'!AR154/'Population 2016'!AR$5</f>
        <v>1.3985973481008105E-3</v>
      </c>
      <c r="AS154">
        <f>'Population 2016'!AS154/'Population 2016'!AS$5</f>
        <v>2.4286073193199899E-3</v>
      </c>
      <c r="AT154">
        <f>'Population 2016'!AT154/'Population 2016'!AT$5</f>
        <v>3.1106658933937894E-3</v>
      </c>
      <c r="AU154">
        <f>'Population 2016'!AU154/'Population 2016'!AU$5</f>
        <v>3.1106658933937894E-3</v>
      </c>
      <c r="AV154">
        <f>'Population 2016'!AV154/'Population 2016'!AV$5</f>
        <v>1.2353500158378207E-3</v>
      </c>
      <c r="AW154">
        <f>'Population 2016'!AW154/'Population 2016'!AW$5</f>
        <v>1.4605833180791994E-3</v>
      </c>
      <c r="AX154">
        <f>'Population 2016'!AX154/'Population 2016'!AX$5</f>
        <v>1.2395057311167053E-3</v>
      </c>
      <c r="AY154">
        <f>'Population 2016'!AY154/'Population 2016'!AY$5</f>
        <v>1.7517823812000857E-3</v>
      </c>
      <c r="AZ154">
        <f>'Population 2016'!AZ154/'Population 2016'!AZ$5</f>
        <v>1.9961917034360959E-3</v>
      </c>
      <c r="BA154">
        <f>'Population 2016'!BA154/'Population 2016'!BA$5</f>
        <v>9.8520837832001724E-4</v>
      </c>
      <c r="BB154">
        <f>'Population 2016'!BB154/'Population 2016'!BB$5</f>
        <v>1.049557045496917E-3</v>
      </c>
      <c r="BC154">
        <f>'Population 2016'!BC154/'Population 2016'!BC$5</f>
        <v>7.6129774708980661E-3</v>
      </c>
      <c r="BD154" s="9">
        <v>152</v>
      </c>
    </row>
    <row r="155" spans="2:56" x14ac:dyDescent="0.35">
      <c r="B155" s="5" t="s">
        <v>76</v>
      </c>
      <c r="C155">
        <f>'Population 2016'!C155/'Population 2016'!C$5</f>
        <v>0</v>
      </c>
      <c r="D155">
        <f>'Population 2016'!D155/'Population 2016'!D$5</f>
        <v>0</v>
      </c>
      <c r="E155">
        <f>'Population 2016'!E155/'Population 2016'!E$5</f>
        <v>0</v>
      </c>
      <c r="F155">
        <f>'Population 2016'!F155/'Population 2016'!F$5</f>
        <v>0</v>
      </c>
      <c r="G155">
        <f>'Population 2016'!G155/'Population 2016'!G$5</f>
        <v>0</v>
      </c>
      <c r="H155">
        <f>'Population 2016'!H155/'Population 2016'!H$5</f>
        <v>0</v>
      </c>
      <c r="I155">
        <f>'Population 2016'!I155/'Population 2016'!I$5</f>
        <v>0</v>
      </c>
      <c r="J155">
        <f>'Population 2016'!J155/'Population 2016'!J$5</f>
        <v>0</v>
      </c>
      <c r="K155">
        <f>'Population 2016'!K155/'Population 2016'!K$5</f>
        <v>0</v>
      </c>
      <c r="L155">
        <f>'Population 2016'!L155/'Population 2016'!L$5</f>
        <v>0</v>
      </c>
      <c r="M155">
        <f>'Population 2016'!M155/'Population 2016'!M$5</f>
        <v>0</v>
      </c>
      <c r="N155">
        <f>'Population 2016'!N155/'Population 2016'!N$5</f>
        <v>0</v>
      </c>
      <c r="O155">
        <f>'Population 2016'!O155/'Population 2016'!O$5</f>
        <v>0</v>
      </c>
      <c r="P155">
        <f>'Population 2016'!P155/'Population 2016'!P$5</f>
        <v>0</v>
      </c>
      <c r="Q155">
        <f>'Population 2016'!Q155/'Population 2016'!Q$5</f>
        <v>0</v>
      </c>
      <c r="R155">
        <f>'Population 2016'!R155/'Population 2016'!R$5</f>
        <v>0</v>
      </c>
      <c r="S155">
        <f>'Population 2016'!S155/'Population 2016'!S$5</f>
        <v>0</v>
      </c>
      <c r="T155">
        <f>'Population 2016'!T155/'Population 2016'!T$5</f>
        <v>0</v>
      </c>
      <c r="U155">
        <f>'Population 2016'!U155/'Population 2016'!U$5</f>
        <v>0</v>
      </c>
      <c r="V155">
        <f>'Population 2016'!V155/'Population 2016'!V$5</f>
        <v>0</v>
      </c>
      <c r="W155">
        <f>'Population 2016'!W155/'Population 2016'!W$5</f>
        <v>0</v>
      </c>
      <c r="X155">
        <f>'Population 2016'!X155/'Population 2016'!X$5</f>
        <v>0</v>
      </c>
      <c r="Y155">
        <f>'Population 2016'!Y155/'Population 2016'!Y$5</f>
        <v>0</v>
      </c>
      <c r="Z155">
        <f>'Population 2016'!Z155/'Population 2016'!Z$5</f>
        <v>0</v>
      </c>
      <c r="AA155">
        <f>'Population 2016'!AA155/'Population 2016'!AA$5</f>
        <v>0</v>
      </c>
      <c r="AB155">
        <f>'Population 2016'!AB155/'Population 2016'!AB$5</f>
        <v>0</v>
      </c>
      <c r="AC155">
        <f>'Population 2016'!AC155/'Population 2016'!AC$5</f>
        <v>0</v>
      </c>
      <c r="AD155">
        <f>'Population 2016'!AD155/'Population 2016'!AD$5</f>
        <v>0</v>
      </c>
      <c r="AE155">
        <f>'Population 2016'!AE155/'Population 2016'!AE$5</f>
        <v>0</v>
      </c>
      <c r="AF155">
        <f>'Population 2016'!AF155/'Population 2016'!AF$5</f>
        <v>0</v>
      </c>
      <c r="AG155">
        <f>'Population 2016'!AG155/'Population 2016'!AG$5</f>
        <v>0</v>
      </c>
      <c r="AH155">
        <f>'Population 2016'!AH155/'Population 2016'!AH$5</f>
        <v>0</v>
      </c>
      <c r="AI155">
        <f>'Population 2016'!AI155/'Population 2016'!AI$5</f>
        <v>0</v>
      </c>
      <c r="AJ155">
        <f>'Population 2016'!AJ155/'Population 2016'!AJ$5</f>
        <v>0</v>
      </c>
      <c r="AK155">
        <f>'Population 2016'!AK155/'Population 2016'!AK$5</f>
        <v>0</v>
      </c>
      <c r="AL155">
        <f>'Population 2016'!AL155/'Population 2016'!AL$5</f>
        <v>0</v>
      </c>
      <c r="AM155">
        <f>'Population 2016'!AM155/'Population 2016'!AM$5</f>
        <v>0</v>
      </c>
      <c r="AN155">
        <f>'Population 2016'!AN155/'Population 2016'!AN$5</f>
        <v>0</v>
      </c>
      <c r="AO155">
        <f>'Population 2016'!AO155/'Population 2016'!AO$5</f>
        <v>0</v>
      </c>
      <c r="AP155">
        <f>'Population 2016'!AP155/'Population 2016'!AP$5</f>
        <v>0</v>
      </c>
      <c r="AQ155">
        <f>'Population 2016'!AQ155/'Population 2016'!AQ$5</f>
        <v>0</v>
      </c>
      <c r="AR155">
        <f>'Population 2016'!AR155/'Population 2016'!AR$5</f>
        <v>0</v>
      </c>
      <c r="AS155">
        <f>'Population 2016'!AS155/'Population 2016'!AS$5</f>
        <v>0</v>
      </c>
      <c r="AT155">
        <f>'Population 2016'!AT155/'Population 2016'!AT$5</f>
        <v>0</v>
      </c>
      <c r="AU155">
        <f>'Population 2016'!AU155/'Population 2016'!AU$5</f>
        <v>0</v>
      </c>
      <c r="AV155">
        <f>'Population 2016'!AV155/'Population 2016'!AV$5</f>
        <v>0</v>
      </c>
      <c r="AW155">
        <f>'Population 2016'!AW155/'Population 2016'!AW$5</f>
        <v>0</v>
      </c>
      <c r="AX155">
        <f>'Population 2016'!AX155/'Population 2016'!AX$5</f>
        <v>0</v>
      </c>
      <c r="AY155">
        <f>'Population 2016'!AY155/'Population 2016'!AY$5</f>
        <v>0</v>
      </c>
      <c r="AZ155">
        <f>'Population 2016'!AZ155/'Population 2016'!AZ$5</f>
        <v>0</v>
      </c>
      <c r="BA155">
        <f>'Population 2016'!BA155/'Population 2016'!BA$5</f>
        <v>0</v>
      </c>
      <c r="BB155">
        <f>'Population 2016'!BB155/'Population 2016'!BB$5</f>
        <v>0</v>
      </c>
      <c r="BC155">
        <f>'Population 2016'!BC155/'Population 2016'!BC$5</f>
        <v>0</v>
      </c>
      <c r="BD155" s="9">
        <v>153</v>
      </c>
    </row>
    <row r="156" spans="2:56" x14ac:dyDescent="0.35">
      <c r="B156" s="5" t="s">
        <v>46</v>
      </c>
      <c r="C156">
        <f>'Population 2016'!C156/'Population 2016'!C$5</f>
        <v>0</v>
      </c>
      <c r="D156">
        <f>'Population 2016'!D156/'Population 2016'!D$5</f>
        <v>0</v>
      </c>
      <c r="E156">
        <f>'Population 2016'!E156/'Population 2016'!E$5</f>
        <v>0</v>
      </c>
      <c r="F156">
        <f>'Population 2016'!F156/'Population 2016'!F$5</f>
        <v>0</v>
      </c>
      <c r="G156">
        <f>'Population 2016'!G156/'Population 2016'!G$5</f>
        <v>0</v>
      </c>
      <c r="H156">
        <f>'Population 2016'!H156/'Population 2016'!H$5</f>
        <v>0</v>
      </c>
      <c r="I156">
        <f>'Population 2016'!I156/'Population 2016'!I$5</f>
        <v>0</v>
      </c>
      <c r="J156">
        <f>'Population 2016'!J156/'Population 2016'!J$5</f>
        <v>0</v>
      </c>
      <c r="K156">
        <f>'Population 2016'!K156/'Population 2016'!K$5</f>
        <v>0</v>
      </c>
      <c r="L156">
        <f>'Population 2016'!L156/'Population 2016'!L$5</f>
        <v>0</v>
      </c>
      <c r="M156">
        <f>'Population 2016'!M156/'Population 2016'!M$5</f>
        <v>0</v>
      </c>
      <c r="N156">
        <f>'Population 2016'!N156/'Population 2016'!N$5</f>
        <v>0</v>
      </c>
      <c r="O156">
        <f>'Population 2016'!O156/'Population 2016'!O$5</f>
        <v>0</v>
      </c>
      <c r="P156">
        <f>'Population 2016'!P156/'Population 2016'!P$5</f>
        <v>0</v>
      </c>
      <c r="Q156">
        <f>'Population 2016'!Q156/'Population 2016'!Q$5</f>
        <v>0</v>
      </c>
      <c r="R156">
        <f>'Population 2016'!R156/'Population 2016'!R$5</f>
        <v>0</v>
      </c>
      <c r="S156">
        <f>'Population 2016'!S156/'Population 2016'!S$5</f>
        <v>0</v>
      </c>
      <c r="T156">
        <f>'Population 2016'!T156/'Population 2016'!T$5</f>
        <v>0</v>
      </c>
      <c r="U156">
        <f>'Population 2016'!U156/'Population 2016'!U$5</f>
        <v>0</v>
      </c>
      <c r="V156">
        <f>'Population 2016'!V156/'Population 2016'!V$5</f>
        <v>0</v>
      </c>
      <c r="W156">
        <f>'Population 2016'!W156/'Population 2016'!W$5</f>
        <v>0</v>
      </c>
      <c r="X156">
        <f>'Population 2016'!X156/'Population 2016'!X$5</f>
        <v>0</v>
      </c>
      <c r="Y156">
        <f>'Population 2016'!Y156/'Population 2016'!Y$5</f>
        <v>0</v>
      </c>
      <c r="Z156">
        <f>'Population 2016'!Z156/'Population 2016'!Z$5</f>
        <v>0</v>
      </c>
      <c r="AA156">
        <f>'Population 2016'!AA156/'Population 2016'!AA$5</f>
        <v>0</v>
      </c>
      <c r="AB156">
        <f>'Population 2016'!AB156/'Population 2016'!AB$5</f>
        <v>0</v>
      </c>
      <c r="AC156">
        <f>'Population 2016'!AC156/'Population 2016'!AC$5</f>
        <v>0</v>
      </c>
      <c r="AD156">
        <f>'Population 2016'!AD156/'Population 2016'!AD$5</f>
        <v>0</v>
      </c>
      <c r="AE156">
        <f>'Population 2016'!AE156/'Population 2016'!AE$5</f>
        <v>0</v>
      </c>
      <c r="AF156">
        <f>'Population 2016'!AF156/'Population 2016'!AF$5</f>
        <v>0</v>
      </c>
      <c r="AG156">
        <f>'Population 2016'!AG156/'Population 2016'!AG$5</f>
        <v>0</v>
      </c>
      <c r="AH156">
        <f>'Population 2016'!AH156/'Population 2016'!AH$5</f>
        <v>0</v>
      </c>
      <c r="AI156">
        <f>'Population 2016'!AI156/'Population 2016'!AI$5</f>
        <v>0</v>
      </c>
      <c r="AJ156">
        <f>'Population 2016'!AJ156/'Population 2016'!AJ$5</f>
        <v>0</v>
      </c>
      <c r="AK156">
        <f>'Population 2016'!AK156/'Population 2016'!AK$5</f>
        <v>0</v>
      </c>
      <c r="AL156">
        <f>'Population 2016'!AL156/'Population 2016'!AL$5</f>
        <v>0</v>
      </c>
      <c r="AM156">
        <f>'Population 2016'!AM156/'Population 2016'!AM$5</f>
        <v>0</v>
      </c>
      <c r="AN156">
        <f>'Population 2016'!AN156/'Population 2016'!AN$5</f>
        <v>0</v>
      </c>
      <c r="AO156">
        <f>'Population 2016'!AO156/'Population 2016'!AO$5</f>
        <v>0</v>
      </c>
      <c r="AP156">
        <f>'Population 2016'!AP156/'Population 2016'!AP$5</f>
        <v>0</v>
      </c>
      <c r="AQ156">
        <f>'Population 2016'!AQ156/'Population 2016'!AQ$5</f>
        <v>0</v>
      </c>
      <c r="AR156">
        <f>'Population 2016'!AR156/'Population 2016'!AR$5</f>
        <v>0</v>
      </c>
      <c r="AS156">
        <f>'Population 2016'!AS156/'Population 2016'!AS$5</f>
        <v>0</v>
      </c>
      <c r="AT156">
        <f>'Population 2016'!AT156/'Population 2016'!AT$5</f>
        <v>0</v>
      </c>
      <c r="AU156">
        <f>'Population 2016'!AU156/'Population 2016'!AU$5</f>
        <v>0</v>
      </c>
      <c r="AV156">
        <f>'Population 2016'!AV156/'Population 2016'!AV$5</f>
        <v>0</v>
      </c>
      <c r="AW156">
        <f>'Population 2016'!AW156/'Population 2016'!AW$5</f>
        <v>0</v>
      </c>
      <c r="AX156">
        <f>'Population 2016'!AX156/'Population 2016'!AX$5</f>
        <v>0</v>
      </c>
      <c r="AY156">
        <f>'Population 2016'!AY156/'Population 2016'!AY$5</f>
        <v>0</v>
      </c>
      <c r="AZ156">
        <f>'Population 2016'!AZ156/'Population 2016'!AZ$5</f>
        <v>0</v>
      </c>
      <c r="BA156">
        <f>'Population 2016'!BA156/'Population 2016'!BA$5</f>
        <v>0</v>
      </c>
      <c r="BB156">
        <f>'Population 2016'!BB156/'Population 2016'!BB$5</f>
        <v>0</v>
      </c>
      <c r="BC156">
        <f>'Population 2016'!BC156/'Population 2016'!BC$5</f>
        <v>0</v>
      </c>
      <c r="BD156" s="9">
        <v>154</v>
      </c>
    </row>
    <row r="157" spans="2:56" x14ac:dyDescent="0.35">
      <c r="B157" s="5" t="s">
        <v>77</v>
      </c>
      <c r="C157">
        <f>'Population 2016'!C157/'Population 2016'!C$5</f>
        <v>0</v>
      </c>
      <c r="D157">
        <f>'Population 2016'!D157/'Population 2016'!D$5</f>
        <v>0</v>
      </c>
      <c r="E157">
        <f>'Population 2016'!E157/'Population 2016'!E$5</f>
        <v>0</v>
      </c>
      <c r="F157">
        <f>'Population 2016'!F157/'Population 2016'!F$5</f>
        <v>0</v>
      </c>
      <c r="G157">
        <f>'Population 2016'!G157/'Population 2016'!G$5</f>
        <v>0</v>
      </c>
      <c r="H157">
        <f>'Population 2016'!H157/'Population 2016'!H$5</f>
        <v>0</v>
      </c>
      <c r="I157">
        <f>'Population 2016'!I157/'Population 2016'!I$5</f>
        <v>0</v>
      </c>
      <c r="J157">
        <f>'Population 2016'!J157/'Population 2016'!J$5</f>
        <v>0</v>
      </c>
      <c r="K157">
        <f>'Population 2016'!K157/'Population 2016'!K$5</f>
        <v>0</v>
      </c>
      <c r="L157">
        <f>'Population 2016'!L157/'Population 2016'!L$5</f>
        <v>0</v>
      </c>
      <c r="M157">
        <f>'Population 2016'!M157/'Population 2016'!M$5</f>
        <v>0</v>
      </c>
      <c r="N157">
        <f>'Population 2016'!N157/'Population 2016'!N$5</f>
        <v>0</v>
      </c>
      <c r="O157">
        <f>'Population 2016'!O157/'Population 2016'!O$5</f>
        <v>0</v>
      </c>
      <c r="P157">
        <f>'Population 2016'!P157/'Population 2016'!P$5</f>
        <v>0</v>
      </c>
      <c r="Q157">
        <f>'Population 2016'!Q157/'Population 2016'!Q$5</f>
        <v>0</v>
      </c>
      <c r="R157">
        <f>'Population 2016'!R157/'Population 2016'!R$5</f>
        <v>0</v>
      </c>
      <c r="S157">
        <f>'Population 2016'!S157/'Population 2016'!S$5</f>
        <v>0</v>
      </c>
      <c r="T157">
        <f>'Population 2016'!T157/'Population 2016'!T$5</f>
        <v>0</v>
      </c>
      <c r="U157">
        <f>'Population 2016'!U157/'Population 2016'!U$5</f>
        <v>0</v>
      </c>
      <c r="V157">
        <f>'Population 2016'!V157/'Population 2016'!V$5</f>
        <v>0</v>
      </c>
      <c r="W157">
        <f>'Population 2016'!W157/'Population 2016'!W$5</f>
        <v>0</v>
      </c>
      <c r="X157">
        <f>'Population 2016'!X157/'Population 2016'!X$5</f>
        <v>0</v>
      </c>
      <c r="Y157">
        <f>'Population 2016'!Y157/'Population 2016'!Y$5</f>
        <v>0</v>
      </c>
      <c r="Z157">
        <f>'Population 2016'!Z157/'Population 2016'!Z$5</f>
        <v>0</v>
      </c>
      <c r="AA157">
        <f>'Population 2016'!AA157/'Population 2016'!AA$5</f>
        <v>0</v>
      </c>
      <c r="AB157">
        <f>'Population 2016'!AB157/'Population 2016'!AB$5</f>
        <v>0</v>
      </c>
      <c r="AC157">
        <f>'Population 2016'!AC157/'Population 2016'!AC$5</f>
        <v>0</v>
      </c>
      <c r="AD157">
        <f>'Population 2016'!AD157/'Population 2016'!AD$5</f>
        <v>0</v>
      </c>
      <c r="AE157">
        <f>'Population 2016'!AE157/'Population 2016'!AE$5</f>
        <v>0</v>
      </c>
      <c r="AF157">
        <f>'Population 2016'!AF157/'Population 2016'!AF$5</f>
        <v>0</v>
      </c>
      <c r="AG157">
        <f>'Population 2016'!AG157/'Population 2016'!AG$5</f>
        <v>0</v>
      </c>
      <c r="AH157">
        <f>'Population 2016'!AH157/'Population 2016'!AH$5</f>
        <v>0</v>
      </c>
      <c r="AI157">
        <f>'Population 2016'!AI157/'Population 2016'!AI$5</f>
        <v>0</v>
      </c>
      <c r="AJ157">
        <f>'Population 2016'!AJ157/'Population 2016'!AJ$5</f>
        <v>0</v>
      </c>
      <c r="AK157">
        <f>'Population 2016'!AK157/'Population 2016'!AK$5</f>
        <v>0</v>
      </c>
      <c r="AL157">
        <f>'Population 2016'!AL157/'Population 2016'!AL$5</f>
        <v>0</v>
      </c>
      <c r="AM157">
        <f>'Population 2016'!AM157/'Population 2016'!AM$5</f>
        <v>0</v>
      </c>
      <c r="AN157">
        <f>'Population 2016'!AN157/'Population 2016'!AN$5</f>
        <v>0</v>
      </c>
      <c r="AO157">
        <f>'Population 2016'!AO157/'Population 2016'!AO$5</f>
        <v>0</v>
      </c>
      <c r="AP157">
        <f>'Population 2016'!AP157/'Population 2016'!AP$5</f>
        <v>0</v>
      </c>
      <c r="AQ157">
        <f>'Population 2016'!AQ157/'Population 2016'!AQ$5</f>
        <v>0</v>
      </c>
      <c r="AR157">
        <f>'Population 2016'!AR157/'Population 2016'!AR$5</f>
        <v>0</v>
      </c>
      <c r="AS157">
        <f>'Population 2016'!AS157/'Population 2016'!AS$5</f>
        <v>0</v>
      </c>
      <c r="AT157">
        <f>'Population 2016'!AT157/'Population 2016'!AT$5</f>
        <v>0</v>
      </c>
      <c r="AU157">
        <f>'Population 2016'!AU157/'Population 2016'!AU$5</f>
        <v>0</v>
      </c>
      <c r="AV157">
        <f>'Population 2016'!AV157/'Population 2016'!AV$5</f>
        <v>0</v>
      </c>
      <c r="AW157">
        <f>'Population 2016'!AW157/'Population 2016'!AW$5</f>
        <v>0</v>
      </c>
      <c r="AX157">
        <f>'Population 2016'!AX157/'Population 2016'!AX$5</f>
        <v>0</v>
      </c>
      <c r="AY157">
        <f>'Population 2016'!AY157/'Population 2016'!AY$5</f>
        <v>0</v>
      </c>
      <c r="AZ157">
        <f>'Population 2016'!AZ157/'Population 2016'!AZ$5</f>
        <v>0</v>
      </c>
      <c r="BA157">
        <f>'Population 2016'!BA157/'Population 2016'!BA$5</f>
        <v>0</v>
      </c>
      <c r="BB157">
        <f>'Population 2016'!BB157/'Population 2016'!BB$5</f>
        <v>0</v>
      </c>
      <c r="BC157">
        <f>'Population 2016'!BC157/'Population 2016'!BC$5</f>
        <v>0</v>
      </c>
      <c r="BD157" s="9">
        <v>155</v>
      </c>
    </row>
    <row r="158" spans="2:56" x14ac:dyDescent="0.35">
      <c r="B158" s="5" t="s">
        <v>47</v>
      </c>
      <c r="C158">
        <f>'Population 2016'!C158/'Population 2016'!C$5</f>
        <v>3.163764419661339E-3</v>
      </c>
      <c r="D158">
        <f>'Population 2016'!D158/'Population 2016'!D$5</f>
        <v>4.5259822188316069E-3</v>
      </c>
      <c r="E158">
        <f>'Population 2016'!E158/'Population 2016'!E$5</f>
        <v>5.7753880338835264E-3</v>
      </c>
      <c r="F158">
        <f>'Population 2016'!F158/'Population 2016'!F$5</f>
        <v>9.5287149111511725E-3</v>
      </c>
      <c r="G158">
        <f>'Population 2016'!G158/'Population 2016'!G$5</f>
        <v>1.1029610783305364E-2</v>
      </c>
      <c r="H158">
        <f>'Population 2016'!H158/'Population 2016'!H$5</f>
        <v>4.6820335070181865E-3</v>
      </c>
      <c r="I158">
        <f>'Population 2016'!I158/'Population 2016'!I$5</f>
        <v>8.3116991876727234E-3</v>
      </c>
      <c r="J158">
        <f>'Population 2016'!J158/'Population 2016'!J$5</f>
        <v>4.2460379987228711E-3</v>
      </c>
      <c r="K158">
        <f>'Population 2016'!K158/'Population 2016'!K$5</f>
        <v>5.1268723715919293E-3</v>
      </c>
      <c r="L158">
        <f>'Population 2016'!L158/'Population 2016'!L$5</f>
        <v>9.5944593585690907E-3</v>
      </c>
      <c r="M158">
        <f>'Population 2016'!M158/'Population 2016'!M$5</f>
        <v>9.5944593585690907E-3</v>
      </c>
      <c r="N158">
        <f>'Population 2016'!N158/'Population 2016'!N$5</f>
        <v>3.1264818639940204E-3</v>
      </c>
      <c r="O158">
        <f>'Population 2016'!O158/'Population 2016'!O$5</f>
        <v>4.606651410229738E-3</v>
      </c>
      <c r="P158">
        <f>'Population 2016'!P158/'Population 2016'!P$5</f>
        <v>1.8032232615800743E-3</v>
      </c>
      <c r="Q158">
        <f>'Population 2016'!Q158/'Population 2016'!Q$5</f>
        <v>6.0633835090069445E-3</v>
      </c>
      <c r="R158">
        <f>'Population 2016'!R158/'Population 2016'!R$5</f>
        <v>3.2735402139777506E-3</v>
      </c>
      <c r="S158">
        <f>'Population 2016'!S158/'Population 2016'!S$5</f>
        <v>4.9172861452748684E-3</v>
      </c>
      <c r="T158">
        <f>'Population 2016'!T158/'Population 2016'!T$5</f>
        <v>3.0502133520704691E-3</v>
      </c>
      <c r="U158">
        <f>'Population 2016'!U158/'Population 2016'!U$5</f>
        <v>1.6863630327977691E-2</v>
      </c>
      <c r="V158">
        <f>'Population 2016'!V158/'Population 2016'!V$5</f>
        <v>4.7778600377038792E-3</v>
      </c>
      <c r="W158">
        <f>'Population 2016'!W158/'Population 2016'!W$5</f>
        <v>5.412507599082227E-3</v>
      </c>
      <c r="X158">
        <f>'Population 2016'!X158/'Population 2016'!X$5</f>
        <v>5.412507599082227E-3</v>
      </c>
      <c r="Y158">
        <f>'Population 2016'!Y158/'Population 2016'!Y$5</f>
        <v>4.5229805567479058E-3</v>
      </c>
      <c r="Z158">
        <f>'Population 2016'!Z158/'Population 2016'!Z$5</f>
        <v>3.9761277471384079E-3</v>
      </c>
      <c r="AA158">
        <f>'Population 2016'!AA158/'Population 2016'!AA$5</f>
        <v>4.4075136347902577E-3</v>
      </c>
      <c r="AB158">
        <f>'Population 2016'!AB158/'Population 2016'!AB$5</f>
        <v>4.92922428175184E-3</v>
      </c>
      <c r="AC158">
        <f>'Population 2016'!AC158/'Population 2016'!AC$5</f>
        <v>3.8972241586526031E-3</v>
      </c>
      <c r="AD158">
        <f>'Population 2016'!AD158/'Population 2016'!AD$5</f>
        <v>9.3230116491123602E-3</v>
      </c>
      <c r="AE158">
        <f>'Population 2016'!AE158/'Population 2016'!AE$5</f>
        <v>8.6756537541453193E-3</v>
      </c>
      <c r="AF158">
        <f>'Population 2016'!AF158/'Population 2016'!AF$5</f>
        <v>3.921036360071785E-3</v>
      </c>
      <c r="AG158">
        <f>'Population 2016'!AG158/'Population 2016'!AG$5</f>
        <v>8.6756537541453193E-3</v>
      </c>
      <c r="AH158">
        <f>'Population 2016'!AH158/'Population 2016'!AH$5</f>
        <v>5.3240203226735273E-3</v>
      </c>
      <c r="AI158">
        <f>'Population 2016'!AI158/'Population 2016'!AI$5</f>
        <v>4.2668321812932017E-3</v>
      </c>
      <c r="AJ158">
        <f>'Population 2016'!AJ158/'Population 2016'!AJ$5</f>
        <v>5.7440816440342416E-3</v>
      </c>
      <c r="AK158">
        <f>'Population 2016'!AK158/'Population 2016'!AK$5</f>
        <v>7.0025017914838519E-3</v>
      </c>
      <c r="AL158">
        <f>'Population 2016'!AL158/'Population 2016'!AL$5</f>
        <v>3.3965342934676574E-3</v>
      </c>
      <c r="AM158">
        <f>'Population 2016'!AM158/'Population 2016'!AM$5</f>
        <v>5.3859053717795948E-3</v>
      </c>
      <c r="AN158">
        <f>'Population 2016'!AN158/'Population 2016'!AN$5</f>
        <v>8.1815206719755649E-3</v>
      </c>
      <c r="AO158">
        <f>'Population 2016'!AO158/'Population 2016'!AO$5</f>
        <v>8.1815206719755649E-3</v>
      </c>
      <c r="AP158">
        <f>'Population 2016'!AP158/'Population 2016'!AP$5</f>
        <v>6.3963349872390345E-3</v>
      </c>
      <c r="AQ158">
        <f>'Population 2016'!AQ158/'Population 2016'!AQ$5</f>
        <v>5.3775963172028275E-3</v>
      </c>
      <c r="AR158">
        <f>'Population 2016'!AR158/'Population 2016'!AR$5</f>
        <v>5.2858425100968344E-3</v>
      </c>
      <c r="AS158">
        <f>'Population 2016'!AS158/'Population 2016'!AS$5</f>
        <v>8.3116991876727234E-3</v>
      </c>
      <c r="AT158">
        <f>'Population 2016'!AT158/'Population 2016'!AT$5</f>
        <v>8.8047661728264878E-3</v>
      </c>
      <c r="AU158">
        <f>'Population 2016'!AU158/'Population 2016'!AU$5</f>
        <v>8.8047661728264878E-3</v>
      </c>
      <c r="AV158">
        <f>'Population 2016'!AV158/'Population 2016'!AV$5</f>
        <v>6.2928940977721465E-3</v>
      </c>
      <c r="AW158">
        <f>'Population 2016'!AW158/'Population 2016'!AW$5</f>
        <v>5.2588626517786324E-3</v>
      </c>
      <c r="AX158">
        <f>'Population 2016'!AX158/'Population 2016'!AX$5</f>
        <v>3.769630831746681E-3</v>
      </c>
      <c r="AY158">
        <f>'Population 2016'!AY158/'Population 2016'!AY$5</f>
        <v>5.7785869465438637E-3</v>
      </c>
      <c r="AZ158">
        <f>'Population 2016'!AZ158/'Population 2016'!AZ$5</f>
        <v>6.1007530302420168E-3</v>
      </c>
      <c r="BA158">
        <f>'Population 2016'!BA158/'Population 2016'!BA$5</f>
        <v>3.5494493629885555E-3</v>
      </c>
      <c r="BB158">
        <f>'Population 2016'!BB158/'Population 2016'!BB$5</f>
        <v>6.09019285610711E-3</v>
      </c>
      <c r="BC158">
        <f>'Population 2016'!BC158/'Population 2016'!BC$5</f>
        <v>1.6863630327977691E-2</v>
      </c>
      <c r="BD158" s="9">
        <v>156</v>
      </c>
    </row>
    <row r="159" spans="2:56" x14ac:dyDescent="0.35">
      <c r="B159" s="5" t="s">
        <v>48</v>
      </c>
      <c r="C159">
        <f>'Population 2016'!C159/'Population 2016'!C$5</f>
        <v>1.0324400852529734E-2</v>
      </c>
      <c r="D159">
        <f>'Population 2016'!D159/'Population 2016'!D$5</f>
        <v>8.6436235243488556E-3</v>
      </c>
      <c r="E159">
        <f>'Population 2016'!E159/'Population 2016'!E$5</f>
        <v>7.1020396682902132E-3</v>
      </c>
      <c r="F159">
        <f>'Population 2016'!F159/'Population 2016'!F$5</f>
        <v>1.0126191089363894E-2</v>
      </c>
      <c r="G159">
        <f>'Population 2016'!G159/'Population 2016'!G$5</f>
        <v>1.1124343636658908E-2</v>
      </c>
      <c r="H159">
        <f>'Population 2016'!H159/'Population 2016'!H$5</f>
        <v>5.849299478296959E-3</v>
      </c>
      <c r="I159">
        <f>'Population 2016'!I159/'Population 2016'!I$5</f>
        <v>9.8191106272506497E-3</v>
      </c>
      <c r="J159">
        <f>'Population 2016'!J159/'Population 2016'!J$5</f>
        <v>7.7208230015839716E-3</v>
      </c>
      <c r="K159">
        <f>'Population 2016'!K159/'Population 2016'!K$5</f>
        <v>6.9224590086471669E-3</v>
      </c>
      <c r="L159">
        <f>'Population 2016'!L159/'Population 2016'!L$5</f>
        <v>1.0976442742998745E-2</v>
      </c>
      <c r="M159">
        <f>'Population 2016'!M159/'Population 2016'!M$5</f>
        <v>1.0976442742998745E-2</v>
      </c>
      <c r="N159">
        <f>'Population 2016'!N159/'Population 2016'!N$5</f>
        <v>6.1243680729137365E-3</v>
      </c>
      <c r="O159">
        <f>'Population 2016'!O159/'Population 2016'!O$5</f>
        <v>6.2313628753430219E-3</v>
      </c>
      <c r="P159">
        <f>'Population 2016'!P159/'Population 2016'!P$5</f>
        <v>2.4907021300574778E-3</v>
      </c>
      <c r="Q159">
        <f>'Population 2016'!Q159/'Population 2016'!Q$5</f>
        <v>7.4617219539135854E-3</v>
      </c>
      <c r="R159">
        <f>'Population 2016'!R159/'Population 2016'!R$5</f>
        <v>4.3381061372225471E-3</v>
      </c>
      <c r="S159">
        <f>'Population 2016'!S159/'Population 2016'!S$5</f>
        <v>8.2678548416423789E-3</v>
      </c>
      <c r="T159">
        <f>'Population 2016'!T159/'Population 2016'!T$5</f>
        <v>8.5503692363531458E-3</v>
      </c>
      <c r="U159">
        <f>'Population 2016'!U159/'Population 2016'!U$5</f>
        <v>1.9784889124950206E-2</v>
      </c>
      <c r="V159">
        <f>'Population 2016'!V159/'Population 2016'!V$5</f>
        <v>6.3348623503102558E-3</v>
      </c>
      <c r="W159">
        <f>'Population 2016'!W159/'Population 2016'!W$5</f>
        <v>7.4944927081494845E-3</v>
      </c>
      <c r="X159">
        <f>'Population 2016'!X159/'Population 2016'!X$5</f>
        <v>7.4944927081494845E-3</v>
      </c>
      <c r="Y159">
        <f>'Population 2016'!Y159/'Population 2016'!Y$5</f>
        <v>6.9990938140888064E-3</v>
      </c>
      <c r="Z159">
        <f>'Population 2016'!Z159/'Population 2016'!Z$5</f>
        <v>9.1640646324017624E-3</v>
      </c>
      <c r="AA159">
        <f>'Population 2016'!AA159/'Population 2016'!AA$5</f>
        <v>6.945454859526282E-3</v>
      </c>
      <c r="AB159">
        <f>'Population 2016'!AB159/'Population 2016'!AB$5</f>
        <v>8.6179544128634732E-3</v>
      </c>
      <c r="AC159">
        <f>'Population 2016'!AC159/'Population 2016'!AC$5</f>
        <v>7.1593910897540655E-3</v>
      </c>
      <c r="AD159">
        <f>'Population 2016'!AD159/'Population 2016'!AD$5</f>
        <v>9.6691354348877896E-3</v>
      </c>
      <c r="AE159">
        <f>'Population 2016'!AE159/'Population 2016'!AE$5</f>
        <v>9.1171367262497562E-3</v>
      </c>
      <c r="AF159">
        <f>'Population 2016'!AF159/'Population 2016'!AF$5</f>
        <v>5.8212309037988814E-3</v>
      </c>
      <c r="AG159">
        <f>'Population 2016'!AG159/'Population 2016'!AG$5</f>
        <v>9.1171367262497562E-3</v>
      </c>
      <c r="AH159">
        <f>'Population 2016'!AH159/'Population 2016'!AH$5</f>
        <v>6.5612141589961271E-3</v>
      </c>
      <c r="AI159">
        <f>'Population 2016'!AI159/'Population 2016'!AI$5</f>
        <v>8.3887479219529274E-3</v>
      </c>
      <c r="AJ159">
        <f>'Population 2016'!AJ159/'Population 2016'!AJ$5</f>
        <v>8.3512254970303651E-3</v>
      </c>
      <c r="AK159">
        <f>'Population 2016'!AK159/'Population 2016'!AK$5</f>
        <v>8.4859761386922791E-3</v>
      </c>
      <c r="AL159">
        <f>'Population 2016'!AL159/'Population 2016'!AL$5</f>
        <v>4.6824284776786507E-3</v>
      </c>
      <c r="AM159">
        <f>'Population 2016'!AM159/'Population 2016'!AM$5</f>
        <v>6.3240018689490057E-3</v>
      </c>
      <c r="AN159">
        <f>'Population 2016'!AN159/'Population 2016'!AN$5</f>
        <v>9.8178248063706779E-3</v>
      </c>
      <c r="AO159">
        <f>'Population 2016'!AO159/'Population 2016'!AO$5</f>
        <v>9.8178248063706779E-3</v>
      </c>
      <c r="AP159">
        <f>'Population 2016'!AP159/'Population 2016'!AP$5</f>
        <v>8.4808902556948781E-3</v>
      </c>
      <c r="AQ159">
        <f>'Population 2016'!AQ159/'Population 2016'!AQ$5</f>
        <v>5.9187811695073159E-3</v>
      </c>
      <c r="AR159">
        <f>'Population 2016'!AR159/'Population 2016'!AR$5</f>
        <v>7.8522396827826156E-3</v>
      </c>
      <c r="AS159">
        <f>'Population 2016'!AS159/'Population 2016'!AS$5</f>
        <v>9.8191106272506497E-3</v>
      </c>
      <c r="AT159">
        <f>'Population 2016'!AT159/'Population 2016'!AT$5</f>
        <v>1.2073601518426741E-2</v>
      </c>
      <c r="AU159">
        <f>'Population 2016'!AU159/'Population 2016'!AU$5</f>
        <v>1.2073601518426741E-2</v>
      </c>
      <c r="AV159">
        <f>'Population 2016'!AV159/'Population 2016'!AV$5</f>
        <v>6.8313800021117099E-3</v>
      </c>
      <c r="AW159">
        <f>'Population 2016'!AW159/'Population 2016'!AW$5</f>
        <v>6.8109707730795045E-3</v>
      </c>
      <c r="AX159">
        <f>'Population 2016'!AX159/'Population 2016'!AX$5</f>
        <v>8.1526253242521444E-3</v>
      </c>
      <c r="AY159">
        <f>'Population 2016'!AY159/'Population 2016'!AY$5</f>
        <v>7.8149383433799447E-3</v>
      </c>
      <c r="AZ159">
        <f>'Population 2016'!AZ159/'Population 2016'!AZ$5</f>
        <v>8.0969447336781131E-3</v>
      </c>
      <c r="BA159">
        <f>'Population 2016'!BA159/'Population 2016'!BA$5</f>
        <v>5.2769380263442021E-3</v>
      </c>
      <c r="BB159">
        <f>'Population 2016'!BB159/'Population 2016'!BB$5</f>
        <v>8.4724111501626124E-3</v>
      </c>
      <c r="BC159">
        <f>'Population 2016'!BC159/'Population 2016'!BC$5</f>
        <v>1.9784889124950206E-2</v>
      </c>
      <c r="BD159" s="9">
        <v>157</v>
      </c>
    </row>
    <row r="160" spans="2:56" x14ac:dyDescent="0.35">
      <c r="B160" s="5" t="s">
        <v>49</v>
      </c>
      <c r="C160">
        <f>'Population 2016'!C160/'Population 2016'!C$5</f>
        <v>1.2813501454104972E-2</v>
      </c>
      <c r="D160">
        <f>'Population 2016'!D160/'Population 2016'!D$5</f>
        <v>9.4407441096211967E-3</v>
      </c>
      <c r="E160">
        <f>'Population 2016'!E160/'Population 2016'!E$5</f>
        <v>6.3473014593167978E-3</v>
      </c>
      <c r="F160">
        <f>'Population 2016'!F160/'Population 2016'!F$5</f>
        <v>9.0033479268606751E-3</v>
      </c>
      <c r="G160">
        <f>'Population 2016'!G160/'Population 2016'!G$5</f>
        <v>1.0028149190710767E-2</v>
      </c>
      <c r="H160">
        <f>'Population 2016'!H160/'Population 2016'!H$5</f>
        <v>5.1910911667147628E-3</v>
      </c>
      <c r="I160">
        <f>'Population 2016'!I160/'Population 2016'!I$5</f>
        <v>9.0863411774558239E-3</v>
      </c>
      <c r="J160">
        <f>'Population 2016'!J160/'Population 2016'!J$5</f>
        <v>6.4934526425781411E-3</v>
      </c>
      <c r="K160">
        <f>'Population 2016'!K160/'Population 2016'!K$5</f>
        <v>5.3867599111657137E-3</v>
      </c>
      <c r="L160">
        <f>'Population 2016'!L160/'Population 2016'!L$5</f>
        <v>1.0444299715660891E-2</v>
      </c>
      <c r="M160">
        <f>'Population 2016'!M160/'Population 2016'!M$5</f>
        <v>1.0444299715660891E-2</v>
      </c>
      <c r="N160">
        <f>'Population 2016'!N160/'Population 2016'!N$5</f>
        <v>7.217431141045322E-3</v>
      </c>
      <c r="O160">
        <f>'Population 2016'!O160/'Population 2016'!O$5</f>
        <v>6.2214560981167216E-3</v>
      </c>
      <c r="P160">
        <f>'Population 2016'!P160/'Population 2016'!P$5</f>
        <v>2.3441902400540967E-3</v>
      </c>
      <c r="Q160">
        <f>'Population 2016'!Q160/'Population 2016'!Q$5</f>
        <v>7.0151937110022209E-3</v>
      </c>
      <c r="R160">
        <f>'Population 2016'!R160/'Population 2016'!R$5</f>
        <v>3.3533826582211102E-3</v>
      </c>
      <c r="S160">
        <f>'Population 2016'!S160/'Population 2016'!S$5</f>
        <v>9.3438145995117135E-3</v>
      </c>
      <c r="T160">
        <f>'Population 2016'!T160/'Population 2016'!T$5</f>
        <v>1.1784386444116649E-2</v>
      </c>
      <c r="U160">
        <f>'Population 2016'!U160/'Population 2016'!U$5</f>
        <v>1.8191475235692471E-2</v>
      </c>
      <c r="V160">
        <f>'Population 2016'!V160/'Population 2016'!V$5</f>
        <v>5.8998175864937684E-3</v>
      </c>
      <c r="W160">
        <f>'Population 2016'!W160/'Population 2016'!W$5</f>
        <v>7.4650769059805598E-3</v>
      </c>
      <c r="X160">
        <f>'Population 2016'!X160/'Population 2016'!X$5</f>
        <v>7.4650769059805598E-3</v>
      </c>
      <c r="Y160">
        <f>'Population 2016'!Y160/'Population 2016'!Y$5</f>
        <v>6.1843213939365036E-3</v>
      </c>
      <c r="Z160">
        <f>'Population 2016'!Z160/'Population 2016'!Z$5</f>
        <v>9.4292688687006732E-3</v>
      </c>
      <c r="AA160">
        <f>'Population 2016'!AA160/'Population 2016'!AA$5</f>
        <v>6.8836672852067926E-3</v>
      </c>
      <c r="AB160">
        <f>'Population 2016'!AB160/'Population 2016'!AB$5</f>
        <v>9.3098471899532263E-3</v>
      </c>
      <c r="AC160">
        <f>'Population 2016'!AC160/'Population 2016'!AC$5</f>
        <v>7.287643689454947E-3</v>
      </c>
      <c r="AD160">
        <f>'Population 2016'!AD160/'Population 2016'!AD$5</f>
        <v>9.3862815884476532E-3</v>
      </c>
      <c r="AE160">
        <f>'Population 2016'!AE160/'Population 2016'!AE$5</f>
        <v>9.142804340906991E-3</v>
      </c>
      <c r="AF160">
        <f>'Population 2016'!AF160/'Population 2016'!AF$5</f>
        <v>5.4894509041004992E-3</v>
      </c>
      <c r="AG160">
        <f>'Population 2016'!AG160/'Population 2016'!AG$5</f>
        <v>9.142804340906991E-3</v>
      </c>
      <c r="AH160">
        <f>'Population 2016'!AH160/'Population 2016'!AH$5</f>
        <v>6.1581044555696941E-3</v>
      </c>
      <c r="AI160">
        <f>'Population 2016'!AI160/'Population 2016'!AI$5</f>
        <v>1.0163290751596814E-2</v>
      </c>
      <c r="AJ160">
        <f>'Population 2016'!AJ160/'Population 2016'!AJ$5</f>
        <v>7.9190251791540021E-3</v>
      </c>
      <c r="AK160">
        <f>'Population 2016'!AK160/'Population 2016'!AK$5</f>
        <v>8.6368379367134755E-3</v>
      </c>
      <c r="AL160">
        <f>'Population 2016'!AL160/'Population 2016'!AL$5</f>
        <v>3.7423954878416489E-3</v>
      </c>
      <c r="AM160">
        <f>'Population 2016'!AM160/'Population 2016'!AM$5</f>
        <v>5.9907784027729985E-3</v>
      </c>
      <c r="AN160">
        <f>'Population 2016'!AN160/'Population 2016'!AN$5</f>
        <v>1.1072324642740263E-2</v>
      </c>
      <c r="AO160">
        <f>'Population 2016'!AO160/'Population 2016'!AO$5</f>
        <v>1.1072324642740263E-2</v>
      </c>
      <c r="AP160">
        <f>'Population 2016'!AP160/'Population 2016'!AP$5</f>
        <v>6.840194664172598E-3</v>
      </c>
      <c r="AQ160">
        <f>'Population 2016'!AQ160/'Population 2016'!AQ$5</f>
        <v>6.2750041102647008E-3</v>
      </c>
      <c r="AR160">
        <f>'Population 2016'!AR160/'Population 2016'!AR$5</f>
        <v>8.0066245127019958E-3</v>
      </c>
      <c r="AS160">
        <f>'Population 2016'!AS160/'Population 2016'!AS$5</f>
        <v>9.0863411774558239E-3</v>
      </c>
      <c r="AT160">
        <f>'Population 2016'!AT160/'Population 2016'!AT$5</f>
        <v>1.0650076448568566E-2</v>
      </c>
      <c r="AU160">
        <f>'Population 2016'!AU160/'Population 2016'!AU$5</f>
        <v>1.0650076448568566E-2</v>
      </c>
      <c r="AV160">
        <f>'Population 2016'!AV160/'Population 2016'!AV$5</f>
        <v>5.8177594762960621E-3</v>
      </c>
      <c r="AW160">
        <f>'Population 2016'!AW160/'Population 2016'!AW$5</f>
        <v>6.3342790896332903E-3</v>
      </c>
      <c r="AX160">
        <f>'Population 2016'!AX160/'Population 2016'!AX$5</f>
        <v>7.0920173275234163E-3</v>
      </c>
      <c r="AY160">
        <f>'Population 2016'!AY160/'Population 2016'!AY$5</f>
        <v>7.5257795049111101E-3</v>
      </c>
      <c r="AZ160">
        <f>'Population 2016'!AZ160/'Population 2016'!AZ$5</f>
        <v>7.5792004878301343E-3</v>
      </c>
      <c r="BA160">
        <f>'Population 2016'!BA160/'Population 2016'!BA$5</f>
        <v>5.8707622543727059E-3</v>
      </c>
      <c r="BB160">
        <f>'Population 2016'!BB160/'Population 2016'!BB$5</f>
        <v>8.3135965972255792E-3</v>
      </c>
      <c r="BC160">
        <f>'Population 2016'!BC160/'Population 2016'!BC$5</f>
        <v>1.8191475235692471E-2</v>
      </c>
      <c r="BD160" s="9">
        <v>158</v>
      </c>
    </row>
    <row r="161" spans="1:56" x14ac:dyDescent="0.35">
      <c r="B161" s="5" t="s">
        <v>50</v>
      </c>
      <c r="C161">
        <f>'Population 2016'!C161/'Population 2016'!C$5</f>
        <v>9.7161811983460522E-3</v>
      </c>
      <c r="D161">
        <f>'Population 2016'!D161/'Population 2016'!D$5</f>
        <v>8.1570376456089905E-3</v>
      </c>
      <c r="E161">
        <f>'Population 2016'!E161/'Population 2016'!E$5</f>
        <v>6.7270144712847897E-3</v>
      </c>
      <c r="F161">
        <f>'Population 2016'!F161/'Population 2016'!F$5</f>
        <v>1.0064383208859129E-2</v>
      </c>
      <c r="G161">
        <f>'Population 2016'!G161/'Population 2016'!G$5</f>
        <v>9.5003518648838839E-3</v>
      </c>
      <c r="H161">
        <f>'Population 2016'!H161/'Population 2016'!H$5</f>
        <v>4.8344265643795823E-3</v>
      </c>
      <c r="I161">
        <f>'Population 2016'!I161/'Population 2016'!I$5</f>
        <v>9.2642994724059964E-3</v>
      </c>
      <c r="J161">
        <f>'Population 2016'!J161/'Population 2016'!J$5</f>
        <v>5.4319431428974238E-3</v>
      </c>
      <c r="K161">
        <f>'Population 2016'!K161/'Population 2016'!K$5</f>
        <v>5.1977507914756889E-3</v>
      </c>
      <c r="L161">
        <f>'Population 2016'!L161/'Population 2016'!L$5</f>
        <v>9.7930201896653055E-3</v>
      </c>
      <c r="M161">
        <f>'Population 2016'!M161/'Population 2016'!M$5</f>
        <v>9.7930201896653055E-3</v>
      </c>
      <c r="N161">
        <f>'Population 2016'!N161/'Population 2016'!N$5</f>
        <v>5.9154001334179923E-3</v>
      </c>
      <c r="O161">
        <f>'Population 2016'!O161/'Population 2016'!O$5</f>
        <v>5.2704054843918727E-3</v>
      </c>
      <c r="P161">
        <f>'Population 2016'!P161/'Population 2016'!P$5</f>
        <v>2.0173560238927082E-3</v>
      </c>
      <c r="Q161">
        <f>'Population 2016'!Q161/'Population 2016'!Q$5</f>
        <v>6.1691401981175311E-3</v>
      </c>
      <c r="R161">
        <f>'Population 2016'!R161/'Population 2016'!R$5</f>
        <v>3.3799968063022304E-3</v>
      </c>
      <c r="S161">
        <f>'Population 2016'!S161/'Population 2016'!S$5</f>
        <v>8.79921478769434E-3</v>
      </c>
      <c r="T161">
        <f>'Population 2016'!T161/'Population 2016'!T$5</f>
        <v>1.0430287152808476E-2</v>
      </c>
      <c r="U161">
        <f>'Population 2016'!U161/'Population 2016'!U$5</f>
        <v>1.9873412118797857E-2</v>
      </c>
      <c r="V161">
        <f>'Population 2016'!V161/'Population 2016'!V$5</f>
        <v>5.9150823150487322E-3</v>
      </c>
      <c r="W161">
        <f>'Population 2016'!W161/'Population 2016'!W$5</f>
        <v>7.4029768791794952E-3</v>
      </c>
      <c r="X161">
        <f>'Population 2016'!X161/'Population 2016'!X$5</f>
        <v>7.4029768791794952E-3</v>
      </c>
      <c r="Y161">
        <f>'Population 2016'!Y161/'Population 2016'!Y$5</f>
        <v>5.6835344430136246E-3</v>
      </c>
      <c r="Z161">
        <f>'Population 2016'!Z161/'Population 2016'!Z$5</f>
        <v>8.6956016748518626E-3</v>
      </c>
      <c r="AA161">
        <f>'Population 2016'!AA161/'Population 2016'!AA$5</f>
        <v>6.7879962023895185E-3</v>
      </c>
      <c r="AB161">
        <f>'Population 2016'!AB161/'Population 2016'!AB$5</f>
        <v>8.45009876871744E-3</v>
      </c>
      <c r="AC161">
        <f>'Population 2016'!AC161/'Population 2016'!AC$5</f>
        <v>6.8015249647822495E-3</v>
      </c>
      <c r="AD161">
        <f>'Population 2016'!AD161/'Population 2016'!AD$5</f>
        <v>9.8738322974431508E-3</v>
      </c>
      <c r="AE161">
        <f>'Population 2016'!AE161/'Population 2016'!AE$5</f>
        <v>1.001550323925297E-2</v>
      </c>
      <c r="AF161">
        <f>'Population 2016'!AF161/'Population 2016'!AF$5</f>
        <v>4.8711336319353328E-3</v>
      </c>
      <c r="AG161">
        <f>'Population 2016'!AG161/'Population 2016'!AG$5</f>
        <v>1.001550323925297E-2</v>
      </c>
      <c r="AH161">
        <f>'Population 2016'!AH161/'Population 2016'!AH$5</f>
        <v>6.7636978349107863E-3</v>
      </c>
      <c r="AI161">
        <f>'Population 2016'!AI161/'Population 2016'!AI$5</f>
        <v>9.3225019686761744E-3</v>
      </c>
      <c r="AJ161">
        <f>'Population 2016'!AJ161/'Population 2016'!AJ$5</f>
        <v>7.9050832334160558E-3</v>
      </c>
      <c r="AK161">
        <f>'Population 2016'!AK161/'Population 2016'!AK$5</f>
        <v>9.9568786693989414E-3</v>
      </c>
      <c r="AL161">
        <f>'Population 2016'!AL161/'Population 2016'!AL$5</f>
        <v>3.4940848867526294E-3</v>
      </c>
      <c r="AM161">
        <f>'Population 2016'!AM161/'Population 2016'!AM$5</f>
        <v>6.979582818708324E-3</v>
      </c>
      <c r="AN161">
        <f>'Population 2016'!AN161/'Population 2016'!AN$5</f>
        <v>9.5451074506381593E-3</v>
      </c>
      <c r="AO161">
        <f>'Population 2016'!AO161/'Population 2016'!AO$5</f>
        <v>9.5451074506381593E-3</v>
      </c>
      <c r="AP161">
        <f>'Population 2016'!AP161/'Population 2016'!AP$5</f>
        <v>7.6328012301253908E-3</v>
      </c>
      <c r="AQ161">
        <f>'Population 2016'!AQ161/'Population 2016'!AQ$5</f>
        <v>6.5079191099906833E-3</v>
      </c>
      <c r="AR161">
        <f>'Population 2016'!AR161/'Population 2016'!AR$5</f>
        <v>7.7176820532424938E-3</v>
      </c>
      <c r="AS161">
        <f>'Population 2016'!AS161/'Population 2016'!AS$5</f>
        <v>9.2642994724059964E-3</v>
      </c>
      <c r="AT161">
        <f>'Population 2016'!AT161/'Population 2016'!AT$5</f>
        <v>1.1704539463278325E-2</v>
      </c>
      <c r="AU161">
        <f>'Population 2016'!AU161/'Population 2016'!AU$5</f>
        <v>1.1704539463278325E-2</v>
      </c>
      <c r="AV161">
        <f>'Population 2016'!AV161/'Population 2016'!AV$5</f>
        <v>5.9655791363108441E-3</v>
      </c>
      <c r="AW161">
        <f>'Population 2016'!AW161/'Population 2016'!AW$5</f>
        <v>6.536396363414485E-3</v>
      </c>
      <c r="AX161">
        <f>'Population 2016'!AX161/'Population 2016'!AX$5</f>
        <v>5.5586081756264618E-3</v>
      </c>
      <c r="AY161">
        <f>'Population 2016'!AY161/'Population 2016'!AY$5</f>
        <v>7.5594382056852604E-3</v>
      </c>
      <c r="AZ161">
        <f>'Population 2016'!AZ161/'Population 2016'!AZ$5</f>
        <v>7.6971311216066183E-3</v>
      </c>
      <c r="BA161">
        <f>'Population 2016'!BA161/'Population 2016'!BA$5</f>
        <v>5.1014899589721446E-3</v>
      </c>
      <c r="BB161">
        <f>'Population 2016'!BB161/'Population 2016'!BB$5</f>
        <v>8.589795819724768E-3</v>
      </c>
      <c r="BC161">
        <f>'Population 2016'!BC161/'Population 2016'!BC$5</f>
        <v>1.9873412118797857E-2</v>
      </c>
      <c r="BD161" s="9">
        <v>159</v>
      </c>
    </row>
    <row r="162" spans="1:56" x14ac:dyDescent="0.35">
      <c r="B162" s="5" t="s">
        <v>51</v>
      </c>
      <c r="C162">
        <f>'Population 2016'!C162/'Population 2016'!C$5</f>
        <v>7.0430813736564223E-3</v>
      </c>
      <c r="D162">
        <f>'Population 2016'!D162/'Population 2016'!D$5</f>
        <v>6.9148988194790845E-3</v>
      </c>
      <c r="E162">
        <f>'Population 2016'!E162/'Population 2016'!E$5</f>
        <v>6.7973316957233064E-3</v>
      </c>
      <c r="F162">
        <f>'Population 2016'!F162/'Population 2016'!F$5</f>
        <v>9.9613700746845231E-3</v>
      </c>
      <c r="G162">
        <f>'Population 2016'!G162/'Population 2016'!G$5</f>
        <v>1.0664212634655985E-2</v>
      </c>
      <c r="H162">
        <f>'Population 2016'!H162/'Population 2016'!H$5</f>
        <v>5.1683943283843421E-3</v>
      </c>
      <c r="I162">
        <f>'Population 2016'!I162/'Population 2016'!I$5</f>
        <v>8.7408927225525509E-3</v>
      </c>
      <c r="J162">
        <f>'Population 2016'!J162/'Population 2016'!J$5</f>
        <v>5.3241335843361003E-3</v>
      </c>
      <c r="K162">
        <f>'Population 2016'!K162/'Population 2016'!K$5</f>
        <v>5.2450030713981953E-3</v>
      </c>
      <c r="L162">
        <f>'Population 2016'!L162/'Population 2016'!L$5</f>
        <v>9.0861436309627817E-3</v>
      </c>
      <c r="M162">
        <f>'Population 2016'!M162/'Population 2016'!M$5</f>
        <v>9.0861436309627817E-3</v>
      </c>
      <c r="N162">
        <f>'Population 2016'!N162/'Population 2016'!N$5</f>
        <v>4.2436566174520376E-3</v>
      </c>
      <c r="O162">
        <f>'Population 2016'!O162/'Population 2016'!O$5</f>
        <v>5.9242527813277062E-3</v>
      </c>
      <c r="P162">
        <f>'Population 2016'!P162/'Population 2016'!P$5</f>
        <v>1.7806829708103234E-3</v>
      </c>
      <c r="Q162">
        <f>'Population 2016'!Q162/'Population 2016'!Q$5</f>
        <v>6.3454013466351751E-3</v>
      </c>
      <c r="R162">
        <f>'Population 2016'!R162/'Population 2016'!R$5</f>
        <v>3.4997604726672701E-3</v>
      </c>
      <c r="S162">
        <f>'Population 2016'!S162/'Population 2016'!S$5</f>
        <v>7.8132861170298207E-3</v>
      </c>
      <c r="T162">
        <f>'Population 2016'!T162/'Population 2016'!T$5</f>
        <v>7.952425047579606E-3</v>
      </c>
      <c r="U162">
        <f>'Population 2016'!U162/'Population 2016'!U$5</f>
        <v>2.1909440977293852E-2</v>
      </c>
      <c r="V162">
        <f>'Population 2016'!V162/'Population 2016'!V$5</f>
        <v>7.1438929637233726E-3</v>
      </c>
      <c r="W162">
        <f>'Population 2016'!W162/'Population 2016'!W$5</f>
        <v>7.2951189378934363E-3</v>
      </c>
      <c r="X162">
        <f>'Population 2016'!X162/'Population 2016'!X$5</f>
        <v>7.2951189378934363E-3</v>
      </c>
      <c r="Y162">
        <f>'Population 2016'!Y162/'Population 2016'!Y$5</f>
        <v>6.2717603853674822E-3</v>
      </c>
      <c r="Z162">
        <f>'Population 2016'!Z162/'Population 2016'!Z$5</f>
        <v>6.6668860570324616E-3</v>
      </c>
      <c r="AA162">
        <f>'Population 2016'!AA162/'Population 2016'!AA$5</f>
        <v>6.1116547974729551E-3</v>
      </c>
      <c r="AB162">
        <f>'Population 2016'!AB162/'Population 2016'!AB$5</f>
        <v>7.2689681995435143E-3</v>
      </c>
      <c r="AC162">
        <f>'Population 2016'!AC162/'Population 2016'!AC$5</f>
        <v>5.5593364789696762E-3</v>
      </c>
      <c r="AD162">
        <f>'Population 2016'!AD162/'Population 2016'!AD$5</f>
        <v>1.0309278350515464E-2</v>
      </c>
      <c r="AE162">
        <f>'Population 2016'!AE162/'Population 2016'!AE$5</f>
        <v>1.0174642450127825E-2</v>
      </c>
      <c r="AF162">
        <f>'Population 2016'!AF162/'Population 2016'!AF$5</f>
        <v>5.2330754497881132E-3</v>
      </c>
      <c r="AG162">
        <f>'Population 2016'!AG162/'Population 2016'!AG$5</f>
        <v>1.0174642450127825E-2</v>
      </c>
      <c r="AH162">
        <f>'Population 2016'!AH162/'Population 2016'!AH$5</f>
        <v>7.1036474926390678E-3</v>
      </c>
      <c r="AI162">
        <f>'Population 2016'!AI162/'Population 2016'!AI$5</f>
        <v>7.9088831043835853E-3</v>
      </c>
      <c r="AJ162">
        <f>'Population 2016'!AJ162/'Population 2016'!AJ$5</f>
        <v>8.1699802024370518E-3</v>
      </c>
      <c r="AK162">
        <f>'Population 2016'!AK162/'Population 2016'!AK$5</f>
        <v>9.0894233307770647E-3</v>
      </c>
      <c r="AL162">
        <f>'Population 2016'!AL162/'Population 2016'!AL$5</f>
        <v>3.6980543090757525E-3</v>
      </c>
      <c r="AM162">
        <f>'Population 2016'!AM162/'Population 2016'!AM$5</f>
        <v>7.6496517452579044E-3</v>
      </c>
      <c r="AN162">
        <f>'Population 2016'!AN162/'Population 2016'!AN$5</f>
        <v>8.836042325733609E-3</v>
      </c>
      <c r="AO162">
        <f>'Population 2016'!AO162/'Population 2016'!AO$5</f>
        <v>8.836042325733609E-3</v>
      </c>
      <c r="AP162">
        <f>'Population 2016'!AP162/'Population 2016'!AP$5</f>
        <v>7.4663538512753039E-3</v>
      </c>
      <c r="AQ162">
        <f>'Population 2016'!AQ162/'Population 2016'!AQ$5</f>
        <v>5.6927166109497452E-3</v>
      </c>
      <c r="AR162">
        <f>'Population 2016'!AR162/'Population 2016'!AR$5</f>
        <v>7.1304404779647399E-3</v>
      </c>
      <c r="AS162">
        <f>'Population 2016'!AS162/'Population 2016'!AS$5</f>
        <v>8.7408927225525509E-3</v>
      </c>
      <c r="AT162">
        <f>'Population 2016'!AT162/'Population 2016'!AT$5</f>
        <v>1.186270891548479E-2</v>
      </c>
      <c r="AU162">
        <f>'Population 2016'!AU162/'Population 2016'!AU$5</f>
        <v>1.186270891548479E-2</v>
      </c>
      <c r="AV162">
        <f>'Population 2016'!AV162/'Population 2016'!AV$5</f>
        <v>6.113398796325626E-3</v>
      </c>
      <c r="AW162">
        <f>'Population 2016'!AW162/'Population 2016'!AW$5</f>
        <v>6.5287692964793457E-3</v>
      </c>
      <c r="AX162">
        <f>'Population 2016'!AX162/'Population 2016'!AX$5</f>
        <v>5.3669320316393418E-3</v>
      </c>
      <c r="AY162">
        <f>'Population 2016'!AY162/'Population 2016'!AY$5</f>
        <v>7.1432942688412224E-3</v>
      </c>
      <c r="AZ162">
        <f>'Population 2016'!AZ162/'Population 2016'!AZ$5</f>
        <v>7.0096818173973575E-3</v>
      </c>
      <c r="BA162">
        <f>'Population 2016'!BA162/'Population 2016'!BA$5</f>
        <v>4.4806737205787088E-3</v>
      </c>
      <c r="BB162">
        <f>'Population 2016'!BB162/'Population 2016'!BB$5</f>
        <v>8.5690808780373284E-3</v>
      </c>
      <c r="BC162">
        <f>'Population 2016'!BC162/'Population 2016'!BC$5</f>
        <v>2.1909440977293852E-2</v>
      </c>
      <c r="BD162" s="9">
        <v>160</v>
      </c>
    </row>
    <row r="163" spans="1:56" x14ac:dyDescent="0.35">
      <c r="B163" s="5" t="s">
        <v>52</v>
      </c>
      <c r="C163">
        <f>'Population 2016'!C163/'Population 2016'!C$5</f>
        <v>5.4330881714054983E-3</v>
      </c>
      <c r="D163">
        <f>'Population 2016'!D163/'Population 2016'!D$5</f>
        <v>6.5065579061647253E-3</v>
      </c>
      <c r="E163">
        <f>'Population 2016'!E163/'Population 2016'!E$5</f>
        <v>7.4911283101833405E-3</v>
      </c>
      <c r="F163">
        <f>'Population 2016'!F163/'Population 2016'!F$5</f>
        <v>1.1702292042235385E-2</v>
      </c>
      <c r="G163">
        <f>'Population 2016'!G163/'Population 2016'!G$5</f>
        <v>1.2761868673198723E-2</v>
      </c>
      <c r="H163">
        <f>'Population 2016'!H163/'Population 2016'!H$5</f>
        <v>5.7714817468783744E-3</v>
      </c>
      <c r="I163">
        <f>'Population 2016'!I163/'Population 2016'!I$5</f>
        <v>1.1494012226781676E-2</v>
      </c>
      <c r="J163">
        <f>'Population 2016'!J163/'Population 2016'!J$5</f>
        <v>5.9461118068052715E-3</v>
      </c>
      <c r="K163">
        <f>'Population 2016'!K163/'Population 2016'!K$5</f>
        <v>6.8988328686859137E-3</v>
      </c>
      <c r="L163">
        <f>'Population 2016'!L163/'Population 2016'!L$5</f>
        <v>1.0857306244341017E-2</v>
      </c>
      <c r="M163">
        <f>'Population 2016'!M163/'Population 2016'!M$5</f>
        <v>1.0857306244341017E-2</v>
      </c>
      <c r="N163">
        <f>'Population 2016'!N163/'Population 2016'!N$5</f>
        <v>3.8417951953448374E-3</v>
      </c>
      <c r="O163">
        <f>'Population 2016'!O163/'Population 2016'!O$5</f>
        <v>6.0332273308170122E-3</v>
      </c>
      <c r="P163">
        <f>'Population 2016'!P163/'Population 2016'!P$5</f>
        <v>2.1187873323565876E-3</v>
      </c>
      <c r="Q163">
        <f>'Population 2016'!Q163/'Population 2016'!Q$5</f>
        <v>8.237271007391217E-3</v>
      </c>
      <c r="R163">
        <f>'Population 2016'!R163/'Population 2016'!R$5</f>
        <v>3.5263746207483898E-3</v>
      </c>
      <c r="S163">
        <f>'Population 2016'!S163/'Population 2016'!S$5</f>
        <v>7.6694129090456526E-3</v>
      </c>
      <c r="T163">
        <f>'Population 2016'!T163/'Population 2016'!T$5</f>
        <v>5.9445424214645678E-3</v>
      </c>
      <c r="U163">
        <f>'Population 2016'!U163/'Population 2016'!U$5</f>
        <v>2.4874961271190193E-2</v>
      </c>
      <c r="V163">
        <f>'Population 2016'!V163/'Population 2016'!V$5</f>
        <v>7.2812755207180531E-3</v>
      </c>
      <c r="W163">
        <f>'Population 2016'!W163/'Population 2016'!W$5</f>
        <v>7.7951875747651637E-3</v>
      </c>
      <c r="X163">
        <f>'Population 2016'!X163/'Population 2016'!X$5</f>
        <v>7.7951875747651637E-3</v>
      </c>
      <c r="Y163">
        <f>'Population 2016'!Y163/'Population 2016'!Y$5</f>
        <v>6.641388849143893E-3</v>
      </c>
      <c r="Z163">
        <f>'Population 2016'!Z163/'Population 2016'!Z$5</f>
        <v>4.837557565773554E-3</v>
      </c>
      <c r="AA163">
        <f>'Population 2016'!AA163/'Population 2016'!AA$5</f>
        <v>5.6359569134648412E-3</v>
      </c>
      <c r="AB163">
        <f>'Population 2016'!AB163/'Population 2016'!AB$5</f>
        <v>7.094971495245796E-3</v>
      </c>
      <c r="AC163">
        <f>'Population 2016'!AC163/'Population 2016'!AC$5</f>
        <v>4.7081115632130171E-3</v>
      </c>
      <c r="AD163">
        <f>'Population 2016'!AD163/'Population 2016'!AD$5</f>
        <v>1.0755889686999889E-2</v>
      </c>
      <c r="AE163">
        <f>'Population 2016'!AE163/'Population 2016'!AE$5</f>
        <v>9.9949691475271826E-3</v>
      </c>
      <c r="AF163">
        <f>'Population 2016'!AF163/'Population 2016'!AF$5</f>
        <v>5.2632372679425115E-3</v>
      </c>
      <c r="AG163">
        <f>'Population 2016'!AG163/'Population 2016'!AG$5</f>
        <v>9.9949691475271826E-3</v>
      </c>
      <c r="AH163">
        <f>'Population 2016'!AH163/'Population 2016'!AH$5</f>
        <v>7.3024158717479547E-3</v>
      </c>
      <c r="AI163">
        <f>'Population 2016'!AI163/'Population 2016'!AI$5</f>
        <v>7.1173112258290311E-3</v>
      </c>
      <c r="AJ163">
        <f>'Population 2016'!AJ163/'Population 2016'!AJ$5</f>
        <v>8.922845272286201E-3</v>
      </c>
      <c r="AK163">
        <f>'Population 2016'!AK163/'Population 2016'!AK$5</f>
        <v>1.0120312283921904E-2</v>
      </c>
      <c r="AL163">
        <f>'Population 2016'!AL163/'Population 2016'!AL$5</f>
        <v>4.5671414128873201E-3</v>
      </c>
      <c r="AM163">
        <f>'Population 2016'!AM163/'Population 2016'!AM$5</f>
        <v>7.6098098090846859E-3</v>
      </c>
      <c r="AN163">
        <f>'Population 2016'!AN163/'Population 2016'!AN$5</f>
        <v>9.0542162103196249E-3</v>
      </c>
      <c r="AO163">
        <f>'Population 2016'!AO163/'Population 2016'!AO$5</f>
        <v>9.0542162103196249E-3</v>
      </c>
      <c r="AP163">
        <f>'Population 2016'!AP163/'Population 2016'!AP$5</f>
        <v>7.3157586037442737E-3</v>
      </c>
      <c r="AQ163">
        <f>'Population 2016'!AQ163/'Population 2016'!AQ$5</f>
        <v>5.8023236696443251E-3</v>
      </c>
      <c r="AR163">
        <f>'Population 2016'!AR163/'Population 2016'!AR$5</f>
        <v>7.09123163227093E-3</v>
      </c>
      <c r="AS163">
        <f>'Population 2016'!AS163/'Population 2016'!AS$5</f>
        <v>1.1494012226781676E-2</v>
      </c>
      <c r="AT163">
        <f>'Population 2016'!AT163/'Population 2016'!AT$5</f>
        <v>1.159909316180735E-2</v>
      </c>
      <c r="AU163">
        <f>'Population 2016'!AU163/'Population 2016'!AU$5</f>
        <v>1.159909316180735E-2</v>
      </c>
      <c r="AV163">
        <f>'Population 2016'!AV163/'Population 2016'!AV$5</f>
        <v>6.9264069264069264E-3</v>
      </c>
      <c r="AW163">
        <f>'Population 2016'!AW163/'Population 2016'!AW$5</f>
        <v>6.978766245652572E-3</v>
      </c>
      <c r="AX163">
        <f>'Population 2016'!AX163/'Population 2016'!AX$5</f>
        <v>5.4308240796350484E-3</v>
      </c>
      <c r="AY163">
        <f>'Population 2016'!AY163/'Population 2016'!AY$5</f>
        <v>7.5303693277439495E-3</v>
      </c>
      <c r="AZ163">
        <f>'Population 2016'!AZ163/'Population 2016'!AZ$5</f>
        <v>7.2973175095351235E-3</v>
      </c>
      <c r="BA163">
        <f>'Population 2016'!BA163/'Population 2016'!BA$5</f>
        <v>5.4523860937162596E-3</v>
      </c>
      <c r="BB163">
        <f>'Population 2016'!BB163/'Population 2016'!BB$5</f>
        <v>9.0455245368484295E-3</v>
      </c>
      <c r="BC163">
        <f>'Population 2016'!BC163/'Population 2016'!BC$5</f>
        <v>2.4874961271190193E-2</v>
      </c>
      <c r="BD163" s="9">
        <v>161</v>
      </c>
    </row>
    <row r="164" spans="1:56" x14ac:dyDescent="0.35">
      <c r="B164" s="5" t="s">
        <v>53</v>
      </c>
      <c r="C164">
        <f>'Population 2016'!C164/'Population 2016'!C$5</f>
        <v>5.341088559848303E-3</v>
      </c>
      <c r="D164">
        <f>'Population 2016'!D164/'Population 2016'!D$5</f>
        <v>7.4699490429662669E-3</v>
      </c>
      <c r="E164">
        <f>'Population 2016'!E164/'Population 2016'!E$5</f>
        <v>9.4225080747612731E-3</v>
      </c>
      <c r="F164">
        <f>'Population 2016'!F164/'Population 2016'!F$5</f>
        <v>1.4092196755086274E-2</v>
      </c>
      <c r="G164">
        <f>'Population 2016'!G164/'Population 2016'!G$5</f>
        <v>1.6930114220754616E-2</v>
      </c>
      <c r="H164">
        <f>'Population 2016'!H164/'Population 2016'!H$5</f>
        <v>7.4445629723779482E-3</v>
      </c>
      <c r="I164">
        <f>'Population 2016'!I164/'Population 2016'!I$5</f>
        <v>1.4226195461016665E-2</v>
      </c>
      <c r="J164">
        <f>'Population 2016'!J164/'Population 2016'!J$5</f>
        <v>7.3144638962374465E-3</v>
      </c>
      <c r="K164">
        <f>'Population 2016'!K164/'Population 2016'!K$5</f>
        <v>8.7416717856636586E-3</v>
      </c>
      <c r="L164">
        <f>'Population 2016'!L164/'Population 2016'!L$5</f>
        <v>1.4979429097898431E-2</v>
      </c>
      <c r="M164">
        <f>'Population 2016'!M164/'Population 2016'!M$5</f>
        <v>1.4979429097898431E-2</v>
      </c>
      <c r="N164">
        <f>'Population 2016'!N164/'Population 2016'!N$5</f>
        <v>4.0266514495141499E-3</v>
      </c>
      <c r="O164">
        <f>'Population 2016'!O164/'Population 2016'!O$5</f>
        <v>7.905608226587809E-3</v>
      </c>
      <c r="P164">
        <f>'Population 2016'!P164/'Population 2016'!P$5</f>
        <v>2.6597543108306098E-3</v>
      </c>
      <c r="Q164">
        <f>'Population 2016'!Q164/'Population 2016'!Q$5</f>
        <v>9.4240960740766856E-3</v>
      </c>
      <c r="R164">
        <f>'Population 2016'!R164/'Population 2016'!R$5</f>
        <v>4.0586575823707881E-3</v>
      </c>
      <c r="S164">
        <f>'Population 2016'!S164/'Population 2016'!S$5</f>
        <v>8.3781870563541649E-3</v>
      </c>
      <c r="T164">
        <f>'Population 2016'!T164/'Population 2016'!T$5</f>
        <v>5.211653629777155E-3</v>
      </c>
      <c r="U164">
        <f>'Population 2016'!U164/'Population 2016'!U$5</f>
        <v>3.3417430177488605E-2</v>
      </c>
      <c r="V164">
        <f>'Population 2016'!V164/'Population 2016'!V$5</f>
        <v>8.8535425618793927E-3</v>
      </c>
      <c r="W164">
        <f>'Population 2016'!W164/'Population 2016'!W$5</f>
        <v>9.3051987527699876E-3</v>
      </c>
      <c r="X164">
        <f>'Population 2016'!X164/'Population 2016'!X$5</f>
        <v>9.3051987527699876E-3</v>
      </c>
      <c r="Y164">
        <f>'Population 2016'!Y164/'Population 2016'!Y$5</f>
        <v>8.1159282046390363E-3</v>
      </c>
      <c r="Z164">
        <f>'Population 2016'!Z164/'Population 2016'!Z$5</f>
        <v>5.0369446923340493E-3</v>
      </c>
      <c r="AA164">
        <f>'Population 2016'!AA164/'Population 2016'!AA$5</f>
        <v>6.5069623966137755E-3</v>
      </c>
      <c r="AB164">
        <f>'Population 2016'!AB164/'Population 2016'!AB$5</f>
        <v>8.2535848438635463E-3</v>
      </c>
      <c r="AC164">
        <f>'Population 2016'!AC164/'Population 2016'!AC$5</f>
        <v>5.3111056408389375E-3</v>
      </c>
      <c r="AD164">
        <f>'Population 2016'!AD164/'Population 2016'!AD$5</f>
        <v>1.4138970560869404E-2</v>
      </c>
      <c r="AE164">
        <f>'Population 2016'!AE164/'Population 2016'!AE$5</f>
        <v>1.308021642932679E-2</v>
      </c>
      <c r="AF164">
        <f>'Population 2016'!AF164/'Population 2016'!AF$5</f>
        <v>6.0625254490340678E-3</v>
      </c>
      <c r="AG164">
        <f>'Population 2016'!AG164/'Population 2016'!AG$5</f>
        <v>1.308021642932679E-2</v>
      </c>
      <c r="AH164">
        <f>'Population 2016'!AH164/'Population 2016'!AH$5</f>
        <v>8.6547839090495345E-3</v>
      </c>
      <c r="AI164">
        <f>'Population 2016'!AI164/'Population 2016'!AI$5</f>
        <v>7.2266821244203342E-3</v>
      </c>
      <c r="AJ164">
        <f>'Population 2016'!AJ164/'Population 2016'!AJ$5</f>
        <v>1.0358865683294761E-2</v>
      </c>
      <c r="AK164">
        <f>'Population 2016'!AK164/'Population 2016'!AK$5</f>
        <v>1.2282664722225714E-2</v>
      </c>
      <c r="AL164">
        <f>'Population 2016'!AL164/'Population 2016'!AL$5</f>
        <v>5.9771908976428232E-3</v>
      </c>
      <c r="AM164">
        <f>'Population 2016'!AM164/'Population 2016'!AM$5</f>
        <v>8.5153083584760102E-3</v>
      </c>
      <c r="AN164">
        <f>'Population 2016'!AN164/'Population 2016'!AN$5</f>
        <v>1.1781389767644812E-2</v>
      </c>
      <c r="AO164">
        <f>'Population 2016'!AO164/'Population 2016'!AO$5</f>
        <v>1.1781389767644812E-2</v>
      </c>
      <c r="AP164">
        <f>'Population 2016'!AP164/'Population 2016'!AP$5</f>
        <v>9.5667612510502032E-3</v>
      </c>
      <c r="AQ164">
        <f>'Population 2016'!AQ164/'Population 2016'!AQ$5</f>
        <v>7.5080835205787256E-3</v>
      </c>
      <c r="AR164">
        <f>'Population 2016'!AR164/'Population 2016'!AR$5</f>
        <v>8.3877968705548915E-3</v>
      </c>
      <c r="AS164">
        <f>'Population 2016'!AS164/'Population 2016'!AS$5</f>
        <v>1.4226195461016665E-2</v>
      </c>
      <c r="AT164">
        <f>'Population 2016'!AT164/'Population 2016'!AT$5</f>
        <v>1.3866188643433332E-2</v>
      </c>
      <c r="AU164">
        <f>'Population 2016'!AU164/'Population 2016'!AU$5</f>
        <v>1.3866188643433332E-2</v>
      </c>
      <c r="AV164">
        <f>'Population 2016'!AV164/'Population 2016'!AV$5</f>
        <v>8.70024284658431E-3</v>
      </c>
      <c r="AW164">
        <f>'Population 2016'!AW164/'Population 2016'!AW$5</f>
        <v>8.8016352431508939E-3</v>
      </c>
      <c r="AX164">
        <f>'Population 2016'!AX164/'Population 2016'!AX$5</f>
        <v>6.5425457147603406E-3</v>
      </c>
      <c r="AY164">
        <f>'Population 2016'!AY164/'Population 2016'!AY$5</f>
        <v>9.0618402129677787E-3</v>
      </c>
      <c r="AZ164">
        <f>'Population 2016'!AZ164/'Population 2016'!AZ$5</f>
        <v>8.8476738901576823E-3</v>
      </c>
      <c r="BA164">
        <f>'Population 2016'!BA164/'Population 2016'!BA$5</f>
        <v>6.6670265601381992E-3</v>
      </c>
      <c r="BB164">
        <f>'Population 2016'!BB164/'Population 2016'!BB$5</f>
        <v>1.0364375824282054E-2</v>
      </c>
      <c r="BC164">
        <f>'Population 2016'!BC164/'Population 2016'!BC$5</f>
        <v>3.3417430177488605E-2</v>
      </c>
      <c r="BD164" s="9">
        <v>162</v>
      </c>
    </row>
    <row r="165" spans="1:56" x14ac:dyDescent="0.35">
      <c r="B165" s="5" t="s">
        <v>54</v>
      </c>
      <c r="C165">
        <f>'Population 2016'!C165/'Population 2016'!C$5</f>
        <v>5.4586436190602753E-3</v>
      </c>
      <c r="D165">
        <f>'Population 2016'!D165/'Population 2016'!D$5</f>
        <v>7.4797296636444546E-3</v>
      </c>
      <c r="E165">
        <f>'Population 2016'!E165/'Population 2016'!E$5</f>
        <v>9.3334395904724841E-3</v>
      </c>
      <c r="F165">
        <f>'Population 2016'!F165/'Population 2016'!F$5</f>
        <v>1.6399690960597475E-2</v>
      </c>
      <c r="G165">
        <f>'Population 2016'!G165/'Population 2016'!G$5</f>
        <v>1.893303740594381E-2</v>
      </c>
      <c r="H165">
        <f>'Population 2016'!H165/'Population 2016'!H$5</f>
        <v>8.3264972617885756E-3</v>
      </c>
      <c r="I165">
        <f>'Population 2016'!I165/'Population 2016'!I$5</f>
        <v>1.6340758730424589E-2</v>
      </c>
      <c r="J165">
        <f>'Population 2016'!J165/'Population 2016'!J$5</f>
        <v>7.8452186460778051E-3</v>
      </c>
      <c r="K165">
        <f>'Population 2016'!K165/'Population 2016'!K$5</f>
        <v>8.9779331852761889E-3</v>
      </c>
      <c r="L165">
        <f>'Population 2016'!L165/'Population 2016'!L$5</f>
        <v>1.7425698537003795E-2</v>
      </c>
      <c r="M165">
        <f>'Population 2016'!M165/'Population 2016'!M$5</f>
        <v>1.7425698537003795E-2</v>
      </c>
      <c r="N165">
        <f>'Population 2016'!N165/'Population 2016'!N$5</f>
        <v>5.1599006598564553E-3</v>
      </c>
      <c r="O165">
        <f>'Population 2016'!O165/'Population 2016'!O$5</f>
        <v>8.9656333898019639E-3</v>
      </c>
      <c r="P165">
        <f>'Population 2016'!P165/'Population 2016'!P$5</f>
        <v>2.7273751831398624E-3</v>
      </c>
      <c r="Q165">
        <f>'Population 2016'!Q165/'Population 2016'!Q$5</f>
        <v>9.6238587090633487E-3</v>
      </c>
      <c r="R165">
        <f>'Population 2016'!R165/'Population 2016'!R$5</f>
        <v>5.1631447277372651E-3</v>
      </c>
      <c r="S165">
        <f>'Population 2016'!S165/'Population 2016'!S$5</f>
        <v>8.6694641031932786E-3</v>
      </c>
      <c r="T165">
        <f>'Population 2016'!T165/'Population 2016'!T$5</f>
        <v>5.1209150174729998E-3</v>
      </c>
      <c r="U165">
        <f>'Population 2016'!U165/'Population 2016'!U$5</f>
        <v>3.1868277785154692E-2</v>
      </c>
      <c r="V165">
        <f>'Population 2016'!V165/'Population 2016'!V$5</f>
        <v>9.1817342258111289E-3</v>
      </c>
      <c r="W165">
        <f>'Population 2016'!W165/'Population 2016'!W$5</f>
        <v>9.697409448355657E-3</v>
      </c>
      <c r="X165">
        <f>'Population 2016'!X165/'Population 2016'!X$5</f>
        <v>9.697409448355657E-3</v>
      </c>
      <c r="Y165">
        <f>'Population 2016'!Y165/'Population 2016'!Y$5</f>
        <v>8.5411996629624325E-3</v>
      </c>
      <c r="Z165">
        <f>'Population 2016'!Z165/'Population 2016'!Z$5</f>
        <v>5.0543668684412766E-3</v>
      </c>
      <c r="AA165">
        <f>'Population 2016'!AA165/'Population 2016'!AA$5</f>
        <v>6.7992907052221128E-3</v>
      </c>
      <c r="AB165">
        <f>'Population 2016'!AB165/'Population 2016'!AB$5</f>
        <v>8.310901405279264E-3</v>
      </c>
      <c r="AC165">
        <f>'Population 2016'!AC165/'Population 2016'!AC$5</f>
        <v>5.7227551140724134E-3</v>
      </c>
      <c r="AD165">
        <f>'Population 2016'!AD165/'Population 2016'!AD$5</f>
        <v>1.6383192526703637E-2</v>
      </c>
      <c r="AE165">
        <f>'Population 2016'!AE165/'Population 2016'!AE$5</f>
        <v>1.5415969363135145E-2</v>
      </c>
      <c r="AF165">
        <f>'Population 2016'!AF165/'Population 2016'!AF$5</f>
        <v>7.2237554479784045E-3</v>
      </c>
      <c r="AG165">
        <f>'Population 2016'!AG165/'Population 2016'!AG$5</f>
        <v>1.5415969363135145E-2</v>
      </c>
      <c r="AH165">
        <f>'Population 2016'!AH165/'Population 2016'!AH$5</f>
        <v>8.7328051419707786E-3</v>
      </c>
      <c r="AI165">
        <f>'Population 2016'!AI165/'Population 2016'!AI$5</f>
        <v>7.2376192142794647E-3</v>
      </c>
      <c r="AJ165">
        <f>'Population 2016'!AJ165/'Population 2016'!AJ$5</f>
        <v>1.0442517357722444E-2</v>
      </c>
      <c r="AK165">
        <f>'Population 2016'!AK165/'Population 2016'!AK$5</f>
        <v>1.2584388318268106E-2</v>
      </c>
      <c r="AL165">
        <f>'Population 2016'!AL165/'Population 2016'!AL$5</f>
        <v>6.7043862294035228E-3</v>
      </c>
      <c r="AM165">
        <f>'Population 2016'!AM165/'Population 2016'!AM$5</f>
        <v>8.4030265383514859E-3</v>
      </c>
      <c r="AN165">
        <f>'Population 2016'!AN165/'Population 2016'!AN$5</f>
        <v>1.5490345805607068E-2</v>
      </c>
      <c r="AO165">
        <f>'Population 2016'!AO165/'Population 2016'!AO$5</f>
        <v>1.5490345805607068E-2</v>
      </c>
      <c r="AP165">
        <f>'Population 2016'!AP165/'Population 2016'!AP$5</f>
        <v>1.1247087170870123E-2</v>
      </c>
      <c r="AQ165">
        <f>'Population 2016'!AQ165/'Population 2016'!AQ$5</f>
        <v>8.6795089603770477E-3</v>
      </c>
      <c r="AR165">
        <f>'Population 2016'!AR165/'Population 2016'!AR$5</f>
        <v>8.9970934215354136E-3</v>
      </c>
      <c r="AS165">
        <f>'Population 2016'!AS165/'Population 2016'!AS$5</f>
        <v>1.6340758730424589E-2</v>
      </c>
      <c r="AT165">
        <f>'Population 2016'!AT165/'Population 2016'!AT$5</f>
        <v>1.5816945220646386E-2</v>
      </c>
      <c r="AU165">
        <f>'Population 2016'!AU165/'Population 2016'!AU$5</f>
        <v>1.5816945220646386E-2</v>
      </c>
      <c r="AV165">
        <f>'Population 2016'!AV165/'Population 2016'!AV$5</f>
        <v>9.5766022595290892E-3</v>
      </c>
      <c r="AW165">
        <f>'Population 2016'!AW165/'Population 2016'!AW$5</f>
        <v>9.080023186283483E-3</v>
      </c>
      <c r="AX165">
        <f>'Population 2016'!AX165/'Population 2016'!AX$5</f>
        <v>7.2325798331139704E-3</v>
      </c>
      <c r="AY165">
        <f>'Population 2016'!AY165/'Population 2016'!AY$5</f>
        <v>1.0128209051130627E-2</v>
      </c>
      <c r="AZ165">
        <f>'Population 2016'!AZ165/'Population 2016'!AZ$5</f>
        <v>1.0507331833792592E-2</v>
      </c>
      <c r="BA165">
        <f>'Population 2016'!BA165/'Population 2016'!BA$5</f>
        <v>7.368818829626431E-3</v>
      </c>
      <c r="BB165">
        <f>'Population 2016'!BB165/'Population 2016'!BB$5</f>
        <v>1.0530095357781568E-2</v>
      </c>
      <c r="BC165">
        <f>'Population 2016'!BC165/'Population 2016'!BC$5</f>
        <v>3.1868277785154692E-2</v>
      </c>
      <c r="BD165" s="9">
        <v>163</v>
      </c>
    </row>
    <row r="166" spans="1:56" x14ac:dyDescent="0.35">
      <c r="B166" s="5" t="s">
        <v>55</v>
      </c>
      <c r="C166">
        <f>'Population 2016'!C166/'Population 2016'!C$5</f>
        <v>4.8402017858146821E-3</v>
      </c>
      <c r="D166">
        <f>'Population 2016'!D166/'Population 2016'!D$5</f>
        <v>6.8244280782058433E-3</v>
      </c>
      <c r="E166">
        <f>'Population 2016'!E166/'Population 2016'!E$5</f>
        <v>8.6443307909750185E-3</v>
      </c>
      <c r="F166">
        <f>'Population 2016'!F166/'Population 2016'!F$5</f>
        <v>1.5204738604172032E-2</v>
      </c>
      <c r="G166">
        <f>'Population 2016'!G166/'Population 2016'!G$5</f>
        <v>1.9122503112650895E-2</v>
      </c>
      <c r="H166">
        <f>'Population 2016'!H166/'Population 2016'!H$5</f>
        <v>7.2921699150165524E-3</v>
      </c>
      <c r="I166">
        <f>'Population 2016'!I166/'Population 2016'!I$5</f>
        <v>1.601624654551545E-2</v>
      </c>
      <c r="J166">
        <f>'Population 2016'!J166/'Population 2016'!J$5</f>
        <v>7.3642221540349802E-3</v>
      </c>
      <c r="K166">
        <f>'Population 2016'!K166/'Population 2016'!K$5</f>
        <v>8.8834286254311778E-3</v>
      </c>
      <c r="L166">
        <f>'Population 2016'!L166/'Population 2016'!L$5</f>
        <v>1.6726764411545123E-2</v>
      </c>
      <c r="M166">
        <f>'Population 2016'!M166/'Population 2016'!M$5</f>
        <v>1.6726764411545123E-2</v>
      </c>
      <c r="N166">
        <f>'Population 2016'!N166/'Population 2016'!N$5</f>
        <v>4.7901881515178303E-3</v>
      </c>
      <c r="O166">
        <f>'Population 2016'!O166/'Population 2016'!O$5</f>
        <v>7.0635321623522653E-3</v>
      </c>
      <c r="P166">
        <f>'Population 2016'!P166/'Population 2016'!P$5</f>
        <v>2.6034035839062322E-3</v>
      </c>
      <c r="Q166">
        <f>'Population 2016'!Q166/'Population 2016'!Q$5</f>
        <v>9.8588735737535401E-3</v>
      </c>
      <c r="R166">
        <f>'Population 2016'!R166/'Population 2016'!R$5</f>
        <v>5.0566881354127853E-3</v>
      </c>
      <c r="S166">
        <f>'Population 2016'!S166/'Population 2016'!S$5</f>
        <v>8.114272398763573E-3</v>
      </c>
      <c r="T166">
        <f>'Population 2016'!T166/'Population 2016'!T$5</f>
        <v>4.3135740310744847E-3</v>
      </c>
      <c r="U166">
        <f>'Population 2016'!U166/'Population 2016'!U$5</f>
        <v>3.1381401318992606E-2</v>
      </c>
      <c r="V166">
        <f>'Population 2016'!V166/'Population 2016'!V$5</f>
        <v>7.800276291586845E-3</v>
      </c>
      <c r="W166">
        <f>'Population 2016'!W166/'Population 2016'!W$5</f>
        <v>9.4980356780996079E-3</v>
      </c>
      <c r="X166">
        <f>'Population 2016'!X166/'Population 2016'!X$5</f>
        <v>9.4980356780996079E-3</v>
      </c>
      <c r="Y166">
        <f>'Population 2016'!Y166/'Population 2016'!Y$5</f>
        <v>7.5912942560531632E-3</v>
      </c>
      <c r="Z166">
        <f>'Population 2016'!Z166/'Population 2016'!Z$5</f>
        <v>4.4852424489385057E-3</v>
      </c>
      <c r="AA166">
        <f>'Population 2016'!AA166/'Population 2016'!AA$5</f>
        <v>6.1628122514794138E-3</v>
      </c>
      <c r="AB166">
        <f>'Population 2016'!AB166/'Population 2016'!AB$5</f>
        <v>7.6824662497569163E-3</v>
      </c>
      <c r="AC166">
        <f>'Population 2016'!AC166/'Population 2016'!AC$5</f>
        <v>5.2345677990819593E-3</v>
      </c>
      <c r="AD166">
        <f>'Population 2016'!AD166/'Population 2016'!AD$5</f>
        <v>1.6301313781681492E-2</v>
      </c>
      <c r="AE166">
        <f>'Population 2016'!AE166/'Population 2016'!AE$5</f>
        <v>1.5231162537603055E-2</v>
      </c>
      <c r="AF166">
        <f>'Population 2016'!AF166/'Population 2016'!AF$5</f>
        <v>7.7063445384487773E-3</v>
      </c>
      <c r="AG166">
        <f>'Population 2016'!AG166/'Population 2016'!AG$5</f>
        <v>1.5231162537603055E-2</v>
      </c>
      <c r="AH166">
        <f>'Population 2016'!AH166/'Population 2016'!AH$5</f>
        <v>7.8299880181678019E-3</v>
      </c>
      <c r="AI166">
        <f>'Population 2016'!AI166/'Population 2016'!AI$5</f>
        <v>6.5034670574853444E-3</v>
      </c>
      <c r="AJ166">
        <f>'Population 2016'!AJ166/'Population 2016'!AJ$5</f>
        <v>9.6478264506594542E-3</v>
      </c>
      <c r="AK166">
        <f>'Population 2016'!AK166/'Population 2016'!AK$5</f>
        <v>1.2094087474699219E-2</v>
      </c>
      <c r="AL166">
        <f>'Population 2016'!AL166/'Population 2016'!AL$5</f>
        <v>6.4028662137954277E-3</v>
      </c>
      <c r="AM166">
        <f>'Population 2016'!AM166/'Population 2016'!AM$5</f>
        <v>6.9506068651278017E-3</v>
      </c>
      <c r="AN166">
        <f>'Population 2016'!AN166/'Population 2016'!AN$5</f>
        <v>1.652667175739064E-2</v>
      </c>
      <c r="AO166">
        <f>'Population 2016'!AO166/'Population 2016'!AO$5</f>
        <v>1.652667175739064E-2</v>
      </c>
      <c r="AP166">
        <f>'Population 2016'!AP166/'Population 2016'!AP$5</f>
        <v>1.0494110933214972E-2</v>
      </c>
      <c r="AQ166">
        <f>'Population 2016'!AQ166/'Population 2016'!AQ$5</f>
        <v>7.5080835205787256E-3</v>
      </c>
      <c r="AR166">
        <f>'Population 2016'!AR166/'Population 2016'!AR$5</f>
        <v>8.3641824521256646E-3</v>
      </c>
      <c r="AS166">
        <f>'Population 2016'!AS166/'Population 2016'!AS$5</f>
        <v>1.601624654551545E-2</v>
      </c>
      <c r="AT166">
        <f>'Population 2016'!AT166/'Population 2016'!AT$5</f>
        <v>1.4235250698581748E-2</v>
      </c>
      <c r="AU166">
        <f>'Population 2016'!AU166/'Population 2016'!AU$5</f>
        <v>1.4235250698581748E-2</v>
      </c>
      <c r="AV166">
        <f>'Population 2016'!AV166/'Population 2016'!AV$5</f>
        <v>8.5946573751451809E-3</v>
      </c>
      <c r="AW166">
        <f>'Population 2016'!AW166/'Population 2016'!AW$5</f>
        <v>8.7558728415400577E-3</v>
      </c>
      <c r="AX166">
        <f>'Population 2016'!AX166/'Population 2016'!AX$5</f>
        <v>6.5425457147603406E-3</v>
      </c>
      <c r="AY166">
        <f>'Population 2016'!AY166/'Population 2016'!AY$5</f>
        <v>9.6416878308497288E-3</v>
      </c>
      <c r="AZ166">
        <f>'Population 2016'!AZ166/'Population 2016'!AZ$5</f>
        <v>9.7681081049985335E-3</v>
      </c>
      <c r="BA166">
        <f>'Population 2016'!BA166/'Population 2016'!BA$5</f>
        <v>7.0988987259771111E-3</v>
      </c>
      <c r="BB166">
        <f>'Population 2016'!BB166/'Population 2016'!BB$5</f>
        <v>9.473633331722171E-3</v>
      </c>
      <c r="BC166">
        <f>'Population 2016'!BC166/'Population 2016'!BC$5</f>
        <v>3.1381401318992606E-2</v>
      </c>
      <c r="BD166" s="9">
        <v>164</v>
      </c>
    </row>
    <row r="167" spans="1:56" x14ac:dyDescent="0.35">
      <c r="B167" s="5" t="s">
        <v>56</v>
      </c>
      <c r="C167">
        <f>'Population 2016'!C167/'Population 2016'!C$5</f>
        <v>4.3444261013120163E-3</v>
      </c>
      <c r="D167">
        <f>'Population 2016'!D167/'Population 2016'!D$5</f>
        <v>6.2938294064141314E-3</v>
      </c>
      <c r="E167">
        <f>'Population 2016'!E167/'Population 2016'!E$5</f>
        <v>8.0817929954668834E-3</v>
      </c>
      <c r="F167">
        <f>'Population 2016'!F167/'Population 2016'!F$5</f>
        <v>1.2938449652330672E-2</v>
      </c>
      <c r="G167">
        <f>'Population 2016'!G167/'Population 2016'!G$5</f>
        <v>1.8540572727764847E-2</v>
      </c>
      <c r="H167">
        <f>'Population 2016'!H167/'Population 2016'!H$5</f>
        <v>7.0262926660030547E-3</v>
      </c>
      <c r="I167">
        <f>'Population 2016'!I167/'Population 2016'!I$5</f>
        <v>1.4131982246043045E-2</v>
      </c>
      <c r="J167">
        <f>'Population 2016'!J167/'Population 2016'!J$5</f>
        <v>6.4519874277468633E-3</v>
      </c>
      <c r="K167">
        <f>'Population 2016'!K167/'Population 2016'!K$5</f>
        <v>7.2768511080659641E-3</v>
      </c>
      <c r="L167">
        <f>'Population 2016'!L167/'Population 2016'!L$5</f>
        <v>1.6186678950963419E-2</v>
      </c>
      <c r="M167">
        <f>'Population 2016'!M167/'Population 2016'!M$5</f>
        <v>1.6186678950963419E-2</v>
      </c>
      <c r="N167">
        <f>'Population 2016'!N167/'Population 2016'!N$5</f>
        <v>4.0186142210720055E-3</v>
      </c>
      <c r="O167">
        <f>'Population 2016'!O167/'Population 2016'!O$5</f>
        <v>6.7366085138843481E-3</v>
      </c>
      <c r="P167">
        <f>'Population 2016'!P167/'Population 2016'!P$5</f>
        <v>2.299109658514595E-3</v>
      </c>
      <c r="Q167">
        <f>'Population 2016'!Q167/'Population 2016'!Q$5</f>
        <v>8.6837992503025815E-3</v>
      </c>
      <c r="R167">
        <f>'Population 2016'!R167/'Population 2016'!R$5</f>
        <v>3.9388939160057484E-3</v>
      </c>
      <c r="S167">
        <f>'Population 2016'!S167/'Population 2016'!S$5</f>
        <v>6.9050313255224005E-3</v>
      </c>
      <c r="T167">
        <f>'Population 2016'!T167/'Population 2016'!T$5</f>
        <v>3.545785773116243E-3</v>
      </c>
      <c r="U167">
        <f>'Population 2016'!U167/'Population 2016'!U$5</f>
        <v>3.0230602398973135E-2</v>
      </c>
      <c r="V167">
        <f>'Population 2016'!V167/'Population 2016'!V$5</f>
        <v>6.4646125430274535E-3</v>
      </c>
      <c r="W167">
        <f>'Population 2016'!W167/'Population 2016'!W$5</f>
        <v>7.9455350080730042E-3</v>
      </c>
      <c r="X167">
        <f>'Population 2016'!X167/'Population 2016'!X$5</f>
        <v>7.9455350080730042E-3</v>
      </c>
      <c r="Y167">
        <f>'Population 2016'!Y167/'Population 2016'!Y$5</f>
        <v>6.4585618670609368E-3</v>
      </c>
      <c r="Z167">
        <f>'Population 2016'!Z167/'Population 2016'!Z$5</f>
        <v>3.7457678630539526E-3</v>
      </c>
      <c r="AA167">
        <f>'Population 2016'!AA167/'Population 2016'!AA$5</f>
        <v>5.1888274777979974E-3</v>
      </c>
      <c r="AB167">
        <f>'Population 2016'!AB167/'Population 2016'!AB$5</f>
        <v>6.980338372414358E-3</v>
      </c>
      <c r="AC167">
        <f>'Population 2016'!AC167/'Population 2016'!AC$5</f>
        <v>4.3057707464094442E-3</v>
      </c>
      <c r="AD167">
        <f>'Population 2016'!AD167/'Population 2016'!AD$5</f>
        <v>1.554951803193271E-2</v>
      </c>
      <c r="AE167">
        <f>'Population 2016'!AE167/'Population 2016'!AE$5</f>
        <v>1.4414932391502993E-2</v>
      </c>
      <c r="AF167">
        <f>'Population 2016'!AF167/'Population 2016'!AF$5</f>
        <v>5.7759881765672835E-3</v>
      </c>
      <c r="AG167">
        <f>'Population 2016'!AG167/'Population 2016'!AG$5</f>
        <v>1.4414932391502993E-2</v>
      </c>
      <c r="AH167">
        <f>'Population 2016'!AH167/'Population 2016'!AH$5</f>
        <v>6.7748437253281075E-3</v>
      </c>
      <c r="AI167">
        <f>'Population 2016'!AI167/'Population 2016'!AI$5</f>
        <v>5.5259646513255755E-3</v>
      </c>
      <c r="AJ167">
        <f>'Population 2016'!AJ167/'Population 2016'!AJ$5</f>
        <v>9.1738002955692489E-3</v>
      </c>
      <c r="AK167">
        <f>'Population 2016'!AK167/'Population 2016'!AK$5</f>
        <v>1.051003859547666E-2</v>
      </c>
      <c r="AL167">
        <f>'Population 2016'!AL167/'Population 2016'!AL$5</f>
        <v>5.6845391177879076E-3</v>
      </c>
      <c r="AM167">
        <f>'Population 2016'!AM167/'Population 2016'!AM$5</f>
        <v>5.9292045014143887E-3</v>
      </c>
      <c r="AN167">
        <f>'Population 2016'!AN167/'Population 2016'!AN$5</f>
        <v>1.3199520017453911E-2</v>
      </c>
      <c r="AO167">
        <f>'Population 2016'!AO167/'Population 2016'!AO$5</f>
        <v>1.3199520017453911E-2</v>
      </c>
      <c r="AP167">
        <f>'Population 2016'!AP167/'Population 2016'!AP$5</f>
        <v>9.8996560087503769E-3</v>
      </c>
      <c r="AQ167">
        <f>'Population 2016'!AQ167/'Population 2016'!AQ$5</f>
        <v>6.0420891105387184E-3</v>
      </c>
      <c r="AR167">
        <f>'Population 2016'!AR167/'Population 2016'!AR$5</f>
        <v>7.4066846180802235E-3</v>
      </c>
      <c r="AS167">
        <f>'Population 2016'!AS167/'Population 2016'!AS$5</f>
        <v>1.4131982246043045E-2</v>
      </c>
      <c r="AT167">
        <f>'Population 2016'!AT167/'Population 2016'!AT$5</f>
        <v>1.4024358095639795E-2</v>
      </c>
      <c r="AU167">
        <f>'Population 2016'!AU167/'Population 2016'!AU$5</f>
        <v>1.4024358095639795E-2</v>
      </c>
      <c r="AV167">
        <f>'Population 2016'!AV167/'Population 2016'!AV$5</f>
        <v>8.9325308837503968E-3</v>
      </c>
      <c r="AW167">
        <f>'Population 2016'!AW167/'Population 2016'!AW$5</f>
        <v>7.6652022698151202E-3</v>
      </c>
      <c r="AX167">
        <f>'Population 2016'!AX167/'Population 2016'!AX$5</f>
        <v>6.0058525115964066E-3</v>
      </c>
      <c r="AY167">
        <f>'Population 2016'!AY167/'Population 2016'!AY$5</f>
        <v>8.3167589731036381E-3</v>
      </c>
      <c r="AZ167">
        <f>'Population 2016'!AZ167/'Population 2016'!AZ$5</f>
        <v>8.6434525487398672E-3</v>
      </c>
      <c r="BA167">
        <f>'Population 2016'!BA167/'Population 2016'!BA$5</f>
        <v>6.2486503994817538E-3</v>
      </c>
      <c r="BB167">
        <f>'Population 2016'!BB167/'Population 2016'!BB$5</f>
        <v>7.7404832105397621E-3</v>
      </c>
      <c r="BC167">
        <f>'Population 2016'!BC167/'Population 2016'!BC$5</f>
        <v>3.0230602398973135E-2</v>
      </c>
      <c r="BD167" s="9">
        <v>165</v>
      </c>
    </row>
    <row r="168" spans="1:56" x14ac:dyDescent="0.35">
      <c r="B168" s="5" t="s">
        <v>57</v>
      </c>
      <c r="C168">
        <f>'Population 2016'!C168/'Population 2016'!C$5</f>
        <v>4.0990938038261617E-3</v>
      </c>
      <c r="D168">
        <f>'Population 2016'!D168/'Population 2016'!D$5</f>
        <v>6.3574034408223545E-3</v>
      </c>
      <c r="E168">
        <f>'Population 2016'!E168/'Population 2016'!E$5</f>
        <v>8.4286913026968991E-3</v>
      </c>
      <c r="F168">
        <f>'Population 2016'!F168/'Population 2016'!F$5</f>
        <v>1.5091424156579963E-2</v>
      </c>
      <c r="G168">
        <f>'Population 2016'!G168/'Population 2016'!G$5</f>
        <v>2.1233692415958426E-2</v>
      </c>
      <c r="H168">
        <f>'Population 2016'!H168/'Population 2016'!H$5</f>
        <v>7.5223807037965327E-3</v>
      </c>
      <c r="I168">
        <f>'Population 2016'!I168/'Population 2016'!I$5</f>
        <v>1.5304413365714765E-2</v>
      </c>
      <c r="J168">
        <f>'Population 2016'!J168/'Population 2016'!J$5</f>
        <v>6.6095552441057196E-3</v>
      </c>
      <c r="K168">
        <f>'Population 2016'!K168/'Population 2016'!K$5</f>
        <v>7.7021216273685201E-3</v>
      </c>
      <c r="L168">
        <f>'Population 2016'!L168/'Population 2016'!L$5</f>
        <v>1.7393928804028402E-2</v>
      </c>
      <c r="M168">
        <f>'Population 2016'!M168/'Population 2016'!M$5</f>
        <v>1.7393928804028402E-2</v>
      </c>
      <c r="N168">
        <f>'Population 2016'!N168/'Population 2016'!N$5</f>
        <v>4.0427259063984377E-3</v>
      </c>
      <c r="O168">
        <f>'Population 2016'!O168/'Population 2016'!O$5</f>
        <v>7.0239050534470632E-3</v>
      </c>
      <c r="P168">
        <f>'Population 2016'!P168/'Population 2016'!P$5</f>
        <v>2.5019722754423533E-3</v>
      </c>
      <c r="Q168">
        <f>'Population 2016'!Q168/'Population 2016'!Q$5</f>
        <v>8.1197635750461222E-3</v>
      </c>
      <c r="R168">
        <f>'Population 2016'!R168/'Population 2016'!R$5</f>
        <v>3.4731463245861499E-3</v>
      </c>
      <c r="S168">
        <f>'Population 2016'!S168/'Population 2016'!S$5</f>
        <v>6.9350416879240071E-3</v>
      </c>
      <c r="T168">
        <f>'Population 2016'!T168/'Population 2016'!T$5</f>
        <v>3.1967911104079515E-3</v>
      </c>
      <c r="U168">
        <f>'Population 2016'!U168/'Population 2016'!U$5</f>
        <v>3.2886292214402695E-2</v>
      </c>
      <c r="V168">
        <f>'Population 2016'!V168/'Population 2016'!V$5</f>
        <v>6.9530838567863169E-3</v>
      </c>
      <c r="W168">
        <f>'Population 2016'!W168/'Population 2016'!W$5</f>
        <v>8.4782878695768699E-3</v>
      </c>
      <c r="X168">
        <f>'Population 2016'!X168/'Population 2016'!X$5</f>
        <v>8.4782878695768699E-3</v>
      </c>
      <c r="Y168">
        <f>'Population 2016'!Y168/'Population 2016'!Y$5</f>
        <v>6.788445334732357E-3</v>
      </c>
      <c r="Z168">
        <f>'Population 2016'!Z168/'Population 2016'!Z$5</f>
        <v>2.9714489249549445E-3</v>
      </c>
      <c r="AA168">
        <f>'Population 2016'!AA168/'Population 2016'!AA$5</f>
        <v>4.6931981182029518E-3</v>
      </c>
      <c r="AB168">
        <f>'Population 2016'!AB168/'Population 2016'!AB$5</f>
        <v>7.1011125553974803E-3</v>
      </c>
      <c r="AC168">
        <f>'Population 2016'!AC168/'Population 2016'!AC$5</f>
        <v>3.8186177265778689E-3</v>
      </c>
      <c r="AD168">
        <f>'Population 2016'!AD168/'Population 2016'!AD$5</f>
        <v>1.6126391008225091E-2</v>
      </c>
      <c r="AE168">
        <f>'Population 2016'!AE168/'Population 2016'!AE$5</f>
        <v>1.4189057382519328E-2</v>
      </c>
      <c r="AF168">
        <f>'Population 2016'!AF168/'Population 2016'!AF$5</f>
        <v>5.3989654496373043E-3</v>
      </c>
      <c r="AG168">
        <f>'Population 2016'!AG168/'Population 2016'!AG$5</f>
        <v>1.4189057382519328E-2</v>
      </c>
      <c r="AH168">
        <f>'Population 2016'!AH168/'Population 2016'!AH$5</f>
        <v>6.2639904145342408E-3</v>
      </c>
      <c r="AI168">
        <f>'Population 2016'!AI168/'Population 2016'!AI$5</f>
        <v>5.1964848193192751E-3</v>
      </c>
      <c r="AJ168">
        <f>'Population 2016'!AJ168/'Population 2016'!AJ$5</f>
        <v>9.2295680785210391E-3</v>
      </c>
      <c r="AK168">
        <f>'Population 2016'!AK168/'Population 2016'!AK$5</f>
        <v>1.092490854003495E-2</v>
      </c>
      <c r="AL168">
        <f>'Population 2016'!AL168/'Population 2016'!AL$5</f>
        <v>6.766463879675777E-3</v>
      </c>
      <c r="AM168">
        <f>'Population 2016'!AM168/'Population 2016'!AM$5</f>
        <v>5.9726684317851723E-3</v>
      </c>
      <c r="AN168">
        <f>'Population 2016'!AN168/'Population 2016'!AN$5</f>
        <v>1.2763172248281881E-2</v>
      </c>
      <c r="AO168">
        <f>'Population 2016'!AO168/'Population 2016'!AO$5</f>
        <v>1.2763172248281881E-2</v>
      </c>
      <c r="AP168">
        <f>'Population 2016'!AP168/'Population 2016'!AP$5</f>
        <v>9.5746873167097315E-3</v>
      </c>
      <c r="AQ168">
        <f>'Population 2016'!AQ168/'Population 2016'!AQ$5</f>
        <v>6.2887049926015235E-3</v>
      </c>
      <c r="AR168">
        <f>'Population 2016'!AR168/'Population 2016'!AR$5</f>
        <v>7.434309032091772E-3</v>
      </c>
      <c r="AS168">
        <f>'Population 2016'!AS168/'Population 2016'!AS$5</f>
        <v>1.5304413365714765E-2</v>
      </c>
      <c r="AT168">
        <f>'Population 2016'!AT168/'Population 2016'!AT$5</f>
        <v>1.4604312753730163E-2</v>
      </c>
      <c r="AU168">
        <f>'Population 2016'!AU168/'Population 2016'!AU$5</f>
        <v>1.4604312753730163E-2</v>
      </c>
      <c r="AV168">
        <f>'Population 2016'!AV168/'Population 2016'!AV$5</f>
        <v>8.9536479780382219E-3</v>
      </c>
      <c r="AW168">
        <f>'Population 2016'!AW168/'Population 2016'!AW$5</f>
        <v>6.570718164622613E-3</v>
      </c>
      <c r="AX168">
        <f>'Population 2016'!AX168/'Population 2016'!AX$5</f>
        <v>6.0186309211955483E-3</v>
      </c>
      <c r="AY168">
        <f>'Population 2016'!AY168/'Population 2016'!AY$5</f>
        <v>8.8277592484930084E-3</v>
      </c>
      <c r="AZ168">
        <f>'Population 2016'!AZ168/'Population 2016'!AZ$5</f>
        <v>9.1353095822954474E-3</v>
      </c>
      <c r="BA168">
        <f>'Population 2016'!BA168/'Population 2016'!BA$5</f>
        <v>5.3714100626214636E-3</v>
      </c>
      <c r="BB168">
        <f>'Population 2016'!BB168/'Population 2016'!BB$5</f>
        <v>7.4159491241032154E-3</v>
      </c>
      <c r="BC168">
        <f>'Population 2016'!BC168/'Population 2016'!BC$5</f>
        <v>3.2886292214402695E-2</v>
      </c>
      <c r="BD168" s="9">
        <v>166</v>
      </c>
    </row>
    <row r="169" spans="1:56" x14ac:dyDescent="0.35">
      <c r="B169" s="5" t="s">
        <v>58</v>
      </c>
      <c r="C169">
        <f>'Population 2016'!C169/'Population 2016'!C$5</f>
        <v>2.5351004073538358E-3</v>
      </c>
      <c r="D169">
        <f>'Population 2016'!D169/'Population 2016'!D$5</f>
        <v>4.327924650098295E-3</v>
      </c>
      <c r="E169">
        <f>'Population 2016'!E169/'Population 2016'!E$5</f>
        <v>5.9722762623113743E-3</v>
      </c>
      <c r="F169">
        <f>'Population 2016'!F169/'Population 2016'!F$5</f>
        <v>9.8583569405099152E-3</v>
      </c>
      <c r="G169">
        <f>'Population 2016'!G169/'Population 2016'!G$5</f>
        <v>1.5333188978509176E-2</v>
      </c>
      <c r="H169">
        <f>'Population 2016'!H169/'Population 2016'!H$5</f>
        <v>5.7098760428386615E-3</v>
      </c>
      <c r="I169">
        <f>'Population 2016'!I169/'Population 2016'!I$5</f>
        <v>1.1295117661837367E-2</v>
      </c>
      <c r="J169">
        <f>'Population 2016'!J169/'Population 2016'!J$5</f>
        <v>4.735327533731952E-3</v>
      </c>
      <c r="K169">
        <f>'Population 2016'!K169/'Population 2016'!K$5</f>
        <v>5.8829088503520293E-3</v>
      </c>
      <c r="L169">
        <f>'Population 2016'!L169/'Population 2016'!L$5</f>
        <v>1.3938970342954268E-2</v>
      </c>
      <c r="M169">
        <f>'Population 2016'!M169/'Population 2016'!M$5</f>
        <v>1.3938970342954268E-2</v>
      </c>
      <c r="N169">
        <f>'Population 2016'!N169/'Population 2016'!N$5</f>
        <v>2.8451788685189801E-3</v>
      </c>
      <c r="O169">
        <f>'Population 2016'!O169/'Population 2016'!O$5</f>
        <v>5.3991935883337793E-3</v>
      </c>
      <c r="P169">
        <f>'Population 2016'!P169/'Population 2016'!P$5</f>
        <v>1.3862278823396821E-3</v>
      </c>
      <c r="Q169">
        <f>'Population 2016'!Q169/'Population 2016'!Q$5</f>
        <v>6.1808909413520402E-3</v>
      </c>
      <c r="R169">
        <f>'Population 2016'!R169/'Population 2016'!R$5</f>
        <v>2.8876350668015117E-3</v>
      </c>
      <c r="S169">
        <f>'Population 2016'!S169/'Population 2016'!S$5</f>
        <v>4.9393525882172259E-3</v>
      </c>
      <c r="T169">
        <f>'Population 2016'!T169/'Population 2016'!T$5</f>
        <v>1.8962043340483845E-3</v>
      </c>
      <c r="U169">
        <f>'Population 2016'!U169/'Population 2016'!U$5</f>
        <v>2.3724162351170718E-2</v>
      </c>
      <c r="V169">
        <f>'Population 2016'!V169/'Population 2016'!V$5</f>
        <v>5.2434342586302959E-3</v>
      </c>
      <c r="W169">
        <f>'Population 2016'!W169/'Population 2016'!W$5</f>
        <v>6.21000268010642E-3</v>
      </c>
      <c r="X169">
        <f>'Population 2016'!X169/'Population 2016'!X$5</f>
        <v>6.21000268010642E-3</v>
      </c>
      <c r="Y169">
        <f>'Population 2016'!Y169/'Population 2016'!Y$5</f>
        <v>4.9999205100077901E-3</v>
      </c>
      <c r="Z169">
        <f>'Population 2016'!Z169/'Population 2016'!Z$5</f>
        <v>2.1080833089745501E-3</v>
      </c>
      <c r="AA169">
        <f>'Population 2016'!AA169/'Population 2016'!AA$5</f>
        <v>3.4441589814218714E-3</v>
      </c>
      <c r="AB169">
        <f>'Population 2016'!AB169/'Population 2016'!AB$5</f>
        <v>4.92922428175184E-3</v>
      </c>
      <c r="AC169">
        <f>'Population 2016'!AC169/'Population 2016'!AC$5</f>
        <v>2.8060427660362292E-3</v>
      </c>
      <c r="AD169">
        <f>'Population 2016'!AD169/'Population 2016'!AD$5</f>
        <v>1.2114332502140012E-2</v>
      </c>
      <c r="AE169">
        <f>'Population 2016'!AE169/'Population 2016'!AE$5</f>
        <v>1.0893335660530395E-2</v>
      </c>
      <c r="AF169">
        <f>'Population 2016'!AF169/'Population 2016'!AF$5</f>
        <v>4.5393536322369515E-3</v>
      </c>
      <c r="AG169">
        <f>'Population 2016'!AG169/'Population 2016'!AG$5</f>
        <v>1.0893335660530395E-2</v>
      </c>
      <c r="AH169">
        <f>'Population 2016'!AH169/'Population 2016'!AH$5</f>
        <v>4.5902492035332469E-3</v>
      </c>
      <c r="AI169">
        <f>'Population 2016'!AI169/'Population 2016'!AI$5</f>
        <v>3.5777955201679937E-3</v>
      </c>
      <c r="AJ169">
        <f>'Population 2016'!AJ169/'Population 2016'!AJ$5</f>
        <v>6.5527144968351783E-3</v>
      </c>
      <c r="AK169">
        <f>'Population 2016'!AK169/'Population 2016'!AK$5</f>
        <v>8.020818928126925E-3</v>
      </c>
      <c r="AL169">
        <f>'Population 2016'!AL169/'Population 2016'!AL$5</f>
        <v>5.090367322324897E-3</v>
      </c>
      <c r="AM169">
        <f>'Population 2016'!AM169/'Population 2016'!AM$5</f>
        <v>4.2015132691757429E-3</v>
      </c>
      <c r="AN169">
        <f>'Population 2016'!AN169/'Population 2016'!AN$5</f>
        <v>1.0635976873568233E-2</v>
      </c>
      <c r="AO169">
        <f>'Population 2016'!AO169/'Population 2016'!AO$5</f>
        <v>1.0635976873568233E-2</v>
      </c>
      <c r="AP169">
        <f>'Population 2016'!AP169/'Population 2016'!AP$5</f>
        <v>7.6882836897420861E-3</v>
      </c>
      <c r="AQ169">
        <f>'Population 2016'!AQ169/'Population 2016'!AQ$5</f>
        <v>4.6514495533512357E-3</v>
      </c>
      <c r="AR169">
        <f>'Population 2016'!AR169/'Population 2016'!AR$5</f>
        <v>5.4437917805338328E-3</v>
      </c>
      <c r="AS169">
        <f>'Population 2016'!AS169/'Population 2016'!AS$5</f>
        <v>1.1295117661837367E-2</v>
      </c>
      <c r="AT169">
        <f>'Population 2016'!AT169/'Population 2016'!AT$5</f>
        <v>1.0913692202246006E-2</v>
      </c>
      <c r="AU169">
        <f>'Population 2016'!AU169/'Population 2016'!AU$5</f>
        <v>1.0913692202246006E-2</v>
      </c>
      <c r="AV169">
        <f>'Population 2016'!AV169/'Population 2016'!AV$5</f>
        <v>6.7785872663921444E-3</v>
      </c>
      <c r="AW169">
        <f>'Population 2016'!AW169/'Population 2016'!AW$5</f>
        <v>4.9995423759838916E-3</v>
      </c>
      <c r="AX169">
        <f>'Population 2016'!AX169/'Population 2016'!AX$5</f>
        <v>4.1146478909234955E-3</v>
      </c>
      <c r="AY169">
        <f>'Population 2016'!AY169/'Population 2016'!AY$5</f>
        <v>6.3966830880328018E-3</v>
      </c>
      <c r="AZ169">
        <f>'Population 2016'!AZ169/'Population 2016'!AZ$5</f>
        <v>6.5609701376624424E-3</v>
      </c>
      <c r="BA169">
        <f>'Population 2016'!BA169/'Population 2016'!BA$5</f>
        <v>4.1027855754696609E-3</v>
      </c>
      <c r="BB169">
        <f>'Population 2016'!BB169/'Population 2016'!BB$5</f>
        <v>5.5654143333586517E-3</v>
      </c>
      <c r="BC169">
        <f>'Population 2016'!BC169/'Population 2016'!BC$5</f>
        <v>2.3724162351170718E-2</v>
      </c>
      <c r="BD169" s="9">
        <v>167</v>
      </c>
    </row>
    <row r="170" spans="1:56" x14ac:dyDescent="0.35">
      <c r="B170" s="5" t="s">
        <v>59</v>
      </c>
      <c r="C170">
        <f>'Population 2016'!C170/'Population 2016'!C$5</f>
        <v>2.2948791993989358E-3</v>
      </c>
      <c r="D170">
        <f>'Population 2016'!D170/'Population 2016'!D$5</f>
        <v>3.2496112203280422E-3</v>
      </c>
      <c r="E170">
        <f>'Population 2016'!E170/'Population 2016'!E$5</f>
        <v>4.1252771670596622E-3</v>
      </c>
      <c r="F170">
        <f>'Population 2016'!F170/'Population 2016'!F$5</f>
        <v>7.3654390934844195E-3</v>
      </c>
      <c r="G170">
        <f>'Population 2016'!G170/'Population 2016'!G$5</f>
        <v>1.1516808314837871E-2</v>
      </c>
      <c r="H170">
        <f>'Population 2016'!H170/'Population 2016'!H$5</f>
        <v>4.2216119294582266E-3</v>
      </c>
      <c r="I170">
        <f>'Population 2016'!I170/'Population 2016'!I$5</f>
        <v>8.3640398626580684E-3</v>
      </c>
      <c r="J170">
        <f>'Population 2016'!J170/'Population 2016'!J$5</f>
        <v>3.3172171865022432E-3</v>
      </c>
      <c r="K170">
        <f>'Population 2016'!K170/'Population 2016'!K$5</f>
        <v>3.8983130936067665E-3</v>
      </c>
      <c r="L170">
        <f>'Population 2016'!L170/'Population 2016'!L$5</f>
        <v>1.0460184582148587E-2</v>
      </c>
      <c r="M170">
        <f>'Population 2016'!M170/'Population 2016'!M$5</f>
        <v>1.0460184582148587E-2</v>
      </c>
      <c r="N170">
        <f>'Population 2016'!N170/'Population 2016'!N$5</f>
        <v>2.4754663601803555E-3</v>
      </c>
      <c r="O170">
        <f>'Population 2016'!O170/'Population 2016'!O$5</f>
        <v>4.0320583311043087E-3</v>
      </c>
      <c r="P170">
        <f>'Population 2016'!P170/'Population 2016'!P$5</f>
        <v>7.6636988617153159E-4</v>
      </c>
      <c r="Q170">
        <f>'Population 2016'!Q170/'Population 2016'!Q$5</f>
        <v>4.1010093888438444E-3</v>
      </c>
      <c r="R170">
        <f>'Population 2016'!R170/'Population 2016'!R$5</f>
        <v>2.2888167349763133E-3</v>
      </c>
      <c r="S170">
        <f>'Population 2016'!S170/'Population 2016'!S$5</f>
        <v>3.6709734478905364E-3</v>
      </c>
      <c r="T170">
        <f>'Population 2016'!T170/'Population 2016'!T$5</f>
        <v>1.5146368361539857E-3</v>
      </c>
      <c r="U170">
        <f>'Population 2016'!U170/'Population 2016'!U$5</f>
        <v>1.8279998229540122E-2</v>
      </c>
      <c r="V170">
        <f>'Population 2016'!V170/'Population 2016'!V$5</f>
        <v>3.7245937674113311E-3</v>
      </c>
      <c r="W170">
        <f>'Population 2016'!W170/'Population 2016'!W$5</f>
        <v>4.6999915021015953E-3</v>
      </c>
      <c r="X170">
        <f>'Population 2016'!X170/'Population 2016'!X$5</f>
        <v>4.6999915021015953E-3</v>
      </c>
      <c r="Y170">
        <f>'Population 2016'!Y170/'Population 2016'!Y$5</f>
        <v>3.5293556541231459E-3</v>
      </c>
      <c r="Z170">
        <f>'Population 2016'!Z170/'Population 2016'!Z$5</f>
        <v>1.5021787399120761E-3</v>
      </c>
      <c r="AA170">
        <f>'Population 2016'!AA170/'Population 2016'!AA$5</f>
        <v>2.5379412247360242E-3</v>
      </c>
      <c r="AB170">
        <f>'Population 2016'!AB170/'Population 2016'!AB$5</f>
        <v>3.8750089557127213E-3</v>
      </c>
      <c r="AC170">
        <f>'Population 2016'!AC170/'Population 2016'!AC$5</f>
        <v>1.9610236212328383E-3</v>
      </c>
      <c r="AD170">
        <f>'Population 2016'!AD170/'Population 2016'!AD$5</f>
        <v>8.533998287989876E-3</v>
      </c>
      <c r="AE170">
        <f>'Population 2016'!AE170/'Population 2016'!AE$5</f>
        <v>7.4025400671464802E-3</v>
      </c>
      <c r="AF170">
        <f>'Population 2016'!AF170/'Population 2016'!AF$5</f>
        <v>3.2273145425206233E-3</v>
      </c>
      <c r="AG170">
        <f>'Population 2016'!AG170/'Population 2016'!AG$5</f>
        <v>7.4025400671464802E-3</v>
      </c>
      <c r="AH170">
        <f>'Population 2016'!AH170/'Population 2016'!AH$5</f>
        <v>3.5741155271541755E-3</v>
      </c>
      <c r="AI170">
        <f>'Population 2016'!AI170/'Population 2016'!AI$5</f>
        <v>2.6276358386560505E-3</v>
      </c>
      <c r="AJ170">
        <f>'Population 2016'!AJ170/'Population 2016'!AJ$5</f>
        <v>4.7960293338538329E-3</v>
      </c>
      <c r="AK170">
        <f>'Population 2016'!AK170/'Population 2016'!AK$5</f>
        <v>7.0905045069962159E-3</v>
      </c>
      <c r="AL170">
        <f>'Population 2016'!AL170/'Population 2016'!AL$5</f>
        <v>3.8044731381139036E-3</v>
      </c>
      <c r="AM170">
        <f>'Population 2016'!AM170/'Population 2016'!AM$5</f>
        <v>3.0642070911402401E-3</v>
      </c>
      <c r="AN170">
        <f>'Population 2016'!AN170/'Population 2016'!AN$5</f>
        <v>7.6360859605105269E-3</v>
      </c>
      <c r="AO170">
        <f>'Population 2016'!AO170/'Population 2016'!AO$5</f>
        <v>7.6360859605105269E-3</v>
      </c>
      <c r="AP170">
        <f>'Population 2016'!AP170/'Population 2016'!AP$5</f>
        <v>5.8811407193697192E-3</v>
      </c>
      <c r="AQ170">
        <f>'Population 2016'!AQ170/'Population 2016'!AQ$5</f>
        <v>3.2813613196689866E-3</v>
      </c>
      <c r="AR170">
        <f>'Population 2016'!AR170/'Population 2016'!AR$5</f>
        <v>4.0425211020448078E-3</v>
      </c>
      <c r="AS170">
        <f>'Population 2016'!AS170/'Population 2016'!AS$5</f>
        <v>8.3640398626580684E-3</v>
      </c>
      <c r="AT170">
        <f>'Population 2016'!AT170/'Population 2016'!AT$5</f>
        <v>8.2248115147361203E-3</v>
      </c>
      <c r="AU170">
        <f>'Population 2016'!AU170/'Population 2016'!AU$5</f>
        <v>8.2248115147361203E-3</v>
      </c>
      <c r="AV170">
        <f>'Population 2016'!AV170/'Population 2016'!AV$5</f>
        <v>4.9202829690634569E-3</v>
      </c>
      <c r="AW170">
        <f>'Population 2016'!AW170/'Population 2016'!AW$5</f>
        <v>4.1109890780401488E-3</v>
      </c>
      <c r="AX170">
        <f>'Population 2016'!AX170/'Population 2016'!AX$5</f>
        <v>3.0029262557982033E-3</v>
      </c>
      <c r="AY170">
        <f>'Population 2016'!AY170/'Population 2016'!AY$5</f>
        <v>4.9004008445274012E-3</v>
      </c>
      <c r="AZ170">
        <f>'Population 2016'!AZ170/'Population 2016'!AZ$5</f>
        <v>5.0767699662315697E-3</v>
      </c>
      <c r="BA170">
        <f>'Population 2016'!BA170/'Population 2016'!BA$5</f>
        <v>2.5237529691211403E-3</v>
      </c>
      <c r="BB170">
        <f>'Population 2016'!BB170/'Population 2016'!BB$5</f>
        <v>3.991078765113276E-3</v>
      </c>
      <c r="BC170">
        <f>'Population 2016'!BC170/'Population 2016'!BC$5</f>
        <v>1.8279998229540122E-2</v>
      </c>
      <c r="BD170" s="9">
        <v>168</v>
      </c>
    </row>
    <row r="171" spans="1:56" x14ac:dyDescent="0.35">
      <c r="B171" s="5" t="s">
        <v>60</v>
      </c>
      <c r="C171">
        <f>'Population 2016'!C171/'Population 2016'!C$5</f>
        <v>1.6202153813128345E-3</v>
      </c>
      <c r="D171">
        <f>'Population 2016'!D171/'Population 2016'!D$5</f>
        <v>2.2397621353051063E-3</v>
      </c>
      <c r="E171">
        <f>'Population 2016'!E171/'Population 2016'!E$5</f>
        <v>2.8080011625781108E-3</v>
      </c>
      <c r="F171">
        <f>'Population 2016'!F171/'Population 2016'!F$5</f>
        <v>4.8416173062065413E-3</v>
      </c>
      <c r="G171">
        <f>'Population 2016'!G171/'Population 2016'!G$5</f>
        <v>6.8748985005142637E-3</v>
      </c>
      <c r="H171">
        <f>'Population 2016'!H171/'Population 2016'!H$5</f>
        <v>2.6036515970468172E-3</v>
      </c>
      <c r="I171">
        <f>'Population 2016'!I171/'Population 2016'!I$5</f>
        <v>5.4643664684699772E-3</v>
      </c>
      <c r="J171">
        <f>'Population 2016'!J171/'Population 2016'!J$5</f>
        <v>2.3469311594503371E-3</v>
      </c>
      <c r="K171">
        <f>'Population 2016'!K171/'Population 2016'!K$5</f>
        <v>2.4807446959315789E-3</v>
      </c>
      <c r="L171">
        <f>'Population 2016'!L171/'Population 2016'!L$5</f>
        <v>7.0846504535129386E-3</v>
      </c>
      <c r="M171">
        <f>'Population 2016'!M171/'Population 2016'!M$5</f>
        <v>7.0846504535129386E-3</v>
      </c>
      <c r="N171">
        <f>'Population 2016'!N171/'Population 2016'!N$5</f>
        <v>1.6878179728502423E-3</v>
      </c>
      <c r="O171">
        <f>'Population 2016'!O171/'Population 2016'!O$5</f>
        <v>2.5658553016118329E-3</v>
      </c>
      <c r="P171">
        <f>'Population 2016'!P171/'Population 2016'!P$5</f>
        <v>7.7764003155640703E-4</v>
      </c>
      <c r="Q171">
        <f>'Population 2016'!Q171/'Population 2016'!Q$5</f>
        <v>3.2197036462556258E-3</v>
      </c>
      <c r="R171">
        <f>'Population 2016'!R171/'Population 2016'!R$5</f>
        <v>1.7166125512322352E-3</v>
      </c>
      <c r="S171">
        <f>'Population 2016'!S171/'Population 2016'!S$5</f>
        <v>2.4970386833571357E-3</v>
      </c>
      <c r="T171">
        <f>'Population 2016'!T171/'Population 2016'!T$5</f>
        <v>1.2680139411734596E-3</v>
      </c>
      <c r="U171">
        <f>'Population 2016'!U171/'Population 2016'!U$5</f>
        <v>1.0844066746337361E-2</v>
      </c>
      <c r="V171">
        <f>'Population 2016'!V171/'Population 2016'!V$5</f>
        <v>2.2133856404698482E-3</v>
      </c>
      <c r="W171">
        <f>'Population 2016'!W171/'Population 2016'!W$5</f>
        <v>2.9742644415246535E-3</v>
      </c>
      <c r="X171">
        <f>'Population 2016'!X171/'Population 2016'!X$5</f>
        <v>2.9742644415246535E-3</v>
      </c>
      <c r="Y171">
        <f>'Population 2016'!Y171/'Population 2016'!Y$5</f>
        <v>2.2773882768159491E-3</v>
      </c>
      <c r="Z171">
        <f>'Population 2016'!Z171/'Population 2016'!Z$5</f>
        <v>1.0356515797074236E-3</v>
      </c>
      <c r="AA171">
        <f>'Population 2016'!AA171/'Population 2016'!AA$5</f>
        <v>1.7234082557500646E-3</v>
      </c>
      <c r="AB171">
        <f>'Population 2016'!AB171/'Population 2016'!AB$5</f>
        <v>2.521928702291639E-3</v>
      </c>
      <c r="AC171">
        <f>'Population 2016'!AC171/'Population 2016'!AC$5</f>
        <v>1.420087253139603E-3</v>
      </c>
      <c r="AD171">
        <f>'Population 2016'!AD171/'Population 2016'!AD$5</f>
        <v>5.6607986899400798E-3</v>
      </c>
      <c r="AE171">
        <f>'Population 2016'!AE171/'Population 2016'!AE$5</f>
        <v>5.2002587295557449E-3</v>
      </c>
      <c r="AF171">
        <f>'Population 2016'!AF171/'Population 2016'!AF$5</f>
        <v>2.1264081798850836E-3</v>
      </c>
      <c r="AG171">
        <f>'Population 2016'!AG171/'Population 2016'!AG$5</f>
        <v>5.2002587295557449E-3</v>
      </c>
      <c r="AH171">
        <f>'Population 2016'!AH171/'Population 2016'!AH$5</f>
        <v>2.2681886999247653E-3</v>
      </c>
      <c r="AI171">
        <f>'Population 2016'!AI171/'Population 2016'!AI$5</f>
        <v>1.9098893166506255E-3</v>
      </c>
      <c r="AJ171">
        <f>'Population 2016'!AJ171/'Population 2016'!AJ$5</f>
        <v>3.109053899562223E-3</v>
      </c>
      <c r="AK171">
        <f>'Population 2016'!AK171/'Population 2016'!AK$5</f>
        <v>3.9726940145581634E-3</v>
      </c>
      <c r="AL171">
        <f>'Population 2016'!AL171/'Population 2016'!AL$5</f>
        <v>2.4298965963711178E-3</v>
      </c>
      <c r="AM171">
        <f>'Population 2016'!AM171/'Population 2016'!AM$5</f>
        <v>1.8508390349558661E-3</v>
      </c>
      <c r="AN171">
        <f>'Population 2016'!AN171/'Population 2016'!AN$5</f>
        <v>5.7270644703828954E-3</v>
      </c>
      <c r="AO171">
        <f>'Population 2016'!AO171/'Population 2016'!AO$5</f>
        <v>5.7270644703828954E-3</v>
      </c>
      <c r="AP171">
        <f>'Population 2016'!AP171/'Population 2016'!AP$5</f>
        <v>4.1928887338902711E-3</v>
      </c>
      <c r="AQ171">
        <f>'Population 2016'!AQ171/'Population 2016'!AQ$5</f>
        <v>2.2948977914177674E-3</v>
      </c>
      <c r="AR171">
        <f>'Population 2016'!AR171/'Population 2016'!AR$5</f>
        <v>2.6947170313200704E-3</v>
      </c>
      <c r="AS171">
        <f>'Population 2016'!AS171/'Population 2016'!AS$5</f>
        <v>5.4643664684699772E-3</v>
      </c>
      <c r="AT171">
        <f>'Population 2016'!AT171/'Population 2016'!AT$5</f>
        <v>4.90325301840038E-3</v>
      </c>
      <c r="AU171">
        <f>'Population 2016'!AU171/'Population 2016'!AU$5</f>
        <v>4.90325301840038E-3</v>
      </c>
      <c r="AV171">
        <f>'Population 2016'!AV171/'Population 2016'!AV$5</f>
        <v>2.8508077288565093E-3</v>
      </c>
      <c r="AW171">
        <f>'Population 2016'!AW171/'Population 2016'!AW$5</f>
        <v>2.707608761974495E-3</v>
      </c>
      <c r="AX171">
        <f>'Population 2016'!AX171/'Population 2016'!AX$5</f>
        <v>2.2745569086471498E-3</v>
      </c>
      <c r="AY171">
        <f>'Population 2016'!AY171/'Population 2016'!AY$5</f>
        <v>3.2419448609283682E-3</v>
      </c>
      <c r="AZ171">
        <f>'Population 2016'!AZ171/'Population 2016'!AZ$5</f>
        <v>3.477515517945591E-3</v>
      </c>
      <c r="BA171">
        <f>'Population 2016'!BA171/'Population 2016'!BA$5</f>
        <v>2.2133448499244224E-3</v>
      </c>
      <c r="BB171">
        <f>'Population 2016'!BB171/'Population 2016'!BB$5</f>
        <v>2.4512680996802995E-3</v>
      </c>
      <c r="BC171">
        <f>'Population 2016'!BC171/'Population 2016'!BC$5</f>
        <v>1.0844066746337361E-2</v>
      </c>
      <c r="BD171" s="9">
        <v>169</v>
      </c>
    </row>
    <row r="172" spans="1:56" x14ac:dyDescent="0.35">
      <c r="B172" s="5" t="s">
        <v>80</v>
      </c>
      <c r="C172">
        <f>'Population 2016'!C172/'Population 2016'!C$5</f>
        <v>8.0755214589093953E-4</v>
      </c>
      <c r="D172">
        <f>'Population 2016'!D172/'Population 2016'!D$5</f>
        <v>1.0196297057011238E-3</v>
      </c>
      <c r="E172">
        <f>'Population 2016'!E172/'Population 2016'!E$5</f>
        <v>1.2141440753050596E-3</v>
      </c>
      <c r="F172">
        <f>'Population 2016'!F172/'Population 2016'!F$5</f>
        <v>2.7504506824620138E-3</v>
      </c>
      <c r="G172">
        <f>'Population 2016'!G172/'Population 2016'!G$5</f>
        <v>3.3156498673740055E-3</v>
      </c>
      <c r="H172">
        <f>'Population 2016'!H172/'Population 2016'!H$5</f>
        <v>1.2126596479396135E-3</v>
      </c>
      <c r="I172">
        <f>'Population 2016'!I172/'Population 2016'!I$5</f>
        <v>2.7112469642408508E-3</v>
      </c>
      <c r="J172">
        <f>'Population 2016'!J172/'Population 2016'!J$5</f>
        <v>1.0283373278156954E-3</v>
      </c>
      <c r="K172">
        <f>'Population 2016'!K172/'Population 2016'!K$5</f>
        <v>1.3230638378301752E-3</v>
      </c>
      <c r="L172">
        <f>'Population 2016'!L172/'Population 2016'!L$5</f>
        <v>3.2802249297094657E-3</v>
      </c>
      <c r="M172">
        <f>'Population 2016'!M172/'Population 2016'!M$5</f>
        <v>3.2802249297094657E-3</v>
      </c>
      <c r="N172">
        <f>'Population 2016'!N172/'Population 2016'!N$5</f>
        <v>1.1573608956687376E-3</v>
      </c>
      <c r="O172">
        <f>'Population 2016'!O172/'Population 2016'!O$5</f>
        <v>1.0501183859878544E-3</v>
      </c>
      <c r="P172">
        <f>'Population 2016'!P172/'Population 2016'!P$5</f>
        <v>2.2540290769750929E-4</v>
      </c>
      <c r="Q172">
        <f>'Population 2016'!Q172/'Population 2016'!Q$5</f>
        <v>1.6451040528313416E-3</v>
      </c>
      <c r="R172">
        <f>'Population 2016'!R172/'Population 2016'!R$5</f>
        <v>9.4480225687975728E-4</v>
      </c>
      <c r="S172">
        <f>'Population 2016'!S172/'Population 2016'!S$5</f>
        <v>1.2471953551020263E-3</v>
      </c>
      <c r="T172">
        <f>'Population 2016'!T172/'Population 2016'!T$5</f>
        <v>5.7700450901104219E-4</v>
      </c>
      <c r="U172">
        <f>'Population 2016'!U172/'Population 2016'!U$5</f>
        <v>6.5949630416500685E-3</v>
      </c>
      <c r="V172">
        <f>'Population 2016'!V172/'Population 2016'!V$5</f>
        <v>9.540455346852795E-4</v>
      </c>
      <c r="W172">
        <f>'Population 2016'!W172/'Population 2016'!W$5</f>
        <v>1.5263532903208937E-3</v>
      </c>
      <c r="X172">
        <f>'Population 2016'!X172/'Population 2016'!X$5</f>
        <v>1.5263532903208937E-3</v>
      </c>
      <c r="Y172">
        <f>'Population 2016'!Y172/'Population 2016'!Y$5</f>
        <v>9.8965040301426054E-4</v>
      </c>
      <c r="Z172">
        <f>'Population 2016'!Z172/'Population 2016'!Z$5</f>
        <v>4.5878397082366239E-4</v>
      </c>
      <c r="AA172">
        <f>'Population 2016'!AA172/'Population 2016'!AA$5</f>
        <v>8.4177265228810012E-4</v>
      </c>
      <c r="AB172">
        <f>'Population 2016'!AB172/'Population 2016'!AB$5</f>
        <v>1.2425411706907669E-3</v>
      </c>
      <c r="AC172">
        <f>'Population 2016'!AC172/'Population 2016'!AC$5</f>
        <v>7.1780084026138705E-4</v>
      </c>
      <c r="AD172">
        <f>'Population 2016'!AD172/'Population 2016'!AD$5</f>
        <v>2.7541032416539507E-3</v>
      </c>
      <c r="AE172">
        <f>'Population 2016'!AE172/'Population 2016'!AE$5</f>
        <v>2.5410938510662326E-3</v>
      </c>
      <c r="AF172">
        <f>'Population 2016'!AF172/'Population 2016'!AF$5</f>
        <v>1.3422009078707265E-3</v>
      </c>
      <c r="AG172">
        <f>'Population 2016'!AG172/'Population 2016'!AG$5</f>
        <v>2.5410938510662326E-3</v>
      </c>
      <c r="AH172">
        <f>'Population 2016'!AH172/'Population 2016'!AH$5</f>
        <v>1.0644325348541281E-3</v>
      </c>
      <c r="AI172">
        <f>'Population 2016'!AI172/'Population 2016'!AI$5</f>
        <v>9.3922259165281298E-4</v>
      </c>
      <c r="AJ172">
        <f>'Population 2016'!AJ172/'Population 2016'!AJ$5</f>
        <v>1.6869754342916097E-3</v>
      </c>
      <c r="AK172">
        <f>'Population 2016'!AK172/'Population 2016'!AK$5</f>
        <v>2.3886451353356047E-3</v>
      </c>
      <c r="AL172">
        <f>'Population 2016'!AL172/'Population 2016'!AL$5</f>
        <v>1.0375835831219738E-3</v>
      </c>
      <c r="AM172">
        <f>'Population 2016'!AM172/'Population 2016'!AM$5</f>
        <v>8.8376658420593213E-4</v>
      </c>
      <c r="AN172">
        <f>'Population 2016'!AN172/'Population 2016'!AN$5</f>
        <v>2.8908039707646995E-3</v>
      </c>
      <c r="AO172">
        <f>'Population 2016'!AO172/'Population 2016'!AO$5</f>
        <v>2.8908039707646995E-3</v>
      </c>
      <c r="AP172">
        <f>'Population 2016'!AP172/'Population 2016'!AP$5</f>
        <v>2.2668547786249861E-3</v>
      </c>
      <c r="AQ172">
        <f>'Population 2016'!AQ172/'Population 2016'!AQ$5</f>
        <v>1.424891763029539E-3</v>
      </c>
      <c r="AR172">
        <f>'Population 2016'!AR172/'Population 2016'!AR$5</f>
        <v>1.3408979672218505E-3</v>
      </c>
      <c r="AS172">
        <f>'Population 2016'!AS172/'Population 2016'!AS$5</f>
        <v>2.7112469642408508E-3</v>
      </c>
      <c r="AT172">
        <f>'Population 2016'!AT172/'Population 2016'!AT$5</f>
        <v>3.0052195919228132E-3</v>
      </c>
      <c r="AU172">
        <f>'Population 2016'!AU172/'Population 2016'!AU$5</f>
        <v>3.0052195919228132E-3</v>
      </c>
      <c r="AV172">
        <f>'Population 2016'!AV172/'Population 2016'!AV$5</f>
        <v>1.5943406187308626E-3</v>
      </c>
      <c r="AW172">
        <f>'Population 2016'!AW172/'Population 2016'!AW$5</f>
        <v>1.254652510830435E-3</v>
      </c>
      <c r="AX172">
        <f>'Population 2016'!AX172/'Population 2016'!AX$5</f>
        <v>8.6893185274160777E-4</v>
      </c>
      <c r="AY172">
        <f>'Population 2016'!AY172/'Population 2016'!AY$5</f>
        <v>1.7808512591413971E-3</v>
      </c>
      <c r="AZ172">
        <f>'Population 2016'!AZ172/'Population 2016'!AZ$5</f>
        <v>2.0048207742002291E-3</v>
      </c>
      <c r="BA172">
        <f>'Population 2016'!BA172/'Population 2016'!BA$5</f>
        <v>9.3122435759015326E-4</v>
      </c>
      <c r="BB172">
        <f>'Population 2016'!BB172/'Population 2016'!BB$5</f>
        <v>1.2290865401213896E-3</v>
      </c>
      <c r="BC172">
        <f>'Population 2016'!BC172/'Population 2016'!BC$5</f>
        <v>6.5949630416500685E-3</v>
      </c>
      <c r="BD172" s="9">
        <v>170</v>
      </c>
    </row>
    <row r="173" spans="1:56" x14ac:dyDescent="0.35">
      <c r="B173" s="5" t="s">
        <v>79</v>
      </c>
      <c r="C173">
        <f>'Population 2016'!C173/'Population 2016'!C$5</f>
        <v>3.2199864045018479E-4</v>
      </c>
      <c r="D173">
        <f>'Population 2016'!D173/'Population 2016'!D$5</f>
        <v>4.5479886153575308E-4</v>
      </c>
      <c r="E173">
        <f>'Population 2016'!E173/'Population 2016'!E$5</f>
        <v>5.7660124039583913E-4</v>
      </c>
      <c r="F173">
        <f>'Population 2016'!F173/'Population 2016'!F$5</f>
        <v>1.205253669842905E-3</v>
      </c>
      <c r="G173">
        <f>'Population 2016'!G173/'Population 2016'!G$5</f>
        <v>1.3668597412439777E-3</v>
      </c>
      <c r="H173">
        <f>'Population 2016'!H173/'Population 2016'!H$5</f>
        <v>4.8311841589038077E-4</v>
      </c>
      <c r="I173">
        <f>'Population 2016'!I173/'Population 2016'!I$5</f>
        <v>9.7353655472740973E-4</v>
      </c>
      <c r="J173">
        <f>'Population 2016'!J173/'Population 2016'!J$5</f>
        <v>4.6441040611031406E-4</v>
      </c>
      <c r="K173">
        <f>'Population 2016'!K173/'Population 2016'!K$5</f>
        <v>6.3790577895383451E-4</v>
      </c>
      <c r="L173">
        <f>'Population 2016'!L173/'Population 2016'!L$5</f>
        <v>1.588486648769717E-3</v>
      </c>
      <c r="M173">
        <f>'Population 2016'!M173/'Population 2016'!M$5</f>
        <v>1.588486648769717E-3</v>
      </c>
      <c r="N173">
        <f>'Population 2016'!N173/'Population 2016'!N$5</f>
        <v>4.1793587899148857E-4</v>
      </c>
      <c r="O173">
        <f>'Population 2016'!O173/'Population 2016'!O$5</f>
        <v>3.4673720292051791E-4</v>
      </c>
      <c r="P173">
        <f>'Population 2016'!P173/'Population 2016'!P$5</f>
        <v>1.3524174461850558E-4</v>
      </c>
      <c r="Q173">
        <f>'Population 2016'!Q173/'Population 2016'!Q$5</f>
        <v>6.9329385083606533E-4</v>
      </c>
      <c r="R173">
        <f>'Population 2016'!R173/'Population 2016'!R$5</f>
        <v>4.6574759141959865E-4</v>
      </c>
      <c r="S173">
        <f>'Population 2016'!S173/'Population 2016'!S$5</f>
        <v>5.0576287223882597E-4</v>
      </c>
      <c r="T173">
        <f>'Population 2016'!T173/'Population 2016'!T$5</f>
        <v>2.4429626389580416E-4</v>
      </c>
      <c r="U173">
        <f>'Population 2016'!U173/'Population 2016'!U$5</f>
        <v>2.6556898154295578E-3</v>
      </c>
      <c r="V173">
        <f>'Population 2016'!V173/'Population 2016'!V$5</f>
        <v>4.8847131375886305E-4</v>
      </c>
      <c r="W173">
        <f>'Population 2016'!W173/'Population 2016'!W$5</f>
        <v>6.4387922525313936E-4</v>
      </c>
      <c r="X173">
        <f>'Population 2016'!X173/'Population 2016'!X$5</f>
        <v>6.4387922525313936E-4</v>
      </c>
      <c r="Y173">
        <f>'Population 2016'!Y173/'Population 2016'!Y$5</f>
        <v>4.7693995325988456E-4</v>
      </c>
      <c r="Z173">
        <f>'Population 2016'!Z173/'Population 2016'!Z$5</f>
        <v>2.322956814297025E-4</v>
      </c>
      <c r="AA173">
        <f>'Population 2016'!AA173/'Population 2016'!AA$5</f>
        <v>3.9862951173864257E-4</v>
      </c>
      <c r="AB173">
        <f>'Population 2016'!AB173/'Population 2016'!AB$5</f>
        <v>5.3222521314596279E-4</v>
      </c>
      <c r="AC173">
        <f>'Population 2016'!AC173/'Population 2016'!AC$5</f>
        <v>3.7441484751386475E-4</v>
      </c>
      <c r="AD173">
        <f>'Population 2016'!AD173/'Population 2016'!AD$5</f>
        <v>1.0718672075626186E-3</v>
      </c>
      <c r="AE173">
        <f>'Population 2016'!AE173/'Population 2016'!AE$5</f>
        <v>9.5996878818057675E-4</v>
      </c>
      <c r="AF173">
        <f>'Population 2016'!AF173/'Population 2016'!AF$5</f>
        <v>5.7307454493356856E-4</v>
      </c>
      <c r="AG173">
        <f>'Population 2016'!AG173/'Population 2016'!AG$5</f>
        <v>9.5996878818057675E-4</v>
      </c>
      <c r="AH173">
        <f>'Population 2016'!AH173/'Population 2016'!AH$5</f>
        <v>4.42120319887055E-4</v>
      </c>
      <c r="AI173">
        <f>'Population 2016'!AI173/'Population 2016'!AI$5</f>
        <v>3.8689955376673376E-4</v>
      </c>
      <c r="AJ173">
        <f>'Population 2016'!AJ173/'Population 2016'!AJ$5</f>
        <v>5.2979393804199312E-4</v>
      </c>
      <c r="AK173">
        <f>'Population 2016'!AK173/'Population 2016'!AK$5</f>
        <v>9.303144211307092E-4</v>
      </c>
      <c r="AL173">
        <f>'Population 2016'!AL173/'Population 2016'!AL$5</f>
        <v>5.2322590943757645E-4</v>
      </c>
      <c r="AM173">
        <f>'Population 2016'!AM173/'Population 2016'!AM$5</f>
        <v>3.2597947778087661E-4</v>
      </c>
      <c r="AN173">
        <f>'Population 2016'!AN173/'Population 2016'!AN$5</f>
        <v>1.145412894076579E-3</v>
      </c>
      <c r="AO173">
        <f>'Population 2016'!AO173/'Population 2016'!AO$5</f>
        <v>1.145412894076579E-3</v>
      </c>
      <c r="AP173">
        <f>'Population 2016'!AP173/'Population 2016'!AP$5</f>
        <v>1.0541667327172138E-3</v>
      </c>
      <c r="AQ173">
        <f>'Population 2016'!AQ173/'Population 2016'!AQ$5</f>
        <v>9.1110867539869573E-4</v>
      </c>
      <c r="AR173">
        <f>'Population 2016'!AR173/'Population 2016'!AR$5</f>
        <v>5.7766214138665201E-4</v>
      </c>
      <c r="AS173">
        <f>'Population 2016'!AS173/'Population 2016'!AS$5</f>
        <v>9.7353655472740973E-4</v>
      </c>
      <c r="AT173">
        <f>'Population 2016'!AT173/'Population 2016'!AT$5</f>
        <v>1.0544630147097591E-3</v>
      </c>
      <c r="AU173">
        <f>'Population 2016'!AU173/'Population 2016'!AU$5</f>
        <v>1.0544630147097591E-3</v>
      </c>
      <c r="AV173">
        <f>'Population 2016'!AV173/'Population 2016'!AV$5</f>
        <v>5.8072009291521487E-4</v>
      </c>
      <c r="AW173">
        <f>'Population 2016'!AW173/'Population 2016'!AW$5</f>
        <v>5.6440295320031727E-4</v>
      </c>
      <c r="AX173">
        <f>'Population 2016'!AX173/'Population 2016'!AX$5</f>
        <v>3.7057387837509745E-4</v>
      </c>
      <c r="AY173">
        <f>'Population 2016'!AY173/'Population 2016'!AY$5</f>
        <v>7.634405311954959E-4</v>
      </c>
      <c r="AZ173">
        <f>'Population 2016'!AZ173/'Population 2016'!AZ$5</f>
        <v>8.6865979025605334E-4</v>
      </c>
      <c r="BA173">
        <f>'Population 2016'!BA173/'Population 2016'!BA$5</f>
        <v>3.2390412437918379E-4</v>
      </c>
      <c r="BB173">
        <f>'Population 2016'!BB173/'Population 2016'!BB$5</f>
        <v>5.593034255608571E-4</v>
      </c>
      <c r="BC173">
        <f>'Population 2016'!BC173/'Population 2016'!BC$5</f>
        <v>2.6556898154295578E-3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f>'Population 2016'!C174/'Population 2016'!C$5</f>
        <v>0</v>
      </c>
      <c r="D174">
        <f>'Population 2016'!D174/'Population 2016'!D$5</f>
        <v>0</v>
      </c>
      <c r="E174">
        <f>'Population 2016'!E174/'Population 2016'!E$5</f>
        <v>0</v>
      </c>
      <c r="F174">
        <f>'Population 2016'!F174/'Population 2016'!F$5</f>
        <v>0</v>
      </c>
      <c r="G174">
        <f>'Population 2016'!G174/'Population 2016'!G$5</f>
        <v>0</v>
      </c>
      <c r="H174">
        <f>'Population 2016'!H174/'Population 2016'!H$5</f>
        <v>0</v>
      </c>
      <c r="I174">
        <f>'Population 2016'!I174/'Population 2016'!I$5</f>
        <v>0</v>
      </c>
      <c r="J174">
        <f>'Population 2016'!J174/'Population 2016'!J$5</f>
        <v>0</v>
      </c>
      <c r="K174">
        <f>'Population 2016'!K174/'Population 2016'!K$5</f>
        <v>0</v>
      </c>
      <c r="L174">
        <f>'Population 2016'!L174/'Population 2016'!L$5</f>
        <v>0</v>
      </c>
      <c r="M174">
        <f>'Population 2016'!M174/'Population 2016'!M$5</f>
        <v>0</v>
      </c>
      <c r="N174">
        <f>'Population 2016'!N174/'Population 2016'!N$5</f>
        <v>0</v>
      </c>
      <c r="O174">
        <f>'Population 2016'!O174/'Population 2016'!O$5</f>
        <v>0</v>
      </c>
      <c r="P174">
        <f>'Population 2016'!P174/'Population 2016'!P$5</f>
        <v>0</v>
      </c>
      <c r="Q174">
        <f>'Population 2016'!Q174/'Population 2016'!Q$5</f>
        <v>0</v>
      </c>
      <c r="R174">
        <f>'Population 2016'!R174/'Population 2016'!R$5</f>
        <v>0</v>
      </c>
      <c r="S174">
        <f>'Population 2016'!S174/'Population 2016'!S$5</f>
        <v>0</v>
      </c>
      <c r="T174">
        <f>'Population 2016'!T174/'Population 2016'!T$5</f>
        <v>0</v>
      </c>
      <c r="U174">
        <f>'Population 2016'!U174/'Population 2016'!U$5</f>
        <v>0</v>
      </c>
      <c r="V174">
        <f>'Population 2016'!V174/'Population 2016'!V$5</f>
        <v>0</v>
      </c>
      <c r="W174">
        <f>'Population 2016'!W174/'Population 2016'!W$5</f>
        <v>0</v>
      </c>
      <c r="X174">
        <f>'Population 2016'!X174/'Population 2016'!X$5</f>
        <v>0</v>
      </c>
      <c r="Y174">
        <f>'Population 2016'!Y174/'Population 2016'!Y$5</f>
        <v>0</v>
      </c>
      <c r="Z174">
        <f>'Population 2016'!Z174/'Population 2016'!Z$5</f>
        <v>0</v>
      </c>
      <c r="AA174">
        <f>'Population 2016'!AA174/'Population 2016'!AA$5</f>
        <v>0</v>
      </c>
      <c r="AB174">
        <f>'Population 2016'!AB174/'Population 2016'!AB$5</f>
        <v>0</v>
      </c>
      <c r="AC174">
        <f>'Population 2016'!AC174/'Population 2016'!AC$5</f>
        <v>0</v>
      </c>
      <c r="AD174">
        <f>'Population 2016'!AD174/'Population 2016'!AD$5</f>
        <v>0</v>
      </c>
      <c r="AE174">
        <f>'Population 2016'!AE174/'Population 2016'!AE$5</f>
        <v>0</v>
      </c>
      <c r="AF174">
        <f>'Population 2016'!AF174/'Population 2016'!AF$5</f>
        <v>0</v>
      </c>
      <c r="AG174">
        <f>'Population 2016'!AG174/'Population 2016'!AG$5</f>
        <v>0</v>
      </c>
      <c r="AH174">
        <f>'Population 2016'!AH174/'Population 2016'!AH$5</f>
        <v>0</v>
      </c>
      <c r="AI174">
        <f>'Population 2016'!AI174/'Population 2016'!AI$5</f>
        <v>0</v>
      </c>
      <c r="AJ174">
        <f>'Population 2016'!AJ174/'Population 2016'!AJ$5</f>
        <v>0</v>
      </c>
      <c r="AK174">
        <f>'Population 2016'!AK174/'Population 2016'!AK$5</f>
        <v>0</v>
      </c>
      <c r="AL174">
        <f>'Population 2016'!AL174/'Population 2016'!AL$5</f>
        <v>0</v>
      </c>
      <c r="AM174">
        <f>'Population 2016'!AM174/'Population 2016'!AM$5</f>
        <v>0</v>
      </c>
      <c r="AN174">
        <f>'Population 2016'!AN174/'Population 2016'!AN$5</f>
        <v>0</v>
      </c>
      <c r="AO174">
        <f>'Population 2016'!AO174/'Population 2016'!AO$5</f>
        <v>0</v>
      </c>
      <c r="AP174">
        <f>'Population 2016'!AP174/'Population 2016'!AP$5</f>
        <v>0</v>
      </c>
      <c r="AQ174">
        <f>'Population 2016'!AQ174/'Population 2016'!AQ$5</f>
        <v>0</v>
      </c>
      <c r="AR174">
        <f>'Population 2016'!AR174/'Population 2016'!AR$5</f>
        <v>0</v>
      </c>
      <c r="AS174">
        <f>'Population 2016'!AS174/'Population 2016'!AS$5</f>
        <v>0</v>
      </c>
      <c r="AT174">
        <f>'Population 2016'!AT174/'Population 2016'!AT$5</f>
        <v>0</v>
      </c>
      <c r="AU174">
        <f>'Population 2016'!AU174/'Population 2016'!AU$5</f>
        <v>0</v>
      </c>
      <c r="AV174">
        <f>'Population 2016'!AV174/'Population 2016'!AV$5</f>
        <v>0</v>
      </c>
      <c r="AW174">
        <f>'Population 2016'!AW174/'Population 2016'!AW$5</f>
        <v>0</v>
      </c>
      <c r="AX174">
        <f>'Population 2016'!AX174/'Population 2016'!AX$5</f>
        <v>0</v>
      </c>
      <c r="AY174">
        <f>'Population 2016'!AY174/'Population 2016'!AY$5</f>
        <v>0</v>
      </c>
      <c r="AZ174">
        <f>'Population 2016'!AZ174/'Population 2016'!AZ$5</f>
        <v>0</v>
      </c>
      <c r="BA174">
        <f>'Population 2016'!BA174/'Population 2016'!BA$5</f>
        <v>0</v>
      </c>
      <c r="BB174">
        <f>'Population 2016'!BB174/'Population 2016'!BB$5</f>
        <v>0</v>
      </c>
      <c r="BC174">
        <f>'Population 2016'!BC174/'Population 2016'!BC$5</f>
        <v>0</v>
      </c>
      <c r="BD174" s="9">
        <v>172</v>
      </c>
    </row>
    <row r="175" spans="1:56" x14ac:dyDescent="0.35">
      <c r="A175" s="3"/>
      <c r="B175" s="5" t="s">
        <v>61</v>
      </c>
      <c r="C175">
        <f>'Population 2016'!C175/'Population 2016'!C$5</f>
        <v>0</v>
      </c>
      <c r="D175">
        <f>'Population 2016'!D175/'Population 2016'!D$5</f>
        <v>0</v>
      </c>
      <c r="E175">
        <f>'Population 2016'!E175/'Population 2016'!E$5</f>
        <v>0</v>
      </c>
      <c r="F175">
        <f>'Population 2016'!F175/'Population 2016'!F$5</f>
        <v>0</v>
      </c>
      <c r="G175">
        <f>'Population 2016'!G175/'Population 2016'!G$5</f>
        <v>0</v>
      </c>
      <c r="H175">
        <f>'Population 2016'!H175/'Population 2016'!H$5</f>
        <v>0</v>
      </c>
      <c r="I175">
        <f>'Population 2016'!I175/'Population 2016'!I$5</f>
        <v>0</v>
      </c>
      <c r="J175">
        <f>'Population 2016'!J175/'Population 2016'!J$5</f>
        <v>0</v>
      </c>
      <c r="K175">
        <f>'Population 2016'!K175/'Population 2016'!K$5</f>
        <v>0</v>
      </c>
      <c r="L175">
        <f>'Population 2016'!L175/'Population 2016'!L$5</f>
        <v>0</v>
      </c>
      <c r="M175">
        <f>'Population 2016'!M175/'Population 2016'!M$5</f>
        <v>0</v>
      </c>
      <c r="N175">
        <f>'Population 2016'!N175/'Population 2016'!N$5</f>
        <v>0</v>
      </c>
      <c r="O175">
        <f>'Population 2016'!O175/'Population 2016'!O$5</f>
        <v>0</v>
      </c>
      <c r="P175">
        <f>'Population 2016'!P175/'Population 2016'!P$5</f>
        <v>0</v>
      </c>
      <c r="Q175">
        <f>'Population 2016'!Q175/'Population 2016'!Q$5</f>
        <v>0</v>
      </c>
      <c r="R175">
        <f>'Population 2016'!R175/'Population 2016'!R$5</f>
        <v>0</v>
      </c>
      <c r="S175">
        <f>'Population 2016'!S175/'Population 2016'!S$5</f>
        <v>0</v>
      </c>
      <c r="T175">
        <f>'Population 2016'!T175/'Population 2016'!T$5</f>
        <v>0</v>
      </c>
      <c r="U175">
        <f>'Population 2016'!U175/'Population 2016'!U$5</f>
        <v>0</v>
      </c>
      <c r="V175">
        <f>'Population 2016'!V175/'Population 2016'!V$5</f>
        <v>0</v>
      </c>
      <c r="W175">
        <f>'Population 2016'!W175/'Population 2016'!W$5</f>
        <v>0</v>
      </c>
      <c r="X175">
        <f>'Population 2016'!X175/'Population 2016'!X$5</f>
        <v>0</v>
      </c>
      <c r="Y175">
        <f>'Population 2016'!Y175/'Population 2016'!Y$5</f>
        <v>0</v>
      </c>
      <c r="Z175">
        <f>'Population 2016'!Z175/'Population 2016'!Z$5</f>
        <v>0</v>
      </c>
      <c r="AA175">
        <f>'Population 2016'!AA175/'Population 2016'!AA$5</f>
        <v>0</v>
      </c>
      <c r="AB175">
        <f>'Population 2016'!AB175/'Population 2016'!AB$5</f>
        <v>0</v>
      </c>
      <c r="AC175">
        <f>'Population 2016'!AC175/'Population 2016'!AC$5</f>
        <v>0</v>
      </c>
      <c r="AD175">
        <f>'Population 2016'!AD175/'Population 2016'!AD$5</f>
        <v>0</v>
      </c>
      <c r="AE175">
        <f>'Population 2016'!AE175/'Population 2016'!AE$5</f>
        <v>0</v>
      </c>
      <c r="AF175">
        <f>'Population 2016'!AF175/'Population 2016'!AF$5</f>
        <v>0</v>
      </c>
      <c r="AG175">
        <f>'Population 2016'!AG175/'Population 2016'!AG$5</f>
        <v>0</v>
      </c>
      <c r="AH175">
        <f>'Population 2016'!AH175/'Population 2016'!AH$5</f>
        <v>0</v>
      </c>
      <c r="AI175">
        <f>'Population 2016'!AI175/'Population 2016'!AI$5</f>
        <v>0</v>
      </c>
      <c r="AJ175">
        <f>'Population 2016'!AJ175/'Population 2016'!AJ$5</f>
        <v>0</v>
      </c>
      <c r="AK175">
        <f>'Population 2016'!AK175/'Population 2016'!AK$5</f>
        <v>0</v>
      </c>
      <c r="AL175">
        <f>'Population 2016'!AL175/'Population 2016'!AL$5</f>
        <v>0</v>
      </c>
      <c r="AM175">
        <f>'Population 2016'!AM175/'Population 2016'!AM$5</f>
        <v>0</v>
      </c>
      <c r="AN175">
        <f>'Population 2016'!AN175/'Population 2016'!AN$5</f>
        <v>0</v>
      </c>
      <c r="AO175">
        <f>'Population 2016'!AO175/'Population 2016'!AO$5</f>
        <v>0</v>
      </c>
      <c r="AP175">
        <f>'Population 2016'!AP175/'Population 2016'!AP$5</f>
        <v>0</v>
      </c>
      <c r="AQ175">
        <f>'Population 2016'!AQ175/'Population 2016'!AQ$5</f>
        <v>0</v>
      </c>
      <c r="AR175">
        <f>'Population 2016'!AR175/'Population 2016'!AR$5</f>
        <v>0</v>
      </c>
      <c r="AS175">
        <f>'Population 2016'!AS175/'Population 2016'!AS$5</f>
        <v>0</v>
      </c>
      <c r="AT175">
        <f>'Population 2016'!AT175/'Population 2016'!AT$5</f>
        <v>0</v>
      </c>
      <c r="AU175">
        <f>'Population 2016'!AU175/'Population 2016'!AU$5</f>
        <v>0</v>
      </c>
      <c r="AV175">
        <f>'Population 2016'!AV175/'Population 2016'!AV$5</f>
        <v>0</v>
      </c>
      <c r="AW175">
        <f>'Population 2016'!AW175/'Population 2016'!AW$5</f>
        <v>0</v>
      </c>
      <c r="AX175">
        <f>'Population 2016'!AX175/'Population 2016'!AX$5</f>
        <v>0</v>
      </c>
      <c r="AY175">
        <f>'Population 2016'!AY175/'Population 2016'!AY$5</f>
        <v>0</v>
      </c>
      <c r="AZ175">
        <f>'Population 2016'!AZ175/'Population 2016'!AZ$5</f>
        <v>0</v>
      </c>
      <c r="BA175">
        <f>'Population 2016'!BA175/'Population 2016'!BA$5</f>
        <v>0</v>
      </c>
      <c r="BB175">
        <f>'Population 2016'!BB175/'Population 2016'!BB$5</f>
        <v>0</v>
      </c>
      <c r="BC175">
        <f>'Population 2016'!BC175/'Population 2016'!BC$5</f>
        <v>0</v>
      </c>
      <c r="BD175" s="9">
        <v>173</v>
      </c>
    </row>
    <row r="176" spans="1:56" x14ac:dyDescent="0.35">
      <c r="A176" s="3"/>
      <c r="B176" s="5" t="s">
        <v>78</v>
      </c>
      <c r="C176">
        <f>'Population 2016'!C176/'Population 2016'!C$5</f>
        <v>0</v>
      </c>
      <c r="D176">
        <f>'Population 2016'!D176/'Population 2016'!D$5</f>
        <v>0</v>
      </c>
      <c r="E176">
        <f>'Population 2016'!E176/'Population 2016'!E$5</f>
        <v>0</v>
      </c>
      <c r="F176">
        <f>'Population 2016'!F176/'Population 2016'!F$5</f>
        <v>0</v>
      </c>
      <c r="G176">
        <f>'Population 2016'!G176/'Population 2016'!G$5</f>
        <v>0</v>
      </c>
      <c r="H176">
        <f>'Population 2016'!H176/'Population 2016'!H$5</f>
        <v>0</v>
      </c>
      <c r="I176">
        <f>'Population 2016'!I176/'Population 2016'!I$5</f>
        <v>0</v>
      </c>
      <c r="J176">
        <f>'Population 2016'!J176/'Population 2016'!J$5</f>
        <v>0</v>
      </c>
      <c r="K176">
        <f>'Population 2016'!K176/'Population 2016'!K$5</f>
        <v>0</v>
      </c>
      <c r="L176">
        <f>'Population 2016'!L176/'Population 2016'!L$5</f>
        <v>0</v>
      </c>
      <c r="M176">
        <f>'Population 2016'!M176/'Population 2016'!M$5</f>
        <v>0</v>
      </c>
      <c r="N176">
        <f>'Population 2016'!N176/'Population 2016'!N$5</f>
        <v>0</v>
      </c>
      <c r="O176">
        <f>'Population 2016'!O176/'Population 2016'!O$5</f>
        <v>0</v>
      </c>
      <c r="P176">
        <f>'Population 2016'!P176/'Population 2016'!P$5</f>
        <v>0</v>
      </c>
      <c r="Q176">
        <f>'Population 2016'!Q176/'Population 2016'!Q$5</f>
        <v>0</v>
      </c>
      <c r="R176">
        <f>'Population 2016'!R176/'Population 2016'!R$5</f>
        <v>0</v>
      </c>
      <c r="S176">
        <f>'Population 2016'!S176/'Population 2016'!S$5</f>
        <v>0</v>
      </c>
      <c r="T176">
        <f>'Population 2016'!T176/'Population 2016'!T$5</f>
        <v>0</v>
      </c>
      <c r="U176">
        <f>'Population 2016'!U176/'Population 2016'!U$5</f>
        <v>0</v>
      </c>
      <c r="V176">
        <f>'Population 2016'!V176/'Population 2016'!V$5</f>
        <v>0</v>
      </c>
      <c r="W176">
        <f>'Population 2016'!W176/'Population 2016'!W$5</f>
        <v>0</v>
      </c>
      <c r="X176">
        <f>'Population 2016'!X176/'Population 2016'!X$5</f>
        <v>0</v>
      </c>
      <c r="Y176">
        <f>'Population 2016'!Y176/'Population 2016'!Y$5</f>
        <v>0</v>
      </c>
      <c r="Z176">
        <f>'Population 2016'!Z176/'Population 2016'!Z$5</f>
        <v>0</v>
      </c>
      <c r="AA176">
        <f>'Population 2016'!AA176/'Population 2016'!AA$5</f>
        <v>0</v>
      </c>
      <c r="AB176">
        <f>'Population 2016'!AB176/'Population 2016'!AB$5</f>
        <v>0</v>
      </c>
      <c r="AC176">
        <f>'Population 2016'!AC176/'Population 2016'!AC$5</f>
        <v>0</v>
      </c>
      <c r="AD176">
        <f>'Population 2016'!AD176/'Population 2016'!AD$5</f>
        <v>0</v>
      </c>
      <c r="AE176">
        <f>'Population 2016'!AE176/'Population 2016'!AE$5</f>
        <v>0</v>
      </c>
      <c r="AF176">
        <f>'Population 2016'!AF176/'Population 2016'!AF$5</f>
        <v>0</v>
      </c>
      <c r="AG176">
        <f>'Population 2016'!AG176/'Population 2016'!AG$5</f>
        <v>0</v>
      </c>
      <c r="AH176">
        <f>'Population 2016'!AH176/'Population 2016'!AH$5</f>
        <v>0</v>
      </c>
      <c r="AI176">
        <f>'Population 2016'!AI176/'Population 2016'!AI$5</f>
        <v>0</v>
      </c>
      <c r="AJ176">
        <f>'Population 2016'!AJ176/'Population 2016'!AJ$5</f>
        <v>0</v>
      </c>
      <c r="AK176">
        <f>'Population 2016'!AK176/'Population 2016'!AK$5</f>
        <v>0</v>
      </c>
      <c r="AL176">
        <f>'Population 2016'!AL176/'Population 2016'!AL$5</f>
        <v>0</v>
      </c>
      <c r="AM176">
        <f>'Population 2016'!AM176/'Population 2016'!AM$5</f>
        <v>0</v>
      </c>
      <c r="AN176">
        <f>'Population 2016'!AN176/'Population 2016'!AN$5</f>
        <v>0</v>
      </c>
      <c r="AO176">
        <f>'Population 2016'!AO176/'Population 2016'!AO$5</f>
        <v>0</v>
      </c>
      <c r="AP176">
        <f>'Population 2016'!AP176/'Population 2016'!AP$5</f>
        <v>0</v>
      </c>
      <c r="AQ176">
        <f>'Population 2016'!AQ176/'Population 2016'!AQ$5</f>
        <v>0</v>
      </c>
      <c r="AR176">
        <f>'Population 2016'!AR176/'Population 2016'!AR$5</f>
        <v>0</v>
      </c>
      <c r="AS176">
        <f>'Population 2016'!AS176/'Population 2016'!AS$5</f>
        <v>0</v>
      </c>
      <c r="AT176">
        <f>'Population 2016'!AT176/'Population 2016'!AT$5</f>
        <v>0</v>
      </c>
      <c r="AU176">
        <f>'Population 2016'!AU176/'Population 2016'!AU$5</f>
        <v>0</v>
      </c>
      <c r="AV176">
        <f>'Population 2016'!AV176/'Population 2016'!AV$5</f>
        <v>0</v>
      </c>
      <c r="AW176">
        <f>'Population 2016'!AW176/'Population 2016'!AW$5</f>
        <v>0</v>
      </c>
      <c r="AX176">
        <f>'Population 2016'!AX176/'Population 2016'!AX$5</f>
        <v>0</v>
      </c>
      <c r="AY176">
        <f>'Population 2016'!AY176/'Population 2016'!AY$5</f>
        <v>0</v>
      </c>
      <c r="AZ176">
        <f>'Population 2016'!AZ176/'Population 2016'!AZ$5</f>
        <v>0</v>
      </c>
      <c r="BA176">
        <f>'Population 2016'!BA176/'Population 2016'!BA$5</f>
        <v>0</v>
      </c>
      <c r="BB176">
        <f>'Population 2016'!BB176/'Population 2016'!BB$5</f>
        <v>0</v>
      </c>
      <c r="BC176">
        <f>'Population 2016'!BC176/'Population 2016'!BC$5</f>
        <v>0</v>
      </c>
      <c r="BD176" s="9">
        <v>174</v>
      </c>
    </row>
    <row r="177" spans="1:56" x14ac:dyDescent="0.35">
      <c r="A177" s="3"/>
      <c r="B177" s="5" t="s">
        <v>62</v>
      </c>
      <c r="C177">
        <f>'Population 2016'!C177/'Population 2016'!C$5</f>
        <v>5.5301988724936494E-3</v>
      </c>
      <c r="D177">
        <f>'Population 2016'!D177/'Population 2016'!D$5</f>
        <v>7.2767817845720492E-3</v>
      </c>
      <c r="E177">
        <f>'Population 2016'!E177/'Population 2016'!E$5</f>
        <v>8.8787215391034086E-3</v>
      </c>
      <c r="F177">
        <f>'Population 2016'!F177/'Population 2016'!F$5</f>
        <v>5.8614473345351536E-3</v>
      </c>
      <c r="G177">
        <f>'Population 2016'!G177/'Population 2016'!G$5</f>
        <v>5.8599036431548745E-3</v>
      </c>
      <c r="H177">
        <f>'Population 2016'!H177/'Population 2016'!H$5</f>
        <v>3.5439491850213839E-3</v>
      </c>
      <c r="I177">
        <f>'Population 2016'!I177/'Population 2016'!I$5</f>
        <v>9.1596181224353063E-3</v>
      </c>
      <c r="J177">
        <f>'Population 2016'!J177/'Population 2016'!J$5</f>
        <v>7.2978778103049355E-3</v>
      </c>
      <c r="K177">
        <f>'Population 2016'!K177/'Population 2016'!K$5</f>
        <v>4.2290790530643101E-3</v>
      </c>
      <c r="L177">
        <f>'Population 2016'!L177/'Population 2016'!L$5</f>
        <v>3.8203103902911695E-3</v>
      </c>
      <c r="M177">
        <f>'Population 2016'!M177/'Population 2016'!M$5</f>
        <v>3.8203103902911695E-3</v>
      </c>
      <c r="N177">
        <f>'Population 2016'!N177/'Population 2016'!N$5</f>
        <v>7.3219151107931941E-3</v>
      </c>
      <c r="O177">
        <f>'Population 2016'!O177/'Population 2016'!O$5</f>
        <v>3.3385839252632727E-3</v>
      </c>
      <c r="P177">
        <f>'Population 2016'!P177/'Population 2016'!P$5</f>
        <v>4.0797926293249182E-3</v>
      </c>
      <c r="Q177">
        <f>'Population 2016'!Q177/'Population 2016'!Q$5</f>
        <v>1.0270149586961375E-2</v>
      </c>
      <c r="R177">
        <f>'Population 2016'!R177/'Population 2016'!R$5</f>
        <v>4.617554692074307E-3</v>
      </c>
      <c r="S177">
        <f>'Population 2016'!S177/'Population 2016'!S$5</f>
        <v>4.6569021185550539E-3</v>
      </c>
      <c r="T177">
        <f>'Population 2016'!T177/'Population 2016'!T$5</f>
        <v>3.089766080510742E-3</v>
      </c>
      <c r="U177">
        <f>'Population 2016'!U177/'Population 2016'!U$5</f>
        <v>1.2835834107909529E-3</v>
      </c>
      <c r="V177">
        <f>'Population 2016'!V177/'Population 2016'!V$5</f>
        <v>4.6175803878767529E-3</v>
      </c>
      <c r="W177">
        <f>'Population 2016'!W177/'Population 2016'!W$5</f>
        <v>4.0397701645323867E-3</v>
      </c>
      <c r="X177">
        <f>'Population 2016'!X177/'Population 2016'!X$5</f>
        <v>4.0397701645323867E-3</v>
      </c>
      <c r="Y177">
        <f>'Population 2016'!Y177/'Population 2016'!Y$5</f>
        <v>5.9021319215910714E-3</v>
      </c>
      <c r="Z177">
        <f>'Population 2016'!Z177/'Population 2016'!Z$5</f>
        <v>2.6830151205130639E-3</v>
      </c>
      <c r="AA177">
        <f>'Population 2016'!AA177/'Population 2016'!AA$5</f>
        <v>3.8899596520495868E-3</v>
      </c>
      <c r="AB177">
        <f>'Population 2016'!AB177/'Population 2016'!AB$5</f>
        <v>7.6783722096557937E-3</v>
      </c>
      <c r="AC177">
        <f>'Population 2016'!AC177/'Population 2016'!AC$5</f>
        <v>3.3945567114378565E-3</v>
      </c>
      <c r="AD177">
        <f>'Population 2016'!AD177/'Population 2016'!AD$5</f>
        <v>7.2425471733224165E-3</v>
      </c>
      <c r="AE177">
        <f>'Population 2016'!AE177/'Population 2016'!AE$5</f>
        <v>7.7670201952792124E-3</v>
      </c>
      <c r="AF177">
        <f>'Population 2016'!AF177/'Population 2016'!AF$5</f>
        <v>4.9012954500897311E-3</v>
      </c>
      <c r="AG177">
        <f>'Population 2016'!AG177/'Population 2016'!AG$5</f>
        <v>7.7670201952792124E-3</v>
      </c>
      <c r="AH177">
        <f>'Population 2016'!AH177/'Population 2016'!AH$5</f>
        <v>4.7797293406276996E-3</v>
      </c>
      <c r="AI177">
        <f>'Population 2016'!AI177/'Population 2016'!AI$5</f>
        <v>4.3269861755184181E-3</v>
      </c>
      <c r="AJ177">
        <f>'Population 2016'!AJ177/'Population 2016'!AJ$5</f>
        <v>4.0013384267908432E-3</v>
      </c>
      <c r="AK177">
        <f>'Population 2016'!AK177/'Population 2016'!AK$5</f>
        <v>9.7431577888689135E-3</v>
      </c>
      <c r="AL177">
        <f>'Population 2016'!AL177/'Population 2016'!AL$5</f>
        <v>4.0882566822156401E-3</v>
      </c>
      <c r="AM177">
        <f>'Population 2016'!AM177/'Population 2016'!AM$5</f>
        <v>4.1000974316439147E-3</v>
      </c>
      <c r="AN177">
        <f>'Population 2016'!AN177/'Population 2016'!AN$5</f>
        <v>1.0745063815861241E-2</v>
      </c>
      <c r="AO177">
        <f>'Population 2016'!AO177/'Population 2016'!AO$5</f>
        <v>1.0745063815861241E-2</v>
      </c>
      <c r="AP177">
        <f>'Population 2016'!AP177/'Population 2016'!AP$5</f>
        <v>1.1508647337634546E-2</v>
      </c>
      <c r="AQ177">
        <f>'Population 2016'!AQ177/'Population 2016'!AQ$5</f>
        <v>4.432235435962076E-3</v>
      </c>
      <c r="AR177">
        <f>'Population 2016'!AR177/'Population 2016'!AR$5</f>
        <v>5.2147764772768031E-3</v>
      </c>
      <c r="AS177">
        <f>'Population 2016'!AS177/'Population 2016'!AS$5</f>
        <v>9.1596181224353063E-3</v>
      </c>
      <c r="AT177">
        <f>'Population 2016'!AT177/'Population 2016'!AT$5</f>
        <v>1.9138503716982128E-2</v>
      </c>
      <c r="AU177">
        <f>'Population 2016'!AU177/'Population 2016'!AU$5</f>
        <v>1.9138503716982128E-2</v>
      </c>
      <c r="AV177">
        <f>'Population 2016'!AV177/'Population 2016'!AV$5</f>
        <v>3.1147714074543343E-3</v>
      </c>
      <c r="AW177">
        <f>'Population 2016'!AW177/'Population 2016'!AW$5</f>
        <v>5.4953017267679542E-3</v>
      </c>
      <c r="AX177">
        <f>'Population 2016'!AX177/'Population 2016'!AX$5</f>
        <v>8.957665128998045E-3</v>
      </c>
      <c r="AY177">
        <f>'Population 2016'!AY177/'Population 2016'!AY$5</f>
        <v>6.3767938557571678E-3</v>
      </c>
      <c r="AZ177">
        <f>'Population 2016'!AZ177/'Population 2016'!AZ$5</f>
        <v>8.4334784934792986E-3</v>
      </c>
      <c r="BA177">
        <f>'Population 2016'!BA177/'Population 2016'!BA$5</f>
        <v>2.9016411142301878E-3</v>
      </c>
      <c r="BB177">
        <f>'Population 2016'!BB177/'Population 2016'!BB$5</f>
        <v>4.6677668602362887E-3</v>
      </c>
      <c r="BC177">
        <f>'Population 2016'!BC177/'Population 2016'!BC$5</f>
        <v>1.2835834107909529E-3</v>
      </c>
      <c r="BD177" s="9">
        <v>175</v>
      </c>
    </row>
    <row r="178" spans="1:56" x14ac:dyDescent="0.35">
      <c r="A178" s="3"/>
      <c r="B178" s="5" t="s">
        <v>63</v>
      </c>
      <c r="C178">
        <f>'Population 2016'!C178/'Population 2016'!C$5</f>
        <v>1.3145722273617067E-2</v>
      </c>
      <c r="D178">
        <f>'Population 2016'!D178/'Population 2016'!D$5</f>
        <v>1.1629157986365815E-2</v>
      </c>
      <c r="E178">
        <f>'Population 2016'!E178/'Population 2016'!E$5</f>
        <v>1.0238187878248069E-2</v>
      </c>
      <c r="F178">
        <f>'Population 2016'!F178/'Population 2016'!F$5</f>
        <v>6.5310327066701E-3</v>
      </c>
      <c r="G178">
        <f>'Population 2016'!G178/'Population 2016'!G$5</f>
        <v>6.2388350565690471E-3</v>
      </c>
      <c r="H178">
        <f>'Population 2016'!H178/'Population 2016'!H$5</f>
        <v>4.2767328225463905E-3</v>
      </c>
      <c r="I178">
        <f>'Population 2016'!I178/'Population 2016'!I$5</f>
        <v>8.7932333975378942E-3</v>
      </c>
      <c r="J178">
        <f>'Population 2016'!J178/'Population 2016'!J$5</f>
        <v>1.0399475879684532E-2</v>
      </c>
      <c r="K178">
        <f>'Population 2016'!K178/'Population 2016'!K$5</f>
        <v>4.5125927325993477E-3</v>
      </c>
      <c r="L178">
        <f>'Population 2016'!L178/'Population 2016'!L$5</f>
        <v>4.956078344161517E-3</v>
      </c>
      <c r="M178">
        <f>'Population 2016'!M178/'Population 2016'!M$5</f>
        <v>4.956078344161517E-3</v>
      </c>
      <c r="N178">
        <f>'Population 2016'!N178/'Population 2016'!N$5</f>
        <v>1.5994084599866582E-2</v>
      </c>
      <c r="O178">
        <f>'Population 2016'!O178/'Population 2016'!O$5</f>
        <v>4.4085158657037283E-3</v>
      </c>
      <c r="P178">
        <f>'Population 2016'!P178/'Population 2016'!P$5</f>
        <v>6.1985799616815053E-3</v>
      </c>
      <c r="Q178">
        <f>'Population 2016'!Q178/'Population 2016'!Q$5</f>
        <v>1.3043324990305636E-2</v>
      </c>
      <c r="R178">
        <f>'Population 2016'!R178/'Population 2016'!R$5</f>
        <v>4.7506254324799066E-3</v>
      </c>
      <c r="S178">
        <f>'Population 2016'!S178/'Population 2016'!S$5</f>
        <v>7.2033696341030698E-3</v>
      </c>
      <c r="T178">
        <f>'Population 2016'!T178/'Population 2016'!T$5</f>
        <v>8.0408370287990399E-3</v>
      </c>
      <c r="U178">
        <f>'Population 2016'!U178/'Population 2016'!U$5</f>
        <v>2.2130748461912982E-3</v>
      </c>
      <c r="V178">
        <f>'Population 2016'!V178/'Population 2016'!V$5</f>
        <v>6.1440532433732001E-3</v>
      </c>
      <c r="W178">
        <f>'Population 2016'!W178/'Population 2016'!W$5</f>
        <v>5.2229390962158203E-3</v>
      </c>
      <c r="X178">
        <f>'Population 2016'!X178/'Population 2016'!X$5</f>
        <v>5.2229390962158203E-3</v>
      </c>
      <c r="Y178">
        <f>'Population 2016'!Y178/'Population 2016'!Y$5</f>
        <v>8.18349469801752E-3</v>
      </c>
      <c r="Z178">
        <f>'Population 2016'!Z178/'Population 2016'!Z$5</f>
        <v>9.5570314934870105E-3</v>
      </c>
      <c r="AA178">
        <f>'Population 2016'!AA178/'Population 2016'!AA$5</f>
        <v>6.7953044101047265E-3</v>
      </c>
      <c r="AB178">
        <f>'Population 2016'!AB178/'Population 2016'!AB$5</f>
        <v>1.1381431481121357E-2</v>
      </c>
      <c r="AC178">
        <f>'Population 2016'!AC178/'Population 2016'!AC$5</f>
        <v>7.5824178097352E-3</v>
      </c>
      <c r="AD178">
        <f>'Population 2016'!AD178/'Population 2016'!AD$5</f>
        <v>7.9236294614611642E-3</v>
      </c>
      <c r="AE178">
        <f>'Population 2016'!AE178/'Population 2016'!AE$5</f>
        <v>8.5627162496534868E-3</v>
      </c>
      <c r="AF178">
        <f>'Population 2016'!AF178/'Population 2016'!AF$5</f>
        <v>5.9871209036480716E-3</v>
      </c>
      <c r="AG178">
        <f>'Population 2016'!AG178/'Population 2016'!AG$5</f>
        <v>8.5627162496534868E-3</v>
      </c>
      <c r="AH178">
        <f>'Population 2016'!AH178/'Population 2016'!AH$5</f>
        <v>5.3816074231630177E-3</v>
      </c>
      <c r="AI178">
        <f>'Population 2016'!AI178/'Population 2016'!AI$5</f>
        <v>7.8241206579753256E-3</v>
      </c>
      <c r="AJ178">
        <f>'Population 2016'!AJ178/'Population 2016'!AJ$5</f>
        <v>4.6287259849984667E-3</v>
      </c>
      <c r="AK178">
        <f>'Population 2016'!AK178/'Population 2016'!AK$5</f>
        <v>1.0107740467420138E-2</v>
      </c>
      <c r="AL178">
        <f>'Population 2016'!AL178/'Population 2016'!AL$5</f>
        <v>4.7445061279509058E-3</v>
      </c>
      <c r="AM178">
        <f>'Population 2016'!AM178/'Population 2016'!AM$5</f>
        <v>4.607176619303056E-3</v>
      </c>
      <c r="AN178">
        <f>'Population 2016'!AN178/'Population 2016'!AN$5</f>
        <v>1.2708628777135376E-2</v>
      </c>
      <c r="AO178">
        <f>'Population 2016'!AO178/'Population 2016'!AO$5</f>
        <v>1.2708628777135376E-2</v>
      </c>
      <c r="AP178">
        <f>'Population 2016'!AP178/'Population 2016'!AP$5</f>
        <v>1.175435537307991E-2</v>
      </c>
      <c r="AQ178">
        <f>'Population 2016'!AQ178/'Population 2016'!AQ$5</f>
        <v>5.5762591110867536E-3</v>
      </c>
      <c r="AR178">
        <f>'Population 2016'!AR178/'Population 2016'!AR$5</f>
        <v>7.7600097843892211E-3</v>
      </c>
      <c r="AS178">
        <f>'Population 2016'!AS178/'Population 2016'!AS$5</f>
        <v>8.7932333975378942E-3</v>
      </c>
      <c r="AT178">
        <f>'Population 2016'!AT178/'Population 2016'!AT$5</f>
        <v>1.9138503716982128E-2</v>
      </c>
      <c r="AU178">
        <f>'Population 2016'!AU178/'Population 2016'!AU$5</f>
        <v>1.9138503716982128E-2</v>
      </c>
      <c r="AV178">
        <f>'Population 2016'!AV178/'Population 2016'!AV$5</f>
        <v>3.5793474817865062E-3</v>
      </c>
      <c r="AW178">
        <f>'Population 2016'!AW178/'Population 2016'!AW$5</f>
        <v>6.196991884800781E-3</v>
      </c>
      <c r="AX178">
        <f>'Population 2016'!AX178/'Population 2016'!AX$5</f>
        <v>1.3583449403887192E-2</v>
      </c>
      <c r="AY178">
        <f>'Population 2016'!AY178/'Population 2016'!AY$5</f>
        <v>8.7283130871148376E-3</v>
      </c>
      <c r="AZ178">
        <f>'Population 2016'!AZ178/'Population 2016'!AZ$5</f>
        <v>1.1813197876098049E-2</v>
      </c>
      <c r="BA178">
        <f>'Population 2016'!BA178/'Population 2016'!BA$5</f>
        <v>3.724897430360613E-3</v>
      </c>
      <c r="BB178">
        <f>'Population 2016'!BB178/'Population 2016'!BB$5</f>
        <v>5.6966089640457665E-3</v>
      </c>
      <c r="BC178">
        <f>'Population 2016'!BC178/'Population 2016'!BC$5</f>
        <v>2.2130748461912982E-3</v>
      </c>
      <c r="BD178" s="9">
        <v>176</v>
      </c>
    </row>
    <row r="179" spans="1:56" x14ac:dyDescent="0.35">
      <c r="A179" s="3"/>
      <c r="B179" s="5" t="s">
        <v>64</v>
      </c>
      <c r="C179">
        <f>'Population 2016'!C179/'Population 2016'!C$5</f>
        <v>1.0712843656882338E-2</v>
      </c>
      <c r="D179">
        <f>'Population 2016'!D179/'Population 2016'!D$5</f>
        <v>1.0900501745840792E-2</v>
      </c>
      <c r="E179">
        <f>'Population 2016'!E179/'Population 2016'!E$5</f>
        <v>1.1072618941585137E-2</v>
      </c>
      <c r="F179">
        <f>'Population 2016'!F179/'Population 2016'!F$5</f>
        <v>6.5001287664177183E-3</v>
      </c>
      <c r="G179">
        <f>'Population 2016'!G179/'Population 2016'!G$5</f>
        <v>5.4945054945054949E-3</v>
      </c>
      <c r="H179">
        <f>'Population 2016'!H179/'Population 2016'!H$5</f>
        <v>3.9006137873565639E-3</v>
      </c>
      <c r="I179">
        <f>'Population 2016'!I179/'Population 2016'!I$5</f>
        <v>8.290762917678586E-3</v>
      </c>
      <c r="J179">
        <f>'Population 2016'!J179/'Population 2016'!J$5</f>
        <v>8.1852334076942847E-3</v>
      </c>
      <c r="K179">
        <f>'Population 2016'!K179/'Population 2016'!K$5</f>
        <v>4.1345744932192981E-3</v>
      </c>
      <c r="L179">
        <f>'Population 2016'!L179/'Population 2016'!L$5</f>
        <v>4.8210569790160911E-3</v>
      </c>
      <c r="M179">
        <f>'Population 2016'!M179/'Population 2016'!M$5</f>
        <v>4.8210569790160911E-3</v>
      </c>
      <c r="N179">
        <f>'Population 2016'!N179/'Population 2016'!N$5</f>
        <v>8.0211539852597224E-3</v>
      </c>
      <c r="O179">
        <f>'Population 2016'!O179/'Population 2016'!O$5</f>
        <v>4.0815922172358111E-3</v>
      </c>
      <c r="P179">
        <f>'Population 2016'!P179/'Population 2016'!P$5</f>
        <v>4.913783387805703E-3</v>
      </c>
      <c r="Q179">
        <f>'Population 2016'!Q179/'Population 2016'!Q$5</f>
        <v>9.130327493213946E-3</v>
      </c>
      <c r="R179">
        <f>'Population 2016'!R179/'Population 2016'!R$5</f>
        <v>5.083302283493905E-3</v>
      </c>
      <c r="S179">
        <f>'Population 2016'!S179/'Population 2016'!S$5</f>
        <v>8.2457883987000213E-3</v>
      </c>
      <c r="T179">
        <f>'Population 2016'!T179/'Population 2016'!T$5</f>
        <v>1.1181788993173665E-2</v>
      </c>
      <c r="U179">
        <f>'Population 2016'!U179/'Population 2016'!U$5</f>
        <v>1.8147213738768646E-3</v>
      </c>
      <c r="V179">
        <f>'Population 2016'!V179/'Population 2016'!V$5</f>
        <v>5.922714679326215E-3</v>
      </c>
      <c r="W179">
        <f>'Population 2016'!W179/'Population 2016'!W$5</f>
        <v>5.16410749187797E-3</v>
      </c>
      <c r="X179">
        <f>'Population 2016'!X179/'Population 2016'!X$5</f>
        <v>5.16410749187797E-3</v>
      </c>
      <c r="Y179">
        <f>'Population 2016'!Y179/'Population 2016'!Y$5</f>
        <v>7.0070428133098047E-3</v>
      </c>
      <c r="Z179">
        <f>'Population 2016'!Z179/'Population 2016'!Z$5</f>
        <v>7.9290259261338442E-3</v>
      </c>
      <c r="AA179">
        <f>'Population 2016'!AA179/'Population 2016'!AA$5</f>
        <v>6.0558466658295444E-3</v>
      </c>
      <c r="AB179">
        <f>'Population 2016'!AB179/'Population 2016'!AB$5</f>
        <v>1.0953604290554026E-2</v>
      </c>
      <c r="AC179">
        <f>'Population 2016'!AC179/'Population 2016'!AC$5</f>
        <v>6.4829620558478013E-3</v>
      </c>
      <c r="AD179">
        <f>'Population 2016'!AD179/'Population 2016'!AD$5</f>
        <v>8.474450109791953E-3</v>
      </c>
      <c r="AE179">
        <f>'Population 2016'!AE179/'Population 2016'!AE$5</f>
        <v>9.6048214047372155E-3</v>
      </c>
      <c r="AF179">
        <f>'Population 2016'!AF179/'Population 2016'!AF$5</f>
        <v>4.8108099956265362E-3</v>
      </c>
      <c r="AG179">
        <f>'Population 2016'!AG179/'Population 2016'!AG$5</f>
        <v>9.6048214047372155E-3</v>
      </c>
      <c r="AH179">
        <f>'Population 2016'!AH179/'Population 2016'!AH$5</f>
        <v>5.2887250030186784E-3</v>
      </c>
      <c r="AI179">
        <f>'Population 2016'!AI179/'Population 2016'!AI$5</f>
        <v>9.5289395397672588E-3</v>
      </c>
      <c r="AJ179">
        <f>'Population 2016'!AJ179/'Population 2016'!AJ$5</f>
        <v>5.367649109109667E-3</v>
      </c>
      <c r="AK179">
        <f>'Population 2016'!AK179/'Population 2016'!AK$5</f>
        <v>1.1226632136077342E-2</v>
      </c>
      <c r="AL179">
        <f>'Population 2016'!AL179/'Population 2016'!AL$5</f>
        <v>4.416381405083273E-3</v>
      </c>
      <c r="AM179">
        <f>'Population 2016'!AM179/'Population 2016'!AM$5</f>
        <v>4.4695408397955744E-3</v>
      </c>
      <c r="AN179">
        <f>'Population 2016'!AN179/'Population 2016'!AN$5</f>
        <v>1.4017672084651467E-2</v>
      </c>
      <c r="AO179">
        <f>'Population 2016'!AO179/'Population 2016'!AO$5</f>
        <v>1.4017672084651467E-2</v>
      </c>
      <c r="AP179">
        <f>'Population 2016'!AP179/'Population 2016'!AP$5</f>
        <v>1.099345306976523E-2</v>
      </c>
      <c r="AQ179">
        <f>'Population 2016'!AQ179/'Population 2016'!AQ$5</f>
        <v>5.1378308763084342E-3</v>
      </c>
      <c r="AR179">
        <f>'Population 2016'!AR179/'Population 2016'!AR$5</f>
        <v>7.4481212390975458E-3</v>
      </c>
      <c r="AS179">
        <f>'Population 2016'!AS179/'Population 2016'!AS$5</f>
        <v>8.290762917678586E-3</v>
      </c>
      <c r="AT179">
        <f>'Population 2016'!AT179/'Population 2016'!AT$5</f>
        <v>2.4305372489059947E-2</v>
      </c>
      <c r="AU179">
        <f>'Population 2016'!AU179/'Population 2016'!AU$5</f>
        <v>2.4305372489059947E-2</v>
      </c>
      <c r="AV179">
        <f>'Population 2016'!AV179/'Population 2016'!AV$5</f>
        <v>3.0936543131665083E-3</v>
      </c>
      <c r="AW179">
        <f>'Population 2016'!AW179/'Population 2016'!AW$5</f>
        <v>6.1512294831899449E-3</v>
      </c>
      <c r="AX179">
        <f>'Population 2016'!AX179/'Population 2016'!AX$5</f>
        <v>1.0376068594502729E-2</v>
      </c>
      <c r="AY179">
        <f>'Population 2016'!AY179/'Population 2016'!AY$5</f>
        <v>7.0316085799088154E-3</v>
      </c>
      <c r="AZ179">
        <f>'Population 2016'!AZ179/'Population 2016'!AZ$5</f>
        <v>8.6750924748750218E-3</v>
      </c>
      <c r="BA179">
        <f>'Population 2016'!BA179/'Population 2016'!BA$5</f>
        <v>3.846361477002807E-3</v>
      </c>
      <c r="BB179">
        <f>'Population 2016'!BB179/'Population 2016'!BB$5</f>
        <v>6.9187905236046763E-3</v>
      </c>
      <c r="BC179">
        <f>'Population 2016'!BC179/'Population 2016'!BC$5</f>
        <v>1.8147213738768646E-3</v>
      </c>
      <c r="BD179" s="9">
        <v>177</v>
      </c>
    </row>
    <row r="180" spans="1:56" x14ac:dyDescent="0.35">
      <c r="A180" s="3"/>
      <c r="B180" s="5" t="s">
        <v>65</v>
      </c>
      <c r="C180">
        <f>'Population 2016'!C180/'Population 2016'!C$5</f>
        <v>8.4792975318548659E-3</v>
      </c>
      <c r="D180">
        <f>'Population 2016'!D180/'Population 2016'!D$5</f>
        <v>1.108388838355682E-2</v>
      </c>
      <c r="E180">
        <f>'Population 2016'!E180/'Population 2016'!E$5</f>
        <v>1.347278020241985E-2</v>
      </c>
      <c r="F180">
        <f>'Population 2016'!F180/'Population 2016'!F$5</f>
        <v>7.2830285861447339E-3</v>
      </c>
      <c r="G180">
        <f>'Population 2016'!G180/'Population 2016'!G$5</f>
        <v>5.765170789801332E-3</v>
      </c>
      <c r="H180">
        <f>'Population 2016'!H180/'Population 2016'!H$5</f>
        <v>4.2378239568370982E-3</v>
      </c>
      <c r="I180">
        <f>'Population 2016'!I180/'Population 2016'!I$5</f>
        <v>9.6306841973034085E-3</v>
      </c>
      <c r="J180">
        <f>'Population 2016'!J180/'Population 2016'!J$5</f>
        <v>7.413980411832514E-3</v>
      </c>
      <c r="K180">
        <f>'Population 2016'!K180/'Population 2016'!K$5</f>
        <v>5.5521428908944853E-3</v>
      </c>
      <c r="L180">
        <f>'Population 2016'!L180/'Population 2016'!L$5</f>
        <v>4.956078344161517E-3</v>
      </c>
      <c r="M180">
        <f>'Population 2016'!M180/'Population 2016'!M$5</f>
        <v>4.956078344161517E-3</v>
      </c>
      <c r="N180">
        <f>'Population 2016'!N180/'Population 2016'!N$5</f>
        <v>6.2770754133144729E-3</v>
      </c>
      <c r="O180">
        <f>'Population 2016'!O180/'Population 2016'!O$5</f>
        <v>4.5670243013245359E-3</v>
      </c>
      <c r="P180">
        <f>'Population 2016'!P180/'Population 2016'!P$5</f>
        <v>5.263157894736842E-3</v>
      </c>
      <c r="Q180">
        <f>'Population 2016'!Q180/'Population 2016'!Q$5</f>
        <v>1.014089141138177E-2</v>
      </c>
      <c r="R180">
        <f>'Population 2016'!R180/'Population 2016'!R$5</f>
        <v>4.5377122478309469E-3</v>
      </c>
      <c r="S180">
        <f>'Population 2016'!S180/'Population 2016'!S$5</f>
        <v>8.1045631638689362E-3</v>
      </c>
      <c r="T180">
        <f>'Population 2016'!T180/'Population 2016'!T$5</f>
        <v>9.4321624174627614E-3</v>
      </c>
      <c r="U180">
        <f>'Population 2016'!U180/'Population 2016'!U$5</f>
        <v>2.699951312353384E-3</v>
      </c>
      <c r="V180">
        <f>'Population 2016'!V180/'Population 2016'!V$5</f>
        <v>6.7317452927393318E-3</v>
      </c>
      <c r="W180">
        <f>'Population 2016'!W180/'Population 2016'!W$5</f>
        <v>5.4451918237143661E-3</v>
      </c>
      <c r="X180">
        <f>'Population 2016'!X180/'Population 2016'!X$5</f>
        <v>5.4451918237143661E-3</v>
      </c>
      <c r="Y180">
        <f>'Population 2016'!Y180/'Population 2016'!Y$5</f>
        <v>7.0587113082462918E-3</v>
      </c>
      <c r="Z180">
        <f>'Population 2016'!Z180/'Population 2016'!Z$5</f>
        <v>6.3223141295784026E-3</v>
      </c>
      <c r="AA180">
        <f>'Population 2016'!AA180/'Population 2016'!AA$5</f>
        <v>5.8385935819319848E-3</v>
      </c>
      <c r="AB180">
        <f>'Population 2016'!AB180/'Population 2016'!AB$5</f>
        <v>1.135482022046406E-2</v>
      </c>
      <c r="AC180">
        <f>'Population 2016'!AC180/'Population 2016'!AC$5</f>
        <v>5.690691964147193E-3</v>
      </c>
      <c r="AD180">
        <f>'Population 2016'!AD180/'Population 2016'!AD$5</f>
        <v>9.9259369533663336E-3</v>
      </c>
      <c r="AE180">
        <f>'Population 2016'!AE180/'Population 2016'!AE$5</f>
        <v>1.1504224889372581E-2</v>
      </c>
      <c r="AF180">
        <f>'Population 2016'!AF180/'Population 2016'!AF$5</f>
        <v>4.2980590870017642E-3</v>
      </c>
      <c r="AG180">
        <f>'Population 2016'!AG180/'Population 2016'!AG$5</f>
        <v>1.1504224889372581E-2</v>
      </c>
      <c r="AH180">
        <f>'Population 2016'!AH180/'Population 2016'!AH$5</f>
        <v>6.1042326518859777E-3</v>
      </c>
      <c r="AI180">
        <f>'Population 2016'!AI180/'Population 2016'!AI$5</f>
        <v>9.0176305888529183E-3</v>
      </c>
      <c r="AJ180">
        <f>'Population 2016'!AJ180/'Population 2016'!AJ$5</f>
        <v>6.7060758999525974E-3</v>
      </c>
      <c r="AK180">
        <f>'Population 2016'!AK180/'Population 2016'!AK$5</f>
        <v>1.274782193279107E-2</v>
      </c>
      <c r="AL180">
        <f>'Population 2016'!AL180/'Population 2016'!AL$5</f>
        <v>4.1592025682410739E-3</v>
      </c>
      <c r="AM180">
        <f>'Population 2016'!AM180/'Population 2016'!AM$5</f>
        <v>4.9440220796766283E-3</v>
      </c>
      <c r="AN180">
        <f>'Population 2016'!AN180/'Population 2016'!AN$5</f>
        <v>1.5817606632486093E-2</v>
      </c>
      <c r="AO180">
        <f>'Population 2016'!AO180/'Population 2016'!AO$5</f>
        <v>1.5817606632486093E-2</v>
      </c>
      <c r="AP180">
        <f>'Population 2016'!AP180/'Population 2016'!AP$5</f>
        <v>1.324445571707116E-2</v>
      </c>
      <c r="AQ180">
        <f>'Population 2016'!AQ180/'Population 2016'!AQ$5</f>
        <v>5.8845289636652604E-3</v>
      </c>
      <c r="AR180">
        <f>'Population 2016'!AR180/'Population 2016'!AR$5</f>
        <v>7.5383461396997808E-3</v>
      </c>
      <c r="AS180">
        <f>'Population 2016'!AS180/'Population 2016'!AS$5</f>
        <v>9.6306841973034085E-3</v>
      </c>
      <c r="AT180">
        <f>'Population 2016'!AT180/'Population 2016'!AT$5</f>
        <v>2.3040016871408234E-2</v>
      </c>
      <c r="AU180">
        <f>'Population 2016'!AU180/'Population 2016'!AU$5</f>
        <v>2.3040016871408234E-2</v>
      </c>
      <c r="AV180">
        <f>'Population 2016'!AV180/'Population 2016'!AV$5</f>
        <v>3.9805722732552005E-3</v>
      </c>
      <c r="AW180">
        <f>'Population 2016'!AW180/'Population 2016'!AW$5</f>
        <v>7.3257977912014154E-3</v>
      </c>
      <c r="AX180">
        <f>'Population 2016'!AX180/'Population 2016'!AX$5</f>
        <v>8.4209719258341101E-3</v>
      </c>
      <c r="AY180">
        <f>'Population 2016'!AY180/'Population 2016'!AY$5</f>
        <v>7.3819650561488329E-3</v>
      </c>
      <c r="AZ180">
        <f>'Population 2016'!AZ180/'Population 2016'!AZ$5</f>
        <v>9.0864115146320271E-3</v>
      </c>
      <c r="BA180">
        <f>'Population 2016'!BA180/'Population 2016'!BA$5</f>
        <v>3.832865471820341E-3</v>
      </c>
      <c r="BB180">
        <f>'Population 2016'!BB180/'Population 2016'!BB$5</f>
        <v>8.2721667138507E-3</v>
      </c>
      <c r="BC180">
        <f>'Population 2016'!BC180/'Population 2016'!BC$5</f>
        <v>2.699951312353384E-3</v>
      </c>
      <c r="BD180" s="9">
        <v>178</v>
      </c>
    </row>
    <row r="181" spans="1:56" x14ac:dyDescent="0.35">
      <c r="A181" s="3"/>
      <c r="B181" s="5" t="s">
        <v>66</v>
      </c>
      <c r="C181">
        <f>'Population 2016'!C181/'Population 2016'!C$5</f>
        <v>6.5881944054013994E-3</v>
      </c>
      <c r="D181">
        <f>'Population 2016'!D181/'Population 2016'!D$5</f>
        <v>1.0462818970491868E-2</v>
      </c>
      <c r="E181">
        <f>'Population 2016'!E181/'Population 2016'!E$5</f>
        <v>1.4016566738077715E-2</v>
      </c>
      <c r="F181">
        <f>'Population 2016'!F181/'Population 2016'!F$5</f>
        <v>7.8599021375225335E-3</v>
      </c>
      <c r="G181">
        <f>'Population 2016'!G181/'Population 2016'!G$5</f>
        <v>7.0508309424565582E-3</v>
      </c>
      <c r="H181">
        <f>'Population 2016'!H181/'Population 2016'!H$5</f>
        <v>4.6528518577362175E-3</v>
      </c>
      <c r="I181">
        <f>'Population 2016'!I181/'Population 2016'!I$5</f>
        <v>9.9028557072272008E-3</v>
      </c>
      <c r="J181">
        <f>'Population 2016'!J181/'Population 2016'!J$5</f>
        <v>8.1271821069304959E-3</v>
      </c>
      <c r="K181">
        <f>'Population 2016'!K181/'Population 2016'!K$5</f>
        <v>5.7647781505457641E-3</v>
      </c>
      <c r="L181">
        <f>'Population 2016'!L181/'Population 2016'!L$5</f>
        <v>4.8051721125283945E-3</v>
      </c>
      <c r="M181">
        <f>'Population 2016'!M181/'Population 2016'!M$5</f>
        <v>4.8051721125283945E-3</v>
      </c>
      <c r="N181">
        <f>'Population 2016'!N181/'Population 2016'!N$5</f>
        <v>5.3045707718150474E-3</v>
      </c>
      <c r="O181">
        <f>'Population 2016'!O181/'Population 2016'!O$5</f>
        <v>5.3793800338811778E-3</v>
      </c>
      <c r="P181">
        <f>'Population 2016'!P181/'Population 2016'!P$5</f>
        <v>5.6576129832074835E-3</v>
      </c>
      <c r="Q181">
        <f>'Population 2016'!Q181/'Population 2016'!Q$5</f>
        <v>1.125721201866018E-2</v>
      </c>
      <c r="R181">
        <f>'Population 2016'!R181/'Population 2016'!R$5</f>
        <v>5.3760579123862248E-3</v>
      </c>
      <c r="S181">
        <f>'Population 2016'!S181/'Population 2016'!S$5</f>
        <v>7.4266820366797239E-3</v>
      </c>
      <c r="T181">
        <f>'Population 2016'!T181/'Population 2016'!T$5</f>
        <v>7.0450389245380477E-3</v>
      </c>
      <c r="U181">
        <f>'Population 2016'!U181/'Population 2016'!U$5</f>
        <v>2.0360288584959944E-3</v>
      </c>
      <c r="V181">
        <f>'Population 2016'!V181/'Population 2016'!V$5</f>
        <v>7.1820547851107839E-3</v>
      </c>
      <c r="W181">
        <f>'Population 2016'!W181/'Population 2016'!W$5</f>
        <v>5.8439393642264626E-3</v>
      </c>
      <c r="X181">
        <f>'Population 2016'!X181/'Population 2016'!X$5</f>
        <v>5.8439393642264626E-3</v>
      </c>
      <c r="Y181">
        <f>'Population 2016'!Y181/'Population 2016'!Y$5</f>
        <v>7.6350137517686521E-3</v>
      </c>
      <c r="Z181">
        <f>'Population 2016'!Z181/'Population 2016'!Z$5</f>
        <v>4.6478494259392976E-3</v>
      </c>
      <c r="AA181">
        <f>'Population 2016'!AA181/'Population 2016'!AA$5</f>
        <v>5.7455800291929676E-3</v>
      </c>
      <c r="AB181">
        <f>'Population 2016'!AB181/'Population 2016'!AB$5</f>
        <v>1.0781654606306869E-2</v>
      </c>
      <c r="AC181">
        <f>'Population 2016'!AC181/'Population 2016'!AC$5</f>
        <v>4.9925427319044893E-3</v>
      </c>
      <c r="AD181">
        <f>'Population 2016'!AD181/'Population 2016'!AD$5</f>
        <v>9.9371022367784438E-3</v>
      </c>
      <c r="AE181">
        <f>'Population 2016'!AE181/'Population 2016'!AE$5</f>
        <v>1.1031940779679462E-2</v>
      </c>
      <c r="AF181">
        <f>'Population 2016'!AF181/'Population 2016'!AF$5</f>
        <v>6.0776063581112674E-3</v>
      </c>
      <c r="AG181">
        <f>'Population 2016'!AG181/'Population 2016'!AG$5</f>
        <v>1.1031940779679462E-2</v>
      </c>
      <c r="AH181">
        <f>'Population 2016'!AH181/'Population 2016'!AH$5</f>
        <v>7.0980745474304077E-3</v>
      </c>
      <c r="AI181">
        <f>'Population 2016'!AI181/'Population 2016'!AI$5</f>
        <v>7.7653337999825005E-3</v>
      </c>
      <c r="AJ181">
        <f>'Population 2016'!AJ181/'Population 2016'!AJ$5</f>
        <v>6.8594373030700165E-3</v>
      </c>
      <c r="AK181">
        <f>'Population 2016'!AK181/'Population 2016'!AK$5</f>
        <v>1.2420954703745143E-2</v>
      </c>
      <c r="AL181">
        <f>'Population 2016'!AL181/'Population 2016'!AL$5</f>
        <v>4.5405367056277823E-3</v>
      </c>
      <c r="AM181">
        <f>'Population 2016'!AM181/'Population 2016'!AM$5</f>
        <v>5.5199191570895105E-3</v>
      </c>
      <c r="AN181">
        <f>'Population 2016'!AN181/'Population 2016'!AN$5</f>
        <v>1.7181193411148685E-2</v>
      </c>
      <c r="AO181">
        <f>'Population 2016'!AO181/'Population 2016'!AO$5</f>
        <v>1.7181193411148685E-2</v>
      </c>
      <c r="AP181">
        <f>'Population 2016'!AP181/'Population 2016'!AP$5</f>
        <v>1.252318374205412E-2</v>
      </c>
      <c r="AQ181">
        <f>'Population 2016'!AQ181/'Population 2016'!AQ$5</f>
        <v>5.8434263166547923E-3</v>
      </c>
      <c r="AR181">
        <f>'Population 2016'!AR181/'Population 2016'!AR$5</f>
        <v>7.3071030611192387E-3</v>
      </c>
      <c r="AS181">
        <f>'Population 2016'!AS181/'Population 2016'!AS$5</f>
        <v>9.9028557072272008E-3</v>
      </c>
      <c r="AT181">
        <f>'Population 2016'!AT181/'Population 2016'!AT$5</f>
        <v>2.5096219750092266E-2</v>
      </c>
      <c r="AU181">
        <f>'Population 2016'!AU181/'Population 2016'!AU$5</f>
        <v>2.5096219750092266E-2</v>
      </c>
      <c r="AV181">
        <f>'Population 2016'!AV181/'Population 2016'!AV$5</f>
        <v>4.0122479146869391E-3</v>
      </c>
      <c r="AW181">
        <f>'Population 2016'!AW181/'Population 2016'!AW$5</f>
        <v>8.7596863750076265E-3</v>
      </c>
      <c r="AX181">
        <f>'Population 2016'!AX181/'Population 2016'!AX$5</f>
        <v>9.4049094649679907E-3</v>
      </c>
      <c r="AY181">
        <f>'Population 2016'!AY181/'Population 2016'!AY$5</f>
        <v>7.3299470640433278E-3</v>
      </c>
      <c r="AZ181">
        <f>'Population 2016'!AZ181/'Population 2016'!AZ$5</f>
        <v>8.6376998348971119E-3</v>
      </c>
      <c r="BA181">
        <f>'Population 2016'!BA181/'Population 2016'!BA$5</f>
        <v>3.5629453681710215E-3</v>
      </c>
      <c r="BB181">
        <f>'Population 2016'!BB181/'Population 2016'!BB$5</f>
        <v>8.2997866361006201E-3</v>
      </c>
      <c r="BC181">
        <f>'Population 2016'!BC181/'Population 2016'!BC$5</f>
        <v>2.0360288584959944E-3</v>
      </c>
      <c r="BD181" s="9">
        <v>179</v>
      </c>
    </row>
    <row r="182" spans="1:56" x14ac:dyDescent="0.35">
      <c r="A182" s="3"/>
      <c r="B182" s="5" t="s">
        <v>67</v>
      </c>
      <c r="C182">
        <f>'Population 2016'!C182/'Population 2016'!C$5</f>
        <v>5.2746443959458839E-3</v>
      </c>
      <c r="D182">
        <f>'Population 2016'!D182/'Population 2016'!D$5</f>
        <v>1.046037381532232E-2</v>
      </c>
      <c r="E182">
        <f>'Population 2016'!E182/'Population 2016'!E$5</f>
        <v>1.5216647368495071E-2</v>
      </c>
      <c r="F182">
        <f>'Population 2016'!F182/'Population 2016'!F$5</f>
        <v>8.4882822559876388E-3</v>
      </c>
      <c r="G182">
        <f>'Population 2016'!G182/'Population 2016'!G$5</f>
        <v>8.6883559789963736E-3</v>
      </c>
      <c r="H182">
        <f>'Population 2016'!H182/'Population 2016'!H$5</f>
        <v>5.7228456647417589E-3</v>
      </c>
      <c r="I182">
        <f>'Population 2016'!I182/'Population 2016'!I$5</f>
        <v>1.3064232476342015E-2</v>
      </c>
      <c r="J182">
        <f>'Population 2016'!J182/'Population 2016'!J$5</f>
        <v>9.910186344675451E-3</v>
      </c>
      <c r="K182">
        <f>'Population 2016'!K182/'Population 2016'!K$5</f>
        <v>7.6548693474460146E-3</v>
      </c>
      <c r="L182">
        <f>'Population 2016'!L182/'Population 2016'!L$5</f>
        <v>5.9488824996425903E-3</v>
      </c>
      <c r="M182">
        <f>'Population 2016'!M182/'Population 2016'!M$5</f>
        <v>5.9488824996425903E-3</v>
      </c>
      <c r="N182">
        <f>'Population 2016'!N182/'Population 2016'!N$5</f>
        <v>5.2000868020671753E-3</v>
      </c>
      <c r="O182">
        <f>'Population 2016'!O182/'Population 2016'!O$5</f>
        <v>5.5378884695019863E-3</v>
      </c>
      <c r="P182">
        <f>'Population 2016'!P182/'Population 2016'!P$5</f>
        <v>6.7282767947706521E-3</v>
      </c>
      <c r="Q182">
        <f>'Population 2016'!Q182/'Population 2016'!Q$5</f>
        <v>1.3583859179093077E-2</v>
      </c>
      <c r="R182">
        <f>'Population 2016'!R182/'Population 2016'!R$5</f>
        <v>6.1611752807792623E-3</v>
      </c>
      <c r="S182">
        <f>'Population 2016'!S182/'Population 2016'!S$5</f>
        <v>7.760326653968164E-3</v>
      </c>
      <c r="T182">
        <f>'Population 2016'!T182/'Population 2016'!T$5</f>
        <v>6.0096880918367821E-3</v>
      </c>
      <c r="U182">
        <f>'Population 2016'!U182/'Population 2016'!U$5</f>
        <v>2.3015978400389501E-3</v>
      </c>
      <c r="V182">
        <f>'Population 2016'!V182/'Population 2016'!V$5</f>
        <v>8.8306454690469469E-3</v>
      </c>
      <c r="W182">
        <f>'Population 2016'!W182/'Population 2016'!W$5</f>
        <v>6.7394871191470722E-3</v>
      </c>
      <c r="X182">
        <f>'Population 2016'!X182/'Population 2016'!X$5</f>
        <v>6.7394871191470722E-3</v>
      </c>
      <c r="Y182">
        <f>'Population 2016'!Y182/'Population 2016'!Y$5</f>
        <v>9.3480230838937379E-3</v>
      </c>
      <c r="Z182">
        <f>'Population 2016'!Z182/'Population 2016'!Z$5</f>
        <v>3.9161180294357348E-3</v>
      </c>
      <c r="AA182">
        <f>'Population 2016'!AA182/'Population 2016'!AA$5</f>
        <v>6.0126618020578584E-3</v>
      </c>
      <c r="AB182">
        <f>'Population 2016'!AB182/'Population 2016'!AB$5</f>
        <v>1.1330255979857323E-2</v>
      </c>
      <c r="AC182">
        <f>'Population 2016'!AC182/'Population 2016'!AC$5</f>
        <v>5.0659776881848331E-3</v>
      </c>
      <c r="AD182">
        <f>'Population 2016'!AD182/'Population 2016'!AD$5</f>
        <v>1.188358331162306E-2</v>
      </c>
      <c r="AE182">
        <f>'Population 2016'!AE182/'Population 2016'!AE$5</f>
        <v>1.309561699812113E-2</v>
      </c>
      <c r="AF182">
        <f>'Population 2016'!AF182/'Population 2016'!AF$5</f>
        <v>7.0277036299748151E-3</v>
      </c>
      <c r="AG182">
        <f>'Population 2016'!AG182/'Population 2016'!AG$5</f>
        <v>1.309561699812113E-2</v>
      </c>
      <c r="AH182">
        <f>'Population 2016'!AH182/'Population 2016'!AH$5</f>
        <v>7.712956168785934E-3</v>
      </c>
      <c r="AI182">
        <f>'Population 2016'!AI182/'Population 2016'!AI$5</f>
        <v>7.4946408259690261E-3</v>
      </c>
      <c r="AJ182">
        <f>'Population 2016'!AJ182/'Population 2016'!AJ$5</f>
        <v>6.5805983883110725E-3</v>
      </c>
      <c r="AK182">
        <f>'Population 2016'!AK182/'Population 2016'!AK$5</f>
        <v>1.5802773342720289E-2</v>
      </c>
      <c r="AL182">
        <f>'Population 2016'!AL182/'Population 2016'!AL$5</f>
        <v>5.8619038328514925E-3</v>
      </c>
      <c r="AM182">
        <f>'Population 2016'!AM182/'Population 2016'!AM$5</f>
        <v>6.2189640372196124E-3</v>
      </c>
      <c r="AN182">
        <f>'Population 2016'!AN182/'Population 2016'!AN$5</f>
        <v>1.8435693247518273E-2</v>
      </c>
      <c r="AO182">
        <f>'Population 2016'!AO182/'Population 2016'!AO$5</f>
        <v>1.8435693247518273E-2</v>
      </c>
      <c r="AP182">
        <f>'Population 2016'!AP182/'Population 2016'!AP$5</f>
        <v>1.5844205253396318E-2</v>
      </c>
      <c r="AQ182">
        <f>'Population 2016'!AQ182/'Population 2016'!AQ$5</f>
        <v>6.9668986682742372E-3</v>
      </c>
      <c r="AR182">
        <f>'Population 2016'!AR182/'Population 2016'!AR$5</f>
        <v>7.9765495458345836E-3</v>
      </c>
      <c r="AS182">
        <f>'Population 2016'!AS182/'Population 2016'!AS$5</f>
        <v>1.3064232476342015E-2</v>
      </c>
      <c r="AT182">
        <f>'Population 2016'!AT182/'Population 2016'!AT$5</f>
        <v>2.6836083724363368E-2</v>
      </c>
      <c r="AU182">
        <f>'Population 2016'!AU182/'Population 2016'!AU$5</f>
        <v>2.6836083724363368E-2</v>
      </c>
      <c r="AV182">
        <f>'Population 2016'!AV182/'Population 2016'!AV$5</f>
        <v>5.7544081934325841E-3</v>
      </c>
      <c r="AW182">
        <f>'Population 2016'!AW182/'Population 2016'!AW$5</f>
        <v>9.2859539935322474E-3</v>
      </c>
      <c r="AX182">
        <f>'Population 2016'!AX182/'Population 2016'!AX$5</f>
        <v>1.1129994760852064E-2</v>
      </c>
      <c r="AY182">
        <f>'Population 2016'!AY182/'Population 2016'!AY$5</f>
        <v>8.4636333037544746E-3</v>
      </c>
      <c r="AZ182">
        <f>'Population 2016'!AZ182/'Population 2016'!AZ$5</f>
        <v>9.9809585171804806E-3</v>
      </c>
      <c r="BA182">
        <f>'Population 2016'!BA182/'Population 2016'!BA$5</f>
        <v>4.4806737205787088E-3</v>
      </c>
      <c r="BB182">
        <f>'Population 2016'!BB182/'Population 2016'!BB$5</f>
        <v>8.7762302949117195E-3</v>
      </c>
      <c r="BC182">
        <f>'Population 2016'!BC182/'Population 2016'!BC$5</f>
        <v>2.3015978400389501E-3</v>
      </c>
      <c r="BD182" s="9">
        <v>180</v>
      </c>
    </row>
    <row r="183" spans="1:56" x14ac:dyDescent="0.35">
      <c r="A183" s="3"/>
      <c r="B183" s="5" t="s">
        <v>68</v>
      </c>
      <c r="C183">
        <f>'Population 2016'!C183/'Population 2016'!C$5</f>
        <v>5.4177549028126323E-3</v>
      </c>
      <c r="D183">
        <f>'Population 2016'!D183/'Population 2016'!D$5</f>
        <v>1.2020382813493343E-2</v>
      </c>
      <c r="E183">
        <f>'Population 2016'!E183/'Population 2016'!E$5</f>
        <v>1.8076214495661429E-2</v>
      </c>
      <c r="F183">
        <f>'Population 2016'!F183/'Population 2016'!F$5</f>
        <v>1.121813031161473E-2</v>
      </c>
      <c r="G183">
        <f>'Population 2016'!G183/'Population 2016'!G$5</f>
        <v>1.1516808314837871E-2</v>
      </c>
      <c r="H183">
        <f>'Population 2016'!H183/'Population 2016'!H$5</f>
        <v>6.8965964469720796E-3</v>
      </c>
      <c r="I183">
        <f>'Population 2016'!I183/'Population 2016'!I$5</f>
        <v>1.7345699690143206E-2</v>
      </c>
      <c r="J183">
        <f>'Population 2016'!J183/'Population 2016'!J$5</f>
        <v>1.1651725367589129E-2</v>
      </c>
      <c r="K183">
        <f>'Population 2016'!K183/'Population 2016'!K$5</f>
        <v>9.4740821244625045E-3</v>
      </c>
      <c r="L183">
        <f>'Population 2016'!L183/'Population 2016'!L$5</f>
        <v>8.1409940749448007E-3</v>
      </c>
      <c r="M183">
        <f>'Population 2016'!M183/'Population 2016'!M$5</f>
        <v>8.1409940749448007E-3</v>
      </c>
      <c r="N183">
        <f>'Population 2016'!N183/'Population 2016'!N$5</f>
        <v>6.0198841031658644E-3</v>
      </c>
      <c r="O183">
        <f>'Population 2016'!O183/'Population 2016'!O$5</f>
        <v>6.6474475188476436E-3</v>
      </c>
      <c r="P183">
        <f>'Population 2016'!P183/'Population 2016'!P$5</f>
        <v>8.5878507832751038E-3</v>
      </c>
      <c r="Q183">
        <f>'Population 2016'!Q183/'Population 2016'!Q$5</f>
        <v>1.6345283839202831E-2</v>
      </c>
      <c r="R183">
        <f>'Population 2016'!R183/'Population 2016'!R$5</f>
        <v>7.5051897588758187E-3</v>
      </c>
      <c r="S183">
        <f>'Population 2016'!S183/'Population 2016'!S$5</f>
        <v>8.8248118615074731E-3</v>
      </c>
      <c r="T183">
        <f>'Population 2016'!T183/'Population 2016'!T$5</f>
        <v>5.676979846721544E-3</v>
      </c>
      <c r="U183">
        <f>'Population 2016'!U183/'Population 2016'!U$5</f>
        <v>2.3015978400389501E-3</v>
      </c>
      <c r="V183">
        <f>'Population 2016'!V183/'Population 2016'!V$5</f>
        <v>9.9526030178368353E-3</v>
      </c>
      <c r="W183">
        <f>'Population 2016'!W183/'Population 2016'!W$5</f>
        <v>8.3606246609011694E-3</v>
      </c>
      <c r="X183">
        <f>'Population 2016'!X183/'Population 2016'!X$5</f>
        <v>8.3606246609011694E-3</v>
      </c>
      <c r="Y183">
        <f>'Population 2016'!Y183/'Population 2016'!Y$5</f>
        <v>1.0766919444841894E-2</v>
      </c>
      <c r="Z183">
        <f>'Population 2016'!Z183/'Population 2016'!Z$5</f>
        <v>4.3671588108784064E-3</v>
      </c>
      <c r="AA183">
        <f>'Population 2016'!AA183/'Population 2016'!AA$5</f>
        <v>7.1613791783847131E-3</v>
      </c>
      <c r="AB183">
        <f>'Population 2016'!AB183/'Population 2016'!AB$5</f>
        <v>1.3002671361165983E-2</v>
      </c>
      <c r="AC183">
        <f>'Population 2016'!AC183/'Population 2016'!AC$5</f>
        <v>6.2016337726329635E-3</v>
      </c>
      <c r="AD183">
        <f>'Population 2016'!AD183/'Population 2016'!AD$5</f>
        <v>1.4220849305891547E-2</v>
      </c>
      <c r="AE183">
        <f>'Population 2016'!AE183/'Population 2016'!AE$5</f>
        <v>1.5246563106397396E-2</v>
      </c>
      <c r="AF183">
        <f>'Population 2016'!AF183/'Population 2016'!AF$5</f>
        <v>9.3350827187862889E-3</v>
      </c>
      <c r="AG183">
        <f>'Population 2016'!AG183/'Population 2016'!AG$5</f>
        <v>1.5246563106397396E-2</v>
      </c>
      <c r="AH183">
        <f>'Population 2016'!AH183/'Population 2016'!AH$5</f>
        <v>8.8851323110074962E-3</v>
      </c>
      <c r="AI183">
        <f>'Population 2016'!AI183/'Population 2016'!AI$5</f>
        <v>7.9061488319188029E-3</v>
      </c>
      <c r="AJ183">
        <f>'Population 2016'!AJ183/'Population 2016'!AJ$5</f>
        <v>7.6959540473468474E-3</v>
      </c>
      <c r="AK183">
        <f>'Population 2016'!AK183/'Population 2016'!AK$5</f>
        <v>1.8053128496536463E-2</v>
      </c>
      <c r="AL183">
        <f>'Population 2016'!AL183/'Population 2016'!AL$5</f>
        <v>7.5202639186960143E-3</v>
      </c>
      <c r="AM183">
        <f>'Population 2016'!AM183/'Population 2016'!AM$5</f>
        <v>7.5192599541455537E-3</v>
      </c>
      <c r="AN183">
        <f>'Population 2016'!AN183/'Population 2016'!AN$5</f>
        <v>2.1544671102868986E-2</v>
      </c>
      <c r="AO183">
        <f>'Population 2016'!AO183/'Population 2016'!AO$5</f>
        <v>2.1544671102868986E-2</v>
      </c>
      <c r="AP183">
        <f>'Population 2016'!AP183/'Population 2016'!AP$5</f>
        <v>2.0187689234817622E-2</v>
      </c>
      <c r="AQ183">
        <f>'Population 2016'!AQ183/'Population 2016'!AQ$5</f>
        <v>8.9946292541239654E-3</v>
      </c>
      <c r="AR183">
        <f>'Population 2016'!AR183/'Population 2016'!AR$5</f>
        <v>9.3987613123646205E-3</v>
      </c>
      <c r="AS183">
        <f>'Population 2016'!AS183/'Population 2016'!AS$5</f>
        <v>1.7345699690143206E-2</v>
      </c>
      <c r="AT183">
        <f>'Population 2016'!AT183/'Population 2016'!AT$5</f>
        <v>2.8786840301576421E-2</v>
      </c>
      <c r="AU183">
        <f>'Population 2016'!AU183/'Population 2016'!AU$5</f>
        <v>2.8786840301576421E-2</v>
      </c>
      <c r="AV183">
        <f>'Population 2016'!AV183/'Population 2016'!AV$5</f>
        <v>6.4195966634991025E-3</v>
      </c>
      <c r="AW183">
        <f>'Population 2016'!AW183/'Population 2016'!AW$5</f>
        <v>1.0323235096711209E-2</v>
      </c>
      <c r="AX183">
        <f>'Population 2016'!AX183/'Population 2016'!AX$5</f>
        <v>1.2829523237537856E-2</v>
      </c>
      <c r="AY183">
        <f>'Population 2016'!AY183/'Population 2016'!AY$5</f>
        <v>1.0622379976132921E-2</v>
      </c>
      <c r="AZ183">
        <f>'Population 2016'!AZ183/'Population 2016'!AZ$5</f>
        <v>1.2612825100241039E-2</v>
      </c>
      <c r="BA183">
        <f>'Population 2016'!BA183/'Population 2016'!BA$5</f>
        <v>6.5050744979486073E-3</v>
      </c>
      <c r="BB183">
        <f>'Population 2016'!BB183/'Population 2016'!BB$5</f>
        <v>9.6669727874716029E-3</v>
      </c>
      <c r="BC183">
        <f>'Population 2016'!BC183/'Population 2016'!BC$5</f>
        <v>2.3015978400389501E-3</v>
      </c>
      <c r="BD183" s="9">
        <v>181</v>
      </c>
    </row>
    <row r="184" spans="1:56" x14ac:dyDescent="0.35">
      <c r="A184" s="3"/>
      <c r="B184" s="5" t="s">
        <v>69</v>
      </c>
      <c r="C184">
        <f>'Population 2016'!C184/'Population 2016'!C$5</f>
        <v>5.7244202746699517E-3</v>
      </c>
      <c r="D184">
        <f>'Population 2016'!D184/'Population 2016'!D$5</f>
        <v>1.2370040002738574E-2</v>
      </c>
      <c r="E184">
        <f>'Population 2016'!E184/'Population 2016'!E$5</f>
        <v>1.8465303137554553E-2</v>
      </c>
      <c r="F184">
        <f>'Population 2016'!F184/'Population 2016'!F$5</f>
        <v>1.275302601081638E-2</v>
      </c>
      <c r="G184">
        <f>'Population 2016'!G184/'Population 2016'!G$5</f>
        <v>1.2288204406431007E-2</v>
      </c>
      <c r="H184">
        <f>'Population 2016'!H184/'Population 2016'!H$5</f>
        <v>7.4348357559506249E-3</v>
      </c>
      <c r="I184">
        <f>'Population 2016'!I184/'Population 2016'!I$5</f>
        <v>1.8874047399715266E-2</v>
      </c>
      <c r="J184">
        <f>'Population 2016'!J184/'Population 2016'!J$5</f>
        <v>1.2281996633024556E-2</v>
      </c>
      <c r="K184">
        <f>'Population 2016'!K184/'Population 2016'!K$5</f>
        <v>8.5290365260123797E-3</v>
      </c>
      <c r="L184">
        <f>'Population 2016'!L184/'Population 2016'!L$5</f>
        <v>9.0146617317681445E-3</v>
      </c>
      <c r="M184">
        <f>'Population 2016'!M184/'Population 2016'!M$5</f>
        <v>9.0146617317681445E-3</v>
      </c>
      <c r="N184">
        <f>'Population 2016'!N184/'Population 2016'!N$5</f>
        <v>6.7030485207481049E-3</v>
      </c>
      <c r="O184">
        <f>'Population 2016'!O184/'Population 2016'!O$5</f>
        <v>6.8554898405999544E-3</v>
      </c>
      <c r="P184">
        <f>'Population 2016'!P184/'Population 2016'!P$5</f>
        <v>9.6134340132987724E-3</v>
      </c>
      <c r="Q184">
        <f>'Population 2016'!Q184/'Population 2016'!Q$5</f>
        <v>1.5934007825994995E-2</v>
      </c>
      <c r="R184">
        <f>'Population 2016'!R184/'Population 2016'!R$5</f>
        <v>7.5318039069569385E-3</v>
      </c>
      <c r="S184">
        <f>'Population 2016'!S184/'Population 2016'!S$5</f>
        <v>9.1143235929111999E-3</v>
      </c>
      <c r="T184">
        <f>'Population 2016'!T184/'Population 2016'!T$5</f>
        <v>6.1702256366825961E-3</v>
      </c>
      <c r="U184">
        <f>'Population 2016'!U184/'Population 2016'!U$5</f>
        <v>2.9212587969725135E-3</v>
      </c>
      <c r="V184">
        <f>'Population 2016'!V184/'Population 2016'!V$5</f>
        <v>9.2962196899733628E-3</v>
      </c>
      <c r="W184">
        <f>'Population 2016'!W184/'Population 2016'!W$5</f>
        <v>8.7397616666339828E-3</v>
      </c>
      <c r="X184">
        <f>'Population 2016'!X184/'Population 2016'!X$5</f>
        <v>8.7397616666339828E-3</v>
      </c>
      <c r="Y184">
        <f>'Population 2016'!Y184/'Population 2016'!Y$5</f>
        <v>1.0727174448736904E-2</v>
      </c>
      <c r="Z184">
        <f>'Population 2016'!Z184/'Population 2016'!Z$5</f>
        <v>4.6091334790343465E-3</v>
      </c>
      <c r="AA184">
        <f>'Population 2016'!AA184/'Population 2016'!AA$5</f>
        <v>7.4683239024234682E-3</v>
      </c>
      <c r="AB184">
        <f>'Population 2016'!AB184/'Population 2016'!AB$5</f>
        <v>1.3407981331177139E-2</v>
      </c>
      <c r="AC184">
        <f>'Population 2016'!AC184/'Population 2016'!AC$5</f>
        <v>6.6515521667449284E-3</v>
      </c>
      <c r="AD184">
        <f>'Population 2016'!AD184/'Population 2016'!AD$5</f>
        <v>1.5370873497338941E-2</v>
      </c>
      <c r="AE184">
        <f>'Population 2016'!AE184/'Population 2016'!AE$5</f>
        <v>1.6540210885122024E-2</v>
      </c>
      <c r="AF184">
        <f>'Population 2016'!AF184/'Population 2016'!AF$5</f>
        <v>1.040582726326743E-2</v>
      </c>
      <c r="AG184">
        <f>'Population 2016'!AG184/'Population 2016'!AG$5</f>
        <v>1.6540210885122024E-2</v>
      </c>
      <c r="AH184">
        <f>'Population 2016'!AH184/'Population 2016'!AH$5</f>
        <v>8.9352888178854395E-3</v>
      </c>
      <c r="AI184">
        <f>'Population 2016'!AI184/'Population 2016'!AI$5</f>
        <v>7.9963798232566274E-3</v>
      </c>
      <c r="AJ184">
        <f>'Population 2016'!AJ184/'Population 2016'!AJ$5</f>
        <v>7.5147087527535341E-3</v>
      </c>
      <c r="AK184">
        <f>'Population 2016'!AK184/'Population 2016'!AK$5</f>
        <v>1.8744578404133613E-2</v>
      </c>
      <c r="AL184">
        <f>'Population 2016'!AL184/'Population 2016'!AL$5</f>
        <v>8.7440804526347522E-3</v>
      </c>
      <c r="AM184">
        <f>'Population 2016'!AM184/'Population 2016'!AM$5</f>
        <v>7.4721740295772042E-3</v>
      </c>
      <c r="AN184">
        <f>'Population 2016'!AN184/'Population 2016'!AN$5</f>
        <v>2.2417366641213046E-2</v>
      </c>
      <c r="AO184">
        <f>'Population 2016'!AO184/'Population 2016'!AO$5</f>
        <v>2.2417366641213046E-2</v>
      </c>
      <c r="AP184">
        <f>'Population 2016'!AP184/'Population 2016'!AP$5</f>
        <v>2.0480953664220154E-2</v>
      </c>
      <c r="AQ184">
        <f>'Population 2016'!AQ184/'Population 2016'!AQ$5</f>
        <v>9.5974680769441555E-3</v>
      </c>
      <c r="AR184">
        <f>'Population 2016'!AR184/'Population 2016'!AR$5</f>
        <v>9.8189197383789766E-3</v>
      </c>
      <c r="AS184">
        <f>'Population 2016'!AS184/'Population 2016'!AS$5</f>
        <v>1.8874047399715266E-2</v>
      </c>
      <c r="AT184">
        <f>'Population 2016'!AT184/'Population 2016'!AT$5</f>
        <v>2.9946749617757156E-2</v>
      </c>
      <c r="AU184">
        <f>'Population 2016'!AU184/'Population 2016'!AU$5</f>
        <v>2.9946749617757156E-2</v>
      </c>
      <c r="AV184">
        <f>'Population 2016'!AV184/'Population 2016'!AV$5</f>
        <v>6.4935064935064939E-3</v>
      </c>
      <c r="AW184">
        <f>'Population 2016'!AW184/'Population 2016'!AW$5</f>
        <v>1.0475776435413997E-2</v>
      </c>
      <c r="AX184">
        <f>'Population 2016'!AX184/'Population 2016'!AX$5</f>
        <v>1.4311818751038246E-2</v>
      </c>
      <c r="AY184">
        <f>'Population 2016'!AY184/'Population 2016'!AY$5</f>
        <v>1.1214467121569108E-2</v>
      </c>
      <c r="AZ184">
        <f>'Population 2016'!AZ184/'Population 2016'!AZ$5</f>
        <v>1.3392317825934384E-2</v>
      </c>
      <c r="BA184">
        <f>'Population 2016'!BA184/'Population 2016'!BA$5</f>
        <v>7.287842798531635E-3</v>
      </c>
      <c r="BB184">
        <f>'Population 2016'!BB184/'Population 2016'!BB$5</f>
        <v>8.9902846923485911E-3</v>
      </c>
      <c r="BC184">
        <f>'Population 2016'!BC184/'Population 2016'!BC$5</f>
        <v>2.9212587969725135E-3</v>
      </c>
      <c r="BD184" s="9">
        <v>182</v>
      </c>
    </row>
    <row r="185" spans="1:56" x14ac:dyDescent="0.35">
      <c r="A185" s="3"/>
      <c r="B185" s="5" t="s">
        <v>70</v>
      </c>
      <c r="C185">
        <f>'Population 2016'!C185/'Population 2016'!C$5</f>
        <v>5.30019984360066E-3</v>
      </c>
      <c r="D185">
        <f>'Population 2016'!D185/'Population 2016'!D$5</f>
        <v>1.0814921314906644E-2</v>
      </c>
      <c r="E185">
        <f>'Population 2016'!E185/'Population 2016'!E$5</f>
        <v>1.5872941463254561E-2</v>
      </c>
      <c r="F185">
        <f>'Population 2016'!F185/'Population 2016'!F$5</f>
        <v>1.1300540818954416E-2</v>
      </c>
      <c r="G185">
        <f>'Population 2016'!G185/'Population 2016'!G$5</f>
        <v>1.1476208520543495E-2</v>
      </c>
      <c r="H185">
        <f>'Population 2016'!H185/'Population 2016'!H$5</f>
        <v>7.1170800193247367E-3</v>
      </c>
      <c r="I185">
        <f>'Population 2016'!I185/'Population 2016'!I$5</f>
        <v>1.7701616280043547E-2</v>
      </c>
      <c r="J185">
        <f>'Population 2016'!J185/'Population 2016'!J$5</f>
        <v>1.0183856762561887E-2</v>
      </c>
      <c r="K185">
        <f>'Population 2016'!K185/'Population 2016'!K$5</f>
        <v>7.6076170675235082E-3</v>
      </c>
      <c r="L185">
        <f>'Population 2016'!L185/'Population 2016'!L$5</f>
        <v>9.0464314647435394E-3</v>
      </c>
      <c r="M185">
        <f>'Population 2016'!M185/'Population 2016'!M$5</f>
        <v>9.0464314647435394E-3</v>
      </c>
      <c r="N185">
        <f>'Population 2016'!N185/'Population 2016'!N$5</f>
        <v>6.7593091198431135E-3</v>
      </c>
      <c r="O185">
        <f>'Population 2016'!O185/'Population 2016'!O$5</f>
        <v>6.5384729693583384E-3</v>
      </c>
      <c r="P185">
        <f>'Population 2016'!P185/'Population 2016'!P$5</f>
        <v>1.0300912881776175E-2</v>
      </c>
      <c r="Q185">
        <f>'Population 2016'!Q185/'Population 2016'!Q$5</f>
        <v>1.4935194651061679E-2</v>
      </c>
      <c r="R185">
        <f>'Population 2016'!R185/'Population 2016'!R$5</f>
        <v>6.9462926491722999E-3</v>
      </c>
      <c r="S185">
        <f>'Population 2016'!S185/'Population 2016'!S$5</f>
        <v>8.2175433517338043E-3</v>
      </c>
      <c r="T185">
        <f>'Population 2016'!T185/'Population 2016'!T$5</f>
        <v>5.5350553505535052E-3</v>
      </c>
      <c r="U185">
        <f>'Population 2016'!U185/'Population 2016'!U$5</f>
        <v>2.5671668215819059E-3</v>
      </c>
      <c r="V185">
        <f>'Population 2016'!V185/'Population 2016'!V$5</f>
        <v>8.1437326840735451E-3</v>
      </c>
      <c r="W185">
        <f>'Population 2016'!W185/'Population 2016'!W$5</f>
        <v>8.0697350616751318E-3</v>
      </c>
      <c r="X185">
        <f>'Population 2016'!X185/'Population 2016'!X$5</f>
        <v>8.0697350616751318E-3</v>
      </c>
      <c r="Y185">
        <f>'Population 2016'!Y185/'Population 2016'!Y$5</f>
        <v>9.1214766060952919E-3</v>
      </c>
      <c r="Z185">
        <f>'Population 2016'!Z185/'Population 2016'!Z$5</f>
        <v>4.0516238436030605E-3</v>
      </c>
      <c r="AA185">
        <f>'Population 2016'!AA185/'Population 2016'!AA$5</f>
        <v>6.7275373931091577E-3</v>
      </c>
      <c r="AB185">
        <f>'Population 2016'!AB185/'Population 2016'!AB$5</f>
        <v>1.1821540791992057E-2</v>
      </c>
      <c r="AC185">
        <f>'Population 2016'!AC185/'Population 2016'!AC$5</f>
        <v>6.1933594113619391E-3</v>
      </c>
      <c r="AD185">
        <f>'Population 2016'!AD185/'Population 2016'!AD$5</f>
        <v>1.3997543637649336E-2</v>
      </c>
      <c r="AE185">
        <f>'Population 2016'!AE185/'Population 2016'!AE$5</f>
        <v>1.4953952299304921E-2</v>
      </c>
      <c r="AF185">
        <f>'Population 2016'!AF185/'Population 2016'!AF$5</f>
        <v>8.912817264624711E-3</v>
      </c>
      <c r="AG185">
        <f>'Population 2016'!AG185/'Population 2016'!AG$5</f>
        <v>1.4953952299304921E-2</v>
      </c>
      <c r="AH185">
        <f>'Population 2016'!AH185/'Population 2016'!AH$5</f>
        <v>7.6869490911455193E-3</v>
      </c>
      <c r="AI185">
        <f>'Population 2016'!AI185/'Population 2016'!AI$5</f>
        <v>7.0407515968151195E-3</v>
      </c>
      <c r="AJ185">
        <f>'Population 2016'!AJ185/'Population 2016'!AJ$5</f>
        <v>6.4411789309316006E-3</v>
      </c>
      <c r="AK185">
        <f>'Population 2016'!AK185/'Population 2016'!AK$5</f>
        <v>1.6997095910388092E-2</v>
      </c>
      <c r="AL185">
        <f>'Population 2016'!AL185/'Population 2016'!AL$5</f>
        <v>7.8838615845763637E-3</v>
      </c>
      <c r="AM185">
        <f>'Population 2016'!AM185/'Population 2016'!AM$5</f>
        <v>6.1356581706756104E-3</v>
      </c>
      <c r="AN185">
        <f>'Population 2016'!AN185/'Population 2016'!AN$5</f>
        <v>2.1762844987455003E-2</v>
      </c>
      <c r="AO185">
        <f>'Population 2016'!AO185/'Population 2016'!AO$5</f>
        <v>2.1762844987455003E-2</v>
      </c>
      <c r="AP185">
        <f>'Population 2016'!AP185/'Population 2016'!AP$5</f>
        <v>1.8372620198785727E-2</v>
      </c>
      <c r="AQ185">
        <f>'Population 2016'!AQ185/'Population 2016'!AQ$5</f>
        <v>8.96722748945032E-3</v>
      </c>
      <c r="AR185">
        <f>'Population 2016'!AR185/'Population 2016'!AR$5</f>
        <v>8.8696646730305299E-3</v>
      </c>
      <c r="AS185">
        <f>'Population 2016'!AS185/'Population 2016'!AS$5</f>
        <v>1.7701616280043547E-2</v>
      </c>
      <c r="AT185">
        <f>'Population 2016'!AT185/'Population 2016'!AT$5</f>
        <v>2.6361575367743976E-2</v>
      </c>
      <c r="AU185">
        <f>'Population 2016'!AU185/'Population 2016'!AU$5</f>
        <v>2.6361575367743976E-2</v>
      </c>
      <c r="AV185">
        <f>'Population 2016'!AV185/'Population 2016'!AV$5</f>
        <v>6.8208214549677964E-3</v>
      </c>
      <c r="AW185">
        <f>'Population 2016'!AW185/'Population 2016'!AW$5</f>
        <v>9.3202757947403753E-3</v>
      </c>
      <c r="AX185">
        <f>'Population 2016'!AX185/'Population 2016'!AX$5</f>
        <v>1.157723909682201E-2</v>
      </c>
      <c r="AY185">
        <f>'Population 2016'!AY185/'Population 2016'!AY$5</f>
        <v>1.0288852850279979E-2</v>
      </c>
      <c r="AZ185">
        <f>'Population 2016'!AZ185/'Population 2016'!AZ$5</f>
        <v>1.224177505738332E-2</v>
      </c>
      <c r="BA185">
        <f>'Population 2016'!BA185/'Population 2016'!BA$5</f>
        <v>7.5442668969984885E-3</v>
      </c>
      <c r="BB185">
        <f>'Population 2016'!BB185/'Population 2016'!BB$5</f>
        <v>7.1673698238539458E-3</v>
      </c>
      <c r="BC185">
        <f>'Population 2016'!BC185/'Population 2016'!BC$5</f>
        <v>2.5671668215819059E-3</v>
      </c>
      <c r="BD185" s="9">
        <v>183</v>
      </c>
    </row>
    <row r="186" spans="1:56" x14ac:dyDescent="0.35">
      <c r="A186" s="3"/>
      <c r="B186" s="5" t="s">
        <v>71</v>
      </c>
      <c r="C186">
        <f>'Population 2016'!C186/'Population 2016'!C$5</f>
        <v>4.9015348601861462E-3</v>
      </c>
      <c r="D186">
        <f>'Population 2016'!D186/'Population 2016'!D$5</f>
        <v>9.7683949023405024E-3</v>
      </c>
      <c r="E186">
        <f>'Population 2016'!E186/'Population 2016'!E$5</f>
        <v>1.4232206226355834E-2</v>
      </c>
      <c r="F186">
        <f>'Population 2016'!F186/'Population 2016'!F$5</f>
        <v>1.1393252639711563E-2</v>
      </c>
      <c r="G186">
        <f>'Population 2016'!G186/'Population 2016'!G$5</f>
        <v>1.0867211606127863E-2</v>
      </c>
      <c r="H186">
        <f>'Population 2016'!H186/'Population 2016'!H$5</f>
        <v>6.6177495760554837E-3</v>
      </c>
      <c r="I186">
        <f>'Population 2016'!I186/'Population 2016'!I$5</f>
        <v>1.5953437735533038E-2</v>
      </c>
      <c r="J186">
        <f>'Population 2016'!J186/'Population 2016'!J$5</f>
        <v>8.4837829544794872E-3</v>
      </c>
      <c r="K186">
        <f>'Population 2016'!K186/'Population 2016'!K$5</f>
        <v>6.2373009497708265E-3</v>
      </c>
      <c r="L186">
        <f>'Population 2016'!L186/'Population 2016'!L$5</f>
        <v>8.7128492685018977E-3</v>
      </c>
      <c r="M186">
        <f>'Population 2016'!M186/'Population 2016'!M$5</f>
        <v>8.7128492685018977E-3</v>
      </c>
      <c r="N186">
        <f>'Population 2016'!N186/'Population 2016'!N$5</f>
        <v>4.8303742937285503E-3</v>
      </c>
      <c r="O186">
        <f>'Population 2016'!O186/'Population 2016'!O$5</f>
        <v>5.8350917862910016E-3</v>
      </c>
      <c r="P186">
        <f>'Population 2016'!P186/'Population 2016'!P$5</f>
        <v>8.2272061309590899E-3</v>
      </c>
      <c r="Q186">
        <f>'Population 2016'!Q186/'Population 2016'!Q$5</f>
        <v>1.2479289315049177E-2</v>
      </c>
      <c r="R186">
        <f>'Population 2016'!R186/'Population 2016'!R$5</f>
        <v>6.2010965029009419E-3</v>
      </c>
      <c r="S186">
        <f>'Population 2016'!S186/'Population 2016'!S$5</f>
        <v>7.1662980099599094E-3</v>
      </c>
      <c r="T186">
        <f>'Population 2016'!T186/'Population 2016'!T$5</f>
        <v>4.6439556451050006E-3</v>
      </c>
      <c r="U186">
        <f>'Population 2016'!U186/'Population 2016'!U$5</f>
        <v>1.6819368831053865E-3</v>
      </c>
      <c r="V186">
        <f>'Population 2016'!V186/'Population 2016'!V$5</f>
        <v>6.777539478404225E-3</v>
      </c>
      <c r="W186">
        <f>'Population 2016'!W186/'Population 2016'!W$5</f>
        <v>7.3539505422312865E-3</v>
      </c>
      <c r="X186">
        <f>'Population 2016'!X186/'Population 2016'!X$5</f>
        <v>7.3539505422312865E-3</v>
      </c>
      <c r="Y186">
        <f>'Population 2016'!Y186/'Population 2016'!Y$5</f>
        <v>7.5952687556636624E-3</v>
      </c>
      <c r="Z186">
        <f>'Population 2016'!Z186/'Population 2016'!Z$5</f>
        <v>3.1650286594796964E-3</v>
      </c>
      <c r="AA186">
        <f>'Population 2016'!AA186/'Population 2016'!AA$5</f>
        <v>5.5515803334801623E-3</v>
      </c>
      <c r="AB186">
        <f>'Population 2016'!AB186/'Population 2016'!AB$5</f>
        <v>1.0642457242868693E-2</v>
      </c>
      <c r="AC186">
        <f>'Population 2016'!AC186/'Population 2016'!AC$5</f>
        <v>5.0142629302409288E-3</v>
      </c>
      <c r="AD186">
        <f>'Population 2016'!AD186/'Population 2016'!AD$5</f>
        <v>1.3335070155197439E-2</v>
      </c>
      <c r="AE186">
        <f>'Population 2016'!AE186/'Population 2016'!AE$5</f>
        <v>1.4271193749422479E-2</v>
      </c>
      <c r="AF186">
        <f>'Population 2016'!AF186/'Population 2016'!AF$5</f>
        <v>6.9975418118204168E-3</v>
      </c>
      <c r="AG186">
        <f>'Population 2016'!AG186/'Population 2016'!AG$5</f>
        <v>1.4271193749422479E-2</v>
      </c>
      <c r="AH186">
        <f>'Population 2016'!AH186/'Population 2016'!AH$5</f>
        <v>6.5166305973268441E-3</v>
      </c>
      <c r="AI186">
        <f>'Population 2016'!AI186/'Population 2016'!AI$5</f>
        <v>5.9402069297401347E-3</v>
      </c>
      <c r="AJ186">
        <f>'Population 2016'!AJ186/'Population 2016'!AJ$5</f>
        <v>5.8835011014137135E-3</v>
      </c>
      <c r="AK186">
        <f>'Population 2016'!AK186/'Population 2016'!AK$5</f>
        <v>1.5136467068126673E-2</v>
      </c>
      <c r="AL186">
        <f>'Population 2016'!AL186/'Population 2016'!AL$5</f>
        <v>7.9015980560827228E-3</v>
      </c>
      <c r="AM186">
        <f>'Population 2016'!AM186/'Population 2016'!AM$5</f>
        <v>5.233781615481852E-3</v>
      </c>
      <c r="AN186">
        <f>'Population 2016'!AN186/'Population 2016'!AN$5</f>
        <v>2.0126540853059888E-2</v>
      </c>
      <c r="AO186">
        <f>'Population 2016'!AO186/'Population 2016'!AO$5</f>
        <v>2.0126540853059888E-2</v>
      </c>
      <c r="AP186">
        <f>'Population 2016'!AP186/'Population 2016'!AP$5</f>
        <v>1.7358083794366153E-2</v>
      </c>
      <c r="AQ186">
        <f>'Population 2016'!AQ186/'Population 2016'!AQ$5</f>
        <v>7.7752507261467634E-3</v>
      </c>
      <c r="AR186">
        <f>'Population 2016'!AR186/'Population 2016'!AR$5</f>
        <v>7.8108030617652932E-3</v>
      </c>
      <c r="AS186">
        <f>'Population 2016'!AS186/'Population 2016'!AS$5</f>
        <v>1.5953437735533038E-2</v>
      </c>
      <c r="AT186">
        <f>'Population 2016'!AT186/'Population 2016'!AT$5</f>
        <v>2.3778140981705068E-2</v>
      </c>
      <c r="AU186">
        <f>'Population 2016'!AU186/'Population 2016'!AU$5</f>
        <v>2.3778140981705068E-2</v>
      </c>
      <c r="AV186">
        <f>'Population 2016'!AV186/'Population 2016'!AV$5</f>
        <v>5.9233449477351921E-3</v>
      </c>
      <c r="AW186">
        <f>'Population 2016'!AW186/'Population 2016'!AW$5</f>
        <v>7.8673195435963149E-3</v>
      </c>
      <c r="AX186">
        <f>'Population 2016'!AX186/'Population 2016'!AX$5</f>
        <v>9.6988128857482397E-3</v>
      </c>
      <c r="AY186">
        <f>'Population 2016'!AY186/'Population 2016'!AY$5</f>
        <v>9.4045469844863984E-3</v>
      </c>
      <c r="AZ186">
        <f>'Population 2016'!AZ186/'Population 2016'!AZ$5</f>
        <v>1.1209162922608741E-2</v>
      </c>
      <c r="BA186">
        <f>'Population 2016'!BA186/'Population 2016'!BA$5</f>
        <v>5.6413301662707836E-3</v>
      </c>
      <c r="BB186">
        <f>'Population 2016'!BB186/'Population 2016'!BB$5</f>
        <v>5.9728081865449553E-3</v>
      </c>
      <c r="BC186">
        <f>'Population 2016'!BC186/'Population 2016'!BC$5</f>
        <v>1.6819368831053865E-3</v>
      </c>
      <c r="BD186" s="9">
        <v>184</v>
      </c>
    </row>
    <row r="187" spans="1:56" x14ac:dyDescent="0.35">
      <c r="A187" s="3"/>
      <c r="B187" s="5" t="s">
        <v>72</v>
      </c>
      <c r="C187">
        <f>'Population 2016'!C187/'Population 2016'!C$5</f>
        <v>5.0497564565838496E-3</v>
      </c>
      <c r="D187">
        <f>'Population 2016'!D187/'Population 2016'!D$5</f>
        <v>9.6950402472540907E-3</v>
      </c>
      <c r="E187">
        <f>'Population 2016'!E187/'Population 2016'!E$5</f>
        <v>1.3955625143564333E-2</v>
      </c>
      <c r="F187">
        <f>'Population 2016'!F187/'Population 2016'!F$5</f>
        <v>1.2227659026525882E-2</v>
      </c>
      <c r="G187">
        <f>'Population 2016'!G187/'Population 2016'!G$5</f>
        <v>1.2464136848373301E-2</v>
      </c>
      <c r="H187">
        <f>'Population 2016'!H187/'Population 2016'!H$5</f>
        <v>6.7442033896106847E-3</v>
      </c>
      <c r="I187">
        <f>'Population 2016'!I187/'Population 2016'!I$5</f>
        <v>1.7324763420149065E-2</v>
      </c>
      <c r="J187">
        <f>'Population 2016'!J187/'Population 2016'!J$5</f>
        <v>8.7989185871971999E-3</v>
      </c>
      <c r="K187">
        <f>'Population 2016'!K187/'Population 2016'!K$5</f>
        <v>6.9224590086471669E-3</v>
      </c>
      <c r="L187">
        <f>'Population 2016'!L187/'Population 2016'!L$5</f>
        <v>8.2919003065779224E-3</v>
      </c>
      <c r="M187">
        <f>'Population 2016'!M187/'Population 2016'!M$5</f>
        <v>8.2919003065779224E-3</v>
      </c>
      <c r="N187">
        <f>'Population 2016'!N187/'Population 2016'!N$5</f>
        <v>5.336719685583623E-3</v>
      </c>
      <c r="O187">
        <f>'Population 2016'!O187/'Population 2016'!O$5</f>
        <v>5.7657443457068977E-3</v>
      </c>
      <c r="P187">
        <f>'Population 2016'!P187/'Population 2016'!P$5</f>
        <v>8.0468838048010811E-3</v>
      </c>
      <c r="Q187">
        <f>'Population 2016'!Q187/'Population 2016'!Q$5</f>
        <v>1.2491040058283687E-2</v>
      </c>
      <c r="R187">
        <f>'Population 2016'!R187/'Population 2016'!R$5</f>
        <v>5.6555064672379838E-3</v>
      </c>
      <c r="S187">
        <f>'Population 2016'!S187/'Population 2016'!S$5</f>
        <v>7.2986966676140529E-3</v>
      </c>
      <c r="T187">
        <f>'Population 2016'!T187/'Population 2016'!T$5</f>
        <v>4.4648050515814115E-3</v>
      </c>
      <c r="U187">
        <f>'Population 2016'!U187/'Population 2016'!U$5</f>
        <v>2.611428318505732E-3</v>
      </c>
      <c r="V187">
        <f>'Population 2016'!V187/'Population 2016'!V$5</f>
        <v>7.5331435418749667E-3</v>
      </c>
      <c r="W187">
        <f>'Population 2016'!W187/'Population 2016'!W$5</f>
        <v>7.5696664248034043E-3</v>
      </c>
      <c r="X187">
        <f>'Population 2016'!X187/'Population 2016'!X$5</f>
        <v>7.5696664248034043E-3</v>
      </c>
      <c r="Y187">
        <f>'Population 2016'!Y187/'Population 2016'!Y$5</f>
        <v>8.1397752023020294E-3</v>
      </c>
      <c r="Z187">
        <f>'Population 2016'!Z187/'Population 2016'!Z$5</f>
        <v>2.7701260010492023E-3</v>
      </c>
      <c r="AA187">
        <f>'Population 2016'!AA187/'Population 2016'!AA$5</f>
        <v>5.0333619682199262E-3</v>
      </c>
      <c r="AB187">
        <f>'Population 2016'!AB187/'Population 2016'!AB$5</f>
        <v>1.082873606746978E-2</v>
      </c>
      <c r="AC187">
        <f>'Population 2016'!AC187/'Population 2016'!AC$5</f>
        <v>4.6522596246336007E-3</v>
      </c>
      <c r="AD187">
        <f>'Population 2016'!AD187/'Population 2016'!AD$5</f>
        <v>1.3569541106851763E-2</v>
      </c>
      <c r="AE187">
        <f>'Population 2016'!AE187/'Population 2016'!AE$5</f>
        <v>1.3988849988192897E-2</v>
      </c>
      <c r="AF187">
        <f>'Population 2016'!AF187/'Population 2016'!AF$5</f>
        <v>6.5451145395044414E-3</v>
      </c>
      <c r="AG187">
        <f>'Population 2016'!AG187/'Population 2016'!AG$5</f>
        <v>1.3988849988192897E-2</v>
      </c>
      <c r="AH187">
        <f>'Population 2016'!AH187/'Population 2016'!AH$5</f>
        <v>5.7178417840855261E-3</v>
      </c>
      <c r="AI187">
        <f>'Population 2016'!AI187/'Population 2016'!AI$5</f>
        <v>5.8759515268177447E-3</v>
      </c>
      <c r="AJ187">
        <f>'Population 2016'!AJ187/'Population 2016'!AJ$5</f>
        <v>6.3993530937177592E-3</v>
      </c>
      <c r="AK187">
        <f>'Population 2016'!AK187/'Population 2016'!AK$5</f>
        <v>1.6657656864840401E-2</v>
      </c>
      <c r="AL187">
        <f>'Population 2016'!AL187/'Population 2016'!AL$5</f>
        <v>8.1055674784058455E-3</v>
      </c>
      <c r="AM187">
        <f>'Population 2016'!AM187/'Population 2016'!AM$5</f>
        <v>4.3681250022637461E-3</v>
      </c>
      <c r="AN187">
        <f>'Population 2016'!AN187/'Population 2016'!AN$5</f>
        <v>2.0835605977964439E-2</v>
      </c>
      <c r="AO187">
        <f>'Population 2016'!AO187/'Population 2016'!AO$5</f>
        <v>2.0835605977964439E-2</v>
      </c>
      <c r="AP187">
        <f>'Population 2016'!AP187/'Population 2016'!AP$5</f>
        <v>1.7587939698492462E-2</v>
      </c>
      <c r="AQ187">
        <f>'Population 2016'!AQ187/'Population 2016'!AQ$5</f>
        <v>7.2409163150106868E-3</v>
      </c>
      <c r="AR187">
        <f>'Population 2016'!AR187/'Population 2016'!AR$5</f>
        <v>7.7722625486685371E-3</v>
      </c>
      <c r="AS187">
        <f>'Population 2016'!AS187/'Population 2016'!AS$5</f>
        <v>1.7324763420149065E-2</v>
      </c>
      <c r="AT187">
        <f>'Population 2016'!AT187/'Population 2016'!AT$5</f>
        <v>2.2354615911846891E-2</v>
      </c>
      <c r="AU187">
        <f>'Population 2016'!AU187/'Population 2016'!AU$5</f>
        <v>2.2354615911846891E-2</v>
      </c>
      <c r="AV187">
        <f>'Population 2016'!AV187/'Population 2016'!AV$5</f>
        <v>6.1661915320451906E-3</v>
      </c>
      <c r="AW187">
        <f>'Population 2016'!AW187/'Population 2016'!AW$5</f>
        <v>7.1389346512904994E-3</v>
      </c>
      <c r="AX187">
        <f>'Population 2016'!AX187/'Population 2016'!AX$5</f>
        <v>9.8138185721405122E-3</v>
      </c>
      <c r="AY187">
        <f>'Population 2016'!AY187/'Population 2016'!AY$5</f>
        <v>9.7702028701692114E-3</v>
      </c>
      <c r="AZ187">
        <f>'Population 2016'!AZ187/'Population 2016'!AZ$5</f>
        <v>1.1706772670007077E-2</v>
      </c>
      <c r="BA187">
        <f>'Population 2016'!BA187/'Population 2016'!BA$5</f>
        <v>5.8977542647376379E-3</v>
      </c>
      <c r="BB187">
        <f>'Population 2016'!BB187/'Population 2016'!BB$5</f>
        <v>5.9175683420451168E-3</v>
      </c>
      <c r="BC187">
        <f>'Population 2016'!BC187/'Population 2016'!BC$5</f>
        <v>2.611428318505732E-3</v>
      </c>
      <c r="BD187" s="9">
        <v>185</v>
      </c>
    </row>
    <row r="188" spans="1:56" x14ac:dyDescent="0.35">
      <c r="A188" s="3"/>
      <c r="B188" s="5" t="s">
        <v>73</v>
      </c>
      <c r="C188">
        <f>'Population 2016'!C188/'Population 2016'!C$5</f>
        <v>3.5573183135448982E-3</v>
      </c>
      <c r="D188">
        <f>'Population 2016'!D188/'Population 2016'!D$5</f>
        <v>7.0151501814305134E-3</v>
      </c>
      <c r="E188">
        <f>'Population 2016'!E188/'Population 2016'!E$5</f>
        <v>1.0186621913659825E-2</v>
      </c>
      <c r="F188">
        <f>'Population 2016'!F188/'Population 2016'!F$5</f>
        <v>9.7141385526654644E-3</v>
      </c>
      <c r="G188">
        <f>'Population 2016'!G188/'Population 2016'!G$5</f>
        <v>9.8657500135332643E-3</v>
      </c>
      <c r="H188">
        <f>'Population 2016'!H188/'Population 2016'!H$5</f>
        <v>5.6806943935566916E-3</v>
      </c>
      <c r="I188">
        <f>'Population 2016'!I188/'Population 2016'!I$5</f>
        <v>1.3859810736119253E-2</v>
      </c>
      <c r="J188">
        <f>'Population 2016'!J188/'Population 2016'!J$5</f>
        <v>6.9993282635197329E-3</v>
      </c>
      <c r="K188">
        <f>'Population 2016'!K188/'Population 2016'!K$5</f>
        <v>5.3631337712044605E-3</v>
      </c>
      <c r="L188">
        <f>'Population 2016'!L188/'Population 2016'!L$5</f>
        <v>7.1481899194637266E-3</v>
      </c>
      <c r="M188">
        <f>'Population 2016'!M188/'Population 2016'!M$5</f>
        <v>7.1481899194637266E-3</v>
      </c>
      <c r="N188">
        <f>'Population 2016'!N188/'Population 2016'!N$5</f>
        <v>3.7453484540391092E-3</v>
      </c>
      <c r="O188">
        <f>'Population 2016'!O188/'Population 2016'!O$5</f>
        <v>4.2698209845355205E-3</v>
      </c>
      <c r="P188">
        <f>'Population 2016'!P188/'Population 2016'!P$5</f>
        <v>5.7139637101318603E-3</v>
      </c>
      <c r="Q188">
        <f>'Population 2016'!Q188/'Population 2016'!Q$5</f>
        <v>8.9423156014617929E-3</v>
      </c>
      <c r="R188">
        <f>'Population 2016'!R188/'Population 2016'!R$5</f>
        <v>4.4179485814659072E-3</v>
      </c>
      <c r="S188">
        <f>'Population 2016'!S188/'Population 2016'!S$5</f>
        <v>5.5316159167900919E-3</v>
      </c>
      <c r="T188">
        <f>'Population 2016'!T188/'Population 2016'!T$5</f>
        <v>3.3619819174232094E-3</v>
      </c>
      <c r="U188">
        <f>'Population 2016'!U188/'Population 2016'!U$5</f>
        <v>2.0360288584959944E-3</v>
      </c>
      <c r="V188">
        <f>'Population 2016'!V188/'Population 2016'!V$5</f>
        <v>5.640317201059372E-3</v>
      </c>
      <c r="W188">
        <f>'Population 2016'!W188/'Population 2016'!W$5</f>
        <v>5.8602814765425322E-3</v>
      </c>
      <c r="X188">
        <f>'Population 2016'!X188/'Population 2016'!X$5</f>
        <v>5.8602814765425322E-3</v>
      </c>
      <c r="Y188">
        <f>'Population 2016'!Y188/'Population 2016'!Y$5</f>
        <v>6.2916328834199771E-3</v>
      </c>
      <c r="Z188">
        <f>'Population 2016'!Z188/'Population 2016'!Z$5</f>
        <v>1.9841922788787088E-3</v>
      </c>
      <c r="AA188">
        <f>'Population 2016'!AA188/'Population 2016'!AA$5</f>
        <v>3.5776998678543168E-3</v>
      </c>
      <c r="AB188">
        <f>'Population 2016'!AB188/'Population 2016'!AB$5</f>
        <v>7.9137795154703549E-3</v>
      </c>
      <c r="AC188">
        <f>'Population 2016'!AC188/'Population 2016'!AC$5</f>
        <v>3.4369628129518577E-3</v>
      </c>
      <c r="AD188">
        <f>'Population 2016'!AD188/'Population 2016'!AD$5</f>
        <v>1.0394878856674979E-2</v>
      </c>
      <c r="AE188">
        <f>'Population 2016'!AE188/'Population 2016'!AE$5</f>
        <v>1.0595591330506473E-2</v>
      </c>
      <c r="AF188">
        <f>'Population 2016'!AF188/'Population 2016'!AF$5</f>
        <v>5.4743699950232996E-3</v>
      </c>
      <c r="AG188">
        <f>'Population 2016'!AG188/'Population 2016'!AG$5</f>
        <v>1.0595591330506473E-2</v>
      </c>
      <c r="AH188">
        <f>'Population 2016'!AH188/'Population 2016'!AH$5</f>
        <v>3.8304710067525519E-3</v>
      </c>
      <c r="AI188">
        <f>'Population 2016'!AI188/'Population 2016'!AI$5</f>
        <v>4.3064791320325492E-3</v>
      </c>
      <c r="AJ188">
        <f>'Population 2016'!AJ188/'Population 2016'!AJ$5</f>
        <v>4.9354487912333048E-3</v>
      </c>
      <c r="AK188">
        <f>'Population 2016'!AK188/'Population 2016'!AK$5</f>
        <v>1.2534101052261042E-2</v>
      </c>
      <c r="AL188">
        <f>'Population 2016'!AL188/'Population 2016'!AL$5</f>
        <v>6.6068356361185503E-3</v>
      </c>
      <c r="AM188">
        <f>'Population 2016'!AM188/'Population 2016'!AM$5</f>
        <v>2.8613754160765835E-3</v>
      </c>
      <c r="AN188">
        <f>'Population 2016'!AN188/'Population 2016'!AN$5</f>
        <v>1.5763063161339588E-2</v>
      </c>
      <c r="AO188">
        <f>'Population 2016'!AO188/'Population 2016'!AO$5</f>
        <v>1.5763063161339588E-2</v>
      </c>
      <c r="AP188">
        <f>'Population 2016'!AP188/'Population 2016'!AP$5</f>
        <v>1.3379198833283135E-2</v>
      </c>
      <c r="AQ188">
        <f>'Population 2016'!AQ188/'Population 2016'!AQ$5</f>
        <v>5.2063352879925468E-3</v>
      </c>
      <c r="AR188">
        <f>'Population 2016'!AR188/'Population 2016'!AR$5</f>
        <v>5.8635046514834864E-3</v>
      </c>
      <c r="AS188">
        <f>'Population 2016'!AS188/'Population 2016'!AS$5</f>
        <v>1.3859810736119253E-2</v>
      </c>
      <c r="AT188">
        <f>'Population 2016'!AT188/'Population 2016'!AT$5</f>
        <v>1.803131755153688E-2</v>
      </c>
      <c r="AU188">
        <f>'Population 2016'!AU188/'Population 2016'!AU$5</f>
        <v>1.803131755153688E-2</v>
      </c>
      <c r="AV188">
        <f>'Population 2016'!AV188/'Population 2016'!AV$5</f>
        <v>6.0817231548938866E-3</v>
      </c>
      <c r="AW188">
        <f>'Population 2016'!AW188/'Population 2016'!AW$5</f>
        <v>4.8508145707486733E-3</v>
      </c>
      <c r="AX188">
        <f>'Population 2016'!AX188/'Population 2016'!AX$5</f>
        <v>7.8842787226701769E-3</v>
      </c>
      <c r="AY188">
        <f>'Population 2016'!AY188/'Population 2016'!AY$5</f>
        <v>7.4814112175270037E-3</v>
      </c>
      <c r="AZ188">
        <f>'Population 2016'!AZ188/'Population 2016'!AZ$5</f>
        <v>8.9080773855066131E-3</v>
      </c>
      <c r="BA188">
        <f>'Population 2016'!BA188/'Population 2016'!BA$5</f>
        <v>4.5346577413085728E-3</v>
      </c>
      <c r="BB188">
        <f>'Population 2016'!BB188/'Population 2016'!BB$5</f>
        <v>4.0739385318630328E-3</v>
      </c>
      <c r="BC188">
        <f>'Population 2016'!BC188/'Population 2016'!BC$5</f>
        <v>2.0360288584959944E-3</v>
      </c>
      <c r="BD188" s="9">
        <v>186</v>
      </c>
    </row>
    <row r="189" spans="1:56" x14ac:dyDescent="0.35">
      <c r="A189" s="3"/>
      <c r="B189" s="5" t="s">
        <v>74</v>
      </c>
      <c r="C189">
        <f>'Population 2016'!C189/'Population 2016'!C$5</f>
        <v>3.0257650023255457E-3</v>
      </c>
      <c r="D189">
        <f>'Population 2016'!D189/'Population 2016'!D$5</f>
        <v>5.618966579619143E-3</v>
      </c>
      <c r="E189">
        <f>'Population 2016'!E189/'Population 2016'!E$5</f>
        <v>7.997412326140662E-3</v>
      </c>
      <c r="F189">
        <f>'Population 2016'!F189/'Population 2016'!F$5</f>
        <v>7.5611640484161734E-3</v>
      </c>
      <c r="G189">
        <f>'Population 2016'!G189/'Population 2016'!G$5</f>
        <v>7.5921615330482323E-3</v>
      </c>
      <c r="H189">
        <f>'Population 2016'!H189/'Population 2016'!H$5</f>
        <v>4.0043707625813437E-3</v>
      </c>
      <c r="I189">
        <f>'Population 2016'!I189/'Population 2016'!I$5</f>
        <v>1.1179968176869609E-2</v>
      </c>
      <c r="J189">
        <f>'Population 2016'!J189/'Population 2016'!J$5</f>
        <v>5.1333935961122212E-3</v>
      </c>
      <c r="K189">
        <f>'Population 2016'!K189/'Population 2016'!K$5</f>
        <v>3.5202948542267165E-3</v>
      </c>
      <c r="L189">
        <f>'Population 2016'!L189/'Population 2016'!L$5</f>
        <v>5.6311851698886469E-3</v>
      </c>
      <c r="M189">
        <f>'Population 2016'!M189/'Population 2016'!M$5</f>
        <v>5.6311851698886469E-3</v>
      </c>
      <c r="N189">
        <f>'Population 2016'!N189/'Population 2016'!N$5</f>
        <v>3.2711519759526125E-3</v>
      </c>
      <c r="O189">
        <f>'Population 2016'!O189/'Population 2016'!O$5</f>
        <v>3.0215670540216562E-3</v>
      </c>
      <c r="P189">
        <f>'Population 2016'!P189/'Population 2016'!P$5</f>
        <v>5.4096697847402231E-3</v>
      </c>
      <c r="Q189">
        <f>'Population 2016'!Q189/'Population 2016'!Q$5</f>
        <v>6.6979236436704621E-3</v>
      </c>
      <c r="R189">
        <f>'Population 2016'!R189/'Population 2016'!R$5</f>
        <v>4.0187363602491085E-3</v>
      </c>
      <c r="S189">
        <f>'Population 2016'!S189/'Population 2016'!S$5</f>
        <v>4.2914818234296194E-3</v>
      </c>
      <c r="T189">
        <f>'Population 2016'!T189/'Population 2016'!T$5</f>
        <v>2.7500779421413381E-3</v>
      </c>
      <c r="U189">
        <f>'Population 2016'!U189/'Population 2016'!U$5</f>
        <v>1.6819368831053865E-3</v>
      </c>
      <c r="V189">
        <f>'Population 2016'!V189/'Population 2016'!V$5</f>
        <v>4.442036009494661E-3</v>
      </c>
      <c r="W189">
        <f>'Population 2016'!W189/'Population 2016'!W$5</f>
        <v>4.278365004347002E-3</v>
      </c>
      <c r="X189">
        <f>'Population 2016'!X189/'Population 2016'!X$5</f>
        <v>4.278365004347002E-3</v>
      </c>
      <c r="Y189">
        <f>'Population 2016'!Y189/'Population 2016'!Y$5</f>
        <v>4.7733740322093449E-3</v>
      </c>
      <c r="Z189">
        <f>'Population 2016'!Z189/'Population 2016'!Z$5</f>
        <v>1.7809335576277191E-3</v>
      </c>
      <c r="AA189">
        <f>'Population 2016'!AA189/'Population 2016'!AA$5</f>
        <v>2.9804199827659175E-3</v>
      </c>
      <c r="AB189">
        <f>'Population 2016'!AB189/'Population 2016'!AB$5</f>
        <v>6.1860945927965363E-3</v>
      </c>
      <c r="AC189">
        <f>'Population 2016'!AC189/'Population 2016'!AC$5</f>
        <v>2.8805120174754512E-3</v>
      </c>
      <c r="AD189">
        <f>'Population 2016'!AD189/'Population 2016'!AD$5</f>
        <v>8.0278387733075298E-3</v>
      </c>
      <c r="AE189">
        <f>'Population 2016'!AE189/'Population 2016'!AE$5</f>
        <v>8.1931025985893073E-3</v>
      </c>
      <c r="AF189">
        <f>'Population 2016'!AF189/'Population 2016'!AF$5</f>
        <v>3.6495799966821999E-3</v>
      </c>
      <c r="AG189">
        <f>'Population 2016'!AG189/'Population 2016'!AG$5</f>
        <v>8.1931025985893073E-3</v>
      </c>
      <c r="AH189">
        <f>'Population 2016'!AH189/'Population 2016'!AH$5</f>
        <v>3.1598599333104225E-3</v>
      </c>
      <c r="AI189">
        <f>'Population 2016'!AI189/'Population 2016'!AI$5</f>
        <v>3.3973335374923442E-3</v>
      </c>
      <c r="AJ189">
        <f>'Population 2016'!AJ189/'Population 2016'!AJ$5</f>
        <v>3.6667317290801104E-3</v>
      </c>
      <c r="AK189">
        <f>'Population 2016'!AK189/'Population 2016'!AK$5</f>
        <v>9.1019951472788296E-3</v>
      </c>
      <c r="AL189">
        <f>'Population 2016'!AL189/'Population 2016'!AL$5</f>
        <v>4.5405367056277823E-3</v>
      </c>
      <c r="AM189">
        <f>'Population 2016'!AM189/'Population 2016'!AM$5</f>
        <v>2.4520900717517049E-3</v>
      </c>
      <c r="AN189">
        <f>'Population 2016'!AN189/'Population 2016'!AN$5</f>
        <v>1.2381367950256354E-2</v>
      </c>
      <c r="AO189">
        <f>'Population 2016'!AO189/'Population 2016'!AO$5</f>
        <v>1.2381367950256354E-2</v>
      </c>
      <c r="AP189">
        <f>'Population 2016'!AP189/'Population 2016'!AP$5</f>
        <v>1.1009305201084285E-2</v>
      </c>
      <c r="AQ189">
        <f>'Population 2016'!AQ189/'Population 2016'!AQ$5</f>
        <v>3.9047514659944099E-3</v>
      </c>
      <c r="AR189">
        <f>'Population 2016'!AR189/'Population 2016'!AR$5</f>
        <v>4.6132771399285729E-3</v>
      </c>
      <c r="AS189">
        <f>'Population 2016'!AS189/'Population 2016'!AS$5</f>
        <v>1.1179968176869609E-2</v>
      </c>
      <c r="AT189">
        <f>'Population 2016'!AT189/'Population 2016'!AT$5</f>
        <v>1.2706279327252597E-2</v>
      </c>
      <c r="AU189">
        <f>'Population 2016'!AU189/'Population 2016'!AU$5</f>
        <v>1.2706279327252597E-2</v>
      </c>
      <c r="AV189">
        <f>'Population 2016'!AV189/'Population 2016'!AV$5</f>
        <v>4.413472706155633E-3</v>
      </c>
      <c r="AW189">
        <f>'Population 2016'!AW189/'Population 2016'!AW$5</f>
        <v>3.9050582707913844E-3</v>
      </c>
      <c r="AX189">
        <f>'Population 2016'!AX189/'Population 2016'!AX$5</f>
        <v>6.0058525115964066E-3</v>
      </c>
      <c r="AY189">
        <f>'Population 2016'!AY189/'Population 2016'!AY$5</f>
        <v>5.8734432850891952E-3</v>
      </c>
      <c r="AZ189">
        <f>'Population 2016'!AZ189/'Population 2016'!AZ$5</f>
        <v>7.2771830110854793E-3</v>
      </c>
      <c r="BA189">
        <f>'Population 2016'!BA189/'Population 2016'!BA$5</f>
        <v>3.6574174044482835E-3</v>
      </c>
      <c r="BB189">
        <f>'Population 2016'!BB189/'Population 2016'!BB$5</f>
        <v>3.245340864365467E-3</v>
      </c>
      <c r="BC189">
        <f>'Population 2016'!BC189/'Population 2016'!BC$5</f>
        <v>1.6819368831053865E-3</v>
      </c>
      <c r="BD189" s="9">
        <v>187</v>
      </c>
    </row>
    <row r="190" spans="1:56" x14ac:dyDescent="0.35">
      <c r="A190" s="3"/>
      <c r="B190" s="5" t="s">
        <v>75</v>
      </c>
      <c r="C190">
        <f>'Population 2016'!C190/'Population 2016'!C$5</f>
        <v>2.3357679156465784E-3</v>
      </c>
      <c r="D190">
        <f>'Population 2016'!D190/'Population 2016'!D$5</f>
        <v>4.2252281329773185E-3</v>
      </c>
      <c r="E190">
        <f>'Population 2016'!E190/'Population 2016'!E$5</f>
        <v>5.9582128174236705E-3</v>
      </c>
      <c r="F190">
        <f>'Population 2016'!F190/'Population 2016'!F$5</f>
        <v>6.0880762297192892E-3</v>
      </c>
      <c r="G190">
        <f>'Population 2016'!G190/'Population 2016'!G$5</f>
        <v>5.1832404049152814E-3</v>
      </c>
      <c r="H190">
        <f>'Population 2016'!H190/'Population 2016'!H$5</f>
        <v>3.05110355270368E-3</v>
      </c>
      <c r="I190">
        <f>'Population 2016'!I190/'Population 2016'!I$5</f>
        <v>7.6312704128632444E-3</v>
      </c>
      <c r="J190">
        <f>'Population 2016'!J190/'Population 2016'!J$5</f>
        <v>4.030418881600226E-3</v>
      </c>
      <c r="K190">
        <f>'Population 2016'!K190/'Population 2016'!K$5</f>
        <v>2.5988753957378445E-3</v>
      </c>
      <c r="L190">
        <f>'Population 2016'!L190/'Population 2016'!L$5</f>
        <v>4.4557050497990563E-3</v>
      </c>
      <c r="M190">
        <f>'Population 2016'!M190/'Population 2016'!M$5</f>
        <v>4.4557050497990563E-3</v>
      </c>
      <c r="N190">
        <f>'Population 2016'!N190/'Population 2016'!N$5</f>
        <v>3.2550775190683247E-3</v>
      </c>
      <c r="O190">
        <f>'Population 2016'!O190/'Population 2016'!O$5</f>
        <v>1.8921944502233979E-3</v>
      </c>
      <c r="P190">
        <f>'Population 2016'!P190/'Population 2016'!P$5</f>
        <v>3.7980389947030319E-3</v>
      </c>
      <c r="Q190">
        <f>'Population 2016'!Q190/'Population 2016'!Q$5</f>
        <v>5.2055792528877456E-3</v>
      </c>
      <c r="R190">
        <f>'Population 2016'!R190/'Population 2016'!R$5</f>
        <v>3.41991802842391E-3</v>
      </c>
      <c r="S190">
        <f>'Population 2016'!S190/'Population 2016'!S$5</f>
        <v>3.2049301729479532E-3</v>
      </c>
      <c r="T190">
        <f>'Population 2016'!T190/'Population 2016'!T$5</f>
        <v>2.3568772888233297E-3</v>
      </c>
      <c r="U190">
        <f>'Population 2016'!U190/'Population 2016'!U$5</f>
        <v>8.4096844155269327E-4</v>
      </c>
      <c r="V190">
        <f>'Population 2016'!V190/'Population 2016'!V$5</f>
        <v>3.2284900893749858E-3</v>
      </c>
      <c r="W190">
        <f>'Population 2016'!W190/'Population 2016'!W$5</f>
        <v>3.1899803240967714E-3</v>
      </c>
      <c r="X190">
        <f>'Population 2016'!X190/'Population 2016'!X$5</f>
        <v>3.1899803240967714E-3</v>
      </c>
      <c r="Y190">
        <f>'Population 2016'!Y190/'Population 2016'!Y$5</f>
        <v>3.6128201459436258E-3</v>
      </c>
      <c r="Z190">
        <f>'Population 2016'!Z190/'Population 2016'!Z$5</f>
        <v>1.3376359655660368E-3</v>
      </c>
      <c r="AA190">
        <f>'Population 2016'!AA190/'Population 2016'!AA$5</f>
        <v>2.1944554621212272E-3</v>
      </c>
      <c r="AB190">
        <f>'Population 2016'!AB190/'Population 2016'!AB$5</f>
        <v>4.7429454571507532E-3</v>
      </c>
      <c r="AC190">
        <f>'Population 2016'!AC190/'Population 2016'!AC$5</f>
        <v>2.1999458029336749E-3</v>
      </c>
      <c r="AD190">
        <f>'Population 2016'!AD190/'Population 2016'!AD$5</f>
        <v>6.0888012207376534E-3</v>
      </c>
      <c r="AE190">
        <f>'Population 2016'!AE190/'Population 2016'!AE$5</f>
        <v>6.4323042331030089E-3</v>
      </c>
      <c r="AF190">
        <f>'Population 2016'!AF190/'Population 2016'!AF$5</f>
        <v>3.4082854514470131E-3</v>
      </c>
      <c r="AG190">
        <f>'Population 2016'!AG190/'Population 2016'!AG$5</f>
        <v>6.4323042331030089E-3</v>
      </c>
      <c r="AH190">
        <f>'Population 2016'!AH190/'Population 2016'!AH$5</f>
        <v>2.1845945217948597E-3</v>
      </c>
      <c r="AI190">
        <f>'Population 2016'!AI190/'Population 2016'!AI$5</f>
        <v>2.6331043835856154E-3</v>
      </c>
      <c r="AJ190">
        <f>'Population 2016'!AJ190/'Population 2016'!AJ$5</f>
        <v>2.4816663413545995E-3</v>
      </c>
      <c r="AK190">
        <f>'Population 2016'!AK190/'Population 2016'!AK$5</f>
        <v>7.4047999195403745E-3</v>
      </c>
      <c r="AL190">
        <f>'Population 2016'!AL190/'Population 2016'!AL$5</f>
        <v>3.3787978219612992E-3</v>
      </c>
      <c r="AM190">
        <f>'Population 2016'!AM190/'Population 2016'!AM$5</f>
        <v>1.5538355107555118E-3</v>
      </c>
      <c r="AN190">
        <f>'Population 2016'!AN190/'Population 2016'!AN$5</f>
        <v>7.308825133631504E-3</v>
      </c>
      <c r="AO190">
        <f>'Population 2016'!AO190/'Population 2016'!AO$5</f>
        <v>7.308825133631504E-3</v>
      </c>
      <c r="AP190">
        <f>'Population 2016'!AP190/'Population 2016'!AP$5</f>
        <v>8.044956644420842E-3</v>
      </c>
      <c r="AQ190">
        <f>'Population 2016'!AQ190/'Population 2016'!AQ$5</f>
        <v>3.0073436729325369E-3</v>
      </c>
      <c r="AR190">
        <f>'Population 2016'!AR190/'Population 2016'!AR$5</f>
        <v>3.4829039407786029E-3</v>
      </c>
      <c r="AS190">
        <f>'Population 2016'!AS190/'Population 2016'!AS$5</f>
        <v>7.6312704128632444E-3</v>
      </c>
      <c r="AT190">
        <f>'Population 2016'!AT190/'Population 2016'!AT$5</f>
        <v>9.0683819265039278E-3</v>
      </c>
      <c r="AU190">
        <f>'Population 2016'!AU190/'Population 2016'!AU$5</f>
        <v>9.0683819265039278E-3</v>
      </c>
      <c r="AV190">
        <f>'Population 2016'!AV190/'Population 2016'!AV$5</f>
        <v>3.8961038961038961E-3</v>
      </c>
      <c r="AW190">
        <f>'Population 2016'!AW190/'Population 2016'!AW$5</f>
        <v>2.8487095002745744E-3</v>
      </c>
      <c r="AX190">
        <f>'Population 2016'!AX190/'Population 2016'!AX$5</f>
        <v>4.8046820092771253E-3</v>
      </c>
      <c r="AY190">
        <f>'Population 2016'!AY190/'Population 2016'!AY$5</f>
        <v>4.5699336005630186E-3</v>
      </c>
      <c r="AZ190">
        <f>'Population 2016'!AZ190/'Population 2016'!AZ$5</f>
        <v>5.7843537688904738E-3</v>
      </c>
      <c r="BA190">
        <f>'Population 2016'!BA190/'Population 2016'!BA$5</f>
        <v>2.3887929172964804E-3</v>
      </c>
      <c r="BB190">
        <f>'Population 2016'!BB190/'Population 2016'!BB$5</f>
        <v>2.0162543242440772E-3</v>
      </c>
      <c r="BC190">
        <f>'Population 2016'!BC190/'Population 2016'!BC$5</f>
        <v>8.4096844155269327E-4</v>
      </c>
      <c r="BD190" s="9">
        <v>188</v>
      </c>
    </row>
    <row r="191" spans="1:56" x14ac:dyDescent="0.35">
      <c r="A191" s="3"/>
      <c r="B191" s="5" t="s">
        <v>81</v>
      </c>
      <c r="C191">
        <f>'Population 2016'!C191/'Population 2016'!C$5</f>
        <v>1.4311050686674879E-3</v>
      </c>
      <c r="D191">
        <f>'Population 2016'!D191/'Population 2016'!D$5</f>
        <v>2.6578836692976535E-3</v>
      </c>
      <c r="E191">
        <f>'Population 2016'!E191/'Population 2016'!E$5</f>
        <v>3.7830666747922124E-3</v>
      </c>
      <c r="F191">
        <f>'Population 2016'!F191/'Population 2016'!F$5</f>
        <v>3.5951583826937935E-3</v>
      </c>
      <c r="G191">
        <f>'Population 2016'!G191/'Population 2016'!G$5</f>
        <v>3.3833161911979645E-3</v>
      </c>
      <c r="H191">
        <f>'Population 2016'!H191/'Population 2016'!H$5</f>
        <v>1.7898078226274508E-3</v>
      </c>
      <c r="I191">
        <f>'Population 2016'!I191/'Population 2016'!I$5</f>
        <v>4.961895988610669E-3</v>
      </c>
      <c r="J191">
        <f>'Population 2016'!J191/'Population 2016'!J$5</f>
        <v>2.479619846910427E-3</v>
      </c>
      <c r="K191">
        <f>'Population 2016'!K191/'Population 2016'!K$5</f>
        <v>1.630203657326466E-3</v>
      </c>
      <c r="L191">
        <f>'Population 2016'!L191/'Population 2016'!L$5</f>
        <v>2.6051181039823362E-3</v>
      </c>
      <c r="M191">
        <f>'Population 2016'!M191/'Population 2016'!M$5</f>
        <v>2.6051181039823362E-3</v>
      </c>
      <c r="N191">
        <f>'Population 2016'!N191/'Population 2016'!N$5</f>
        <v>2.6040620152546594E-3</v>
      </c>
      <c r="O191">
        <f>'Population 2016'!O191/'Population 2016'!O$5</f>
        <v>1.1491861582508594E-3</v>
      </c>
      <c r="P191">
        <f>'Population 2016'!P191/'Population 2016'!P$5</f>
        <v>2.9076975092978698E-3</v>
      </c>
      <c r="Q191">
        <f>'Population 2016'!Q191/'Population 2016'!Q$5</f>
        <v>2.9729380383309244E-3</v>
      </c>
      <c r="R191">
        <f>'Population 2016'!R191/'Population 2016'!R$5</f>
        <v>2.2488955128546336E-3</v>
      </c>
      <c r="S191">
        <f>'Population 2016'!S191/'Population 2016'!S$5</f>
        <v>2.1086692875716497E-3</v>
      </c>
      <c r="T191">
        <f>'Population 2016'!T191/'Population 2016'!T$5</f>
        <v>1.9427369557428235E-3</v>
      </c>
      <c r="U191">
        <f>'Population 2016'!U191/'Population 2016'!U$5</f>
        <v>9.7375293232417125E-4</v>
      </c>
      <c r="V191">
        <f>'Population 2016'!V191/'Population 2016'!V$5</f>
        <v>1.938620526480488E-3</v>
      </c>
      <c r="W191">
        <f>'Population 2016'!W191/'Population 2016'!W$5</f>
        <v>1.9349060982226318E-3</v>
      </c>
      <c r="X191">
        <f>'Population 2016'!X191/'Population 2016'!X$5</f>
        <v>1.9349060982226318E-3</v>
      </c>
      <c r="Y191">
        <f>'Population 2016'!Y191/'Population 2016'!Y$5</f>
        <v>2.1978982846059679E-3</v>
      </c>
      <c r="Z191">
        <f>'Population 2016'!Z191/'Population 2016'!Z$5</f>
        <v>8.6142981863514669E-4</v>
      </c>
      <c r="AA191">
        <f>'Population 2016'!AA191/'Population 2016'!AA$5</f>
        <v>1.3952032910852488E-3</v>
      </c>
      <c r="AB191">
        <f>'Population 2016'!AB191/'Population 2016'!AB$5</f>
        <v>2.9968373540218826E-3</v>
      </c>
      <c r="AC191">
        <f>'Population 2016'!AC191/'Population 2016'!AC$5</f>
        <v>1.4697334207657508E-3</v>
      </c>
      <c r="AD191">
        <f>'Population 2016'!AD191/'Population 2016'!AD$5</f>
        <v>3.729204659644944E-3</v>
      </c>
      <c r="AE191">
        <f>'Population 2016'!AE191/'Population 2016'!AE$5</f>
        <v>3.860409244448095E-3</v>
      </c>
      <c r="AF191">
        <f>'Population 2016'!AF191/'Population 2016'!AF$5</f>
        <v>2.171650907116681E-3</v>
      </c>
      <c r="AG191">
        <f>'Population 2016'!AG191/'Population 2016'!AG$5</f>
        <v>3.860409244448095E-3</v>
      </c>
      <c r="AH191">
        <f>'Population 2016'!AH191/'Population 2016'!AH$5</f>
        <v>1.2613432655601273E-3</v>
      </c>
      <c r="AI191">
        <f>'Population 2016'!AI191/'Population 2016'!AI$5</f>
        <v>1.8087212354536706E-3</v>
      </c>
      <c r="AJ191">
        <f>'Population 2016'!AJ191/'Population 2016'!AJ$5</f>
        <v>1.33842679084293E-3</v>
      </c>
      <c r="AK191">
        <f>'Population 2016'!AK191/'Population 2016'!AK$5</f>
        <v>4.7395748211659103E-3</v>
      </c>
      <c r="AL191">
        <f>'Population 2016'!AL191/'Population 2016'!AL$5</f>
        <v>2.0042212802185134E-3</v>
      </c>
      <c r="AM191">
        <f>'Population 2016'!AM191/'Population 2016'!AM$5</f>
        <v>6.4471496716662262E-4</v>
      </c>
      <c r="AN191">
        <f>'Population 2016'!AN191/'Population 2016'!AN$5</f>
        <v>5.3452601723573689E-3</v>
      </c>
      <c r="AO191">
        <f>'Population 2016'!AO191/'Population 2016'!AO$5</f>
        <v>5.3452601723573689E-3</v>
      </c>
      <c r="AP191">
        <f>'Population 2016'!AP191/'Population 2016'!AP$5</f>
        <v>5.516541699031435E-3</v>
      </c>
      <c r="AQ191">
        <f>'Population 2016'!AQ191/'Population 2016'!AQ$5</f>
        <v>2.0140297035129064E-3</v>
      </c>
      <c r="AR191">
        <f>'Population 2016'!AR191/'Population 2016'!AR$5</f>
        <v>2.2251019931237488E-3</v>
      </c>
      <c r="AS191">
        <f>'Population 2016'!AS191/'Population 2016'!AS$5</f>
        <v>4.961895988610669E-3</v>
      </c>
      <c r="AT191">
        <f>'Population 2016'!AT191/'Population 2016'!AT$5</f>
        <v>5.8522697316391627E-3</v>
      </c>
      <c r="AU191">
        <f>'Population 2016'!AU191/'Population 2016'!AU$5</f>
        <v>5.8522697316391627E-3</v>
      </c>
      <c r="AV191">
        <f>'Population 2016'!AV191/'Population 2016'!AV$5</f>
        <v>2.2172949002217295E-3</v>
      </c>
      <c r="AW191">
        <f>'Population 2016'!AW191/'Population 2016'!AW$5</f>
        <v>1.9105802672524253E-3</v>
      </c>
      <c r="AX191">
        <f>'Population 2016'!AX191/'Population 2016'!AX$5</f>
        <v>2.9390342078024971E-3</v>
      </c>
      <c r="AY191">
        <f>'Population 2016'!AY191/'Population 2016'!AY$5</f>
        <v>3.0002141917321993E-3</v>
      </c>
      <c r="AZ191">
        <f>'Population 2016'!AZ191/'Population 2016'!AZ$5</f>
        <v>3.9377326253660161E-3</v>
      </c>
      <c r="BA191">
        <f>'Population 2016'!BA191/'Population 2016'!BA$5</f>
        <v>1.4980565752537249E-3</v>
      </c>
      <c r="BB191">
        <f>'Population 2016'!BB191/'Population 2016'!BB$5</f>
        <v>9.5979229818468062E-4</v>
      </c>
      <c r="BC191">
        <f>'Population 2016'!BC191/'Population 2016'!BC$5</f>
        <v>9.7375293232417125E-4</v>
      </c>
      <c r="BD191" s="9">
        <v>189</v>
      </c>
    </row>
    <row r="192" spans="1:56" x14ac:dyDescent="0.35">
      <c r="A192" s="3"/>
      <c r="B192" s="5" t="s">
        <v>82</v>
      </c>
      <c r="C192">
        <f>'Population 2016'!C192/'Population 2016'!C$5</f>
        <v>6.5933054949323549E-4</v>
      </c>
      <c r="D192">
        <f>'Population 2016'!D192/'Population 2016'!D$5</f>
        <v>1.4499770155414063E-3</v>
      </c>
      <c r="E192">
        <f>'Population 2016'!E192/'Population 2016'!E$5</f>
        <v>2.1751461426314581E-3</v>
      </c>
      <c r="F192">
        <f>'Population 2016'!F192/'Population 2016'!F$5</f>
        <v>2.9152716971413855E-3</v>
      </c>
      <c r="G192">
        <f>'Population 2016'!G192/'Population 2016'!G$5</f>
        <v>2.1653223623666973E-3</v>
      </c>
      <c r="H192">
        <f>'Population 2016'!H192/'Population 2016'!H$5</f>
        <v>1.1089026727148336E-3</v>
      </c>
      <c r="I192">
        <f>'Population 2016'!I192/'Population 2016'!I$5</f>
        <v>2.9206096641822294E-3</v>
      </c>
      <c r="J192">
        <f>'Population 2016'!J192/'Population 2016'!J$5</f>
        <v>1.799590323677467E-3</v>
      </c>
      <c r="K192">
        <f>'Population 2016'!K192/'Population 2016'!K$5</f>
        <v>1.0631762982563908E-3</v>
      </c>
      <c r="L192">
        <f>'Population 2016'!L192/'Population 2016'!L$5</f>
        <v>1.358156084698108E-3</v>
      </c>
      <c r="M192">
        <f>'Population 2016'!M192/'Population 2016'!M$5</f>
        <v>1.358156084698108E-3</v>
      </c>
      <c r="N192">
        <f>'Population 2016'!N192/'Population 2016'!N$5</f>
        <v>1.50296171868093E-3</v>
      </c>
      <c r="O192">
        <f>'Population 2016'!O192/'Population 2016'!O$5</f>
        <v>7.0338118306733635E-4</v>
      </c>
      <c r="P192">
        <f>'Population 2016'!P192/'Population 2016'!P$5</f>
        <v>1.4538487546489349E-3</v>
      </c>
      <c r="Q192">
        <f>'Population 2016'!Q192/'Population 2016'!Q$5</f>
        <v>1.5158458772517361E-3</v>
      </c>
      <c r="R192">
        <f>'Population 2016'!R192/'Population 2016'!R$5</f>
        <v>2.2355884388140738E-3</v>
      </c>
      <c r="S192">
        <f>'Population 2016'!S192/'Population 2016'!S$5</f>
        <v>1.2533739591258865E-3</v>
      </c>
      <c r="T192">
        <f>'Population 2016'!T192/'Population 2016'!T$5</f>
        <v>1.1470291247679186E-3</v>
      </c>
      <c r="U192">
        <f>'Population 2016'!U192/'Population 2016'!U$5</f>
        <v>4.8687646616208562E-4</v>
      </c>
      <c r="V192">
        <f>'Population 2016'!V192/'Population 2016'!V$5</f>
        <v>1.3203990200044268E-3</v>
      </c>
      <c r="W192">
        <f>'Population 2016'!W192/'Population 2016'!W$5</f>
        <v>1.3302479425280594E-3</v>
      </c>
      <c r="X192">
        <f>'Population 2016'!X192/'Population 2016'!X$5</f>
        <v>1.3302479425280594E-3</v>
      </c>
      <c r="Y192">
        <f>'Population 2016'!Y192/'Population 2016'!Y$5</f>
        <v>1.5500548480946248E-3</v>
      </c>
      <c r="Z192">
        <f>'Population 2016'!Z192/'Population 2016'!Z$5</f>
        <v>5.3040847259782069E-4</v>
      </c>
      <c r="AA192">
        <f>'Population 2016'!AA192/'Population 2016'!AA$5</f>
        <v>7.8729328568381905E-4</v>
      </c>
      <c r="AB192">
        <f>'Population 2016'!AB192/'Population 2016'!AB$5</f>
        <v>1.6171458399435023E-3</v>
      </c>
      <c r="AC192">
        <f>'Population 2016'!AC192/'Population 2016'!AC$5</f>
        <v>8.9156242695290439E-4</v>
      </c>
      <c r="AD192">
        <f>'Population 2016'!AD192/'Population 2016'!AD$5</f>
        <v>2.4265882615653726E-3</v>
      </c>
      <c r="AE192">
        <f>'Population 2016'!AE192/'Population 2016'!AE$5</f>
        <v>2.5256932822718919E-3</v>
      </c>
      <c r="AF192">
        <f>'Population 2016'!AF192/'Population 2016'!AF$5</f>
        <v>1.131068180789938E-3</v>
      </c>
      <c r="AG192">
        <f>'Population 2016'!AG192/'Population 2016'!AG$5</f>
        <v>2.5256932822718919E-3</v>
      </c>
      <c r="AH192">
        <f>'Population 2016'!AH192/'Population 2016'!AH$5</f>
        <v>6.0002043413243176E-4</v>
      </c>
      <c r="AI192">
        <f>'Population 2016'!AI192/'Population 2016'!AI$5</f>
        <v>1.0034779945752035E-3</v>
      </c>
      <c r="AJ192">
        <f>'Population 2016'!AJ192/'Population 2016'!AJ$5</f>
        <v>9.8987814739425026E-4</v>
      </c>
      <c r="AK192">
        <f>'Population 2016'!AK192/'Population 2016'!AK$5</f>
        <v>2.4766478508479691E-3</v>
      </c>
      <c r="AL192">
        <f>'Population 2016'!AL192/'Population 2016'!AL$5</f>
        <v>1.3302353629768894E-3</v>
      </c>
      <c r="AM192">
        <f>'Population 2016'!AM192/'Population 2016'!AM$5</f>
        <v>2.8613754160765835E-4</v>
      </c>
      <c r="AN192">
        <f>'Population 2016'!AN192/'Population 2016'!AN$5</f>
        <v>2.6180866150321805E-3</v>
      </c>
      <c r="AO192">
        <f>'Population 2016'!AO192/'Population 2016'!AO$5</f>
        <v>2.6180866150321805E-3</v>
      </c>
      <c r="AP192">
        <f>'Population 2016'!AP192/'Population 2016'!AP$5</f>
        <v>3.5984338094256774E-3</v>
      </c>
      <c r="AQ192">
        <f>'Population 2016'!AQ192/'Population 2016'!AQ$5</f>
        <v>1.1029210281142106E-3</v>
      </c>
      <c r="AR192">
        <f>'Population 2016'!AR192/'Population 2016'!AR$5</f>
        <v>1.3362196390424754E-3</v>
      </c>
      <c r="AS192">
        <f>'Population 2016'!AS192/'Population 2016'!AS$5</f>
        <v>2.9206096641822294E-3</v>
      </c>
      <c r="AT192">
        <f>'Population 2016'!AT192/'Population 2016'!AT$5</f>
        <v>3.4270047978067169E-3</v>
      </c>
      <c r="AU192">
        <f>'Population 2016'!AU192/'Population 2016'!AU$5</f>
        <v>3.4270047978067169E-3</v>
      </c>
      <c r="AV192">
        <f>'Population 2016'!AV192/'Population 2016'!AV$5</f>
        <v>1.2775842044134727E-3</v>
      </c>
      <c r="AW192">
        <f>'Population 2016'!AW192/'Population 2016'!AW$5</f>
        <v>9.3050216608700953E-4</v>
      </c>
      <c r="AX192">
        <f>'Population 2016'!AX192/'Population 2016'!AX$5</f>
        <v>2.1978864510523019E-3</v>
      </c>
      <c r="AY192">
        <f>'Population 2016'!AY192/'Population 2016'!AY$5</f>
        <v>2.0363513968360823E-3</v>
      </c>
      <c r="AZ192">
        <f>'Population 2016'!AZ192/'Population 2016'!AZ$5</f>
        <v>2.6577537953529577E-3</v>
      </c>
      <c r="BA192">
        <f>'Population 2016'!BA192/'Population 2016'!BA$5</f>
        <v>7.4228028503562943E-4</v>
      </c>
      <c r="BB192">
        <f>'Population 2016'!BB192/'Population 2016'!BB$5</f>
        <v>2.831042030616684E-4</v>
      </c>
      <c r="BC192">
        <f>'Population 2016'!BC192/'Population 2016'!BC$5</f>
        <v>4.8687646616208562E-4</v>
      </c>
      <c r="BD192" s="9">
        <v>190</v>
      </c>
    </row>
    <row r="193" spans="1:56" x14ac:dyDescent="0.35">
      <c r="A193" s="3"/>
      <c r="B193" s="5" t="s">
        <v>76</v>
      </c>
      <c r="C193">
        <f>'Population 2016'!C193/'Population 2016'!C$5</f>
        <v>0</v>
      </c>
      <c r="D193">
        <f>'Population 2016'!D193/'Population 2016'!D$5</f>
        <v>0</v>
      </c>
      <c r="E193">
        <f>'Population 2016'!E193/'Population 2016'!E$5</f>
        <v>0</v>
      </c>
      <c r="F193">
        <f>'Population 2016'!F193/'Population 2016'!F$5</f>
        <v>0</v>
      </c>
      <c r="G193">
        <f>'Population 2016'!G193/'Population 2016'!G$5</f>
        <v>0</v>
      </c>
      <c r="H193">
        <f>'Population 2016'!H193/'Population 2016'!H$5</f>
        <v>0</v>
      </c>
      <c r="I193">
        <f>'Population 2016'!I193/'Population 2016'!I$5</f>
        <v>0</v>
      </c>
      <c r="J193">
        <f>'Population 2016'!J193/'Population 2016'!J$5</f>
        <v>0</v>
      </c>
      <c r="K193">
        <f>'Population 2016'!K193/'Population 2016'!K$5</f>
        <v>0</v>
      </c>
      <c r="L193">
        <f>'Population 2016'!L193/'Population 2016'!L$5</f>
        <v>0</v>
      </c>
      <c r="M193">
        <f>'Population 2016'!M193/'Population 2016'!M$5</f>
        <v>0</v>
      </c>
      <c r="N193">
        <f>'Population 2016'!N193/'Population 2016'!N$5</f>
        <v>0</v>
      </c>
      <c r="O193">
        <f>'Population 2016'!O193/'Population 2016'!O$5</f>
        <v>0</v>
      </c>
      <c r="P193">
        <f>'Population 2016'!P193/'Population 2016'!P$5</f>
        <v>0</v>
      </c>
      <c r="Q193">
        <f>'Population 2016'!Q193/'Population 2016'!Q$5</f>
        <v>0</v>
      </c>
      <c r="R193">
        <f>'Population 2016'!R193/'Population 2016'!R$5</f>
        <v>0</v>
      </c>
      <c r="S193">
        <f>'Population 2016'!S193/'Population 2016'!S$5</f>
        <v>0</v>
      </c>
      <c r="T193">
        <f>'Population 2016'!T193/'Population 2016'!T$5</f>
        <v>0</v>
      </c>
      <c r="U193">
        <f>'Population 2016'!U193/'Population 2016'!U$5</f>
        <v>0</v>
      </c>
      <c r="V193">
        <f>'Population 2016'!V193/'Population 2016'!V$5</f>
        <v>0</v>
      </c>
      <c r="W193">
        <f>'Population 2016'!W193/'Population 2016'!W$5</f>
        <v>0</v>
      </c>
      <c r="X193">
        <f>'Population 2016'!X193/'Population 2016'!X$5</f>
        <v>0</v>
      </c>
      <c r="Y193">
        <f>'Population 2016'!Y193/'Population 2016'!Y$5</f>
        <v>0</v>
      </c>
      <c r="Z193">
        <f>'Population 2016'!Z193/'Population 2016'!Z$5</f>
        <v>0</v>
      </c>
      <c r="AA193">
        <f>'Population 2016'!AA193/'Population 2016'!AA$5</f>
        <v>0</v>
      </c>
      <c r="AB193">
        <f>'Population 2016'!AB193/'Population 2016'!AB$5</f>
        <v>0</v>
      </c>
      <c r="AC193">
        <f>'Population 2016'!AC193/'Population 2016'!AC$5</f>
        <v>0</v>
      </c>
      <c r="AD193">
        <f>'Population 2016'!AD193/'Population 2016'!AD$5</f>
        <v>0</v>
      </c>
      <c r="AE193">
        <f>'Population 2016'!AE193/'Population 2016'!AE$5</f>
        <v>0</v>
      </c>
      <c r="AF193">
        <f>'Population 2016'!AF193/'Population 2016'!AF$5</f>
        <v>0</v>
      </c>
      <c r="AG193">
        <f>'Population 2016'!AG193/'Population 2016'!AG$5</f>
        <v>0</v>
      </c>
      <c r="AH193">
        <f>'Population 2016'!AH193/'Population 2016'!AH$5</f>
        <v>0</v>
      </c>
      <c r="AI193">
        <f>'Population 2016'!AI193/'Population 2016'!AI$5</f>
        <v>0</v>
      </c>
      <c r="AJ193">
        <f>'Population 2016'!AJ193/'Population 2016'!AJ$5</f>
        <v>0</v>
      </c>
      <c r="AK193">
        <f>'Population 2016'!AK193/'Population 2016'!AK$5</f>
        <v>0</v>
      </c>
      <c r="AL193">
        <f>'Population 2016'!AL193/'Population 2016'!AL$5</f>
        <v>0</v>
      </c>
      <c r="AM193">
        <f>'Population 2016'!AM193/'Population 2016'!AM$5</f>
        <v>0</v>
      </c>
      <c r="AN193">
        <f>'Population 2016'!AN193/'Population 2016'!AN$5</f>
        <v>0</v>
      </c>
      <c r="AO193">
        <f>'Population 2016'!AO193/'Population 2016'!AO$5</f>
        <v>0</v>
      </c>
      <c r="AP193">
        <f>'Population 2016'!AP193/'Population 2016'!AP$5</f>
        <v>0</v>
      </c>
      <c r="AQ193">
        <f>'Population 2016'!AQ193/'Population 2016'!AQ$5</f>
        <v>0</v>
      </c>
      <c r="AR193">
        <f>'Population 2016'!AR193/'Population 2016'!AR$5</f>
        <v>0</v>
      </c>
      <c r="AS193">
        <f>'Population 2016'!AS193/'Population 2016'!AS$5</f>
        <v>0</v>
      </c>
      <c r="AT193">
        <f>'Population 2016'!AT193/'Population 2016'!AT$5</f>
        <v>0</v>
      </c>
      <c r="AU193">
        <f>'Population 2016'!AU193/'Population 2016'!AU$5</f>
        <v>0</v>
      </c>
      <c r="AV193">
        <f>'Population 2016'!AV193/'Population 2016'!AV$5</f>
        <v>0</v>
      </c>
      <c r="AW193">
        <f>'Population 2016'!AW193/'Population 2016'!AW$5</f>
        <v>0</v>
      </c>
      <c r="AX193">
        <f>'Population 2016'!AX193/'Population 2016'!AX$5</f>
        <v>0</v>
      </c>
      <c r="AY193">
        <f>'Population 2016'!AY193/'Population 2016'!AY$5</f>
        <v>0</v>
      </c>
      <c r="AZ193">
        <f>'Population 2016'!AZ193/'Population 2016'!AZ$5</f>
        <v>0</v>
      </c>
      <c r="BA193">
        <f>'Population 2016'!BA193/'Population 2016'!BA$5</f>
        <v>0</v>
      </c>
      <c r="BB193">
        <f>'Population 2016'!BB193/'Population 2016'!BB$5</f>
        <v>0</v>
      </c>
      <c r="BC193">
        <f>'Population 2016'!BC193/'Population 2016'!BC$5</f>
        <v>0</v>
      </c>
      <c r="BD193" s="9">
        <v>191</v>
      </c>
    </row>
    <row r="194" spans="1:56" x14ac:dyDescent="0.35">
      <c r="A194" s="3"/>
      <c r="B194" s="5" t="s">
        <v>46</v>
      </c>
      <c r="C194">
        <f>'Population 2016'!C194/'Population 2016'!C$5</f>
        <v>0</v>
      </c>
      <c r="D194">
        <f>'Population 2016'!D194/'Population 2016'!D$5</f>
        <v>0</v>
      </c>
      <c r="E194">
        <f>'Population 2016'!E194/'Population 2016'!E$5</f>
        <v>0</v>
      </c>
      <c r="F194">
        <f>'Population 2016'!F194/'Population 2016'!F$5</f>
        <v>0</v>
      </c>
      <c r="G194">
        <f>'Population 2016'!G194/'Population 2016'!G$5</f>
        <v>0</v>
      </c>
      <c r="H194">
        <f>'Population 2016'!H194/'Population 2016'!H$5</f>
        <v>0</v>
      </c>
      <c r="I194">
        <f>'Population 2016'!I194/'Population 2016'!I$5</f>
        <v>0</v>
      </c>
      <c r="J194">
        <f>'Population 2016'!J194/'Population 2016'!J$5</f>
        <v>0</v>
      </c>
      <c r="K194">
        <f>'Population 2016'!K194/'Population 2016'!K$5</f>
        <v>0</v>
      </c>
      <c r="L194">
        <f>'Population 2016'!L194/'Population 2016'!L$5</f>
        <v>0</v>
      </c>
      <c r="M194">
        <f>'Population 2016'!M194/'Population 2016'!M$5</f>
        <v>0</v>
      </c>
      <c r="N194">
        <f>'Population 2016'!N194/'Population 2016'!N$5</f>
        <v>0</v>
      </c>
      <c r="O194">
        <f>'Population 2016'!O194/'Population 2016'!O$5</f>
        <v>0</v>
      </c>
      <c r="P194">
        <f>'Population 2016'!P194/'Population 2016'!P$5</f>
        <v>0</v>
      </c>
      <c r="Q194">
        <f>'Population 2016'!Q194/'Population 2016'!Q$5</f>
        <v>0</v>
      </c>
      <c r="R194">
        <f>'Population 2016'!R194/'Population 2016'!R$5</f>
        <v>0</v>
      </c>
      <c r="S194">
        <f>'Population 2016'!S194/'Population 2016'!S$5</f>
        <v>0</v>
      </c>
      <c r="T194">
        <f>'Population 2016'!T194/'Population 2016'!T$5</f>
        <v>0</v>
      </c>
      <c r="U194">
        <f>'Population 2016'!U194/'Population 2016'!U$5</f>
        <v>0</v>
      </c>
      <c r="V194">
        <f>'Population 2016'!V194/'Population 2016'!V$5</f>
        <v>0</v>
      </c>
      <c r="W194">
        <f>'Population 2016'!W194/'Population 2016'!W$5</f>
        <v>0</v>
      </c>
      <c r="X194">
        <f>'Population 2016'!X194/'Population 2016'!X$5</f>
        <v>0</v>
      </c>
      <c r="Y194">
        <f>'Population 2016'!Y194/'Population 2016'!Y$5</f>
        <v>0</v>
      </c>
      <c r="Z194">
        <f>'Population 2016'!Z194/'Population 2016'!Z$5</f>
        <v>0</v>
      </c>
      <c r="AA194">
        <f>'Population 2016'!AA194/'Population 2016'!AA$5</f>
        <v>0</v>
      </c>
      <c r="AB194">
        <f>'Population 2016'!AB194/'Population 2016'!AB$5</f>
        <v>0</v>
      </c>
      <c r="AC194">
        <f>'Population 2016'!AC194/'Population 2016'!AC$5</f>
        <v>0</v>
      </c>
      <c r="AD194">
        <f>'Population 2016'!AD194/'Population 2016'!AD$5</f>
        <v>0</v>
      </c>
      <c r="AE194">
        <f>'Population 2016'!AE194/'Population 2016'!AE$5</f>
        <v>0</v>
      </c>
      <c r="AF194">
        <f>'Population 2016'!AF194/'Population 2016'!AF$5</f>
        <v>0</v>
      </c>
      <c r="AG194">
        <f>'Population 2016'!AG194/'Population 2016'!AG$5</f>
        <v>0</v>
      </c>
      <c r="AH194">
        <f>'Population 2016'!AH194/'Population 2016'!AH$5</f>
        <v>0</v>
      </c>
      <c r="AI194">
        <f>'Population 2016'!AI194/'Population 2016'!AI$5</f>
        <v>0</v>
      </c>
      <c r="AJ194">
        <f>'Population 2016'!AJ194/'Population 2016'!AJ$5</f>
        <v>0</v>
      </c>
      <c r="AK194">
        <f>'Population 2016'!AK194/'Population 2016'!AK$5</f>
        <v>0</v>
      </c>
      <c r="AL194">
        <f>'Population 2016'!AL194/'Population 2016'!AL$5</f>
        <v>0</v>
      </c>
      <c r="AM194">
        <f>'Population 2016'!AM194/'Population 2016'!AM$5</f>
        <v>0</v>
      </c>
      <c r="AN194">
        <f>'Population 2016'!AN194/'Population 2016'!AN$5</f>
        <v>0</v>
      </c>
      <c r="AO194">
        <f>'Population 2016'!AO194/'Population 2016'!AO$5</f>
        <v>0</v>
      </c>
      <c r="AP194">
        <f>'Population 2016'!AP194/'Population 2016'!AP$5</f>
        <v>0</v>
      </c>
      <c r="AQ194">
        <f>'Population 2016'!AQ194/'Population 2016'!AQ$5</f>
        <v>0</v>
      </c>
      <c r="AR194">
        <f>'Population 2016'!AR194/'Population 2016'!AR$5</f>
        <v>0</v>
      </c>
      <c r="AS194">
        <f>'Population 2016'!AS194/'Population 2016'!AS$5</f>
        <v>0</v>
      </c>
      <c r="AT194">
        <f>'Population 2016'!AT194/'Population 2016'!AT$5</f>
        <v>0</v>
      </c>
      <c r="AU194">
        <f>'Population 2016'!AU194/'Population 2016'!AU$5</f>
        <v>0</v>
      </c>
      <c r="AV194">
        <f>'Population 2016'!AV194/'Population 2016'!AV$5</f>
        <v>0</v>
      </c>
      <c r="AW194">
        <f>'Population 2016'!AW194/'Population 2016'!AW$5</f>
        <v>0</v>
      </c>
      <c r="AX194">
        <f>'Population 2016'!AX194/'Population 2016'!AX$5</f>
        <v>0</v>
      </c>
      <c r="AY194">
        <f>'Population 2016'!AY194/'Population 2016'!AY$5</f>
        <v>0</v>
      </c>
      <c r="AZ194">
        <f>'Population 2016'!AZ194/'Population 2016'!AZ$5</f>
        <v>0</v>
      </c>
      <c r="BA194">
        <f>'Population 2016'!BA194/'Population 2016'!BA$5</f>
        <v>0</v>
      </c>
      <c r="BB194">
        <f>'Population 2016'!BB194/'Population 2016'!BB$5</f>
        <v>0</v>
      </c>
      <c r="BC194">
        <f>'Population 2016'!BC194/'Population 2016'!BC$5</f>
        <v>0</v>
      </c>
      <c r="BD194" s="9">
        <v>192</v>
      </c>
    </row>
    <row r="195" spans="1:56" x14ac:dyDescent="0.35">
      <c r="A195" s="3"/>
      <c r="B195" s="5" t="s">
        <v>77</v>
      </c>
      <c r="C195">
        <f>'Population 2016'!C195/'Population 2016'!C$5</f>
        <v>0</v>
      </c>
      <c r="D195">
        <f>'Population 2016'!D195/'Population 2016'!D$5</f>
        <v>0</v>
      </c>
      <c r="E195">
        <f>'Population 2016'!E195/'Population 2016'!E$5</f>
        <v>0</v>
      </c>
      <c r="F195">
        <f>'Population 2016'!F195/'Population 2016'!F$5</f>
        <v>0</v>
      </c>
      <c r="G195">
        <f>'Population 2016'!G195/'Population 2016'!G$5</f>
        <v>0</v>
      </c>
      <c r="H195">
        <f>'Population 2016'!H195/'Population 2016'!H$5</f>
        <v>0</v>
      </c>
      <c r="I195">
        <f>'Population 2016'!I195/'Population 2016'!I$5</f>
        <v>0</v>
      </c>
      <c r="J195">
        <f>'Population 2016'!J195/'Population 2016'!J$5</f>
        <v>0</v>
      </c>
      <c r="K195">
        <f>'Population 2016'!K195/'Population 2016'!K$5</f>
        <v>0</v>
      </c>
      <c r="L195">
        <f>'Population 2016'!L195/'Population 2016'!L$5</f>
        <v>0</v>
      </c>
      <c r="M195">
        <f>'Population 2016'!M195/'Population 2016'!M$5</f>
        <v>0</v>
      </c>
      <c r="N195">
        <f>'Population 2016'!N195/'Population 2016'!N$5</f>
        <v>0</v>
      </c>
      <c r="O195">
        <f>'Population 2016'!O195/'Population 2016'!O$5</f>
        <v>0</v>
      </c>
      <c r="P195">
        <f>'Population 2016'!P195/'Population 2016'!P$5</f>
        <v>0</v>
      </c>
      <c r="Q195">
        <f>'Population 2016'!Q195/'Population 2016'!Q$5</f>
        <v>0</v>
      </c>
      <c r="R195">
        <f>'Population 2016'!R195/'Population 2016'!R$5</f>
        <v>0</v>
      </c>
      <c r="S195">
        <f>'Population 2016'!S195/'Population 2016'!S$5</f>
        <v>0</v>
      </c>
      <c r="T195">
        <f>'Population 2016'!T195/'Population 2016'!T$5</f>
        <v>0</v>
      </c>
      <c r="U195">
        <f>'Population 2016'!U195/'Population 2016'!U$5</f>
        <v>0</v>
      </c>
      <c r="V195">
        <f>'Population 2016'!V195/'Population 2016'!V$5</f>
        <v>0</v>
      </c>
      <c r="W195">
        <f>'Population 2016'!W195/'Population 2016'!W$5</f>
        <v>0</v>
      </c>
      <c r="X195">
        <f>'Population 2016'!X195/'Population 2016'!X$5</f>
        <v>0</v>
      </c>
      <c r="Y195">
        <f>'Population 2016'!Y195/'Population 2016'!Y$5</f>
        <v>0</v>
      </c>
      <c r="Z195">
        <f>'Population 2016'!Z195/'Population 2016'!Z$5</f>
        <v>0</v>
      </c>
      <c r="AA195">
        <f>'Population 2016'!AA195/'Population 2016'!AA$5</f>
        <v>0</v>
      </c>
      <c r="AB195">
        <f>'Population 2016'!AB195/'Population 2016'!AB$5</f>
        <v>0</v>
      </c>
      <c r="AC195">
        <f>'Population 2016'!AC195/'Population 2016'!AC$5</f>
        <v>0</v>
      </c>
      <c r="AD195">
        <f>'Population 2016'!AD195/'Population 2016'!AD$5</f>
        <v>0</v>
      </c>
      <c r="AE195">
        <f>'Population 2016'!AE195/'Population 2016'!AE$5</f>
        <v>0</v>
      </c>
      <c r="AF195">
        <f>'Population 2016'!AF195/'Population 2016'!AF$5</f>
        <v>0</v>
      </c>
      <c r="AG195">
        <f>'Population 2016'!AG195/'Population 2016'!AG$5</f>
        <v>0</v>
      </c>
      <c r="AH195">
        <f>'Population 2016'!AH195/'Population 2016'!AH$5</f>
        <v>0</v>
      </c>
      <c r="AI195">
        <f>'Population 2016'!AI195/'Population 2016'!AI$5</f>
        <v>0</v>
      </c>
      <c r="AJ195">
        <f>'Population 2016'!AJ195/'Population 2016'!AJ$5</f>
        <v>0</v>
      </c>
      <c r="AK195">
        <f>'Population 2016'!AK195/'Population 2016'!AK$5</f>
        <v>0</v>
      </c>
      <c r="AL195">
        <f>'Population 2016'!AL195/'Population 2016'!AL$5</f>
        <v>0</v>
      </c>
      <c r="AM195">
        <f>'Population 2016'!AM195/'Population 2016'!AM$5</f>
        <v>0</v>
      </c>
      <c r="AN195">
        <f>'Population 2016'!AN195/'Population 2016'!AN$5</f>
        <v>0</v>
      </c>
      <c r="AO195">
        <f>'Population 2016'!AO195/'Population 2016'!AO$5</f>
        <v>0</v>
      </c>
      <c r="AP195">
        <f>'Population 2016'!AP195/'Population 2016'!AP$5</f>
        <v>0</v>
      </c>
      <c r="AQ195">
        <f>'Population 2016'!AQ195/'Population 2016'!AQ$5</f>
        <v>0</v>
      </c>
      <c r="AR195">
        <f>'Population 2016'!AR195/'Population 2016'!AR$5</f>
        <v>0</v>
      </c>
      <c r="AS195">
        <f>'Population 2016'!AS195/'Population 2016'!AS$5</f>
        <v>0</v>
      </c>
      <c r="AT195">
        <f>'Population 2016'!AT195/'Population 2016'!AT$5</f>
        <v>0</v>
      </c>
      <c r="AU195">
        <f>'Population 2016'!AU195/'Population 2016'!AU$5</f>
        <v>0</v>
      </c>
      <c r="AV195">
        <f>'Population 2016'!AV195/'Population 2016'!AV$5</f>
        <v>0</v>
      </c>
      <c r="AW195">
        <f>'Population 2016'!AW195/'Population 2016'!AW$5</f>
        <v>0</v>
      </c>
      <c r="AX195">
        <f>'Population 2016'!AX195/'Population 2016'!AX$5</f>
        <v>0</v>
      </c>
      <c r="AY195">
        <f>'Population 2016'!AY195/'Population 2016'!AY$5</f>
        <v>0</v>
      </c>
      <c r="AZ195">
        <f>'Population 2016'!AZ195/'Population 2016'!AZ$5</f>
        <v>0</v>
      </c>
      <c r="BA195">
        <f>'Population 2016'!BA195/'Population 2016'!BA$5</f>
        <v>0</v>
      </c>
      <c r="BB195">
        <f>'Population 2016'!BB195/'Population 2016'!BB$5</f>
        <v>0</v>
      </c>
      <c r="BC195">
        <f>'Population 2016'!BC195/'Population 2016'!BC$5</f>
        <v>0</v>
      </c>
      <c r="BD195" s="9">
        <v>193</v>
      </c>
    </row>
    <row r="196" spans="1:56" x14ac:dyDescent="0.35">
      <c r="A196" s="3"/>
      <c r="B196" s="5" t="s">
        <v>47</v>
      </c>
      <c r="C196">
        <f>'Population 2016'!C196/'Population 2016'!C$5</f>
        <v>4.4159813547453913E-3</v>
      </c>
      <c r="D196">
        <f>'Population 2016'!D196/'Population 2016'!D$5</f>
        <v>7.4234910947448725E-3</v>
      </c>
      <c r="E196">
        <f>'Population 2016'!E196/'Population 2016'!E$5</f>
        <v>1.0181934098697257E-2</v>
      </c>
      <c r="F196">
        <f>'Population 2016'!F196/'Population 2016'!F$5</f>
        <v>7.2418233324748902E-3</v>
      </c>
      <c r="G196">
        <f>'Population 2016'!G196/'Population 2016'!G$5</f>
        <v>6.8478319709846802E-3</v>
      </c>
      <c r="H196">
        <f>'Population 2016'!H196/'Population 2016'!H$5</f>
        <v>3.9687043023478256E-3</v>
      </c>
      <c r="I196">
        <f>'Population 2016'!I196/'Population 2016'!I$5</f>
        <v>8.8979147475085844E-3</v>
      </c>
      <c r="J196">
        <f>'Population 2016'!J196/'Population 2016'!J$5</f>
        <v>7.3559291110687243E-3</v>
      </c>
      <c r="K196">
        <f>'Population 2016'!K196/'Population 2016'!K$5</f>
        <v>5.4340121910882201E-3</v>
      </c>
      <c r="L196">
        <f>'Population 2016'!L196/'Population 2016'!L$5</f>
        <v>4.20948961923975E-3</v>
      </c>
      <c r="M196">
        <f>'Population 2016'!M196/'Population 2016'!M$5</f>
        <v>4.20948961923975E-3</v>
      </c>
      <c r="N196">
        <f>'Population 2016'!N196/'Population 2016'!N$5</f>
        <v>6.1404425297980243E-3</v>
      </c>
      <c r="O196">
        <f>'Population 2016'!O196/'Population 2016'!O$5</f>
        <v>3.5664398014681846E-3</v>
      </c>
      <c r="P196">
        <f>'Population 2016'!P196/'Population 2016'!P$5</f>
        <v>5.0715654231939591E-3</v>
      </c>
      <c r="Q196">
        <f>'Population 2016'!Q196/'Population 2016'!Q$5</f>
        <v>8.7073007367716015E-3</v>
      </c>
      <c r="R196">
        <f>'Population 2016'!R196/'Population 2016'!R$5</f>
        <v>4.6707829882365465E-3</v>
      </c>
      <c r="S196">
        <f>'Population 2016'!S196/'Population 2016'!S$5</f>
        <v>4.5589271118909886E-3</v>
      </c>
      <c r="T196">
        <f>'Population 2016'!T196/'Population 2016'!T$5</f>
        <v>2.9199220113260401E-3</v>
      </c>
      <c r="U196">
        <f>'Population 2016'!U196/'Population 2016'!U$5</f>
        <v>1.5491523923339087E-3</v>
      </c>
      <c r="V196">
        <f>'Population 2016'!V196/'Population 2016'!V$5</f>
        <v>6.2356416147029865E-3</v>
      </c>
      <c r="W196">
        <f>'Population 2016'!W196/'Population 2016'!W$5</f>
        <v>4.5529124912569701E-3</v>
      </c>
      <c r="X196">
        <f>'Population 2016'!X196/'Population 2016'!X$5</f>
        <v>4.5529124912569701E-3</v>
      </c>
      <c r="Y196">
        <f>'Population 2016'!Y196/'Population 2016'!Y$5</f>
        <v>6.7725473362903613E-3</v>
      </c>
      <c r="Z196">
        <f>'Population 2016'!Z196/'Population 2016'!Z$5</f>
        <v>2.5068575620955393E-3</v>
      </c>
      <c r="AA196">
        <f>'Population 2016'!AA196/'Population 2016'!AA$5</f>
        <v>4.077979905086313E-3</v>
      </c>
      <c r="AB196">
        <f>'Population 2016'!AB196/'Population 2016'!AB$5</f>
        <v>7.9199205756220383E-3</v>
      </c>
      <c r="AC196">
        <f>'Population 2016'!AC196/'Population 2016'!AC$5</f>
        <v>3.5414266239985437E-3</v>
      </c>
      <c r="AD196">
        <f>'Population 2016'!AD196/'Population 2016'!AD$5</f>
        <v>8.7498604339573492E-3</v>
      </c>
      <c r="AE196">
        <f>'Population 2016'!AE196/'Population 2016'!AE$5</f>
        <v>9.4713498085195955E-3</v>
      </c>
      <c r="AF196">
        <f>'Population 2016'!AF196/'Population 2016'!AF$5</f>
        <v>5.9720399945708729E-3</v>
      </c>
      <c r="AG196">
        <f>'Population 2016'!AG196/'Population 2016'!AG$5</f>
        <v>9.4713498085195955E-3</v>
      </c>
      <c r="AH196">
        <f>'Population 2016'!AH196/'Population 2016'!AH$5</f>
        <v>5.0416577654347362E-3</v>
      </c>
      <c r="AI196">
        <f>'Population 2016'!AI196/'Population 2016'!AI$5</f>
        <v>3.9947720710473361E-3</v>
      </c>
      <c r="AJ196">
        <f>'Population 2016'!AJ196/'Population 2016'!AJ$5</f>
        <v>3.8340350779354766E-3</v>
      </c>
      <c r="AK196">
        <f>'Population 2016'!AK196/'Population 2016'!AK$5</f>
        <v>1.0472323145971362E-2</v>
      </c>
      <c r="AL196">
        <f>'Population 2016'!AL196/'Population 2016'!AL$5</f>
        <v>4.5760096486404996E-3</v>
      </c>
      <c r="AM196">
        <f>'Population 2016'!AM196/'Population 2016'!AM$5</f>
        <v>4.1652933272000895E-3</v>
      </c>
      <c r="AN196">
        <f>'Population 2016'!AN196/'Population 2016'!AN$5</f>
        <v>1.3472237373186429E-2</v>
      </c>
      <c r="AO196">
        <f>'Population 2016'!AO196/'Population 2016'!AO$5</f>
        <v>1.3472237373186429E-2</v>
      </c>
      <c r="AP196">
        <f>'Population 2016'!AP196/'Population 2016'!AP$5</f>
        <v>1.290363489371146E-2</v>
      </c>
      <c r="AQ196">
        <f>'Population 2016'!AQ196/'Population 2016'!AQ$5</f>
        <v>4.8569627884035736E-3</v>
      </c>
      <c r="AR196">
        <f>'Population 2016'!AR196/'Population 2016'!AR$5</f>
        <v>5.5097339301097871E-3</v>
      </c>
      <c r="AS196">
        <f>'Population 2016'!AS196/'Population 2016'!AS$5</f>
        <v>8.8979147475085844E-3</v>
      </c>
      <c r="AT196">
        <f>'Population 2016'!AT196/'Population 2016'!AT$5</f>
        <v>1.9718458375072495E-2</v>
      </c>
      <c r="AU196">
        <f>'Population 2016'!AU196/'Population 2016'!AU$5</f>
        <v>1.9718458375072495E-2</v>
      </c>
      <c r="AV196">
        <f>'Population 2016'!AV196/'Population 2016'!AV$5</f>
        <v>3.6743744060817232E-3</v>
      </c>
      <c r="AW196">
        <f>'Population 2016'!AW196/'Population 2016'!AW$5</f>
        <v>5.9643663432790289E-3</v>
      </c>
      <c r="AX196">
        <f>'Population 2016'!AX196/'Population 2016'!AX$5</f>
        <v>8.3954151066358285E-3</v>
      </c>
      <c r="AY196">
        <f>'Population 2016'!AY196/'Population 2016'!AY$5</f>
        <v>6.866374957926624E-3</v>
      </c>
      <c r="AZ196">
        <f>'Population 2016'!AZ196/'Population 2016'!AZ$5</f>
        <v>8.9023246716638579E-3</v>
      </c>
      <c r="BA196">
        <f>'Population 2016'!BA196/'Population 2016'!BA$5</f>
        <v>3.0096091556899157E-3</v>
      </c>
      <c r="BB196">
        <f>'Population 2016'!BB196/'Population 2016'!BB$5</f>
        <v>4.4951423461742955E-3</v>
      </c>
      <c r="BC196">
        <f>'Population 2016'!BC196/'Population 2016'!BC$5</f>
        <v>1.5491523923339087E-3</v>
      </c>
      <c r="BD196" s="9">
        <v>194</v>
      </c>
    </row>
    <row r="197" spans="1:56" x14ac:dyDescent="0.35">
      <c r="A197" s="3"/>
      <c r="B197" s="5" t="s">
        <v>48</v>
      </c>
      <c r="C197">
        <f>'Population 2016'!C197/'Population 2016'!C$5</f>
        <v>1.0942842685775327E-2</v>
      </c>
      <c r="D197">
        <f>'Population 2016'!D197/'Population 2016'!D$5</f>
        <v>1.1215926762712361E-2</v>
      </c>
      <c r="E197">
        <f>'Population 2016'!E197/'Population 2016'!E$5</f>
        <v>1.1466395398440833E-2</v>
      </c>
      <c r="F197">
        <f>'Population 2016'!F197/'Population 2016'!F$5</f>
        <v>8.6634045840844713E-3</v>
      </c>
      <c r="G197">
        <f>'Population 2016'!G197/'Population 2016'!G$5</f>
        <v>7.6598278568721923E-3</v>
      </c>
      <c r="H197">
        <f>'Population 2016'!H197/'Population 2016'!H$5</f>
        <v>4.3123992827799086E-3</v>
      </c>
      <c r="I197">
        <f>'Population 2016'!I197/'Population 2016'!I$5</f>
        <v>9.2119587974206513E-3</v>
      </c>
      <c r="J197">
        <f>'Population 2016'!J197/'Population 2016'!J$5</f>
        <v>1.0689732383503479E-2</v>
      </c>
      <c r="K197">
        <f>'Population 2016'!K197/'Population 2016'!K$5</f>
        <v>7.1114681283371926E-3</v>
      </c>
      <c r="L197">
        <f>'Population 2016'!L197/'Population 2016'!L$5</f>
        <v>5.0990421425507922E-3</v>
      </c>
      <c r="M197">
        <f>'Population 2016'!M197/'Population 2016'!M$5</f>
        <v>5.0990421425507922E-3</v>
      </c>
      <c r="N197">
        <f>'Population 2016'!N197/'Population 2016'!N$5</f>
        <v>1.3414134269938354E-2</v>
      </c>
      <c r="O197">
        <f>'Population 2016'!O197/'Population 2016'!O$5</f>
        <v>3.9825244449728063E-3</v>
      </c>
      <c r="P197">
        <f>'Population 2016'!P197/'Population 2016'!P$5</f>
        <v>6.7282767947706521E-3</v>
      </c>
      <c r="Q197">
        <f>'Population 2016'!Q197/'Population 2016'!Q$5</f>
        <v>1.0939941951328422E-2</v>
      </c>
      <c r="R197">
        <f>'Population 2016'!R197/'Population 2016'!R$5</f>
        <v>4.7772395805610263E-3</v>
      </c>
      <c r="S197">
        <f>'Population 2016'!S197/'Population 2016'!S$5</f>
        <v>6.7991123993990862E-3</v>
      </c>
      <c r="T197">
        <f>'Population 2016'!T197/'Population 2016'!T$5</f>
        <v>6.8938079040311209E-3</v>
      </c>
      <c r="U197">
        <f>'Population 2016'!U197/'Population 2016'!U$5</f>
        <v>2.0802903554198201E-3</v>
      </c>
      <c r="V197">
        <f>'Population 2016'!V197/'Population 2016'!V$5</f>
        <v>7.296540249273017E-3</v>
      </c>
      <c r="W197">
        <f>'Population 2016'!W197/'Population 2016'!W$5</f>
        <v>5.9550657279757351E-3</v>
      </c>
      <c r="X197">
        <f>'Population 2016'!X197/'Population 2016'!X$5</f>
        <v>5.9550657279757351E-3</v>
      </c>
      <c r="Y197">
        <f>'Population 2016'!Y197/'Population 2016'!Y$5</f>
        <v>8.9227516255703399E-3</v>
      </c>
      <c r="Z197">
        <f>'Population 2016'!Z197/'Population 2016'!Z$5</f>
        <v>8.1826153783612701E-3</v>
      </c>
      <c r="AA197">
        <f>'Population 2016'!AA197/'Population 2016'!AA$5</f>
        <v>6.6976401797287591E-3</v>
      </c>
      <c r="AB197">
        <f>'Population 2016'!AB197/'Population 2016'!AB$5</f>
        <v>1.153086394481234E-2</v>
      </c>
      <c r="AC197">
        <f>'Population 2016'!AC197/'Population 2016'!AC$5</f>
        <v>7.0756131818849408E-3</v>
      </c>
      <c r="AD197">
        <f>'Population 2016'!AD197/'Population 2016'!AD$5</f>
        <v>9.7212400908109724E-3</v>
      </c>
      <c r="AE197">
        <f>'Population 2016'!AE197/'Population 2016'!AE$5</f>
        <v>1.0503187917740428E-2</v>
      </c>
      <c r="AF197">
        <f>'Population 2016'!AF197/'Population 2016'!AF$5</f>
        <v>6.2585772670376572E-3</v>
      </c>
      <c r="AG197">
        <f>'Population 2016'!AG197/'Population 2016'!AG$5</f>
        <v>1.0503187917740428E-2</v>
      </c>
      <c r="AH197">
        <f>'Population 2016'!AH197/'Population 2016'!AH$5</f>
        <v>6.0187808253531856E-3</v>
      </c>
      <c r="AI197">
        <f>'Population 2016'!AI197/'Population 2016'!AI$5</f>
        <v>6.8370482981888183E-3</v>
      </c>
      <c r="AJ197">
        <f>'Population 2016'!AJ197/'Population 2016'!AJ$5</f>
        <v>4.1686417756462094E-3</v>
      </c>
      <c r="AK197">
        <f>'Population 2016'!AK197/'Population 2016'!AK$5</f>
        <v>1.3150120060847592E-2</v>
      </c>
      <c r="AL197">
        <f>'Population 2016'!AL197/'Population 2016'!AL$5</f>
        <v>5.1967861513630481E-3</v>
      </c>
      <c r="AM197">
        <f>'Population 2016'!AM197/'Population 2016'!AM$5</f>
        <v>5.4728332325211619E-3</v>
      </c>
      <c r="AN197">
        <f>'Population 2016'!AN197/'Population 2016'!AN$5</f>
        <v>1.4126759026944475E-2</v>
      </c>
      <c r="AO197">
        <f>'Population 2016'!AO197/'Population 2016'!AO$5</f>
        <v>1.4126759026944475E-2</v>
      </c>
      <c r="AP197">
        <f>'Population 2016'!AP197/'Population 2016'!AP$5</f>
        <v>1.3609054737409445E-2</v>
      </c>
      <c r="AQ197">
        <f>'Population 2016'!AQ197/'Population 2016'!AQ$5</f>
        <v>6.2681536690962899E-3</v>
      </c>
      <c r="AR197">
        <f>'Population 2016'!AR197/'Population 2016'!AR$5</f>
        <v>7.8480069096679428E-3</v>
      </c>
      <c r="AS197">
        <f>'Population 2016'!AS197/'Population 2016'!AS$5</f>
        <v>9.2119587974206513E-3</v>
      </c>
      <c r="AT197">
        <f>'Population 2016'!AT197/'Population 2016'!AT$5</f>
        <v>2.3672694680234092E-2</v>
      </c>
      <c r="AU197">
        <f>'Population 2016'!AU197/'Population 2016'!AU$5</f>
        <v>2.3672694680234092E-2</v>
      </c>
      <c r="AV197">
        <f>'Population 2016'!AV197/'Population 2016'!AV$5</f>
        <v>3.6110231232182452E-3</v>
      </c>
      <c r="AW197">
        <f>'Population 2016'!AW197/'Population 2016'!AW$5</f>
        <v>6.5935993654280311E-3</v>
      </c>
      <c r="AX197">
        <f>'Population 2016'!AX197/'Population 2016'!AX$5</f>
        <v>1.2625068683951595E-2</v>
      </c>
      <c r="AY197">
        <f>'Population 2016'!AY197/'Population 2016'!AY$5</f>
        <v>9.2546127719470034E-3</v>
      </c>
      <c r="AZ197">
        <f>'Population 2016'!AZ197/'Population 2016'!AZ$5</f>
        <v>1.2158360706663368E-2</v>
      </c>
      <c r="BA197">
        <f>'Population 2016'!BA197/'Population 2016'!BA$5</f>
        <v>4.4266896998488448E-3</v>
      </c>
      <c r="BB197">
        <f>'Population 2016'!BB197/'Population 2016'!BB$5</f>
        <v>5.5792242944836109E-3</v>
      </c>
      <c r="BC197">
        <f>'Population 2016'!BC197/'Population 2016'!BC$5</f>
        <v>2.0802903554198201E-3</v>
      </c>
      <c r="BD197" s="9">
        <v>195</v>
      </c>
    </row>
    <row r="198" spans="1:56" x14ac:dyDescent="0.35">
      <c r="A198" s="3"/>
      <c r="B198" s="5" t="s">
        <v>49</v>
      </c>
      <c r="C198">
        <f>'Population 2016'!C198/'Population 2016'!C$5</f>
        <v>1.2394392112566635E-2</v>
      </c>
      <c r="D198">
        <f>'Population 2016'!D198/'Population 2016'!D$5</f>
        <v>1.1907905675694179E-2</v>
      </c>
      <c r="E198">
        <f>'Population 2016'!E198/'Population 2016'!E$5</f>
        <v>1.1461707583478266E-2</v>
      </c>
      <c r="F198">
        <f>'Population 2016'!F198/'Population 2016'!F$5</f>
        <v>7.1903167653875871E-3</v>
      </c>
      <c r="G198">
        <f>'Population 2016'!G198/'Population 2016'!G$5</f>
        <v>6.2253017918042549E-3</v>
      </c>
      <c r="H198">
        <f>'Population 2016'!H198/'Population 2016'!H$5</f>
        <v>3.8357656778410768E-3</v>
      </c>
      <c r="I198">
        <f>'Population 2016'!I198/'Population 2016'!I$5</f>
        <v>7.3800351729335903E-3</v>
      </c>
      <c r="J198">
        <f>'Population 2016'!J198/'Population 2016'!J$5</f>
        <v>7.654478657853926E-3</v>
      </c>
      <c r="K198">
        <f>'Population 2016'!K198/'Population 2016'!K$5</f>
        <v>5.9065349903132825E-3</v>
      </c>
      <c r="L198">
        <f>'Population 2016'!L198/'Population 2016'!L$5</f>
        <v>4.8210569790160911E-3</v>
      </c>
      <c r="M198">
        <f>'Population 2016'!M198/'Population 2016'!M$5</f>
        <v>4.8210569790160911E-3</v>
      </c>
      <c r="N198">
        <f>'Population 2016'!N198/'Population 2016'!N$5</f>
        <v>8.8168396010319793E-3</v>
      </c>
      <c r="O198">
        <f>'Population 2016'!O198/'Population 2016'!O$5</f>
        <v>3.9230837816150027E-3</v>
      </c>
      <c r="P198">
        <f>'Population 2016'!P198/'Population 2016'!P$5</f>
        <v>5.3082384762763437E-3</v>
      </c>
      <c r="Q198">
        <f>'Population 2016'!Q198/'Population 2016'!Q$5</f>
        <v>7.7084875618382859E-3</v>
      </c>
      <c r="R198">
        <f>'Population 2016'!R198/'Population 2016'!R$5</f>
        <v>5.0433810613722254E-3</v>
      </c>
      <c r="S198">
        <f>'Population 2016'!S198/'Population 2016'!S$5</f>
        <v>7.5334836205207326E-3</v>
      </c>
      <c r="T198">
        <f>'Population 2016'!T198/'Population 2016'!T$5</f>
        <v>1.0223216986268224E-2</v>
      </c>
      <c r="U198">
        <f>'Population 2016'!U198/'Population 2016'!U$5</f>
        <v>1.1065374230956491E-3</v>
      </c>
      <c r="V198">
        <f>'Population 2016'!V198/'Population 2016'!V$5</f>
        <v>5.9761412292685901E-3</v>
      </c>
      <c r="W198">
        <f>'Population 2016'!W198/'Population 2016'!W$5</f>
        <v>5.2033285614365371E-3</v>
      </c>
      <c r="X198">
        <f>'Population 2016'!X198/'Population 2016'!X$5</f>
        <v>5.2033285614365371E-3</v>
      </c>
      <c r="Y198">
        <f>'Population 2016'!Y198/'Population 2016'!Y$5</f>
        <v>6.7804963355113587E-3</v>
      </c>
      <c r="Z198">
        <f>'Population 2016'!Z198/'Population 2016'!Z$5</f>
        <v>7.8593372217049349E-3</v>
      </c>
      <c r="AA198">
        <f>'Population 2016'!AA198/'Population 2016'!AA$5</f>
        <v>6.2578189517771233E-3</v>
      </c>
      <c r="AB198">
        <f>'Population 2016'!AB198/'Population 2016'!AB$5</f>
        <v>1.1901374573963952E-2</v>
      </c>
      <c r="AC198">
        <f>'Population 2016'!AC198/'Population 2016'!AC$5</f>
        <v>6.7591188632682483E-3</v>
      </c>
      <c r="AD198">
        <f>'Population 2016'!AD198/'Population 2016'!AD$5</f>
        <v>9.2150805761286245E-3</v>
      </c>
      <c r="AE198">
        <f>'Population 2016'!AE198/'Population 2016'!AE$5</f>
        <v>1.034918222979702E-2</v>
      </c>
      <c r="AF198">
        <f>'Population 2016'!AF198/'Population 2016'!AF$5</f>
        <v>4.9616190863985285E-3</v>
      </c>
      <c r="AG198">
        <f>'Population 2016'!AG198/'Population 2016'!AG$5</f>
        <v>1.034918222979702E-2</v>
      </c>
      <c r="AH198">
        <f>'Population 2016'!AH198/'Population 2016'!AH$5</f>
        <v>5.35745799392549E-3</v>
      </c>
      <c r="AI198">
        <f>'Population 2016'!AI198/'Population 2016'!AI$5</f>
        <v>8.5281958176568386E-3</v>
      </c>
      <c r="AJ198">
        <f>'Population 2016'!AJ198/'Population 2016'!AJ$5</f>
        <v>4.5869001477846245E-3</v>
      </c>
      <c r="AK198">
        <f>'Population 2016'!AK198/'Population 2016'!AK$5</f>
        <v>1.1867794777667424E-2</v>
      </c>
      <c r="AL198">
        <f>'Population 2016'!AL198/'Population 2016'!AL$5</f>
        <v>3.9641013816711307E-3</v>
      </c>
      <c r="AM198">
        <f>'Population 2016'!AM198/'Population 2016'!AM$5</f>
        <v>4.6868604916494921E-3</v>
      </c>
      <c r="AN198">
        <f>'Population 2016'!AN198/'Population 2016'!AN$5</f>
        <v>1.3799498200065452E-2</v>
      </c>
      <c r="AO198">
        <f>'Population 2016'!AO198/'Population 2016'!AO$5</f>
        <v>1.3799498200065452E-2</v>
      </c>
      <c r="AP198">
        <f>'Population 2016'!AP198/'Population 2016'!AP$5</f>
        <v>1.1461090943677378E-2</v>
      </c>
      <c r="AQ198">
        <f>'Population 2016'!AQ198/'Population 2016'!AQ$5</f>
        <v>6.6380774921904967E-3</v>
      </c>
      <c r="AR198">
        <f>'Population 2016'!AR198/'Population 2016'!AR$5</f>
        <v>7.5116128358176373E-3</v>
      </c>
      <c r="AS198">
        <f>'Population 2016'!AS198/'Population 2016'!AS$5</f>
        <v>7.3800351729335903E-3</v>
      </c>
      <c r="AT198">
        <f>'Population 2016'!AT198/'Population 2016'!AT$5</f>
        <v>2.4199926187588969E-2</v>
      </c>
      <c r="AU198">
        <f>'Population 2016'!AU198/'Population 2016'!AU$5</f>
        <v>2.4199926187588969E-2</v>
      </c>
      <c r="AV198">
        <f>'Population 2016'!AV198/'Population 2016'!AV$5</f>
        <v>3.5899060289304192E-3</v>
      </c>
      <c r="AW198">
        <f>'Population 2016'!AW198/'Population 2016'!AW$5</f>
        <v>6.0635182134358414E-3</v>
      </c>
      <c r="AX198">
        <f>'Population 2016'!AX198/'Population 2016'!AX$5</f>
        <v>8.5998696602220884E-3</v>
      </c>
      <c r="AY198">
        <f>'Population 2016'!AY198/'Population 2016'!AY$5</f>
        <v>7.3942045837030691E-3</v>
      </c>
      <c r="AZ198">
        <f>'Population 2016'!AZ198/'Population 2016'!AZ$5</f>
        <v>9.3222727821849951E-3</v>
      </c>
      <c r="BA198">
        <f>'Population 2016'!BA198/'Population 2016'!BA$5</f>
        <v>4.4131936946663784E-3</v>
      </c>
      <c r="BB198">
        <f>'Population 2016'!BB198/'Population 2016'!BB$5</f>
        <v>5.9313783031700769E-3</v>
      </c>
      <c r="BC198">
        <f>'Population 2016'!BC198/'Population 2016'!BC$5</f>
        <v>1.1065374230956491E-3</v>
      </c>
      <c r="BD198" s="9">
        <v>196</v>
      </c>
    </row>
    <row r="199" spans="1:56" x14ac:dyDescent="0.35">
      <c r="A199" s="3"/>
      <c r="B199" s="5" t="s">
        <v>50</v>
      </c>
      <c r="C199">
        <f>'Population 2016'!C199/'Population 2016'!C$5</f>
        <v>9.1641835290028773E-3</v>
      </c>
      <c r="D199">
        <f>'Population 2016'!D199/'Population 2016'!D$5</f>
        <v>1.0844263176941208E-2</v>
      </c>
      <c r="E199">
        <f>'Population 2016'!E199/'Population 2016'!E$5</f>
        <v>1.2385207131104121E-2</v>
      </c>
      <c r="F199">
        <f>'Population 2016'!F199/'Population 2016'!F$5</f>
        <v>7.0151944372907546E-3</v>
      </c>
      <c r="G199">
        <f>'Population 2016'!G199/'Population 2016'!G$5</f>
        <v>5.4133059059167437E-3</v>
      </c>
      <c r="H199">
        <f>'Population 2016'!H199/'Population 2016'!H$5</f>
        <v>3.6314941328672917E-3</v>
      </c>
      <c r="I199">
        <f>'Population 2016'!I199/'Population 2016'!I$5</f>
        <v>7.442843982916004E-3</v>
      </c>
      <c r="J199">
        <f>'Population 2016'!J199/'Population 2016'!J$5</f>
        <v>7.1486030369123342E-3</v>
      </c>
      <c r="K199">
        <f>'Population 2016'!K199/'Population 2016'!K$5</f>
        <v>7.3477295279497238E-3</v>
      </c>
      <c r="L199">
        <f>'Population 2016'!L199/'Population 2016'!L$5</f>
        <v>5.091099709306943E-3</v>
      </c>
      <c r="M199">
        <f>'Population 2016'!M199/'Population 2016'!M$5</f>
        <v>5.091099709306943E-3</v>
      </c>
      <c r="N199">
        <f>'Population 2016'!N199/'Population 2016'!N$5</f>
        <v>5.5939109957322316E-3</v>
      </c>
      <c r="O199">
        <f>'Population 2016'!O199/'Population 2016'!O$5</f>
        <v>4.1707532122725157E-3</v>
      </c>
      <c r="P199">
        <f>'Population 2016'!P199/'Population 2016'!P$5</f>
        <v>4.8010819339569478E-3</v>
      </c>
      <c r="Q199">
        <f>'Population 2016'!Q199/'Population 2016'!Q$5</f>
        <v>8.1197635750461222E-3</v>
      </c>
      <c r="R199">
        <f>'Population 2016'!R199/'Population 2016'!R$5</f>
        <v>3.9522009900463083E-3</v>
      </c>
      <c r="S199">
        <f>'Population 2016'!S199/'Population 2016'!S$5</f>
        <v>7.6394025466440469E-3</v>
      </c>
      <c r="T199">
        <f>'Population 2016'!T199/'Population 2016'!T$5</f>
        <v>9.6834385746127315E-3</v>
      </c>
      <c r="U199">
        <f>'Population 2016'!U199/'Population 2016'!U$5</f>
        <v>1.0180144292479972E-3</v>
      </c>
      <c r="V199">
        <f>'Population 2016'!V199/'Population 2016'!V$5</f>
        <v>6.1898474290380933E-3</v>
      </c>
      <c r="W199">
        <f>'Population 2016'!W199/'Population 2016'!W$5</f>
        <v>5.2065969838997507E-3</v>
      </c>
      <c r="X199">
        <f>'Population 2016'!X199/'Population 2016'!X$5</f>
        <v>5.2065969838997507E-3</v>
      </c>
      <c r="Y199">
        <f>'Population 2016'!Y199/'Population 2016'!Y$5</f>
        <v>6.6493378483648904E-3</v>
      </c>
      <c r="Z199">
        <f>'Population 2016'!Z199/'Population 2016'!Z$5</f>
        <v>6.5120222694126598E-3</v>
      </c>
      <c r="AA199">
        <f>'Population 2016'!AA199/'Population 2016'!AA$5</f>
        <v>5.778134772651624E-3</v>
      </c>
      <c r="AB199">
        <f>'Population 2016'!AB199/'Population 2016'!AB$5</f>
        <v>1.1045720192829289E-2</v>
      </c>
      <c r="AC199">
        <f>'Population 2016'!AC199/'Population 2016'!AC$5</f>
        <v>5.642080091679923E-3</v>
      </c>
      <c r="AD199">
        <f>'Population 2016'!AD199/'Population 2016'!AD$5</f>
        <v>9.3378986936618405E-3</v>
      </c>
      <c r="AE199">
        <f>'Population 2016'!AE199/'Population 2016'!AE$5</f>
        <v>1.0826599862421585E-2</v>
      </c>
      <c r="AF199">
        <f>'Population 2016'!AF199/'Population 2016'!AF$5</f>
        <v>5.2783181770197111E-3</v>
      </c>
      <c r="AG199">
        <f>'Population 2016'!AG199/'Population 2016'!AG$5</f>
        <v>1.0826599862421585E-2</v>
      </c>
      <c r="AH199">
        <f>'Population 2016'!AH199/'Population 2016'!AH$5</f>
        <v>6.0224961221589587E-3</v>
      </c>
      <c r="AI199">
        <f>'Population 2016'!AI199/'Population 2016'!AI$5</f>
        <v>8.6826822119170539E-3</v>
      </c>
      <c r="AJ199">
        <f>'Population 2016'!AJ199/'Population 2016'!AJ$5</f>
        <v>5.3815910548476141E-3</v>
      </c>
      <c r="AK199">
        <f>'Population 2016'!AK199/'Population 2016'!AK$5</f>
        <v>1.2081515658197452E-2</v>
      </c>
      <c r="AL199">
        <f>'Population 2016'!AL199/'Population 2016'!AL$5</f>
        <v>3.3610613504549405E-3</v>
      </c>
      <c r="AM199">
        <f>'Population 2016'!AM199/'Population 2016'!AM$5</f>
        <v>5.0961458359743712E-3</v>
      </c>
      <c r="AN199">
        <f>'Population 2016'!AN199/'Population 2016'!AN$5</f>
        <v>1.3799498200065452E-2</v>
      </c>
      <c r="AO199">
        <f>'Population 2016'!AO199/'Population 2016'!AO$5</f>
        <v>1.3799498200065452E-2</v>
      </c>
      <c r="AP199">
        <f>'Population 2016'!AP199/'Population 2016'!AP$5</f>
        <v>1.2626222595627982E-2</v>
      </c>
      <c r="AQ199">
        <f>'Population 2016'!AQ199/'Population 2016'!AQ$5</f>
        <v>5.2268866114977804E-3</v>
      </c>
      <c r="AR199">
        <f>'Population 2016'!AR199/'Population 2016'!AR$5</f>
        <v>7.2059620614317961E-3</v>
      </c>
      <c r="AS199">
        <f>'Population 2016'!AS199/'Population 2016'!AS$5</f>
        <v>7.442843982916004E-3</v>
      </c>
      <c r="AT199">
        <f>'Population 2016'!AT199/'Population 2016'!AT$5</f>
        <v>2.1563768650814573E-2</v>
      </c>
      <c r="AU199">
        <f>'Population 2016'!AU199/'Population 2016'!AU$5</f>
        <v>2.1563768650814573E-2</v>
      </c>
      <c r="AV199">
        <f>'Population 2016'!AV199/'Population 2016'!AV$5</f>
        <v>3.3787350860521592E-3</v>
      </c>
      <c r="AW199">
        <f>'Population 2016'!AW199/'Population 2016'!AW$5</f>
        <v>6.9978339129904204E-3</v>
      </c>
      <c r="AX199">
        <f>'Population 2016'!AX199/'Population 2016'!AX$5</f>
        <v>7.0409036891268513E-3</v>
      </c>
      <c r="AY199">
        <f>'Population 2016'!AY199/'Population 2016'!AY$5</f>
        <v>6.9811205287475904E-3</v>
      </c>
      <c r="AZ199">
        <f>'Population 2016'!AZ199/'Population 2016'!AZ$5</f>
        <v>8.5427800564916497E-3</v>
      </c>
      <c r="BA199">
        <f>'Population 2016'!BA199/'Population 2016'!BA$5</f>
        <v>3.4414813215288276E-3</v>
      </c>
      <c r="BB199">
        <f>'Population 2016'!BB199/'Population 2016'!BB$5</f>
        <v>7.6783383854774449E-3</v>
      </c>
      <c r="BC199">
        <f>'Population 2016'!BC199/'Population 2016'!BC$5</f>
        <v>1.0180144292479972E-3</v>
      </c>
      <c r="BD199" s="9">
        <v>197</v>
      </c>
    </row>
    <row r="200" spans="1:56" x14ac:dyDescent="0.35">
      <c r="A200" s="3"/>
      <c r="B200" s="5" t="s">
        <v>51</v>
      </c>
      <c r="C200">
        <f>'Population 2016'!C200/'Population 2016'!C$5</f>
        <v>7.2066362386469926E-3</v>
      </c>
      <c r="D200">
        <f>'Population 2016'!D200/'Population 2016'!D$5</f>
        <v>1.0739121504650685E-2</v>
      </c>
      <c r="E200">
        <f>'Population 2016'!E200/'Population 2016'!E$5</f>
        <v>1.3979064218377172E-2</v>
      </c>
      <c r="F200">
        <f>'Population 2016'!F200/'Population 2016'!F$5</f>
        <v>6.6958537213494722E-3</v>
      </c>
      <c r="G200">
        <f>'Population 2016'!G200/'Population 2016'!G$5</f>
        <v>6.766632382395929E-3</v>
      </c>
      <c r="H200">
        <f>'Population 2016'!H200/'Population 2016'!H$5</f>
        <v>4.2572783896917448E-3</v>
      </c>
      <c r="I200">
        <f>'Population 2016'!I200/'Population 2016'!I$5</f>
        <v>8.824637802529102E-3</v>
      </c>
      <c r="J200">
        <f>'Population 2016'!J200/'Population 2016'!J$5</f>
        <v>8.4257316537156984E-3</v>
      </c>
      <c r="K200">
        <f>'Population 2016'!K200/'Population 2016'!K$5</f>
        <v>7.4422340877947357E-3</v>
      </c>
      <c r="L200">
        <f>'Population 2016'!L200/'Population 2016'!L$5</f>
        <v>4.344510984385176E-3</v>
      </c>
      <c r="M200">
        <f>'Population 2016'!M200/'Population 2016'!M$5</f>
        <v>4.344510984385176E-3</v>
      </c>
      <c r="N200">
        <f>'Population 2016'!N200/'Population 2016'!N$5</f>
        <v>4.5571085266956539E-3</v>
      </c>
      <c r="O200">
        <f>'Population 2016'!O200/'Population 2016'!O$5</f>
        <v>4.6363717419086398E-3</v>
      </c>
      <c r="P200">
        <f>'Population 2016'!P200/'Population 2016'!P$5</f>
        <v>4.7785416431871969E-3</v>
      </c>
      <c r="Q200">
        <f>'Population 2016'!Q200/'Population 2016'!Q$5</f>
        <v>9.8588735737535401E-3</v>
      </c>
      <c r="R200">
        <f>'Population 2016'!R200/'Population 2016'!R$5</f>
        <v>4.7240112843987868E-3</v>
      </c>
      <c r="S200">
        <f>'Population 2016'!S200/'Population 2016'!S$5</f>
        <v>7.349890815240321E-3</v>
      </c>
      <c r="T200">
        <f>'Population 2016'!T200/'Population 2016'!T$5</f>
        <v>7.6243700646338114E-3</v>
      </c>
      <c r="U200">
        <f>'Population 2016'!U200/'Population 2016'!U$5</f>
        <v>2.2130748461912982E-3</v>
      </c>
      <c r="V200">
        <f>'Population 2016'!V200/'Population 2016'!V$5</f>
        <v>7.1515253280008545E-3</v>
      </c>
      <c r="W200">
        <f>'Population 2016'!W200/'Population 2016'!W$5</f>
        <v>5.700128775845051E-3</v>
      </c>
      <c r="X200">
        <f>'Population 2016'!X200/'Population 2016'!X$5</f>
        <v>5.700128775845051E-3</v>
      </c>
      <c r="Y200">
        <f>'Population 2016'!Y200/'Population 2016'!Y$5</f>
        <v>7.7621977393046212E-3</v>
      </c>
      <c r="Z200">
        <f>'Population 2016'!Z200/'Population 2016'!Z$5</f>
        <v>4.8220711870115745E-3</v>
      </c>
      <c r="AA200">
        <f>'Population 2016'!AA200/'Population 2016'!AA$5</f>
        <v>5.5263337977367148E-3</v>
      </c>
      <c r="AB200">
        <f>'Population 2016'!AB200/'Population 2016'!AB$5</f>
        <v>1.0949510250452904E-2</v>
      </c>
      <c r="AC200">
        <f>'Population 2016'!AC200/'Population 2016'!AC$5</f>
        <v>4.8239526210073621E-3</v>
      </c>
      <c r="AD200">
        <f>'Population 2016'!AD200/'Population 2016'!AD$5</f>
        <v>9.8626670140310388E-3</v>
      </c>
      <c r="AE200">
        <f>'Population 2016'!AE200/'Population 2016'!AE$5</f>
        <v>1.1037074302610909E-2</v>
      </c>
      <c r="AF200">
        <f>'Population 2016'!AF200/'Population 2016'!AF$5</f>
        <v>5.0973472680933204E-3</v>
      </c>
      <c r="AG200">
        <f>'Population 2016'!AG200/'Population 2016'!AG$5</f>
        <v>1.1037074302610909E-2</v>
      </c>
      <c r="AH200">
        <f>'Population 2016'!AH200/'Population 2016'!AH$5</f>
        <v>6.7878472641483148E-3</v>
      </c>
      <c r="AI200">
        <f>'Population 2016'!AI200/'Population 2016'!AI$5</f>
        <v>7.8473619739259769E-3</v>
      </c>
      <c r="AJ200">
        <f>'Population 2016'!AJ200/'Population 2016'!AJ$5</f>
        <v>6.5945403340490196E-3</v>
      </c>
      <c r="AK200">
        <f>'Population 2016'!AK200/'Population 2016'!AK$5</f>
        <v>1.2031228392190388E-2</v>
      </c>
      <c r="AL200">
        <f>'Population 2016'!AL200/'Population 2016'!AL$5</f>
        <v>4.1858072755006116E-3</v>
      </c>
      <c r="AM200">
        <f>'Population 2016'!AM200/'Population 2016'!AM$5</f>
        <v>5.5307851396822066E-3</v>
      </c>
      <c r="AN200">
        <f>'Population 2016'!AN200/'Population 2016'!AN$5</f>
        <v>1.3144976546307406E-2</v>
      </c>
      <c r="AO200">
        <f>'Population 2016'!AO200/'Population 2016'!AO$5</f>
        <v>1.3144976546307406E-2</v>
      </c>
      <c r="AP200">
        <f>'Population 2016'!AP200/'Population 2016'!AP$5</f>
        <v>1.2697557186563733E-2</v>
      </c>
      <c r="AQ200">
        <f>'Population 2016'!AQ200/'Population 2016'!AQ$5</f>
        <v>5.7064174932865679E-3</v>
      </c>
      <c r="AR200">
        <f>'Population 2016'!AR200/'Population 2016'!AR$5</f>
        <v>7.1335593634176565E-3</v>
      </c>
      <c r="AS200">
        <f>'Population 2016'!AS200/'Population 2016'!AS$5</f>
        <v>8.824637802529102E-3</v>
      </c>
      <c r="AT200">
        <f>'Population 2016'!AT200/'Population 2016'!AT$5</f>
        <v>2.3936310433911531E-2</v>
      </c>
      <c r="AU200">
        <f>'Population 2016'!AU200/'Population 2016'!AU$5</f>
        <v>2.3936310433911531E-2</v>
      </c>
      <c r="AV200">
        <f>'Population 2016'!AV200/'Population 2016'!AV$5</f>
        <v>3.9383380846795485E-3</v>
      </c>
      <c r="AW200">
        <f>'Population 2016'!AW200/'Population 2016'!AW$5</f>
        <v>8.111385685520776E-3</v>
      </c>
      <c r="AX200">
        <f>'Population 2016'!AX200/'Population 2016'!AX$5</f>
        <v>8.957665128998045E-3</v>
      </c>
      <c r="AY200">
        <f>'Population 2016'!AY200/'Population 2016'!AY$5</f>
        <v>6.9811205287475904E-3</v>
      </c>
      <c r="AZ200">
        <f>'Population 2016'!AZ200/'Population 2016'!AZ$5</f>
        <v>8.1084501613636235E-3</v>
      </c>
      <c r="BA200">
        <f>'Population 2016'!BA200/'Population 2016'!BA$5</f>
        <v>3.0096091556899157E-3</v>
      </c>
      <c r="BB200">
        <f>'Population 2016'!BB200/'Population 2016'!BB$5</f>
        <v>7.9476326274141532E-3</v>
      </c>
      <c r="BC200">
        <f>'Population 2016'!BC200/'Population 2016'!BC$5</f>
        <v>2.2130748461912982E-3</v>
      </c>
      <c r="BD200" s="9">
        <v>198</v>
      </c>
    </row>
    <row r="201" spans="1:56" x14ac:dyDescent="0.35">
      <c r="A201" s="3"/>
      <c r="B201" s="5" t="s">
        <v>52</v>
      </c>
      <c r="C201">
        <f>'Population 2016'!C201/'Population 2016'!C$5</f>
        <v>6.0413078255891805E-3</v>
      </c>
      <c r="D201">
        <f>'Population 2016'!D201/'Population 2016'!D$5</f>
        <v>1.0934733918214449E-2</v>
      </c>
      <c r="E201">
        <f>'Population 2016'!E201/'Population 2016'!E$5</f>
        <v>1.5422911226848053E-2</v>
      </c>
      <c r="F201">
        <f>'Population 2016'!F201/'Population 2016'!F$5</f>
        <v>7.9114087046098375E-3</v>
      </c>
      <c r="G201">
        <f>'Population 2016'!G201/'Population 2016'!G$5</f>
        <v>8.4718237427597026E-3</v>
      </c>
      <c r="H201">
        <f>'Population 2016'!H201/'Population 2016'!H$5</f>
        <v>5.0808493805384342E-3</v>
      </c>
      <c r="I201">
        <f>'Population 2016'!I201/'Population 2016'!I$5</f>
        <v>1.1473075956787539E-2</v>
      </c>
      <c r="J201">
        <f>'Population 2016'!J201/'Population 2016'!J$5</f>
        <v>9.3628455089025814E-3</v>
      </c>
      <c r="K201">
        <f>'Population 2016'!K201/'Population 2016'!K$5</f>
        <v>8.0328875868260641E-3</v>
      </c>
      <c r="L201">
        <f>'Population 2016'!L201/'Population 2016'!L$5</f>
        <v>5.6629549028640418E-3</v>
      </c>
      <c r="M201">
        <f>'Population 2016'!M201/'Population 2016'!M$5</f>
        <v>5.6629549028640418E-3</v>
      </c>
      <c r="N201">
        <f>'Population 2016'!N201/'Population 2016'!N$5</f>
        <v>4.6455180395592382E-3</v>
      </c>
      <c r="O201">
        <f>'Population 2016'!O201/'Population 2016'!O$5</f>
        <v>5.5081681378230845E-3</v>
      </c>
      <c r="P201">
        <f>'Population 2016'!P201/'Population 2016'!P$5</f>
        <v>5.7026935647469853E-3</v>
      </c>
      <c r="Q201">
        <f>'Population 2016'!Q201/'Population 2016'!Q$5</f>
        <v>1.3102078706478185E-2</v>
      </c>
      <c r="R201">
        <f>'Population 2016'!R201/'Population 2016'!R$5</f>
        <v>5.7353489114813439E-3</v>
      </c>
      <c r="S201">
        <f>'Population 2016'!S201/'Population 2016'!S$5</f>
        <v>7.5228917279084014E-3</v>
      </c>
      <c r="T201">
        <f>'Population 2016'!T201/'Population 2016'!T$5</f>
        <v>6.3656626477992398E-3</v>
      </c>
      <c r="U201">
        <f>'Population 2016'!U201/'Population 2016'!U$5</f>
        <v>2.4343823308104282E-3</v>
      </c>
      <c r="V201">
        <f>'Population 2016'!V201/'Population 2016'!V$5</f>
        <v>7.8537028415292202E-3</v>
      </c>
      <c r="W201">
        <f>'Population 2016'!W201/'Population 2016'!W$5</f>
        <v>6.0727289366514356E-3</v>
      </c>
      <c r="X201">
        <f>'Population 2016'!X201/'Population 2016'!X$5</f>
        <v>6.0727289366514356E-3</v>
      </c>
      <c r="Y201">
        <f>'Population 2016'!Y201/'Population 2016'!Y$5</f>
        <v>8.5769701594569248E-3</v>
      </c>
      <c r="Z201">
        <f>'Population 2016'!Z201/'Population 2016'!Z$5</f>
        <v>4.1910012524608827E-3</v>
      </c>
      <c r="AA201">
        <f>'Population 2016'!AA201/'Population 2016'!AA$5</f>
        <v>5.7821210677690103E-3</v>
      </c>
      <c r="AB201">
        <f>'Population 2016'!AB201/'Population 2016'!AB$5</f>
        <v>1.1539052025014585E-2</v>
      </c>
      <c r="AC201">
        <f>'Population 2016'!AC201/'Population 2016'!AC$5</f>
        <v>4.8953189869699494E-3</v>
      </c>
      <c r="AD201">
        <f>'Population 2016'!AD201/'Population 2016'!AD$5</f>
        <v>1.1150396367561131E-2</v>
      </c>
      <c r="AE201">
        <f>'Population 2016'!AE201/'Population 2016'!AE$5</f>
        <v>1.2166449347529236E-2</v>
      </c>
      <c r="AF201">
        <f>'Population 2016'!AF201/'Population 2016'!AF$5</f>
        <v>6.1680918125744623E-3</v>
      </c>
      <c r="AG201">
        <f>'Population 2016'!AG201/'Population 2016'!AG$5</f>
        <v>1.2166449347529236E-2</v>
      </c>
      <c r="AH201">
        <f>'Population 2016'!AH201/'Population 2016'!AH$5</f>
        <v>7.3748641594605386E-3</v>
      </c>
      <c r="AI201">
        <f>'Population 2016'!AI201/'Population 2016'!AI$5</f>
        <v>7.6135816781870676E-3</v>
      </c>
      <c r="AJ201">
        <f>'Population 2016'!AJ201/'Population 2016'!AJ$5</f>
        <v>6.3157014192900757E-3</v>
      </c>
      <c r="AK201">
        <f>'Population 2016'!AK201/'Population 2016'!AK$5</f>
        <v>1.4646166224557786E-2</v>
      </c>
      <c r="AL201">
        <f>'Population 2016'!AL201/'Population 2016'!AL$5</f>
        <v>5.3120732161543779E-3</v>
      </c>
      <c r="AM201">
        <f>'Population 2016'!AM201/'Population 2016'!AM$5</f>
        <v>6.2080980546269163E-3</v>
      </c>
      <c r="AN201">
        <f>'Population 2016'!AN201/'Population 2016'!AN$5</f>
        <v>1.6799389113123158E-2</v>
      </c>
      <c r="AO201">
        <f>'Population 2016'!AO201/'Population 2016'!AO$5</f>
        <v>1.6799389113123158E-2</v>
      </c>
      <c r="AP201">
        <f>'Population 2016'!AP201/'Population 2016'!AP$5</f>
        <v>1.4195583596214511E-2</v>
      </c>
      <c r="AQ201">
        <f>'Population 2016'!AQ201/'Population 2016'!AQ$5</f>
        <v>6.2818545514331126E-3</v>
      </c>
      <c r="AR201">
        <f>'Population 2016'!AR201/'Population 2016'!AR$5</f>
        <v>7.6519626811988907E-3</v>
      </c>
      <c r="AS201">
        <f>'Population 2016'!AS201/'Population 2016'!AS$5</f>
        <v>1.1473075956787539E-2</v>
      </c>
      <c r="AT201">
        <f>'Population 2016'!AT201/'Population 2016'!AT$5</f>
        <v>2.9050456055253863E-2</v>
      </c>
      <c r="AU201">
        <f>'Population 2016'!AU201/'Population 2016'!AU$5</f>
        <v>2.9050456055253863E-2</v>
      </c>
      <c r="AV201">
        <f>'Population 2016'!AV201/'Population 2016'!AV$5</f>
        <v>4.350121423292155E-3</v>
      </c>
      <c r="AW201">
        <f>'Population 2016'!AW201/'Population 2016'!AW$5</f>
        <v>8.6033315028372689E-3</v>
      </c>
      <c r="AX201">
        <f>'Population 2016'!AX201/'Population 2016'!AX$5</f>
        <v>1.0082165173722478E-2</v>
      </c>
      <c r="AY201">
        <f>'Population 2016'!AY201/'Population 2016'!AY$5</f>
        <v>7.6420550166763565E-3</v>
      </c>
      <c r="AZ201">
        <f>'Population 2016'!AZ201/'Population 2016'!AZ$5</f>
        <v>9.0231316623617195E-3</v>
      </c>
      <c r="BA201">
        <f>'Population 2016'!BA201/'Population 2016'!BA$5</f>
        <v>4.1162815806521274E-3</v>
      </c>
      <c r="BB201">
        <f>'Population 2016'!BB201/'Population 2016'!BB$5</f>
        <v>8.734800411536842E-3</v>
      </c>
      <c r="BC201">
        <f>'Population 2016'!BC201/'Population 2016'!BC$5</f>
        <v>2.4343823308104282E-3</v>
      </c>
      <c r="BD201" s="9">
        <v>199</v>
      </c>
    </row>
    <row r="202" spans="1:56" x14ac:dyDescent="0.35">
      <c r="A202" s="3"/>
      <c r="B202" s="5" t="s">
        <v>53</v>
      </c>
      <c r="C202">
        <f>'Population 2016'!C202/'Population 2016'!C$5</f>
        <v>5.6630872002984877E-3</v>
      </c>
      <c r="D202">
        <f>'Population 2016'!D202/'Population 2016'!D$5</f>
        <v>1.136752638322428E-2</v>
      </c>
      <c r="E202">
        <f>'Population 2016'!E202/'Population 2016'!E$5</f>
        <v>1.6599552782452572E-2</v>
      </c>
      <c r="F202">
        <f>'Population 2016'!F202/'Population 2016'!F$5</f>
        <v>1.0146793716198815E-2</v>
      </c>
      <c r="G202">
        <f>'Population 2016'!G202/'Population 2016'!G$5</f>
        <v>1.0380014074595356E-2</v>
      </c>
      <c r="H202">
        <f>'Population 2016'!H202/'Population 2016'!H$5</f>
        <v>6.4588717077425396E-3</v>
      </c>
      <c r="I202">
        <f>'Population 2016'!I202/'Population 2016'!I$5</f>
        <v>1.5775479440582867E-2</v>
      </c>
      <c r="J202">
        <f>'Population 2016'!J202/'Population 2016'!J$5</f>
        <v>1.1701483625386663E-2</v>
      </c>
      <c r="K202">
        <f>'Population 2016'!K202/'Population 2016'!K$5</f>
        <v>1.0088361763455086E-2</v>
      </c>
      <c r="L202">
        <f>'Population 2016'!L202/'Population 2016'!L$5</f>
        <v>7.4976569821930648E-3</v>
      </c>
      <c r="M202">
        <f>'Population 2016'!M202/'Population 2016'!M$5</f>
        <v>7.4976569821930648E-3</v>
      </c>
      <c r="N202">
        <f>'Population 2016'!N202/'Population 2016'!N$5</f>
        <v>5.561762081963656E-3</v>
      </c>
      <c r="O202">
        <f>'Population 2016'!O202/'Population 2016'!O$5</f>
        <v>6.2214560981167216E-3</v>
      </c>
      <c r="P202">
        <f>'Population 2016'!P202/'Population 2016'!P$5</f>
        <v>7.5284571170968102E-3</v>
      </c>
      <c r="Q202">
        <f>'Population 2016'!Q202/'Population 2016'!Q$5</f>
        <v>1.4476915664915806E-2</v>
      </c>
      <c r="R202">
        <f>'Population 2016'!R202/'Population 2016'!R$5</f>
        <v>5.9482620961303027E-3</v>
      </c>
      <c r="S202">
        <f>'Population 2016'!S202/'Population 2016'!S$5</f>
        <v>8.4479170160520131E-3</v>
      </c>
      <c r="T202">
        <f>'Population 2016'!T202/'Population 2016'!T$5</f>
        <v>5.937562528210402E-3</v>
      </c>
      <c r="U202">
        <f>'Population 2016'!U202/'Population 2016'!U$5</f>
        <v>3.1868277785154693E-3</v>
      </c>
      <c r="V202">
        <f>'Population 2016'!V202/'Population 2016'!V$5</f>
        <v>9.4641317040779719E-3</v>
      </c>
      <c r="W202">
        <f>'Population 2016'!W202/'Population 2016'!W$5</f>
        <v>8.1579824681819076E-3</v>
      </c>
      <c r="X202">
        <f>'Population 2016'!X202/'Population 2016'!X$5</f>
        <v>8.1579824681819076E-3</v>
      </c>
      <c r="Y202">
        <f>'Population 2016'!Y202/'Population 2016'!Y$5</f>
        <v>1.0536398467432951E-2</v>
      </c>
      <c r="Z202">
        <f>'Population 2016'!Z202/'Population 2016'!Z$5</f>
        <v>4.330378661318704E-3</v>
      </c>
      <c r="AA202">
        <f>'Population 2016'!AA202/'Population 2016'!AA$5</f>
        <v>6.6757155565831342E-3</v>
      </c>
      <c r="AB202">
        <f>'Population 2016'!AB202/'Population 2016'!AB$5</f>
        <v>1.2540044829739107E-2</v>
      </c>
      <c r="AC202">
        <f>'Population 2016'!AC202/'Population 2016'!AC$5</f>
        <v>5.6720746512873869E-3</v>
      </c>
      <c r="AD202">
        <f>'Population 2016'!AD202/'Population 2016'!AD$5</f>
        <v>1.3335070155197439E-2</v>
      </c>
      <c r="AE202">
        <f>'Population 2016'!AE202/'Population 2016'!AE$5</f>
        <v>1.4456000574954568E-2</v>
      </c>
      <c r="AF202">
        <f>'Population 2016'!AF202/'Population 2016'!AF$5</f>
        <v>8.5357945376947318E-3</v>
      </c>
      <c r="AG202">
        <f>'Population 2016'!AG202/'Population 2016'!AG$5</f>
        <v>1.4456000574954568E-2</v>
      </c>
      <c r="AH202">
        <f>'Population 2016'!AH202/'Population 2016'!AH$5</f>
        <v>8.4783073107752901E-3</v>
      </c>
      <c r="AI202">
        <f>'Population 2016'!AI202/'Population 2016'!AI$5</f>
        <v>7.6122145419546764E-3</v>
      </c>
      <c r="AJ202">
        <f>'Population 2016'!AJ202/'Population 2016'!AJ$5</f>
        <v>6.5666564425731254E-3</v>
      </c>
      <c r="AK202">
        <f>'Population 2016'!AK202/'Population 2016'!AK$5</f>
        <v>1.8568572973108884E-2</v>
      </c>
      <c r="AL202">
        <f>'Population 2016'!AL202/'Population 2016'!AL$5</f>
        <v>6.9349603589861832E-3</v>
      </c>
      <c r="AM202">
        <f>'Population 2016'!AM202/'Population 2016'!AM$5</f>
        <v>7.2113904473525029E-3</v>
      </c>
      <c r="AN202">
        <f>'Population 2016'!AN202/'Population 2016'!AN$5</f>
        <v>2.2144649285480527E-2</v>
      </c>
      <c r="AO202">
        <f>'Population 2016'!AO202/'Population 2016'!AO$5</f>
        <v>2.2144649285480527E-2</v>
      </c>
      <c r="AP202">
        <f>'Population 2016'!AP202/'Population 2016'!AP$5</f>
        <v>1.7738534946023492E-2</v>
      </c>
      <c r="AQ202">
        <f>'Population 2016'!AQ202/'Population 2016'!AQ$5</f>
        <v>7.7752507261467634E-3</v>
      </c>
      <c r="AR202">
        <f>'Population 2016'!AR202/'Population 2016'!AR$5</f>
        <v>8.8767935540657681E-3</v>
      </c>
      <c r="AS202">
        <f>'Population 2016'!AS202/'Population 2016'!AS$5</f>
        <v>1.5775479440582867E-2</v>
      </c>
      <c r="AT202">
        <f>'Population 2016'!AT202/'Population 2016'!AT$5</f>
        <v>2.836505509569252E-2</v>
      </c>
      <c r="AU202">
        <f>'Population 2016'!AU202/'Population 2016'!AU$5</f>
        <v>2.836505509569252E-2</v>
      </c>
      <c r="AV202">
        <f>'Population 2016'!AV202/'Population 2016'!AV$5</f>
        <v>6.1450744377573646E-3</v>
      </c>
      <c r="AW202">
        <f>'Population 2016'!AW202/'Population 2016'!AW$5</f>
        <v>9.8122216120568682E-3</v>
      </c>
      <c r="AX202">
        <f>'Population 2016'!AX202/'Population 2016'!AX$5</f>
        <v>1.257395504555503E-2</v>
      </c>
      <c r="AY202">
        <f>'Population 2016'!AY202/'Population 2016'!AY$5</f>
        <v>9.8084513937762002E-3</v>
      </c>
      <c r="AZ202">
        <f>'Population 2016'!AZ202/'Population 2016'!AZ$5</f>
        <v>1.1260937347193538E-2</v>
      </c>
      <c r="BA202">
        <f>'Population 2016'!BA202/'Population 2016'!BA$5</f>
        <v>5.8167782336428419E-3</v>
      </c>
      <c r="BB202">
        <f>'Population 2016'!BB202/'Population 2016'!BB$5</f>
        <v>9.0662394785358674E-3</v>
      </c>
      <c r="BC202">
        <f>'Population 2016'!BC202/'Population 2016'!BC$5</f>
        <v>3.1868277785154693E-3</v>
      </c>
      <c r="BD202" s="9">
        <v>200</v>
      </c>
    </row>
    <row r="203" spans="1:56" x14ac:dyDescent="0.35">
      <c r="A203" s="3"/>
      <c r="B203" s="5" t="s">
        <v>54</v>
      </c>
      <c r="C203">
        <f>'Population 2016'!C203/'Population 2016'!C$5</f>
        <v>5.847086423412879E-3</v>
      </c>
      <c r="D203">
        <f>'Population 2016'!D203/'Population 2016'!D$5</f>
        <v>1.2169537278835714E-2</v>
      </c>
      <c r="E203">
        <f>'Population 2016'!E203/'Population 2016'!E$5</f>
        <v>1.7968394751522367E-2</v>
      </c>
      <c r="F203">
        <f>'Population 2016'!F203/'Population 2016'!F$5</f>
        <v>1.2031934071594128E-2</v>
      </c>
      <c r="G203">
        <f>'Population 2016'!G203/'Population 2016'!G$5</f>
        <v>1.1706274021544958E-2</v>
      </c>
      <c r="H203">
        <f>'Population 2016'!H203/'Population 2016'!H$5</f>
        <v>6.9549597455360185E-3</v>
      </c>
      <c r="I203">
        <f>'Population 2016'!I203/'Population 2016'!I$5</f>
        <v>1.8099405409932167E-2</v>
      </c>
      <c r="J203">
        <f>'Population 2016'!J203/'Population 2016'!J$5</f>
        <v>1.2082963601834421E-2</v>
      </c>
      <c r="K203">
        <f>'Population 2016'!K203/'Population 2016'!K$5</f>
        <v>9.4504559845012513E-3</v>
      </c>
      <c r="L203">
        <f>'Population 2016'!L203/'Population 2016'!L$5</f>
        <v>8.8875827998665669E-3</v>
      </c>
      <c r="M203">
        <f>'Population 2016'!M203/'Population 2016'!M$5</f>
        <v>8.8875827998665669E-3</v>
      </c>
      <c r="N203">
        <f>'Population 2016'!N203/'Population 2016'!N$5</f>
        <v>6.1484797582401687E-3</v>
      </c>
      <c r="O203">
        <f>'Population 2016'!O203/'Population 2016'!O$5</f>
        <v>6.558286523810939E-3</v>
      </c>
      <c r="P203">
        <f>'Population 2016'!P203/'Population 2016'!P$5</f>
        <v>8.0694240955708329E-3</v>
      </c>
      <c r="Q203">
        <f>'Population 2016'!Q203/'Population 2016'!Q$5</f>
        <v>1.5687242218070292E-2</v>
      </c>
      <c r="R203">
        <f>'Population 2016'!R203/'Population 2016'!R$5</f>
        <v>7.4386543886730185E-3</v>
      </c>
      <c r="S203">
        <f>'Population 2016'!S203/'Population 2016'!S$5</f>
        <v>8.7621431635511796E-3</v>
      </c>
      <c r="T203">
        <f>'Population 2016'!T203/'Population 2016'!T$5</f>
        <v>5.8817233821770749E-3</v>
      </c>
      <c r="U203">
        <f>'Population 2016'!U203/'Population 2016'!U$5</f>
        <v>2.478643827734254E-3</v>
      </c>
      <c r="V203">
        <f>'Population 2016'!V203/'Population 2016'!V$5</f>
        <v>9.0290869402614854E-3</v>
      </c>
      <c r="W203">
        <f>'Population 2016'!W203/'Population 2016'!W$5</f>
        <v>8.3638930833643838E-3</v>
      </c>
      <c r="X203">
        <f>'Population 2016'!X203/'Population 2016'!X$5</f>
        <v>8.3638930833643838E-3</v>
      </c>
      <c r="Y203">
        <f>'Population 2016'!Y203/'Population 2016'!Y$5</f>
        <v>1.049267897171746E-2</v>
      </c>
      <c r="Z203">
        <f>'Population 2016'!Z203/'Population 2016'!Z$5</f>
        <v>4.2200382126395949E-3</v>
      </c>
      <c r="AA203">
        <f>'Population 2016'!AA203/'Population 2016'!AA$5</f>
        <v>6.976680837945809E-3</v>
      </c>
      <c r="AB203">
        <f>'Population 2016'!AB203/'Population 2016'!AB$5</f>
        <v>1.3246266747182789E-2</v>
      </c>
      <c r="AC203">
        <f>'Population 2016'!AC203/'Population 2016'!AC$5</f>
        <v>6.0268378907825685E-3</v>
      </c>
      <c r="AD203">
        <f>'Population 2016'!AD203/'Population 2016'!AD$5</f>
        <v>1.4514868435743794E-2</v>
      </c>
      <c r="AE203">
        <f>'Population 2016'!AE203/'Population 2016'!AE$5</f>
        <v>1.5580242096941447E-2</v>
      </c>
      <c r="AF203">
        <f>'Population 2016'!AF203/'Population 2016'!AF$5</f>
        <v>9.7271863547934677E-3</v>
      </c>
      <c r="AG203">
        <f>'Population 2016'!AG203/'Population 2016'!AG$5</f>
        <v>1.5580242096941447E-2</v>
      </c>
      <c r="AH203">
        <f>'Population 2016'!AH203/'Population 2016'!AH$5</f>
        <v>8.6826486350928354E-3</v>
      </c>
      <c r="AI203">
        <f>'Population 2016'!AI203/'Population 2016'!AI$5</f>
        <v>7.7092812144544578E-3</v>
      </c>
      <c r="AJ203">
        <f>'Population 2016'!AJ203/'Population 2016'!AJ$5</f>
        <v>6.7618436829043858E-3</v>
      </c>
      <c r="AK203">
        <f>'Population 2016'!AK203/'Population 2016'!AK$5</f>
        <v>1.8782293853638912E-2</v>
      </c>
      <c r="AL203">
        <f>'Population 2016'!AL203/'Population 2016'!AL$5</f>
        <v>7.8661251130700063E-3</v>
      </c>
      <c r="AM203">
        <f>'Population 2016'!AM203/'Population 2016'!AM$5</f>
        <v>7.3526482210575497E-3</v>
      </c>
      <c r="AN203">
        <f>'Population 2016'!AN203/'Population 2016'!AN$5</f>
        <v>2.4108214246754665E-2</v>
      </c>
      <c r="AO203">
        <f>'Population 2016'!AO203/'Population 2016'!AO$5</f>
        <v>2.4108214246754665E-2</v>
      </c>
      <c r="AP203">
        <f>'Population 2016'!AP203/'Population 2016'!AP$5</f>
        <v>2.0068798249924701E-2</v>
      </c>
      <c r="AQ203">
        <f>'Population 2016'!AQ203/'Population 2016'!AQ$5</f>
        <v>8.604154107524525E-3</v>
      </c>
      <c r="AR203">
        <f>'Population 2016'!AR203/'Population 2016'!AR$5</f>
        <v>9.414132962096854E-3</v>
      </c>
      <c r="AS203">
        <f>'Population 2016'!AS203/'Population 2016'!AS$5</f>
        <v>1.8099405409932167E-2</v>
      </c>
      <c r="AT203">
        <f>'Population 2016'!AT203/'Population 2016'!AT$5</f>
        <v>3.1212105235408866E-2</v>
      </c>
      <c r="AU203">
        <f>'Population 2016'!AU203/'Population 2016'!AU$5</f>
        <v>3.1212105235408866E-2</v>
      </c>
      <c r="AV203">
        <f>'Population 2016'!AV203/'Population 2016'!AV$5</f>
        <v>6.2928940977721465E-3</v>
      </c>
      <c r="AW203">
        <f>'Population 2016'!AW203/'Population 2016'!AW$5</f>
        <v>1.0082982488254316E-2</v>
      </c>
      <c r="AX203">
        <f>'Population 2016'!AX203/'Population 2016'!AX$5</f>
        <v>1.3506778946292344E-2</v>
      </c>
      <c r="AY203">
        <f>'Population 2016'!AY203/'Population 2016'!AY$5</f>
        <v>1.0746305192619566E-2</v>
      </c>
      <c r="AZ203">
        <f>'Population 2016'!AZ203/'Population 2016'!AZ$5</f>
        <v>1.2842933653951252E-2</v>
      </c>
      <c r="BA203">
        <f>'Population 2016'!BA203/'Population 2016'!BA$5</f>
        <v>6.3566184409414809E-3</v>
      </c>
      <c r="BB203">
        <f>'Population 2016'!BB203/'Population 2016'!BB$5</f>
        <v>8.9143299061613147E-3</v>
      </c>
      <c r="BC203">
        <f>'Population 2016'!BC203/'Population 2016'!BC$5</f>
        <v>2.478643827734254E-3</v>
      </c>
      <c r="BD203" s="9">
        <v>201</v>
      </c>
    </row>
    <row r="204" spans="1:56" x14ac:dyDescent="0.35">
      <c r="A204" s="3"/>
      <c r="B204" s="5" t="s">
        <v>55</v>
      </c>
      <c r="C204">
        <f>'Population 2016'!C204/'Population 2016'!C$5</f>
        <v>5.305310933131616E-3</v>
      </c>
      <c r="D204">
        <f>'Population 2016'!D204/'Population 2016'!D$5</f>
        <v>1.1012978883639956E-2</v>
      </c>
      <c r="E204">
        <f>'Population 2016'!E204/'Population 2016'!E$5</f>
        <v>1.6247966660259985E-2</v>
      </c>
      <c r="F204">
        <f>'Population 2016'!F204/'Population 2016'!F$5</f>
        <v>1.0558846252897245E-2</v>
      </c>
      <c r="G204">
        <f>'Population 2016'!G204/'Population 2016'!G$5</f>
        <v>1.0867211606127863E-2</v>
      </c>
      <c r="H204">
        <f>'Population 2016'!H204/'Population 2016'!H$5</f>
        <v>6.6631432527163251E-3</v>
      </c>
      <c r="I204">
        <f>'Population 2016'!I204/'Population 2016'!I$5</f>
        <v>1.6686207185327862E-2</v>
      </c>
      <c r="J204">
        <f>'Population 2016'!J204/'Population 2016'!J$5</f>
        <v>1.0664853254604712E-2</v>
      </c>
      <c r="K204">
        <f>'Population 2016'!K204/'Population 2016'!K$5</f>
        <v>7.9147568870197981E-3</v>
      </c>
      <c r="L204">
        <f>'Population 2016'!L204/'Population 2016'!L$5</f>
        <v>8.1965911076517396E-3</v>
      </c>
      <c r="M204">
        <f>'Population 2016'!M204/'Population 2016'!M$5</f>
        <v>8.1965911076517396E-3</v>
      </c>
      <c r="N204">
        <f>'Population 2016'!N204/'Population 2016'!N$5</f>
        <v>6.6548251500952414E-3</v>
      </c>
      <c r="O204">
        <f>'Population 2016'!O204/'Population 2016'!O$5</f>
        <v>6.2313628753430219E-3</v>
      </c>
      <c r="P204">
        <f>'Population 2016'!P204/'Population 2016'!P$5</f>
        <v>8.6216612194297305E-3</v>
      </c>
      <c r="Q204">
        <f>'Population 2016'!Q204/'Population 2016'!Q$5</f>
        <v>1.4676678299902469E-2</v>
      </c>
      <c r="R204">
        <f>'Population 2016'!R204/'Population 2016'!R$5</f>
        <v>5.5889710970351836E-3</v>
      </c>
      <c r="S204">
        <f>'Population 2016'!S204/'Population 2016'!S$5</f>
        <v>8.0498383853718908E-3</v>
      </c>
      <c r="T204">
        <f>'Population 2016'!T204/'Population 2016'!T$5</f>
        <v>5.4117439030632424E-3</v>
      </c>
      <c r="U204">
        <f>'Population 2016'!U204/'Population 2016'!U$5</f>
        <v>2.3015978400389501E-3</v>
      </c>
      <c r="V204">
        <f>'Population 2016'!V204/'Population 2016'!V$5</f>
        <v>8.3574388838430474E-3</v>
      </c>
      <c r="W204">
        <f>'Population 2016'!W204/'Population 2016'!W$5</f>
        <v>7.8082612646180197E-3</v>
      </c>
      <c r="X204">
        <f>'Population 2016'!X204/'Population 2016'!X$5</f>
        <v>7.8082612646180197E-3</v>
      </c>
      <c r="Y204">
        <f>'Population 2016'!Y204/'Population 2016'!Y$5</f>
        <v>9.4632835725982096E-3</v>
      </c>
      <c r="Z204">
        <f>'Population 2016'!Z204/'Population 2016'!Z$5</f>
        <v>3.6625285772083093E-3</v>
      </c>
      <c r="AA204">
        <f>'Population 2016'!AA204/'Population 2016'!AA$5</f>
        <v>6.1355725681772732E-3</v>
      </c>
      <c r="AB204">
        <f>'Population 2016'!AB204/'Population 2016'!AB$5</f>
        <v>1.1905468614065075E-2</v>
      </c>
      <c r="AC204">
        <f>'Population 2016'!AC204/'Population 2016'!AC$5</f>
        <v>5.5376162806332367E-3</v>
      </c>
      <c r="AD204">
        <f>'Population 2016'!AD204/'Population 2016'!AD$5</f>
        <v>1.3759350924857642E-2</v>
      </c>
      <c r="AE204">
        <f>'Population 2016'!AE204/'Population 2016'!AE$5</f>
        <v>1.4856415363607428E-2</v>
      </c>
      <c r="AF204">
        <f>'Population 2016'!AF204/'Population 2016'!AF$5</f>
        <v>8.5357945376947318E-3</v>
      </c>
      <c r="AG204">
        <f>'Population 2016'!AG204/'Population 2016'!AG$5</f>
        <v>1.4856415363607428E-2</v>
      </c>
      <c r="AH204">
        <f>'Population 2016'!AH204/'Population 2016'!AH$5</f>
        <v>7.2095334516036154E-3</v>
      </c>
      <c r="AI204">
        <f>'Population 2016'!AI204/'Population 2016'!AI$5</f>
        <v>7.022978825794033E-3</v>
      </c>
      <c r="AJ204">
        <f>'Population 2016'!AJ204/'Population 2016'!AJ$5</f>
        <v>6.4690628224074948E-3</v>
      </c>
      <c r="AK204">
        <f>'Population 2016'!AK204/'Population 2016'!AK$5</f>
        <v>1.6494223250317439E-2</v>
      </c>
      <c r="AL204">
        <f>'Population 2016'!AL204/'Population 2016'!AL$5</f>
        <v>7.3606356751387877E-3</v>
      </c>
      <c r="AM204">
        <f>'Population 2016'!AM204/'Population 2016'!AM$5</f>
        <v>5.7553487799312545E-3</v>
      </c>
      <c r="AN204">
        <f>'Population 2016'!AN204/'Population 2016'!AN$5</f>
        <v>2.1271953747136467E-2</v>
      </c>
      <c r="AO204">
        <f>'Population 2016'!AO204/'Population 2016'!AO$5</f>
        <v>2.1271953747136467E-2</v>
      </c>
      <c r="AP204">
        <f>'Population 2016'!AP204/'Population 2016'!AP$5</f>
        <v>1.840432446142384E-2</v>
      </c>
      <c r="AQ204">
        <f>'Population 2016'!AQ204/'Population 2016'!AQ$5</f>
        <v>8.3917904313037753E-3</v>
      </c>
      <c r="AR204">
        <f>'Population 2016'!AR204/'Population 2016'!AR$5</f>
        <v>8.5731477774710872E-3</v>
      </c>
      <c r="AS204">
        <f>'Population 2016'!AS204/'Population 2016'!AS$5</f>
        <v>1.6686207185327862E-2</v>
      </c>
      <c r="AT204">
        <f>'Population 2016'!AT204/'Population 2016'!AT$5</f>
        <v>2.7943269889808615E-2</v>
      </c>
      <c r="AU204">
        <f>'Population 2016'!AU204/'Population 2016'!AU$5</f>
        <v>2.7943269889808615E-2</v>
      </c>
      <c r="AV204">
        <f>'Population 2016'!AV204/'Population 2016'!AV$5</f>
        <v>6.2928940977721465E-3</v>
      </c>
      <c r="AW204">
        <f>'Population 2016'!AW204/'Population 2016'!AW$5</f>
        <v>8.740618707669779E-3</v>
      </c>
      <c r="AX204">
        <f>'Population 2016'!AX204/'Population 2016'!AX$5</f>
        <v>1.2152267528783367E-2</v>
      </c>
      <c r="AY204">
        <f>'Population 2016'!AY204/'Population 2016'!AY$5</f>
        <v>1.0042532358250972E-2</v>
      </c>
      <c r="AZ204">
        <f>'Population 2016'!AZ204/'Population 2016'!AZ$5</f>
        <v>1.2008790146751731E-2</v>
      </c>
      <c r="BA204">
        <f>'Population 2016'!BA204/'Population 2016'!BA$5</f>
        <v>6.5590585186784713E-3</v>
      </c>
      <c r="BB204">
        <f>'Population 2016'!BB204/'Population 2016'!BB$5</f>
        <v>7.581668657602729E-3</v>
      </c>
      <c r="BC204">
        <f>'Population 2016'!BC204/'Population 2016'!BC$5</f>
        <v>2.3015978400389501E-3</v>
      </c>
      <c r="BD204" s="9">
        <v>202</v>
      </c>
    </row>
    <row r="205" spans="1:56" x14ac:dyDescent="0.35">
      <c r="A205" s="3"/>
      <c r="B205" s="5" t="s">
        <v>56</v>
      </c>
      <c r="C205">
        <f>'Population 2016'!C205/'Population 2016'!C$5</f>
        <v>5.1059784414243586E-3</v>
      </c>
      <c r="D205">
        <f>'Population 2016'!D205/'Population 2016'!D$5</f>
        <v>9.9444460745478913E-3</v>
      </c>
      <c r="E205">
        <f>'Population 2016'!E205/'Population 2016'!E$5</f>
        <v>1.4382216305158003E-2</v>
      </c>
      <c r="F205">
        <f>'Population 2016'!F205/'Population 2016'!F$5</f>
        <v>1.0589750193149627E-2</v>
      </c>
      <c r="G205">
        <f>'Population 2016'!G205/'Population 2016'!G$5</f>
        <v>1.0664212634655985E-2</v>
      </c>
      <c r="H205">
        <f>'Population 2016'!H205/'Population 2016'!H$5</f>
        <v>6.0730254561253902E-3</v>
      </c>
      <c r="I205">
        <f>'Population 2016'!I205/'Population 2016'!I$5</f>
        <v>1.5974374005527175E-2</v>
      </c>
      <c r="J205">
        <f>'Population 2016'!J205/'Population 2016'!J$5</f>
        <v>8.4423177396482085E-3</v>
      </c>
      <c r="K205">
        <f>'Population 2016'!K205/'Population 2016'!K$5</f>
        <v>6.071917970042055E-3</v>
      </c>
      <c r="L205">
        <f>'Population 2016'!L205/'Population 2016'!L$5</f>
        <v>8.3077851730656207E-3</v>
      </c>
      <c r="M205">
        <f>'Population 2016'!M205/'Population 2016'!M$5</f>
        <v>8.3077851730656207E-3</v>
      </c>
      <c r="N205">
        <f>'Population 2016'!N205/'Population 2016'!N$5</f>
        <v>5.0071933194557189E-3</v>
      </c>
      <c r="O205">
        <f>'Population 2016'!O205/'Population 2016'!O$5</f>
        <v>5.7855579001594992E-3</v>
      </c>
      <c r="P205">
        <f>'Population 2016'!P205/'Population 2016'!P$5</f>
        <v>7.7538600247943198E-3</v>
      </c>
      <c r="Q205">
        <f>'Population 2016'!Q205/'Population 2016'!Q$5</f>
        <v>1.124546127542567E-2</v>
      </c>
      <c r="R205">
        <f>'Population 2016'!R205/'Population 2016'!R$5</f>
        <v>5.7885772076435834E-3</v>
      </c>
      <c r="S205">
        <f>'Population 2016'!S205/'Population 2016'!S$5</f>
        <v>6.8282401040829985E-3</v>
      </c>
      <c r="T205">
        <f>'Population 2016'!T205/'Population 2016'!T$5</f>
        <v>4.7044480533077714E-3</v>
      </c>
      <c r="U205">
        <f>'Population 2016'!U205/'Population 2016'!U$5</f>
        <v>1.9917673615721682E-3</v>
      </c>
      <c r="V205">
        <f>'Population 2016'!V205/'Population 2016'!V$5</f>
        <v>6.4798772715824182E-3</v>
      </c>
      <c r="W205">
        <f>'Population 2016'!W205/'Population 2016'!W$5</f>
        <v>6.6773870923460084E-3</v>
      </c>
      <c r="X205">
        <f>'Population 2016'!X205/'Population 2016'!X$5</f>
        <v>6.6773870923460084E-3</v>
      </c>
      <c r="Y205">
        <f>'Population 2016'!Y205/'Population 2016'!Y$5</f>
        <v>7.4203907728017044E-3</v>
      </c>
      <c r="Z205">
        <f>'Population 2016'!Z205/'Population 2016'!Z$5</f>
        <v>3.1030831444317755E-3</v>
      </c>
      <c r="AA205">
        <f>'Population 2016'!AA205/'Population 2016'!AA$5</f>
        <v>5.211416483463187E-3</v>
      </c>
      <c r="AB205">
        <f>'Population 2016'!AB205/'Population 2016'!AB$5</f>
        <v>1.0920851969745043E-2</v>
      </c>
      <c r="AC205">
        <f>'Population 2016'!AC205/'Population 2016'!AC$5</f>
        <v>4.7556891405214092E-3</v>
      </c>
      <c r="AD205">
        <f>'Population 2016'!AD205/'Population 2016'!AD$5</f>
        <v>1.2784249506866649E-2</v>
      </c>
      <c r="AE205">
        <f>'Population 2016'!AE205/'Population 2016'!AE$5</f>
        <v>1.3588435199540037E-2</v>
      </c>
      <c r="AF205">
        <f>'Population 2016'!AF205/'Population 2016'!AF$5</f>
        <v>7.1483509025924083E-3</v>
      </c>
      <c r="AG205">
        <f>'Population 2016'!AG205/'Population 2016'!AG$5</f>
        <v>1.3588435199540037E-2</v>
      </c>
      <c r="AH205">
        <f>'Population 2016'!AH205/'Population 2016'!AH$5</f>
        <v>6.0299267157705059E-3</v>
      </c>
      <c r="AI205">
        <f>'Population 2016'!AI205/'Population 2016'!AI$5</f>
        <v>5.6968566803744861E-3</v>
      </c>
      <c r="AJ205">
        <f>'Population 2016'!AJ205/'Population 2016'!AJ$5</f>
        <v>5.4652427292752976E-3</v>
      </c>
      <c r="AK205">
        <f>'Population 2016'!AK205/'Population 2016'!AK$5</f>
        <v>1.594106332423972E-2</v>
      </c>
      <c r="AL205">
        <f>'Population 2016'!AL205/'Population 2016'!AL$5</f>
        <v>6.8019368226884943E-3</v>
      </c>
      <c r="AM205">
        <f>'Population 2016'!AM205/'Population 2016'!AM$5</f>
        <v>4.7918983233788863E-3</v>
      </c>
      <c r="AN205">
        <f>'Population 2016'!AN205/'Population 2016'!AN$5</f>
        <v>1.969019308388786E-2</v>
      </c>
      <c r="AO205">
        <f>'Population 2016'!AO205/'Population 2016'!AO$5</f>
        <v>1.969019308388786E-2</v>
      </c>
      <c r="AP205">
        <f>'Population 2016'!AP205/'Population 2016'!AP$5</f>
        <v>1.6977632642708813E-2</v>
      </c>
      <c r="AQ205">
        <f>'Population 2016'!AQ205/'Population 2016'!AQ$5</f>
        <v>6.8641420507480682E-3</v>
      </c>
      <c r="AR205">
        <f>'Population 2016'!AR205/'Population 2016'!AR$5</f>
        <v>7.5343361441174593E-3</v>
      </c>
      <c r="AS205">
        <f>'Population 2016'!AS205/'Population 2016'!AS$5</f>
        <v>1.5974374005527175E-2</v>
      </c>
      <c r="AT205">
        <f>'Population 2016'!AT205/'Population 2016'!AT$5</f>
        <v>2.5570728106711658E-2</v>
      </c>
      <c r="AU205">
        <f>'Population 2016'!AU205/'Population 2016'!AU$5</f>
        <v>2.5570728106711658E-2</v>
      </c>
      <c r="AV205">
        <f>'Population 2016'!AV205/'Population 2016'!AV$5</f>
        <v>5.5115616091225847E-3</v>
      </c>
      <c r="AW205">
        <f>'Population 2016'!AW205/'Population 2016'!AW$5</f>
        <v>7.3334248581365547E-3</v>
      </c>
      <c r="AX205">
        <f>'Population 2016'!AX205/'Population 2016'!AX$5</f>
        <v>9.7243697049465231E-3</v>
      </c>
      <c r="AY205">
        <f>'Population 2016'!AY205/'Population 2016'!AY$5</f>
        <v>8.9287353508154584E-3</v>
      </c>
      <c r="AZ205">
        <f>'Population 2016'!AZ205/'Population 2016'!AZ$5</f>
        <v>1.0910021802785464E-2</v>
      </c>
      <c r="BA205">
        <f>'Population 2016'!BA205/'Population 2016'!BA$5</f>
        <v>5.3444180522565317E-3</v>
      </c>
      <c r="BB205">
        <f>'Population 2016'!BB205/'Population 2016'!BB$5</f>
        <v>5.4963645277338541E-3</v>
      </c>
      <c r="BC205">
        <f>'Population 2016'!BC205/'Population 2016'!BC$5</f>
        <v>1.9917673615721682E-3</v>
      </c>
      <c r="BD205" s="9">
        <v>203</v>
      </c>
    </row>
    <row r="206" spans="1:56" x14ac:dyDescent="0.35">
      <c r="A206" s="3"/>
      <c r="B206" s="5" t="s">
        <v>57</v>
      </c>
      <c r="C206">
        <f>'Population 2016'!C206/'Population 2016'!C$5</f>
        <v>4.7022023684788888E-3</v>
      </c>
      <c r="D206">
        <f>'Population 2016'!D206/'Population 2016'!D$5</f>
        <v>9.8759817298005731E-3</v>
      </c>
      <c r="E206">
        <f>'Population 2016'!E206/'Population 2016'!E$5</f>
        <v>1.4621294868248961E-2</v>
      </c>
      <c r="F206">
        <f>'Population 2016'!F206/'Population 2016'!F$5</f>
        <v>1.0878186968838527E-2</v>
      </c>
      <c r="G206">
        <f>'Population 2016'!G206/'Population 2016'!G$5</f>
        <v>1.1124343636658908E-2</v>
      </c>
      <c r="H206">
        <f>'Population 2016'!H206/'Population 2016'!H$5</f>
        <v>6.10220710540736E-3</v>
      </c>
      <c r="I206">
        <f>'Population 2016'!I206/'Population 2016'!I$5</f>
        <v>1.6937442425257517E-2</v>
      </c>
      <c r="J206">
        <f>'Population 2016'!J206/'Population 2016'!J$5</f>
        <v>8.0774238491329621E-3</v>
      </c>
      <c r="K206">
        <f>'Population 2016'!K206/'Population 2016'!K$5</f>
        <v>6.2609270897320797E-3</v>
      </c>
      <c r="L206">
        <f>'Population 2016'!L206/'Population 2016'!L$5</f>
        <v>8.3633822057725613E-3</v>
      </c>
      <c r="M206">
        <f>'Population 2016'!M206/'Population 2016'!M$5</f>
        <v>8.3633822057725613E-3</v>
      </c>
      <c r="N206">
        <f>'Population 2016'!N206/'Population 2016'!N$5</f>
        <v>4.7017786386542469E-3</v>
      </c>
      <c r="O206">
        <f>'Population 2016'!O206/'Population 2016'!O$5</f>
        <v>5.3298461477496754E-3</v>
      </c>
      <c r="P206">
        <f>'Population 2016'!P206/'Population 2016'!P$5</f>
        <v>7.7425898794094448E-3</v>
      </c>
      <c r="Q206">
        <f>'Population 2016'!Q206/'Population 2016'!Q$5</f>
        <v>1.0998695667500969E-2</v>
      </c>
      <c r="R206">
        <f>'Population 2016'!R206/'Population 2016'!R$5</f>
        <v>5.1631447277372651E-3</v>
      </c>
      <c r="S206">
        <f>'Population 2016'!S206/'Population 2016'!S$5</f>
        <v>6.7894031645044494E-3</v>
      </c>
      <c r="T206">
        <f>'Population 2016'!T206/'Population 2016'!T$5</f>
        <v>3.9645793683661928E-3</v>
      </c>
      <c r="U206">
        <f>'Population 2016'!U206/'Population 2016'!U$5</f>
        <v>2.3015978400389501E-3</v>
      </c>
      <c r="V206">
        <f>'Population 2016'!V206/'Population 2016'!V$5</f>
        <v>6.8004365712366717E-3</v>
      </c>
      <c r="W206">
        <f>'Population 2016'!W206/'Population 2016'!W$5</f>
        <v>7.1970662639970189E-3</v>
      </c>
      <c r="X206">
        <f>'Population 2016'!X206/'Population 2016'!X$5</f>
        <v>7.1970662639970189E-3</v>
      </c>
      <c r="Y206">
        <f>'Population 2016'!Y206/'Population 2016'!Y$5</f>
        <v>7.4124417735807061E-3</v>
      </c>
      <c r="Z206">
        <f>'Population 2016'!Z206/'Population 2016'!Z$5</f>
        <v>2.6830151205130639E-3</v>
      </c>
      <c r="AA206">
        <f>'Population 2016'!AA206/'Population 2016'!AA$5</f>
        <v>4.8114582066854155E-3</v>
      </c>
      <c r="AB206">
        <f>'Population 2016'!AB206/'Population 2016'!AB$5</f>
        <v>1.0728432084992273E-2</v>
      </c>
      <c r="AC206">
        <f>'Population 2016'!AC206/'Population 2016'!AC$5</f>
        <v>4.3761028172131537E-3</v>
      </c>
      <c r="AD206">
        <f>'Population 2016'!AD206/'Population 2016'!AD$5</f>
        <v>1.2869850013026164E-2</v>
      </c>
      <c r="AE206">
        <f>'Population 2016'!AE206/'Population 2016'!AE$5</f>
        <v>1.353196644729412E-2</v>
      </c>
      <c r="AF206">
        <f>'Population 2016'!AF206/'Population 2016'!AF$5</f>
        <v>6.0776063581112674E-3</v>
      </c>
      <c r="AG206">
        <f>'Population 2016'!AG206/'Population 2016'!AG$5</f>
        <v>1.353196644729412E-2</v>
      </c>
      <c r="AH206">
        <f>'Population 2016'!AH206/'Population 2016'!AH$5</f>
        <v>5.5933793410921119E-3</v>
      </c>
      <c r="AI206">
        <f>'Population 2016'!AI206/'Population 2016'!AI$5</f>
        <v>5.2935514918190565E-3</v>
      </c>
      <c r="AJ206">
        <f>'Population 2016'!AJ206/'Population 2016'!AJ$5</f>
        <v>5.9950366673172904E-3</v>
      </c>
      <c r="AK206">
        <f>'Population 2016'!AK206/'Population 2016'!AK$5</f>
        <v>1.5111323435123142E-2</v>
      </c>
      <c r="AL206">
        <f>'Population 2016'!AL206/'Population 2016'!AL$5</f>
        <v>7.4227133254110428E-3</v>
      </c>
      <c r="AM206">
        <f>'Population 2016'!AM206/'Population 2016'!AM$5</f>
        <v>4.1978912749781779E-3</v>
      </c>
      <c r="AN206">
        <f>'Population 2016'!AN206/'Population 2016'!AN$5</f>
        <v>1.9199301843569324E-2</v>
      </c>
      <c r="AO206">
        <f>'Population 2016'!AO206/'Population 2016'!AO$5</f>
        <v>1.9199301843569324E-2</v>
      </c>
      <c r="AP206">
        <f>'Population 2016'!AP206/'Population 2016'!AP$5</f>
        <v>1.7136153955899371E-2</v>
      </c>
      <c r="AQ206">
        <f>'Population 2016'!AQ206/'Population 2016'!AQ$5</f>
        <v>6.466816462980216E-3</v>
      </c>
      <c r="AR206">
        <f>'Population 2016'!AR206/'Population 2016'!AR$5</f>
        <v>7.3770552062775146E-3</v>
      </c>
      <c r="AS206">
        <f>'Population 2016'!AS206/'Population 2016'!AS$5</f>
        <v>1.6937442425257517E-2</v>
      </c>
      <c r="AT206">
        <f>'Population 2016'!AT206/'Population 2016'!AT$5</f>
        <v>2.499077344862129E-2</v>
      </c>
      <c r="AU206">
        <f>'Population 2016'!AU206/'Population 2016'!AU$5</f>
        <v>2.499077344862129E-2</v>
      </c>
      <c r="AV206">
        <f>'Population 2016'!AV206/'Population 2016'!AV$5</f>
        <v>5.3531834019638902E-3</v>
      </c>
      <c r="AW206">
        <f>'Population 2016'!AW206/'Population 2016'!AW$5</f>
        <v>7.0626639819391058E-3</v>
      </c>
      <c r="AX206">
        <f>'Population 2016'!AX206/'Population 2016'!AX$5</f>
        <v>9.0598924057911749E-3</v>
      </c>
      <c r="AY206">
        <f>'Population 2016'!AY206/'Population 2016'!AY$5</f>
        <v>9.1872953703987029E-3</v>
      </c>
      <c r="AZ206">
        <f>'Population 2016'!AZ206/'Population 2016'!AZ$5</f>
        <v>1.093878537199924E-2</v>
      </c>
      <c r="BA206">
        <f>'Population 2016'!BA206/'Population 2016'!BA$5</f>
        <v>5.708810192183114E-3</v>
      </c>
      <c r="BB206">
        <f>'Population 2016'!BB206/'Population 2016'!BB$5</f>
        <v>5.5377944111087325E-3</v>
      </c>
      <c r="BC206">
        <f>'Population 2016'!BC206/'Population 2016'!BC$5</f>
        <v>2.3015978400389501E-3</v>
      </c>
      <c r="BD206" s="9">
        <v>204</v>
      </c>
    </row>
    <row r="207" spans="1:56" x14ac:dyDescent="0.35">
      <c r="A207" s="3"/>
      <c r="B207" s="5" t="s">
        <v>58</v>
      </c>
      <c r="C207">
        <f>'Population 2016'!C207/'Population 2016'!C$5</f>
        <v>3.3886523590233729E-3</v>
      </c>
      <c r="D207">
        <f>'Population 2016'!D207/'Population 2016'!D$5</f>
        <v>6.6361511301507191E-3</v>
      </c>
      <c r="E207">
        <f>'Population 2016'!E207/'Population 2016'!E$5</f>
        <v>9.6147084882265525E-3</v>
      </c>
      <c r="F207">
        <f>'Population 2016'!F207/'Population 2016'!F$5</f>
        <v>8.9209374195209894E-3</v>
      </c>
      <c r="G207">
        <f>'Population 2016'!G207/'Population 2016'!G$5</f>
        <v>9.1349537162345052E-3</v>
      </c>
      <c r="H207">
        <f>'Population 2016'!H207/'Population 2016'!H$5</f>
        <v>5.0419405148291411E-3</v>
      </c>
      <c r="I207">
        <f>'Population 2016'!I207/'Population 2016'!I$5</f>
        <v>1.3001423666359601E-2</v>
      </c>
      <c r="J207">
        <f>'Population 2016'!J207/'Population 2016'!J$5</f>
        <v>6.6593135019032534E-3</v>
      </c>
      <c r="K207">
        <f>'Population 2016'!K207/'Population 2016'!K$5</f>
        <v>4.8906109719793981E-3</v>
      </c>
      <c r="L207">
        <f>'Population 2016'!L207/'Population 2016'!L$5</f>
        <v>6.5604498594189313E-3</v>
      </c>
      <c r="M207">
        <f>'Population 2016'!M207/'Population 2016'!M$5</f>
        <v>6.5604498594189313E-3</v>
      </c>
      <c r="N207">
        <f>'Population 2016'!N207/'Population 2016'!N$5</f>
        <v>3.2952636612790446E-3</v>
      </c>
      <c r="O207">
        <f>'Population 2016'!O207/'Population 2016'!O$5</f>
        <v>4.3490752023459247E-3</v>
      </c>
      <c r="P207">
        <f>'Population 2016'!P207/'Population 2016'!P$5</f>
        <v>5.3983996393553481E-3</v>
      </c>
      <c r="Q207">
        <f>'Population 2016'!Q207/'Population 2016'!Q$5</f>
        <v>8.7425529664751297E-3</v>
      </c>
      <c r="R207">
        <f>'Population 2016'!R207/'Population 2016'!R$5</f>
        <v>3.6860595092351096E-3</v>
      </c>
      <c r="S207">
        <f>'Population 2016'!S207/'Population 2016'!S$5</f>
        <v>5.075281876742146E-3</v>
      </c>
      <c r="T207">
        <f>'Population 2016'!T207/'Population 2016'!T$5</f>
        <v>2.789630670581611E-3</v>
      </c>
      <c r="U207">
        <f>'Population 2016'!U207/'Population 2016'!U$5</f>
        <v>1.8589828708006906E-3</v>
      </c>
      <c r="V207">
        <f>'Population 2016'!V207/'Population 2016'!V$5</f>
        <v>4.9076102304210778E-3</v>
      </c>
      <c r="W207">
        <f>'Population 2016'!W207/'Population 2016'!W$5</f>
        <v>5.399433909229371E-3</v>
      </c>
      <c r="X207">
        <f>'Population 2016'!X207/'Population 2016'!X$5</f>
        <v>5.399433909229371E-3</v>
      </c>
      <c r="Y207">
        <f>'Population 2016'!Y207/'Population 2016'!Y$5</f>
        <v>5.7471264367816091E-3</v>
      </c>
      <c r="Z207">
        <f>'Population 2016'!Z207/'Population 2016'!Z$5</f>
        <v>1.7344744213417785E-3</v>
      </c>
      <c r="AA207">
        <f>'Population 2016'!AA207/'Population 2016'!AA$5</f>
        <v>3.3046386523133465E-3</v>
      </c>
      <c r="AB207">
        <f>'Population 2016'!AB207/'Population 2016'!AB$5</f>
        <v>7.4654821243974089E-3</v>
      </c>
      <c r="AC207">
        <f>'Population 2016'!AC207/'Population 2016'!AC$5</f>
        <v>3.0635822605968709E-3</v>
      </c>
      <c r="AD207">
        <f>'Population 2016'!AD207/'Population 2016'!AD$5</f>
        <v>9.9743198481521463E-3</v>
      </c>
      <c r="AE207">
        <f>'Population 2016'!AE207/'Population 2016'!AE$5</f>
        <v>1.0292713477551105E-2</v>
      </c>
      <c r="AF207">
        <f>'Population 2016'!AF207/'Population 2016'!AF$5</f>
        <v>4.6298390867001464E-3</v>
      </c>
      <c r="AG207">
        <f>'Population 2016'!AG207/'Population 2016'!AG$5</f>
        <v>1.0292713477551105E-2</v>
      </c>
      <c r="AH207">
        <f>'Population 2016'!AH207/'Population 2016'!AH$5</f>
        <v>3.7375885866082125E-3</v>
      </c>
      <c r="AI207">
        <f>'Population 2016'!AI207/'Population 2016'!AI$5</f>
        <v>3.9045410797095108E-3</v>
      </c>
      <c r="AJ207">
        <f>'Population 2016'!AJ207/'Population 2016'!AJ$5</f>
        <v>4.9215068454953577E-3</v>
      </c>
      <c r="AK207">
        <f>'Population 2016'!AK207/'Population 2016'!AK$5</f>
        <v>1.1729504796147995E-2</v>
      </c>
      <c r="AL207">
        <f>'Population 2016'!AL207/'Population 2016'!AL$5</f>
        <v>6.0126638406555397E-3</v>
      </c>
      <c r="AM207">
        <f>'Population 2016'!AM207/'Population 2016'!AM$5</f>
        <v>2.8722413986692792E-3</v>
      </c>
      <c r="AN207">
        <f>'Population 2016'!AN207/'Population 2016'!AN$5</f>
        <v>1.5108541507581542E-2</v>
      </c>
      <c r="AO207">
        <f>'Population 2016'!AO207/'Population 2016'!AO$5</f>
        <v>1.5108541507581542E-2</v>
      </c>
      <c r="AP207">
        <f>'Population 2016'!AP207/'Population 2016'!AP$5</f>
        <v>1.252318374205412E-2</v>
      </c>
      <c r="AQ207">
        <f>'Population 2016'!AQ207/'Population 2016'!AQ$5</f>
        <v>4.9323176412560971E-3</v>
      </c>
      <c r="AR207">
        <f>'Population 2016'!AR207/'Population 2016'!AR$5</f>
        <v>5.4268606880751424E-3</v>
      </c>
      <c r="AS207">
        <f>'Population 2016'!AS207/'Population 2016'!AS$5</f>
        <v>1.3001423666359601E-2</v>
      </c>
      <c r="AT207">
        <f>'Population 2016'!AT207/'Population 2016'!AT$5</f>
        <v>1.6186007275794802E-2</v>
      </c>
      <c r="AU207">
        <f>'Population 2016'!AU207/'Population 2016'!AU$5</f>
        <v>1.6186007275794802E-2</v>
      </c>
      <c r="AV207">
        <f>'Population 2016'!AV207/'Population 2016'!AV$5</f>
        <v>4.6246436490338929E-3</v>
      </c>
      <c r="AW207">
        <f>'Population 2016'!AW207/'Population 2016'!AW$5</f>
        <v>4.6486972969674778E-3</v>
      </c>
      <c r="AX207">
        <f>'Population 2016'!AX207/'Population 2016'!AX$5</f>
        <v>7.6159321210882095E-3</v>
      </c>
      <c r="AY207">
        <f>'Population 2016'!AY207/'Population 2016'!AY$5</f>
        <v>6.8969737768122151E-3</v>
      </c>
      <c r="AZ207">
        <f>'Population 2016'!AZ207/'Population 2016'!AZ$5</f>
        <v>8.2148753674545962E-3</v>
      </c>
      <c r="BA207">
        <f>'Population 2016'!BA207/'Population 2016'!BA$5</f>
        <v>3.819369466637875E-3</v>
      </c>
      <c r="BB207">
        <f>'Population 2016'!BB207/'Population 2016'!BB$5</f>
        <v>3.8667891149886413E-3</v>
      </c>
      <c r="BC207">
        <f>'Population 2016'!BC207/'Population 2016'!BC$5</f>
        <v>1.8589828708006906E-3</v>
      </c>
      <c r="BD207" s="9">
        <v>205</v>
      </c>
    </row>
    <row r="208" spans="1:56" x14ac:dyDescent="0.35">
      <c r="A208" s="3"/>
      <c r="B208" s="5" t="s">
        <v>59</v>
      </c>
      <c r="C208">
        <f>'Population 2016'!C208/'Population 2016'!C$5</f>
        <v>2.2897681098679804E-3</v>
      </c>
      <c r="D208">
        <f>'Population 2016'!D208/'Population 2016'!D$5</f>
        <v>4.7607171151081247E-3</v>
      </c>
      <c r="E208">
        <f>'Population 2016'!E208/'Population 2016'!E$5</f>
        <v>7.0270346288891289E-3</v>
      </c>
      <c r="F208">
        <f>'Population 2016'!F208/'Population 2016'!F$5</f>
        <v>7.0151944372907546E-3</v>
      </c>
      <c r="G208">
        <f>'Population 2016'!G208/'Population 2016'!G$5</f>
        <v>6.1305689384507115E-3</v>
      </c>
      <c r="H208">
        <f>'Population 2016'!H208/'Population 2016'!H$5</f>
        <v>3.3202232071929522E-3</v>
      </c>
      <c r="I208">
        <f>'Population 2016'!I208/'Population 2016'!I$5</f>
        <v>9.5364709823297887E-3</v>
      </c>
      <c r="J208">
        <f>'Population 2016'!J208/'Population 2016'!J$5</f>
        <v>4.3704336432167055E-3</v>
      </c>
      <c r="K208">
        <f>'Population 2016'!K208/'Population 2016'!K$5</f>
        <v>3.0241459150404009E-3</v>
      </c>
      <c r="L208">
        <f>'Population 2016'!L208/'Population 2016'!L$5</f>
        <v>4.8369418455037885E-3</v>
      </c>
      <c r="M208">
        <f>'Population 2016'!M208/'Population 2016'!M$5</f>
        <v>4.8369418455037885E-3</v>
      </c>
      <c r="N208">
        <f>'Population 2016'!N208/'Population 2016'!N$5</f>
        <v>2.5478014161596516E-3</v>
      </c>
      <c r="O208">
        <f>'Population 2016'!O208/'Population 2016'!O$5</f>
        <v>2.5064146382540297E-3</v>
      </c>
      <c r="P208">
        <f>'Population 2016'!P208/'Population 2016'!P$5</f>
        <v>4.2037642285585484E-3</v>
      </c>
      <c r="Q208">
        <f>'Population 2016'!Q208/'Population 2016'!Q$5</f>
        <v>5.7696149281442049E-3</v>
      </c>
      <c r="R208">
        <f>'Population 2016'!R208/'Population 2016'!R$5</f>
        <v>2.7545643263959122E-3</v>
      </c>
      <c r="S208">
        <f>'Population 2016'!S208/'Population 2016'!S$5</f>
        <v>3.6153660116757962E-3</v>
      </c>
      <c r="T208">
        <f>'Population 2016'!T208/'Population 2016'!T$5</f>
        <v>2.2172794237400131E-3</v>
      </c>
      <c r="U208">
        <f>'Population 2016'!U208/'Population 2016'!U$5</f>
        <v>9.7375293232417125E-4</v>
      </c>
      <c r="V208">
        <f>'Population 2016'!V208/'Population 2016'!V$5</f>
        <v>3.6253730318040619E-3</v>
      </c>
      <c r="W208">
        <f>'Population 2016'!W208/'Population 2016'!W$5</f>
        <v>3.7325384529902799E-3</v>
      </c>
      <c r="X208">
        <f>'Population 2016'!X208/'Population 2016'!X$5</f>
        <v>3.7325384529902799E-3</v>
      </c>
      <c r="Y208">
        <f>'Population 2016'!Y208/'Population 2016'!Y$5</f>
        <v>3.9824486097200362E-3</v>
      </c>
      <c r="Z208">
        <f>'Population 2016'!Z208/'Population 2016'!Z$5</f>
        <v>1.3531223443280171E-3</v>
      </c>
      <c r="AA208">
        <f>'Population 2016'!AA208/'Population 2016'!AA$5</f>
        <v>2.3074004904471757E-3</v>
      </c>
      <c r="AB208">
        <f>'Population 2016'!AB208/'Population 2016'!AB$5</f>
        <v>5.3713806126731009E-3</v>
      </c>
      <c r="AC208">
        <f>'Population 2016'!AC208/'Population 2016'!AC$5</f>
        <v>2.2578663318308474E-3</v>
      </c>
      <c r="AD208">
        <f>'Population 2016'!AD208/'Population 2016'!AD$5</f>
        <v>6.5875172131452603E-3</v>
      </c>
      <c r="AE208">
        <f>'Population 2016'!AE208/'Population 2016'!AE$5</f>
        <v>6.7608497007156133E-3</v>
      </c>
      <c r="AF208">
        <f>'Population 2016'!AF208/'Population 2016'!AF$5</f>
        <v>3.3328809060610173E-3</v>
      </c>
      <c r="AG208">
        <f>'Population 2016'!AG208/'Population 2016'!AG$5</f>
        <v>6.7608497007156133E-3</v>
      </c>
      <c r="AH208">
        <f>'Population 2016'!AH208/'Population 2016'!AH$5</f>
        <v>2.3963664397239535E-3</v>
      </c>
      <c r="AI208">
        <f>'Population 2016'!AI208/'Population 2016'!AI$5</f>
        <v>2.7930593227753959E-3</v>
      </c>
      <c r="AJ208">
        <f>'Population 2016'!AJ208/'Population 2016'!AJ$5</f>
        <v>2.8859827677550679E-3</v>
      </c>
      <c r="AK208">
        <f>'Population 2016'!AK208/'Population 2016'!AK$5</f>
        <v>8.5111197716958124E-3</v>
      </c>
      <c r="AL208">
        <f>'Population 2016'!AL208/'Population 2016'!AL$5</f>
        <v>4.0882566822156401E-3</v>
      </c>
      <c r="AM208">
        <f>'Population 2016'!AM208/'Population 2016'!AM$5</f>
        <v>1.8327290639680396E-3</v>
      </c>
      <c r="AN208">
        <f>'Population 2016'!AN208/'Population 2016'!AN$5</f>
        <v>1.2217737536816844E-2</v>
      </c>
      <c r="AO208">
        <f>'Population 2016'!AO208/'Population 2016'!AO$5</f>
        <v>1.2217737536816844E-2</v>
      </c>
      <c r="AP208">
        <f>'Population 2016'!AP208/'Population 2016'!AP$5</f>
        <v>9.6380958419859542E-3</v>
      </c>
      <c r="AQ208">
        <f>'Population 2016'!AQ208/'Population 2016'!AQ$5</f>
        <v>3.3841179371951555E-3</v>
      </c>
      <c r="AR208">
        <f>'Population 2016'!AR208/'Population 2016'!AR$5</f>
        <v>3.8507096466904281E-3</v>
      </c>
      <c r="AS208">
        <f>'Population 2016'!AS208/'Population 2016'!AS$5</f>
        <v>9.5364709823297887E-3</v>
      </c>
      <c r="AT208">
        <f>'Population 2016'!AT208/'Population 2016'!AT$5</f>
        <v>1.1968155216955765E-2</v>
      </c>
      <c r="AU208">
        <f>'Population 2016'!AU208/'Population 2016'!AU$5</f>
        <v>1.1968155216955765E-2</v>
      </c>
      <c r="AV208">
        <f>'Population 2016'!AV208/'Population 2016'!AV$5</f>
        <v>3.2731496146130292E-3</v>
      </c>
      <c r="AW208">
        <f>'Population 2016'!AW208/'Population 2016'!AW$5</f>
        <v>2.9898102385746538E-3</v>
      </c>
      <c r="AX208">
        <f>'Population 2016'!AX208/'Population 2016'!AX$5</f>
        <v>5.0985854300573752E-3</v>
      </c>
      <c r="AY208">
        <f>'Population 2016'!AY208/'Population 2016'!AY$5</f>
        <v>5.1344818090021723E-3</v>
      </c>
      <c r="AZ208">
        <f>'Population 2016'!AZ208/'Population 2016'!AZ$5</f>
        <v>6.3682542239301395E-3</v>
      </c>
      <c r="BA208">
        <f>'Population 2016'!BA208/'Population 2016'!BA$5</f>
        <v>2.5507449794860723E-3</v>
      </c>
      <c r="BB208">
        <f>'Population 2016'!BB208/'Population 2016'!BB$5</f>
        <v>2.7067523804920491E-3</v>
      </c>
      <c r="BC208">
        <f>'Population 2016'!BC208/'Population 2016'!BC$5</f>
        <v>9.7375293232417125E-4</v>
      </c>
      <c r="BD208" s="9">
        <v>206</v>
      </c>
    </row>
    <row r="209" spans="1:56" x14ac:dyDescent="0.35">
      <c r="A209" s="3"/>
      <c r="B209" s="5" t="s">
        <v>60</v>
      </c>
      <c r="C209">
        <f>'Population 2016'!C209/'Population 2016'!C$5</f>
        <v>1.5588823069413707E-3</v>
      </c>
      <c r="D209">
        <f>'Population 2016'!D209/'Population 2016'!D$5</f>
        <v>3.1102373756638595E-3</v>
      </c>
      <c r="E209">
        <f>'Population 2016'!E209/'Population 2016'!E$5</f>
        <v>4.5331170688030602E-3</v>
      </c>
      <c r="F209">
        <f>'Population 2016'!F209/'Population 2016'!F$5</f>
        <v>4.2132371877414369E-3</v>
      </c>
      <c r="G209">
        <f>'Population 2016'!G209/'Population 2016'!G$5</f>
        <v>4.1547122827911009E-3</v>
      </c>
      <c r="H209">
        <f>'Population 2016'!H209/'Population 2016'!H$5</f>
        <v>2.2761686439936061E-3</v>
      </c>
      <c r="I209">
        <f>'Population 2016'!I209/'Population 2016'!I$5</f>
        <v>6.2180721882589395E-3</v>
      </c>
      <c r="J209">
        <f>'Population 2016'!J209/'Population 2016'!J$5</f>
        <v>3.0020815537845301E-3</v>
      </c>
      <c r="K209">
        <f>'Population 2016'!K209/'Population 2016'!K$5</f>
        <v>2.173604876435288E-3</v>
      </c>
      <c r="L209">
        <f>'Population 2016'!L209/'Population 2016'!L$5</f>
        <v>3.6217495591949552E-3</v>
      </c>
      <c r="M209">
        <f>'Population 2016'!M209/'Population 2016'!M$5</f>
        <v>3.6217495591949552E-3</v>
      </c>
      <c r="N209">
        <f>'Population 2016'!N209/'Population 2016'!N$5</f>
        <v>2.2343495069160352E-3</v>
      </c>
      <c r="O209">
        <f>'Population 2016'!O209/'Population 2016'!O$5</f>
        <v>1.5454572473028799E-3</v>
      </c>
      <c r="P209">
        <f>'Population 2016'!P209/'Population 2016'!P$5</f>
        <v>3.0429392539163755E-3</v>
      </c>
      <c r="Q209">
        <f>'Population 2016'!Q209/'Population 2016'!Q$5</f>
        <v>3.8424930376846334E-3</v>
      </c>
      <c r="R209">
        <f>'Population 2016'!R209/'Population 2016'!R$5</f>
        <v>2.0892106243679139E-3</v>
      </c>
      <c r="S209">
        <f>'Population 2016'!S209/'Population 2016'!S$5</f>
        <v>2.4008289921284586E-3</v>
      </c>
      <c r="T209">
        <f>'Population 2016'!T209/'Population 2016'!T$5</f>
        <v>1.6193352349664733E-3</v>
      </c>
      <c r="U209">
        <f>'Population 2016'!U209/'Population 2016'!U$5</f>
        <v>9.2949143540034529E-4</v>
      </c>
      <c r="V209">
        <f>'Population 2016'!V209/'Population 2016'!V$5</f>
        <v>2.6026362186214423E-3</v>
      </c>
      <c r="W209">
        <f>'Population 2016'!W209/'Population 2016'!W$5</f>
        <v>2.3532641735140116E-3</v>
      </c>
      <c r="X209">
        <f>'Population 2016'!X209/'Population 2016'!X$5</f>
        <v>2.3532641735140116E-3</v>
      </c>
      <c r="Y209">
        <f>'Population 2016'!Y209/'Population 2016'!Y$5</f>
        <v>2.7940732261808239E-3</v>
      </c>
      <c r="Z209">
        <f>'Population 2016'!Z209/'Population 2016'!Z$5</f>
        <v>9.6983446996900787E-4</v>
      </c>
      <c r="AA209">
        <f>'Population 2016'!AA209/'Population 2016'!AA$5</f>
        <v>1.5686071286915584E-3</v>
      </c>
      <c r="AB209">
        <f>'Population 2016'!AB209/'Population 2016'!AB$5</f>
        <v>3.5188274669150383E-3</v>
      </c>
      <c r="AC209">
        <f>'Population 2016'!AC209/'Population 2016'!AC$5</f>
        <v>1.575231526971315E-3</v>
      </c>
      <c r="AD209">
        <f>'Population 2016'!AD209/'Population 2016'!AD$5</f>
        <v>4.5777661989653507E-3</v>
      </c>
      <c r="AE209">
        <f>'Population 2016'!AE209/'Population 2016'!AE$5</f>
        <v>4.7382416657255205E-3</v>
      </c>
      <c r="AF209">
        <f>'Population 2016'!AF209/'Population 2016'!AF$5</f>
        <v>2.00576090726749E-3</v>
      </c>
      <c r="AG209">
        <f>'Population 2016'!AG209/'Population 2016'!AG$5</f>
        <v>4.7382416657255205E-3</v>
      </c>
      <c r="AH209">
        <f>'Population 2016'!AH209/'Population 2016'!AH$5</f>
        <v>1.5567093616191264E-3</v>
      </c>
      <c r="AI209">
        <f>'Population 2016'!AI209/'Population 2016'!AI$5</f>
        <v>1.9221935427421472E-3</v>
      </c>
      <c r="AJ209">
        <f>'Population 2016'!AJ209/'Population 2016'!AJ$5</f>
        <v>2.2028274265956556E-3</v>
      </c>
      <c r="AK209">
        <f>'Population 2016'!AK209/'Population 2016'!AK$5</f>
        <v>5.6196019762895537E-3</v>
      </c>
      <c r="AL209">
        <f>'Population 2016'!AL209/'Population 2016'!AL$5</f>
        <v>2.740284847732392E-3</v>
      </c>
      <c r="AM209">
        <f>'Population 2016'!AM209/'Population 2016'!AM$5</f>
        <v>1.0938422476647193E-3</v>
      </c>
      <c r="AN209">
        <f>'Population 2016'!AN209/'Population 2016'!AN$5</f>
        <v>6.872477364459474E-3</v>
      </c>
      <c r="AO209">
        <f>'Population 2016'!AO209/'Population 2016'!AO$5</f>
        <v>6.872477364459474E-3</v>
      </c>
      <c r="AP209">
        <f>'Population 2016'!AP209/'Population 2016'!AP$5</f>
        <v>6.7767861388963744E-3</v>
      </c>
      <c r="AQ209">
        <f>'Population 2016'!AQ209/'Population 2016'!AQ$5</f>
        <v>2.1030854387022522E-3</v>
      </c>
      <c r="AR209">
        <f>'Population 2016'!AR209/'Population 2016'!AR$5</f>
        <v>2.6093932364295623E-3</v>
      </c>
      <c r="AS209">
        <f>'Population 2016'!AS209/'Population 2016'!AS$5</f>
        <v>6.2180721882589395E-3</v>
      </c>
      <c r="AT209">
        <f>'Population 2016'!AT209/'Population 2016'!AT$5</f>
        <v>7.0121790478198977E-3</v>
      </c>
      <c r="AU209">
        <f>'Population 2016'!AU209/'Population 2016'!AU$5</f>
        <v>7.0121790478198977E-3</v>
      </c>
      <c r="AV209">
        <f>'Population 2016'!AV209/'Population 2016'!AV$5</f>
        <v>2.5023756731073804E-3</v>
      </c>
      <c r="AW209">
        <f>'Population 2016'!AW209/'Population 2016'!AW$5</f>
        <v>2.0440539386173654E-3</v>
      </c>
      <c r="AX209">
        <f>'Population 2016'!AX209/'Population 2016'!AX$5</f>
        <v>3.4501705917681486E-3</v>
      </c>
      <c r="AY209">
        <f>'Population 2016'!AY209/'Population 2016'!AY$5</f>
        <v>3.4607264159603438E-3</v>
      </c>
      <c r="AZ209">
        <f>'Population 2016'!AZ209/'Population 2016'!AZ$5</f>
        <v>4.4353423727643516E-3</v>
      </c>
      <c r="BA209">
        <f>'Population 2016'!BA209/'Population 2016'!BA$5</f>
        <v>2.0918808032822284E-3</v>
      </c>
      <c r="BB209">
        <f>'Population 2016'!BB209/'Population 2016'!BB$5</f>
        <v>1.5536206265579363E-3</v>
      </c>
      <c r="BC209">
        <f>'Population 2016'!BC209/'Population 2016'!BC$5</f>
        <v>9.2949143540034529E-4</v>
      </c>
      <c r="BD209" s="9">
        <v>207</v>
      </c>
    </row>
    <row r="210" spans="1:56" x14ac:dyDescent="0.35">
      <c r="A210" s="3"/>
      <c r="B210" s="5" t="s">
        <v>80</v>
      </c>
      <c r="C210">
        <f>'Population 2016'!C210/'Population 2016'!C$5</f>
        <v>7.2066362386469923E-4</v>
      </c>
      <c r="D210">
        <f>'Population 2016'!D210/'Population 2016'!D$5</f>
        <v>1.6724861359701886E-3</v>
      </c>
      <c r="E210">
        <f>'Population 2016'!E210/'Population 2016'!E$5</f>
        <v>2.5454835246743143E-3</v>
      </c>
      <c r="F210">
        <f>'Population 2016'!F210/'Population 2016'!F$5</f>
        <v>2.5753283543651817E-3</v>
      </c>
      <c r="G210">
        <f>'Population 2016'!G210/'Population 2016'!G$5</f>
        <v>1.8946570670708603E-3</v>
      </c>
      <c r="H210">
        <f>'Population 2016'!H210/'Population 2016'!H$5</f>
        <v>1.050539374150895E-3</v>
      </c>
      <c r="I210">
        <f>'Population 2016'!I210/'Population 2016'!I$5</f>
        <v>3.6010384389917093E-3</v>
      </c>
      <c r="J210">
        <f>'Population 2016'!J210/'Population 2016'!J$5</f>
        <v>1.6586085932511216E-3</v>
      </c>
      <c r="K210">
        <f>'Population 2016'!K210/'Population 2016'!K$5</f>
        <v>9.9229787837263141E-4</v>
      </c>
      <c r="L210">
        <f>'Population 2016'!L210/'Population 2016'!L$5</f>
        <v>1.8188172128413261E-3</v>
      </c>
      <c r="M210">
        <f>'Population 2016'!M210/'Population 2016'!M$5</f>
        <v>1.8188172128413261E-3</v>
      </c>
      <c r="N210">
        <f>'Population 2016'!N210/'Population 2016'!N$5</f>
        <v>1.2216587232058897E-3</v>
      </c>
      <c r="O210">
        <f>'Population 2016'!O210/'Population 2016'!O$5</f>
        <v>6.2412696525693224E-4</v>
      </c>
      <c r="P210">
        <f>'Population 2016'!P210/'Population 2016'!P$5</f>
        <v>1.6229009354220669E-3</v>
      </c>
      <c r="Q210">
        <f>'Population 2016'!Q210/'Population 2016'!Q$5</f>
        <v>2.3148964171983877E-3</v>
      </c>
      <c r="R210">
        <f>'Population 2016'!R210/'Population 2016'!R$5</f>
        <v>1.0113376270825571E-3</v>
      </c>
      <c r="S210">
        <f>'Population 2016'!S210/'Population 2016'!S$5</f>
        <v>1.3328131537183722E-3</v>
      </c>
      <c r="T210">
        <f>'Population 2016'!T210/'Population 2016'!T$5</f>
        <v>9.981247353457142E-4</v>
      </c>
      <c r="U210">
        <f>'Population 2016'!U210/'Population 2016'!U$5</f>
        <v>5.3113796308591158E-4</v>
      </c>
      <c r="V210">
        <f>'Population 2016'!V210/'Population 2016'!V$5</f>
        <v>1.3051342914494623E-3</v>
      </c>
      <c r="W210">
        <f>'Population 2016'!W210/'Population 2016'!W$5</f>
        <v>1.1766320867570058E-3</v>
      </c>
      <c r="X210">
        <f>'Population 2016'!X210/'Population 2016'!X$5</f>
        <v>1.1766320867570058E-3</v>
      </c>
      <c r="Y210">
        <f>'Population 2016'!Y210/'Population 2016'!Y$5</f>
        <v>1.4745393554951431E-3</v>
      </c>
      <c r="Z210">
        <f>'Population 2016'!Z210/'Population 2016'!Z$5</f>
        <v>4.9556412038336526E-4</v>
      </c>
      <c r="AA210">
        <f>'Population 2016'!AA210/'Population 2016'!AA$5</f>
        <v>7.9991655355554268E-4</v>
      </c>
      <c r="AB210">
        <f>'Population 2016'!AB210/'Population 2016'!AB$5</f>
        <v>1.8382240054041329E-3</v>
      </c>
      <c r="AC210">
        <f>'Population 2016'!AC210/'Population 2016'!AC$5</f>
        <v>8.1916176583143885E-4</v>
      </c>
      <c r="AD210">
        <f>'Population 2016'!AD210/'Population 2016'!AD$5</f>
        <v>2.3782053667795603E-3</v>
      </c>
      <c r="AE210">
        <f>'Population 2016'!AE210/'Population 2016'!AE$5</f>
        <v>2.5616279427920206E-3</v>
      </c>
      <c r="AF210">
        <f>'Population 2016'!AF210/'Population 2016'!AF$5</f>
        <v>1.1612299989443363E-3</v>
      </c>
      <c r="AG210">
        <f>'Population 2016'!AG210/'Population 2016'!AG$5</f>
        <v>2.5616279427920206E-3</v>
      </c>
      <c r="AH210">
        <f>'Population 2016'!AH210/'Population 2016'!AH$5</f>
        <v>7.6535114198935566E-4</v>
      </c>
      <c r="AI210">
        <f>'Population 2016'!AI210/'Population 2016'!AI$5</f>
        <v>1.101911803307376E-3</v>
      </c>
      <c r="AJ210">
        <f>'Population 2016'!AJ210/'Population 2016'!AJ$5</f>
        <v>9.7593620165630315E-4</v>
      </c>
      <c r="AK210">
        <f>'Population 2016'!AK210/'Population 2016'!AK$5</f>
        <v>2.6903687313779966E-3</v>
      </c>
      <c r="AL210">
        <f>'Population 2016'!AL210/'Population 2016'!AL$5</f>
        <v>1.3568400702364271E-3</v>
      </c>
      <c r="AM210">
        <f>'Population 2016'!AM210/'Population 2016'!AM$5</f>
        <v>4.6723725148592314E-4</v>
      </c>
      <c r="AN210">
        <f>'Population 2016'!AN210/'Population 2016'!AN$5</f>
        <v>3.708956037962256E-3</v>
      </c>
      <c r="AO210">
        <f>'Population 2016'!AO210/'Population 2016'!AO$5</f>
        <v>3.708956037962256E-3</v>
      </c>
      <c r="AP210">
        <f>'Population 2016'!AP210/'Population 2016'!AP$5</f>
        <v>3.6935465973400123E-3</v>
      </c>
      <c r="AQ210">
        <f>'Population 2016'!AQ210/'Population 2016'!AQ$5</f>
        <v>1.2330794103140243E-3</v>
      </c>
      <c r="AR210">
        <f>'Population 2016'!AR210/'Population 2016'!AR$5</f>
        <v>1.377656260059798E-3</v>
      </c>
      <c r="AS210">
        <f>'Population 2016'!AS210/'Population 2016'!AS$5</f>
        <v>3.6010384389917093E-3</v>
      </c>
      <c r="AT210">
        <f>'Population 2016'!AT210/'Population 2016'!AT$5</f>
        <v>3.2161121948647651E-3</v>
      </c>
      <c r="AU210">
        <f>'Population 2016'!AU210/'Population 2016'!AU$5</f>
        <v>3.2161121948647651E-3</v>
      </c>
      <c r="AV210">
        <f>'Population 2016'!AV210/'Population 2016'!AV$5</f>
        <v>1.1403230915426037E-3</v>
      </c>
      <c r="AW210">
        <f>'Population 2016'!AW210/'Population 2016'!AW$5</f>
        <v>1.0792299713222283E-3</v>
      </c>
      <c r="AX210">
        <f>'Population 2016'!AX210/'Population 2016'!AX$5</f>
        <v>2.018988716664324E-3</v>
      </c>
      <c r="AY210">
        <f>'Population 2016'!AY210/'Population 2016'!AY$5</f>
        <v>1.8787674795752885E-3</v>
      </c>
      <c r="AZ210">
        <f>'Population 2016'!AZ210/'Population 2016'!AZ$5</f>
        <v>2.496677807755809E-3</v>
      </c>
      <c r="BA210">
        <f>'Population 2016'!BA210/'Population 2016'!BA$5</f>
        <v>7.9626430576549341E-4</v>
      </c>
      <c r="BB210">
        <f>'Population 2016'!BB210/'Population 2016'!BB$5</f>
        <v>7.5954786187276886E-4</v>
      </c>
      <c r="BC210">
        <f>'Population 2016'!BC210/'Population 2016'!BC$5</f>
        <v>5.3113796308591158E-4</v>
      </c>
      <c r="BD210" s="9">
        <v>208</v>
      </c>
    </row>
    <row r="211" spans="1:56" x14ac:dyDescent="0.35">
      <c r="A211" s="4"/>
      <c r="B211" s="8" t="s">
        <v>79</v>
      </c>
      <c r="C211">
        <f>'Population 2016'!C211/'Population 2016'!C$5</f>
        <v>2.0955467076916786E-4</v>
      </c>
      <c r="D211">
        <f>'Population 2016'!D211/'Population 2016'!D$5</f>
        <v>6.601918957777061E-4</v>
      </c>
      <c r="E211">
        <f>'Population 2016'!E211/'Population 2016'!E$5</f>
        <v>1.0735096264280256E-3</v>
      </c>
      <c r="F211">
        <f>'Population 2016'!F211/'Population 2016'!F$5</f>
        <v>9.7862477465876898E-4</v>
      </c>
      <c r="G211">
        <f>'Population 2016'!G211/'Population 2016'!G$5</f>
        <v>9.4732853353543013E-4</v>
      </c>
      <c r="H211">
        <f>'Population 2016'!H211/'Population 2016'!H$5</f>
        <v>4.5393676660841146E-4</v>
      </c>
      <c r="I211">
        <f>'Population 2016'!I211/'Population 2016'!I$5</f>
        <v>1.2875806046394773E-3</v>
      </c>
      <c r="J211">
        <f>'Population 2016'!J211/'Population 2016'!J$5</f>
        <v>6.302712654354262E-4</v>
      </c>
      <c r="K211">
        <f>'Population 2016'!K211/'Population 2016'!K$5</f>
        <v>3.7801823938005011E-4</v>
      </c>
      <c r="L211">
        <f>'Population 2016'!L211/'Population 2016'!L$5</f>
        <v>6.8304925897097837E-4</v>
      </c>
      <c r="M211">
        <f>'Population 2016'!M211/'Population 2016'!M$5</f>
        <v>6.8304925897097837E-4</v>
      </c>
      <c r="N211">
        <f>'Population 2016'!N211/'Population 2016'!N$5</f>
        <v>6.6708996069795288E-4</v>
      </c>
      <c r="O211">
        <f>'Population 2016'!O211/'Population 2016'!O$5</f>
        <v>3.2692364846791691E-4</v>
      </c>
      <c r="P211">
        <f>'Population 2016'!P211/'Population 2016'!P$5</f>
        <v>6.9874901386227887E-4</v>
      </c>
      <c r="Q211">
        <f>'Population 2016'!Q211/'Population 2016'!Q$5</f>
        <v>7.2854608053959415E-4</v>
      </c>
      <c r="R211">
        <f>'Population 2016'!R211/'Population 2016'!R$5</f>
        <v>6.5204662798743808E-4</v>
      </c>
      <c r="S211">
        <f>'Population 2016'!S211/'Population 2016'!S$5</f>
        <v>5.2606399974579462E-4</v>
      </c>
      <c r="T211">
        <f>'Population 2016'!T211/'Population 2016'!T$5</f>
        <v>4.909191588763302E-4</v>
      </c>
      <c r="U211">
        <f>'Population 2016'!U211/'Population 2016'!U$5</f>
        <v>8.8522993847651925E-5</v>
      </c>
      <c r="V211">
        <f>'Population 2016'!V211/'Population 2016'!V$5</f>
        <v>5.342654994237565E-4</v>
      </c>
      <c r="W211">
        <f>'Population 2016'!W211/'Population 2016'!W$5</f>
        <v>5.1967917165101089E-4</v>
      </c>
      <c r="X211">
        <f>'Population 2016'!X211/'Population 2016'!X$5</f>
        <v>5.1967917165101089E-4</v>
      </c>
      <c r="Y211">
        <f>'Population 2016'!Y211/'Population 2016'!Y$5</f>
        <v>5.8027694313285958E-4</v>
      </c>
      <c r="Z211">
        <f>'Population 2016'!Z211/'Population 2016'!Z$5</f>
        <v>2.0132292390574215E-4</v>
      </c>
      <c r="AA211">
        <f>'Population 2016'!AA211/'Population 2016'!AA$5</f>
        <v>3.308624947430733E-4</v>
      </c>
      <c r="AB211">
        <f>'Population 2016'!AB211/'Population 2016'!AB$5</f>
        <v>7.5330337860659343E-4</v>
      </c>
      <c r="AC211">
        <f>'Population 2016'!AC211/'Population 2016'!AC$5</f>
        <v>3.5683182981293738E-4</v>
      </c>
      <c r="AD211">
        <f>'Population 2016'!AD211/'Population 2016'!AD$5</f>
        <v>1.0346495961889165E-3</v>
      </c>
      <c r="AE211">
        <f>'Population 2016'!AE211/'Population 2016'!AE$5</f>
        <v>1.0677727697409624E-3</v>
      </c>
      <c r="AF211">
        <f>'Population 2016'!AF211/'Population 2016'!AF$5</f>
        <v>4.3734636323877605E-4</v>
      </c>
      <c r="AG211">
        <f>'Population 2016'!AG211/'Population 2016'!AG$5</f>
        <v>1.0677727697409624E-3</v>
      </c>
      <c r="AH211">
        <f>'Population 2016'!AH211/'Population 2016'!AH$5</f>
        <v>2.8422020564167818E-4</v>
      </c>
      <c r="AI211">
        <f>'Population 2016'!AI211/'Population 2016'!AI$5</f>
        <v>4.2928077697086361E-4</v>
      </c>
      <c r="AJ211">
        <f>'Population 2016'!AJ211/'Population 2016'!AJ$5</f>
        <v>2.509550232830494E-4</v>
      </c>
      <c r="AK211">
        <f>'Population 2016'!AK211/'Population 2016'!AK$5</f>
        <v>1.2320380171731012E-3</v>
      </c>
      <c r="AL211">
        <f>'Population 2016'!AL211/'Population 2016'!AL$5</f>
        <v>4.4341178765896312E-4</v>
      </c>
      <c r="AM211">
        <f>'Population 2016'!AM211/'Population 2016'!AM$5</f>
        <v>1.9558768666852596E-4</v>
      </c>
      <c r="AN211">
        <f>'Population 2016'!AN211/'Population 2016'!AN$5</f>
        <v>1.7999345478346242E-3</v>
      </c>
      <c r="AO211">
        <f>'Population 2016'!AO211/'Population 2016'!AO$5</f>
        <v>1.7999345478346242E-3</v>
      </c>
      <c r="AP211">
        <f>'Population 2016'!AP211/'Population 2016'!AP$5</f>
        <v>1.5376567379484171E-3</v>
      </c>
      <c r="AQ211">
        <f>'Population 2016'!AQ211/'Population 2016'!AQ$5</f>
        <v>5.2063352879925466E-4</v>
      </c>
      <c r="AR211">
        <f>'Population 2016'!AR211/'Population 2016'!AR$5</f>
        <v>5.6674604230144341E-4</v>
      </c>
      <c r="AS211">
        <f>'Population 2016'!AS211/'Population 2016'!AS$5</f>
        <v>1.2875806046394773E-3</v>
      </c>
      <c r="AT211">
        <f>'Population 2016'!AT211/'Population 2016'!AT$5</f>
        <v>1.3180787683871988E-3</v>
      </c>
      <c r="AU211">
        <f>'Population 2016'!AU211/'Population 2016'!AU$5</f>
        <v>1.3180787683871988E-3</v>
      </c>
      <c r="AV211">
        <f>'Population 2016'!AV211/'Population 2016'!AV$5</f>
        <v>6.0183718720304086E-4</v>
      </c>
      <c r="AW211">
        <f>'Population 2016'!AW211/'Population 2016'!AW$5</f>
        <v>3.7753981328940141E-4</v>
      </c>
      <c r="AX211">
        <f>'Population 2016'!AX211/'Population 2016'!AX$5</f>
        <v>7.6670457594847749E-4</v>
      </c>
      <c r="AY211">
        <f>'Population 2016'!AY211/'Population 2016'!AY$5</f>
        <v>8.1239864141244148E-4</v>
      </c>
      <c r="AZ211">
        <f>'Population 2016'!AZ211/'Population 2016'!AZ$5</f>
        <v>1.0700047747524894E-3</v>
      </c>
      <c r="BA211">
        <f>'Population 2016'!BA211/'Population 2016'!BA$5</f>
        <v>3.3740012956164973E-4</v>
      </c>
      <c r="BB211">
        <f>'Population 2016'!BB211/'Population 2016'!BB$5</f>
        <v>1.588145529370335E-4</v>
      </c>
      <c r="BC211">
        <f>'Population 2016'!BC211/'Population 2016'!BC$5</f>
        <v>8.8522993847651925E-5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f>'Population 2016'!C212/'Population 2016'!C$5</f>
        <v>0</v>
      </c>
      <c r="D212">
        <f>'Population 2016'!D212/'Population 2016'!D$5</f>
        <v>0</v>
      </c>
      <c r="E212">
        <f>'Population 2016'!E212/'Population 2016'!E$5</f>
        <v>0</v>
      </c>
      <c r="F212">
        <f>'Population 2016'!F212/'Population 2016'!F$5</f>
        <v>0</v>
      </c>
      <c r="G212">
        <f>'Population 2016'!G212/'Population 2016'!G$5</f>
        <v>0</v>
      </c>
      <c r="H212">
        <f>'Population 2016'!H212/'Population 2016'!H$5</f>
        <v>0</v>
      </c>
      <c r="I212">
        <f>'Population 2016'!I212/'Population 2016'!I$5</f>
        <v>0</v>
      </c>
      <c r="J212">
        <f>'Population 2016'!J212/'Population 2016'!J$5</f>
        <v>0</v>
      </c>
      <c r="K212">
        <f>'Population 2016'!K212/'Population 2016'!K$5</f>
        <v>0</v>
      </c>
      <c r="L212">
        <f>'Population 2016'!L212/'Population 2016'!L$5</f>
        <v>0</v>
      </c>
      <c r="M212">
        <f>'Population 2016'!M212/'Population 2016'!M$5</f>
        <v>0</v>
      </c>
      <c r="N212">
        <f>'Population 2016'!N212/'Population 2016'!N$5</f>
        <v>0</v>
      </c>
      <c r="O212">
        <f>'Population 2016'!O212/'Population 2016'!O$5</f>
        <v>0</v>
      </c>
      <c r="P212">
        <f>'Population 2016'!P212/'Population 2016'!P$5</f>
        <v>0</v>
      </c>
      <c r="Q212">
        <f>'Population 2016'!Q212/'Population 2016'!Q$5</f>
        <v>0</v>
      </c>
      <c r="R212">
        <f>'Population 2016'!R212/'Population 2016'!R$5</f>
        <v>0</v>
      </c>
      <c r="S212">
        <f>'Population 2016'!S212/'Population 2016'!S$5</f>
        <v>0</v>
      </c>
      <c r="T212">
        <f>'Population 2016'!T212/'Population 2016'!T$5</f>
        <v>0</v>
      </c>
      <c r="U212">
        <f>'Population 2016'!U212/'Population 2016'!U$5</f>
        <v>0</v>
      </c>
      <c r="V212">
        <f>'Population 2016'!V212/'Population 2016'!V$5</f>
        <v>0</v>
      </c>
      <c r="W212">
        <f>'Population 2016'!W212/'Population 2016'!W$5</f>
        <v>0</v>
      </c>
      <c r="X212">
        <f>'Population 2016'!X212/'Population 2016'!X$5</f>
        <v>0</v>
      </c>
      <c r="Y212">
        <f>'Population 2016'!Y212/'Population 2016'!Y$5</f>
        <v>0</v>
      </c>
      <c r="Z212">
        <f>'Population 2016'!Z212/'Population 2016'!Z$5</f>
        <v>0</v>
      </c>
      <c r="AA212">
        <f>'Population 2016'!AA212/'Population 2016'!AA$5</f>
        <v>0</v>
      </c>
      <c r="AB212">
        <f>'Population 2016'!AB212/'Population 2016'!AB$5</f>
        <v>0</v>
      </c>
      <c r="AC212">
        <f>'Population 2016'!AC212/'Population 2016'!AC$5</f>
        <v>0</v>
      </c>
      <c r="AD212">
        <f>'Population 2016'!AD212/'Population 2016'!AD$5</f>
        <v>0</v>
      </c>
      <c r="AE212">
        <f>'Population 2016'!AE212/'Population 2016'!AE$5</f>
        <v>0</v>
      </c>
      <c r="AF212">
        <f>'Population 2016'!AF212/'Population 2016'!AF$5</f>
        <v>0</v>
      </c>
      <c r="AG212">
        <f>'Population 2016'!AG212/'Population 2016'!AG$5</f>
        <v>0</v>
      </c>
      <c r="AH212">
        <f>'Population 2016'!AH212/'Population 2016'!AH$5</f>
        <v>0</v>
      </c>
      <c r="AI212">
        <f>'Population 2016'!AI212/'Population 2016'!AI$5</f>
        <v>0</v>
      </c>
      <c r="AJ212">
        <f>'Population 2016'!AJ212/'Population 2016'!AJ$5</f>
        <v>0</v>
      </c>
      <c r="AK212">
        <f>'Population 2016'!AK212/'Population 2016'!AK$5</f>
        <v>0</v>
      </c>
      <c r="AL212">
        <f>'Population 2016'!AL212/'Population 2016'!AL$5</f>
        <v>0</v>
      </c>
      <c r="AM212">
        <f>'Population 2016'!AM212/'Population 2016'!AM$5</f>
        <v>0</v>
      </c>
      <c r="AN212">
        <f>'Population 2016'!AN212/'Population 2016'!AN$5</f>
        <v>0</v>
      </c>
      <c r="AO212">
        <f>'Population 2016'!AO212/'Population 2016'!AO$5</f>
        <v>0</v>
      </c>
      <c r="AP212">
        <f>'Population 2016'!AP212/'Population 2016'!AP$5</f>
        <v>0</v>
      </c>
      <c r="AQ212">
        <f>'Population 2016'!AQ212/'Population 2016'!AQ$5</f>
        <v>0</v>
      </c>
      <c r="AR212">
        <f>'Population 2016'!AR212/'Population 2016'!AR$5</f>
        <v>0</v>
      </c>
      <c r="AS212">
        <f>'Population 2016'!AS212/'Population 2016'!AS$5</f>
        <v>0</v>
      </c>
      <c r="AT212">
        <f>'Population 2016'!AT212/'Population 2016'!AT$5</f>
        <v>0</v>
      </c>
      <c r="AU212">
        <f>'Population 2016'!AU212/'Population 2016'!AU$5</f>
        <v>0</v>
      </c>
      <c r="AV212">
        <f>'Population 2016'!AV212/'Population 2016'!AV$5</f>
        <v>0</v>
      </c>
      <c r="AW212">
        <f>'Population 2016'!AW212/'Population 2016'!AW$5</f>
        <v>0</v>
      </c>
      <c r="AX212">
        <f>'Population 2016'!AX212/'Population 2016'!AX$5</f>
        <v>0</v>
      </c>
      <c r="AY212">
        <f>'Population 2016'!AY212/'Population 2016'!AY$5</f>
        <v>0</v>
      </c>
      <c r="AZ212">
        <f>'Population 2016'!AZ212/'Population 2016'!AZ$5</f>
        <v>0</v>
      </c>
      <c r="BA212">
        <f>'Population 2016'!BA212/'Population 2016'!BA$5</f>
        <v>0</v>
      </c>
      <c r="BB212">
        <f>'Population 2016'!BB212/'Population 2016'!BB$5</f>
        <v>0</v>
      </c>
      <c r="BC212">
        <f>'Population 2016'!BC212/'Population 2016'!BC$5</f>
        <v>0</v>
      </c>
      <c r="BD212" s="9">
        <v>210</v>
      </c>
    </row>
    <row r="213" spans="1:56" x14ac:dyDescent="0.35">
      <c r="A213" s="3"/>
      <c r="B213" s="5" t="s">
        <v>61</v>
      </c>
      <c r="C213">
        <f>'Population 2016'!C213/'Population 2016'!C$5</f>
        <v>0</v>
      </c>
      <c r="D213">
        <f>'Population 2016'!D213/'Population 2016'!D$5</f>
        <v>0</v>
      </c>
      <c r="E213">
        <f>'Population 2016'!E213/'Population 2016'!E$5</f>
        <v>0</v>
      </c>
      <c r="F213">
        <f>'Population 2016'!F213/'Population 2016'!F$5</f>
        <v>0</v>
      </c>
      <c r="G213">
        <f>'Population 2016'!G213/'Population 2016'!G$5</f>
        <v>0</v>
      </c>
      <c r="H213">
        <f>'Population 2016'!H213/'Population 2016'!H$5</f>
        <v>0</v>
      </c>
      <c r="I213">
        <f>'Population 2016'!I213/'Population 2016'!I$5</f>
        <v>0</v>
      </c>
      <c r="J213">
        <f>'Population 2016'!J213/'Population 2016'!J$5</f>
        <v>0</v>
      </c>
      <c r="K213">
        <f>'Population 2016'!K213/'Population 2016'!K$5</f>
        <v>0</v>
      </c>
      <c r="L213">
        <f>'Population 2016'!L213/'Population 2016'!L$5</f>
        <v>0</v>
      </c>
      <c r="M213">
        <f>'Population 2016'!M213/'Population 2016'!M$5</f>
        <v>0</v>
      </c>
      <c r="N213">
        <f>'Population 2016'!N213/'Population 2016'!N$5</f>
        <v>0</v>
      </c>
      <c r="O213">
        <f>'Population 2016'!O213/'Population 2016'!O$5</f>
        <v>0</v>
      </c>
      <c r="P213">
        <f>'Population 2016'!P213/'Population 2016'!P$5</f>
        <v>0</v>
      </c>
      <c r="Q213">
        <f>'Population 2016'!Q213/'Population 2016'!Q$5</f>
        <v>0</v>
      </c>
      <c r="R213">
        <f>'Population 2016'!R213/'Population 2016'!R$5</f>
        <v>0</v>
      </c>
      <c r="S213">
        <f>'Population 2016'!S213/'Population 2016'!S$5</f>
        <v>0</v>
      </c>
      <c r="T213">
        <f>'Population 2016'!T213/'Population 2016'!T$5</f>
        <v>0</v>
      </c>
      <c r="U213">
        <f>'Population 2016'!U213/'Population 2016'!U$5</f>
        <v>0</v>
      </c>
      <c r="V213">
        <f>'Population 2016'!V213/'Population 2016'!V$5</f>
        <v>0</v>
      </c>
      <c r="W213">
        <f>'Population 2016'!W213/'Population 2016'!W$5</f>
        <v>0</v>
      </c>
      <c r="X213">
        <f>'Population 2016'!X213/'Population 2016'!X$5</f>
        <v>0</v>
      </c>
      <c r="Y213">
        <f>'Population 2016'!Y213/'Population 2016'!Y$5</f>
        <v>0</v>
      </c>
      <c r="Z213">
        <f>'Population 2016'!Z213/'Population 2016'!Z$5</f>
        <v>0</v>
      </c>
      <c r="AA213">
        <f>'Population 2016'!AA213/'Population 2016'!AA$5</f>
        <v>0</v>
      </c>
      <c r="AB213">
        <f>'Population 2016'!AB213/'Population 2016'!AB$5</f>
        <v>0</v>
      </c>
      <c r="AC213">
        <f>'Population 2016'!AC213/'Population 2016'!AC$5</f>
        <v>0</v>
      </c>
      <c r="AD213">
        <f>'Population 2016'!AD213/'Population 2016'!AD$5</f>
        <v>0</v>
      </c>
      <c r="AE213">
        <f>'Population 2016'!AE213/'Population 2016'!AE$5</f>
        <v>0</v>
      </c>
      <c r="AF213">
        <f>'Population 2016'!AF213/'Population 2016'!AF$5</f>
        <v>0</v>
      </c>
      <c r="AG213">
        <f>'Population 2016'!AG213/'Population 2016'!AG$5</f>
        <v>0</v>
      </c>
      <c r="AH213">
        <f>'Population 2016'!AH213/'Population 2016'!AH$5</f>
        <v>0</v>
      </c>
      <c r="AI213">
        <f>'Population 2016'!AI213/'Population 2016'!AI$5</f>
        <v>0</v>
      </c>
      <c r="AJ213">
        <f>'Population 2016'!AJ213/'Population 2016'!AJ$5</f>
        <v>0</v>
      </c>
      <c r="AK213">
        <f>'Population 2016'!AK213/'Population 2016'!AK$5</f>
        <v>0</v>
      </c>
      <c r="AL213">
        <f>'Population 2016'!AL213/'Population 2016'!AL$5</f>
        <v>0</v>
      </c>
      <c r="AM213">
        <f>'Population 2016'!AM213/'Population 2016'!AM$5</f>
        <v>0</v>
      </c>
      <c r="AN213">
        <f>'Population 2016'!AN213/'Population 2016'!AN$5</f>
        <v>0</v>
      </c>
      <c r="AO213">
        <f>'Population 2016'!AO213/'Population 2016'!AO$5</f>
        <v>0</v>
      </c>
      <c r="AP213">
        <f>'Population 2016'!AP213/'Population 2016'!AP$5</f>
        <v>0</v>
      </c>
      <c r="AQ213">
        <f>'Population 2016'!AQ213/'Population 2016'!AQ$5</f>
        <v>0</v>
      </c>
      <c r="AR213">
        <f>'Population 2016'!AR213/'Population 2016'!AR$5</f>
        <v>0</v>
      </c>
      <c r="AS213">
        <f>'Population 2016'!AS213/'Population 2016'!AS$5</f>
        <v>0</v>
      </c>
      <c r="AT213">
        <f>'Population 2016'!AT213/'Population 2016'!AT$5</f>
        <v>0</v>
      </c>
      <c r="AU213">
        <f>'Population 2016'!AU213/'Population 2016'!AU$5</f>
        <v>0</v>
      </c>
      <c r="AV213">
        <f>'Population 2016'!AV213/'Population 2016'!AV$5</f>
        <v>0</v>
      </c>
      <c r="AW213">
        <f>'Population 2016'!AW213/'Population 2016'!AW$5</f>
        <v>0</v>
      </c>
      <c r="AX213">
        <f>'Population 2016'!AX213/'Population 2016'!AX$5</f>
        <v>0</v>
      </c>
      <c r="AY213">
        <f>'Population 2016'!AY213/'Population 2016'!AY$5</f>
        <v>0</v>
      </c>
      <c r="AZ213">
        <f>'Population 2016'!AZ213/'Population 2016'!AZ$5</f>
        <v>0</v>
      </c>
      <c r="BA213">
        <f>'Population 2016'!BA213/'Population 2016'!BA$5</f>
        <v>0</v>
      </c>
      <c r="BB213">
        <f>'Population 2016'!BB213/'Population 2016'!BB$5</f>
        <v>0</v>
      </c>
      <c r="BC213">
        <f>'Population 2016'!BC213/'Population 2016'!BC$5</f>
        <v>0</v>
      </c>
      <c r="BD213" s="9">
        <v>211</v>
      </c>
    </row>
    <row r="214" spans="1:56" x14ac:dyDescent="0.35">
      <c r="A214" s="3"/>
      <c r="B214" s="5" t="s">
        <v>78</v>
      </c>
      <c r="C214">
        <f>'Population 2016'!C214/'Population 2016'!C$5</f>
        <v>0</v>
      </c>
      <c r="D214">
        <f>'Population 2016'!D214/'Population 2016'!D$5</f>
        <v>0</v>
      </c>
      <c r="E214">
        <f>'Population 2016'!E214/'Population 2016'!E$5</f>
        <v>0</v>
      </c>
      <c r="F214">
        <f>'Population 2016'!F214/'Population 2016'!F$5</f>
        <v>0</v>
      </c>
      <c r="G214">
        <f>'Population 2016'!G214/'Population 2016'!G$5</f>
        <v>0</v>
      </c>
      <c r="H214">
        <f>'Population 2016'!H214/'Population 2016'!H$5</f>
        <v>0</v>
      </c>
      <c r="I214">
        <f>'Population 2016'!I214/'Population 2016'!I$5</f>
        <v>0</v>
      </c>
      <c r="J214">
        <f>'Population 2016'!J214/'Population 2016'!J$5</f>
        <v>0</v>
      </c>
      <c r="K214">
        <f>'Population 2016'!K214/'Population 2016'!K$5</f>
        <v>0</v>
      </c>
      <c r="L214">
        <f>'Population 2016'!L214/'Population 2016'!L$5</f>
        <v>0</v>
      </c>
      <c r="M214">
        <f>'Population 2016'!M214/'Population 2016'!M$5</f>
        <v>0</v>
      </c>
      <c r="N214">
        <f>'Population 2016'!N214/'Population 2016'!N$5</f>
        <v>0</v>
      </c>
      <c r="O214">
        <f>'Population 2016'!O214/'Population 2016'!O$5</f>
        <v>0</v>
      </c>
      <c r="P214">
        <f>'Population 2016'!P214/'Population 2016'!P$5</f>
        <v>0</v>
      </c>
      <c r="Q214">
        <f>'Population 2016'!Q214/'Population 2016'!Q$5</f>
        <v>0</v>
      </c>
      <c r="R214">
        <f>'Population 2016'!R214/'Population 2016'!R$5</f>
        <v>0</v>
      </c>
      <c r="S214">
        <f>'Population 2016'!S214/'Population 2016'!S$5</f>
        <v>0</v>
      </c>
      <c r="T214">
        <f>'Population 2016'!T214/'Population 2016'!T$5</f>
        <v>0</v>
      </c>
      <c r="U214">
        <f>'Population 2016'!U214/'Population 2016'!U$5</f>
        <v>0</v>
      </c>
      <c r="V214">
        <f>'Population 2016'!V214/'Population 2016'!V$5</f>
        <v>0</v>
      </c>
      <c r="W214">
        <f>'Population 2016'!W214/'Population 2016'!W$5</f>
        <v>0</v>
      </c>
      <c r="X214">
        <f>'Population 2016'!X214/'Population 2016'!X$5</f>
        <v>0</v>
      </c>
      <c r="Y214">
        <f>'Population 2016'!Y214/'Population 2016'!Y$5</f>
        <v>0</v>
      </c>
      <c r="Z214">
        <f>'Population 2016'!Z214/'Population 2016'!Z$5</f>
        <v>0</v>
      </c>
      <c r="AA214">
        <f>'Population 2016'!AA214/'Population 2016'!AA$5</f>
        <v>0</v>
      </c>
      <c r="AB214">
        <f>'Population 2016'!AB214/'Population 2016'!AB$5</f>
        <v>0</v>
      </c>
      <c r="AC214">
        <f>'Population 2016'!AC214/'Population 2016'!AC$5</f>
        <v>0</v>
      </c>
      <c r="AD214">
        <f>'Population 2016'!AD214/'Population 2016'!AD$5</f>
        <v>0</v>
      </c>
      <c r="AE214">
        <f>'Population 2016'!AE214/'Population 2016'!AE$5</f>
        <v>0</v>
      </c>
      <c r="AF214">
        <f>'Population 2016'!AF214/'Population 2016'!AF$5</f>
        <v>0</v>
      </c>
      <c r="AG214">
        <f>'Population 2016'!AG214/'Population 2016'!AG$5</f>
        <v>0</v>
      </c>
      <c r="AH214">
        <f>'Population 2016'!AH214/'Population 2016'!AH$5</f>
        <v>0</v>
      </c>
      <c r="AI214">
        <f>'Population 2016'!AI214/'Population 2016'!AI$5</f>
        <v>0</v>
      </c>
      <c r="AJ214">
        <f>'Population 2016'!AJ214/'Population 2016'!AJ$5</f>
        <v>0</v>
      </c>
      <c r="AK214">
        <f>'Population 2016'!AK214/'Population 2016'!AK$5</f>
        <v>0</v>
      </c>
      <c r="AL214">
        <f>'Population 2016'!AL214/'Population 2016'!AL$5</f>
        <v>0</v>
      </c>
      <c r="AM214">
        <f>'Population 2016'!AM214/'Population 2016'!AM$5</f>
        <v>0</v>
      </c>
      <c r="AN214">
        <f>'Population 2016'!AN214/'Population 2016'!AN$5</f>
        <v>0</v>
      </c>
      <c r="AO214">
        <f>'Population 2016'!AO214/'Population 2016'!AO$5</f>
        <v>0</v>
      </c>
      <c r="AP214">
        <f>'Population 2016'!AP214/'Population 2016'!AP$5</f>
        <v>0</v>
      </c>
      <c r="AQ214">
        <f>'Population 2016'!AQ214/'Population 2016'!AQ$5</f>
        <v>0</v>
      </c>
      <c r="AR214">
        <f>'Population 2016'!AR214/'Population 2016'!AR$5</f>
        <v>0</v>
      </c>
      <c r="AS214">
        <f>'Population 2016'!AS214/'Population 2016'!AS$5</f>
        <v>0</v>
      </c>
      <c r="AT214">
        <f>'Population 2016'!AT214/'Population 2016'!AT$5</f>
        <v>0</v>
      </c>
      <c r="AU214">
        <f>'Population 2016'!AU214/'Population 2016'!AU$5</f>
        <v>0</v>
      </c>
      <c r="AV214">
        <f>'Population 2016'!AV214/'Population 2016'!AV$5</f>
        <v>0</v>
      </c>
      <c r="AW214">
        <f>'Population 2016'!AW214/'Population 2016'!AW$5</f>
        <v>0</v>
      </c>
      <c r="AX214">
        <f>'Population 2016'!AX214/'Population 2016'!AX$5</f>
        <v>0</v>
      </c>
      <c r="AY214">
        <f>'Population 2016'!AY214/'Population 2016'!AY$5</f>
        <v>0</v>
      </c>
      <c r="AZ214">
        <f>'Population 2016'!AZ214/'Population 2016'!AZ$5</f>
        <v>0</v>
      </c>
      <c r="BA214">
        <f>'Population 2016'!BA214/'Population 2016'!BA$5</f>
        <v>0</v>
      </c>
      <c r="BB214">
        <f>'Population 2016'!BB214/'Population 2016'!BB$5</f>
        <v>0</v>
      </c>
      <c r="BC214">
        <f>'Population 2016'!BC214/'Population 2016'!BC$5</f>
        <v>0</v>
      </c>
      <c r="BD214" s="9">
        <v>212</v>
      </c>
    </row>
    <row r="215" spans="1:56" x14ac:dyDescent="0.35">
      <c r="A215" s="3"/>
      <c r="B215" s="5" t="s">
        <v>62</v>
      </c>
      <c r="C215">
        <f>'Population 2016'!C215/'Population 2016'!C$5</f>
        <v>1.041640046408693E-2</v>
      </c>
      <c r="D215">
        <f>'Population 2016'!D215/'Population 2016'!D$5</f>
        <v>9.5678921784376428E-3</v>
      </c>
      <c r="E215">
        <f>'Population 2016'!E215/'Population 2016'!E$5</f>
        <v>8.7896530548146196E-3</v>
      </c>
      <c r="F215">
        <f>'Population 2016'!F215/'Population 2016'!F$5</f>
        <v>4.7283028586144731E-3</v>
      </c>
      <c r="G215">
        <f>'Population 2016'!G215/'Population 2016'!G$5</f>
        <v>1.8134574784821091E-3</v>
      </c>
      <c r="H215">
        <f>'Population 2016'!H215/'Population 2016'!H$5</f>
        <v>3.4434346152723782E-3</v>
      </c>
      <c r="I215">
        <f>'Population 2016'!I215/'Population 2016'!I$5</f>
        <v>2.1983083493844736E-3</v>
      </c>
      <c r="J215">
        <f>'Population 2016'!J215/'Population 2016'!J$5</f>
        <v>1.0258494149258187E-2</v>
      </c>
      <c r="K215">
        <f>'Population 2016'!K215/'Population 2016'!K$5</f>
        <v>3.8510608136842601E-3</v>
      </c>
      <c r="L215">
        <f>'Population 2016'!L215/'Population 2016'!L$5</f>
        <v>2.0570902101567836E-3</v>
      </c>
      <c r="M215">
        <f>'Population 2016'!M215/'Population 2016'!M$5</f>
        <v>2.0570902101567836E-3</v>
      </c>
      <c r="N215">
        <f>'Population 2016'!N215/'Population 2016'!N$5</f>
        <v>5.0795283754350154E-3</v>
      </c>
      <c r="O215">
        <f>'Population 2016'!O215/'Population 2016'!O$5</f>
        <v>3.1503551579635629E-3</v>
      </c>
      <c r="P215">
        <f>'Population 2016'!P215/'Population 2016'!P$5</f>
        <v>1.4887862053420488E-2</v>
      </c>
      <c r="Q215">
        <f>'Population 2016'!Q215/'Population 2016'!Q$5</f>
        <v>4.1950153347199209E-3</v>
      </c>
      <c r="R215">
        <f>'Population 2016'!R215/'Population 2016'!R$5</f>
        <v>1.741895991909299E-2</v>
      </c>
      <c r="S215">
        <f>'Population 2016'!S215/'Population 2016'!S$5</f>
        <v>7.5634939829223383E-3</v>
      </c>
      <c r="T215">
        <f>'Population 2016'!T215/'Population 2016'!T$5</f>
        <v>1.0718789407313998E-2</v>
      </c>
      <c r="U215">
        <f>'Population 2016'!U215/'Population 2016'!U$5</f>
        <v>0</v>
      </c>
      <c r="V215">
        <f>'Population 2016'!V215/'Population 2016'!V$5</f>
        <v>5.1671106158554733E-3</v>
      </c>
      <c r="W215">
        <f>'Population 2016'!W215/'Population 2016'!W$5</f>
        <v>7.5108348204655541E-3</v>
      </c>
      <c r="X215">
        <f>'Population 2016'!X215/'Population 2016'!X$5</f>
        <v>7.5108348204655541E-3</v>
      </c>
      <c r="Y215">
        <f>'Population 2016'!Y215/'Population 2016'!Y$5</f>
        <v>7.6071922544951589E-3</v>
      </c>
      <c r="Z215">
        <f>'Population 2016'!Z215/'Population 2016'!Z$5</f>
        <v>2.8843380444188061E-3</v>
      </c>
      <c r="AA215">
        <f>'Population 2016'!AA215/'Population 2016'!AA$5</f>
        <v>4.6101503032574013E-3</v>
      </c>
      <c r="AB215">
        <f>'Population 2016'!AB215/'Population 2016'!AB$5</f>
        <v>8.8615497988802795E-3</v>
      </c>
      <c r="AC215">
        <f>'Population 2016'!AC215/'Population 2016'!AC$5</f>
        <v>5.34213449560528E-3</v>
      </c>
      <c r="AD215">
        <f>'Population 2016'!AD215/'Population 2016'!AD$5</f>
        <v>2.1400126539878671E-3</v>
      </c>
      <c r="AE215">
        <f>'Population 2016'!AE215/'Population 2016'!AE$5</f>
        <v>2.2638836127680984E-3</v>
      </c>
      <c r="AF215">
        <f>'Population 2016'!AF215/'Population 2016'!AF$5</f>
        <v>2.940777270053839E-3</v>
      </c>
      <c r="AG215">
        <f>'Population 2016'!AG215/'Population 2016'!AG$5</f>
        <v>2.2638836127680984E-3</v>
      </c>
      <c r="AH215">
        <f>'Population 2016'!AH215/'Population 2016'!AH$5</f>
        <v>3.2954682667211575E-3</v>
      </c>
      <c r="AI215">
        <f>'Population 2016'!AI215/'Population 2016'!AI$5</f>
        <v>8.2862127045235812E-3</v>
      </c>
      <c r="AJ215">
        <f>'Population 2016'!AJ215/'Population 2016'!AJ$5</f>
        <v>3.9455706438390539E-3</v>
      </c>
      <c r="AK215">
        <f>'Population 2016'!AK215/'Population 2016'!AK$5</f>
        <v>5.2298756647347977E-3</v>
      </c>
      <c r="AL215">
        <f>'Population 2016'!AL215/'Population 2016'!AL$5</f>
        <v>2.2702683528138911E-3</v>
      </c>
      <c r="AM215">
        <f>'Population 2016'!AM215/'Population 2016'!AM$5</f>
        <v>2.8505094334838874E-3</v>
      </c>
      <c r="AN215">
        <f>'Population 2016'!AN215/'Population 2016'!AN$5</f>
        <v>1.4181302498090978E-3</v>
      </c>
      <c r="AO215">
        <f>'Population 2016'!AO215/'Population 2016'!AO$5</f>
        <v>1.4181302498090978E-3</v>
      </c>
      <c r="AP215">
        <f>'Population 2016'!AP215/'Population 2016'!AP$5</f>
        <v>3.9947370924020738E-3</v>
      </c>
      <c r="AQ215">
        <f>'Population 2016'!AQ215/'Population 2016'!AQ$5</f>
        <v>5.1241299939716115E-3</v>
      </c>
      <c r="AR215">
        <f>'Population 2016'!AR215/'Population 2016'!AR$5</f>
        <v>5.6291426874500285E-3</v>
      </c>
      <c r="AS215">
        <f>'Population 2016'!AS215/'Population 2016'!AS$5</f>
        <v>2.1983083493844736E-3</v>
      </c>
      <c r="AT215">
        <f>'Population 2016'!AT215/'Population 2016'!AT$5</f>
        <v>0</v>
      </c>
      <c r="AU215">
        <f>'Population 2016'!AU215/'Population 2016'!AU$5</f>
        <v>0</v>
      </c>
      <c r="AV215">
        <f>'Population 2016'!AV215/'Population 2016'!AV$5</f>
        <v>5.1525710062295428E-3</v>
      </c>
      <c r="AW215">
        <f>'Population 2016'!AW215/'Population 2016'!AW$5</f>
        <v>3.763957532491305E-3</v>
      </c>
      <c r="AX215">
        <f>'Population 2016'!AX215/'Population 2016'!AX$5</f>
        <v>1.3724011909477746E-2</v>
      </c>
      <c r="AY215">
        <f>'Population 2016'!AY215/'Population 2016'!AY$5</f>
        <v>5.9560600960802913E-3</v>
      </c>
      <c r="AZ215">
        <f>'Population 2016'!AZ215/'Population 2016'!AZ$5</f>
        <v>4.5877892895973679E-3</v>
      </c>
      <c r="BA215">
        <f>'Population 2016'!BA215/'Population 2016'!BA$5</f>
        <v>1.3765925286115309E-3</v>
      </c>
      <c r="BB215">
        <f>'Population 2016'!BB215/'Population 2016'!BB$5</f>
        <v>5.6206541778584893E-3</v>
      </c>
      <c r="BC215">
        <f>'Population 2016'!BC215/'Population 2016'!BC$5</f>
        <v>0</v>
      </c>
      <c r="BD215" s="9">
        <v>213</v>
      </c>
    </row>
    <row r="216" spans="1:56" x14ac:dyDescent="0.35">
      <c r="A216" s="3"/>
      <c r="B216" s="5" t="s">
        <v>63</v>
      </c>
      <c r="C216">
        <f>'Population 2016'!C216/'Population 2016'!C$5</f>
        <v>1.8359033595191487E-2</v>
      </c>
      <c r="D216">
        <f>'Population 2016'!D216/'Population 2016'!D$5</f>
        <v>1.3807791242432244E-2</v>
      </c>
      <c r="E216">
        <f>'Population 2016'!E216/'Population 2016'!E$5</f>
        <v>9.6334597480768232E-3</v>
      </c>
      <c r="F216">
        <f>'Population 2016'!F216/'Population 2016'!F$5</f>
        <v>4.3677568890033479E-3</v>
      </c>
      <c r="G216">
        <f>'Population 2016'!G216/'Population 2016'!G$5</f>
        <v>2.4901207167217021E-3</v>
      </c>
      <c r="H216">
        <f>'Population 2016'!H216/'Population 2016'!H$5</f>
        <v>3.3558896674264703E-3</v>
      </c>
      <c r="I216">
        <f>'Population 2016'!I216/'Population 2016'!I$5</f>
        <v>2.1250314044049911E-3</v>
      </c>
      <c r="J216">
        <f>'Population 2016'!J216/'Population 2016'!J$5</f>
        <v>1.0689732383503479E-2</v>
      </c>
      <c r="K216">
        <f>'Population 2016'!K216/'Population 2016'!K$5</f>
        <v>3.4494164343429569E-3</v>
      </c>
      <c r="L216">
        <f>'Population 2016'!L216/'Population 2016'!L$5</f>
        <v>2.4462694391053645E-3</v>
      </c>
      <c r="M216">
        <f>'Population 2016'!M216/'Population 2016'!M$5</f>
        <v>2.4462694391053645E-3</v>
      </c>
      <c r="N216">
        <f>'Population 2016'!N216/'Population 2016'!N$5</f>
        <v>6.236889271103753E-3</v>
      </c>
      <c r="O216">
        <f>'Population 2016'!O216/'Population 2016'!O$5</f>
        <v>3.1503551579635629E-3</v>
      </c>
      <c r="P216">
        <f>'Population 2016'!P216/'Population 2016'!P$5</f>
        <v>1.5665502084976895E-2</v>
      </c>
      <c r="Q216">
        <f>'Population 2016'!Q216/'Population 2016'!Q$5</f>
        <v>4.2067660779544309E-3</v>
      </c>
      <c r="R216">
        <f>'Population 2016'!R216/'Population 2016'!R$5</f>
        <v>1.8283919731729388E-2</v>
      </c>
      <c r="S216">
        <f>'Population 2016'!S216/'Population 2016'!S$5</f>
        <v>1.4224029120643421E-2</v>
      </c>
      <c r="T216">
        <f>'Population 2016'!T216/'Population 2016'!T$5</f>
        <v>2.3913114288772144E-2</v>
      </c>
      <c r="U216">
        <f>'Population 2016'!U216/'Population 2016'!U$5</f>
        <v>0</v>
      </c>
      <c r="V216">
        <f>'Population 2016'!V216/'Population 2016'!V$5</f>
        <v>6.1135237862632707E-3</v>
      </c>
      <c r="W216">
        <f>'Population 2016'!W216/'Population 2016'!W$5</f>
        <v>1.3619516404212342E-2</v>
      </c>
      <c r="X216">
        <f>'Population 2016'!X216/'Population 2016'!X$5</f>
        <v>1.3619516404212342E-2</v>
      </c>
      <c r="Y216">
        <f>'Population 2016'!Y216/'Population 2016'!Y$5</f>
        <v>8.30670418594299E-3</v>
      </c>
      <c r="Z216">
        <f>'Population 2016'!Z216/'Population 2016'!Z$5</f>
        <v>7.4799209420364204E-3</v>
      </c>
      <c r="AA216">
        <f>'Population 2016'!AA216/'Population 2016'!AA$5</f>
        <v>6.5694143534528295E-3</v>
      </c>
      <c r="AB216">
        <f>'Population 2016'!AB216/'Population 2016'!AB$5</f>
        <v>1.2449975947514406E-2</v>
      </c>
      <c r="AC216">
        <f>'Population 2016'!AC216/'Population 2016'!AC$5</f>
        <v>8.144040081005997E-3</v>
      </c>
      <c r="AD216">
        <f>'Population 2016'!AD216/'Population 2016'!AD$5</f>
        <v>2.5159105288622575E-3</v>
      </c>
      <c r="AE216">
        <f>'Population 2016'!AE216/'Population 2016'!AE$5</f>
        <v>2.5256932822718919E-3</v>
      </c>
      <c r="AF216">
        <f>'Population 2016'!AF216/'Population 2016'!AF$5</f>
        <v>3.6948227239137973E-3</v>
      </c>
      <c r="AG216">
        <f>'Population 2016'!AG216/'Population 2016'!AG$5</f>
        <v>2.5256932822718919E-3</v>
      </c>
      <c r="AH216">
        <f>'Population 2016'!AH216/'Population 2016'!AH$5</f>
        <v>3.7413038834139861E-3</v>
      </c>
      <c r="AI216">
        <f>'Population 2016'!AI216/'Population 2016'!AI$5</f>
        <v>1.6057015049435647E-2</v>
      </c>
      <c r="AJ216">
        <f>'Population 2016'!AJ216/'Population 2016'!AJ$5</f>
        <v>4.8657390625435684E-3</v>
      </c>
      <c r="AK216">
        <f>'Population 2016'!AK216/'Population 2016'!AK$5</f>
        <v>5.4687401782683581E-3</v>
      </c>
      <c r="AL216">
        <f>'Population 2016'!AL216/'Population 2016'!AL$5</f>
        <v>2.2081907025416365E-3</v>
      </c>
      <c r="AM216">
        <f>'Population 2016'!AM216/'Population 2016'!AM$5</f>
        <v>3.1112930157085887E-3</v>
      </c>
      <c r="AN216">
        <f>'Population 2016'!AN216/'Population 2016'!AN$5</f>
        <v>2.3999127304461655E-3</v>
      </c>
      <c r="AO216">
        <f>'Population 2016'!AO216/'Population 2016'!AO$5</f>
        <v>2.3999127304461655E-3</v>
      </c>
      <c r="AP216">
        <f>'Population 2016'!AP216/'Population 2016'!AP$5</f>
        <v>4.5574877542285562E-3</v>
      </c>
      <c r="AQ216">
        <f>'Population 2016'!AQ216/'Population 2016'!AQ$5</f>
        <v>6.0489395517071302E-3</v>
      </c>
      <c r="AR216">
        <f>'Population 2016'!AR216/'Population 2016'!AR$5</f>
        <v>8.4684423372660255E-3</v>
      </c>
      <c r="AS216">
        <f>'Population 2016'!AS216/'Population 2016'!AS$5</f>
        <v>2.1250314044049911E-3</v>
      </c>
      <c r="AT216">
        <f>'Population 2016'!AT216/'Population 2016'!AT$5</f>
        <v>0</v>
      </c>
      <c r="AU216">
        <f>'Population 2016'!AU216/'Population 2016'!AU$5</f>
        <v>0</v>
      </c>
      <c r="AV216">
        <f>'Population 2016'!AV216/'Population 2016'!AV$5</f>
        <v>4.9414000633512829E-3</v>
      </c>
      <c r="AW216">
        <f>'Population 2016'!AW216/'Population 2016'!AW$5</f>
        <v>4.4046311550430166E-3</v>
      </c>
      <c r="AX216">
        <f>'Population 2016'!AX216/'Population 2016'!AX$5</f>
        <v>1.4605722171818495E-2</v>
      </c>
      <c r="AY216">
        <f>'Population 2016'!AY216/'Population 2016'!AY$5</f>
        <v>9.0909090909090905E-3</v>
      </c>
      <c r="AZ216">
        <f>'Population 2016'!AZ216/'Population 2016'!AZ$5</f>
        <v>5.1055335354453467E-3</v>
      </c>
      <c r="BA216">
        <f>'Population 2016'!BA216/'Population 2016'!BA$5</f>
        <v>1.5925286115309868E-3</v>
      </c>
      <c r="BB216">
        <f>'Population 2016'!BB216/'Population 2016'!BB$5</f>
        <v>5.2477852274845846E-3</v>
      </c>
      <c r="BC216">
        <f>'Population 2016'!BC216/'Population 2016'!BC$5</f>
        <v>0</v>
      </c>
      <c r="BD216" s="9">
        <v>214</v>
      </c>
    </row>
    <row r="217" spans="1:56" x14ac:dyDescent="0.35">
      <c r="A217" s="3"/>
      <c r="B217" s="5" t="s">
        <v>64</v>
      </c>
      <c r="C217">
        <f>'Population 2016'!C217/'Population 2016'!C$5</f>
        <v>2.0551691003971317E-2</v>
      </c>
      <c r="D217">
        <f>'Population 2016'!D217/'Population 2016'!D$5</f>
        <v>1.4925227154915252E-2</v>
      </c>
      <c r="E217">
        <f>'Population 2016'!E217/'Population 2016'!E$5</f>
        <v>9.7647185670287229E-3</v>
      </c>
      <c r="F217">
        <f>'Population 2016'!F217/'Population 2016'!F$5</f>
        <v>4.1411279938192123E-3</v>
      </c>
      <c r="G217">
        <f>'Population 2016'!G217/'Population 2016'!G$5</f>
        <v>1.9758566556596115E-3</v>
      </c>
      <c r="H217">
        <f>'Population 2016'!H217/'Population 2016'!H$5</f>
        <v>2.8176503584479255E-3</v>
      </c>
      <c r="I217">
        <f>'Population 2016'!I217/'Population 2016'!I$5</f>
        <v>1.6539653295368896E-3</v>
      </c>
      <c r="J217">
        <f>'Population 2016'!J217/'Population 2016'!J$5</f>
        <v>6.6095552441057196E-3</v>
      </c>
      <c r="K217">
        <f>'Population 2016'!K217/'Population 2016'!K$5</f>
        <v>2.5043708358928316E-3</v>
      </c>
      <c r="L217">
        <f>'Population 2016'!L217/'Population 2016'!L$5</f>
        <v>2.8116213683223993E-3</v>
      </c>
      <c r="M217">
        <f>'Population 2016'!M217/'Population 2016'!M$5</f>
        <v>2.8116213683223993E-3</v>
      </c>
      <c r="N217">
        <f>'Population 2016'!N217/'Population 2016'!N$5</f>
        <v>5.1357889745300232E-3</v>
      </c>
      <c r="O217">
        <f>'Population 2016'!O217/'Population 2016'!O$5</f>
        <v>3.3782110341684748E-3</v>
      </c>
      <c r="P217">
        <f>'Population 2016'!P217/'Population 2016'!P$5</f>
        <v>1.1912543671813366E-2</v>
      </c>
      <c r="Q217">
        <f>'Population 2016'!Q217/'Population 2016'!Q$5</f>
        <v>4.2772705373614883E-3</v>
      </c>
      <c r="R217">
        <f>'Population 2016'!R217/'Population 2016'!R$5</f>
        <v>1.4983765369670516E-2</v>
      </c>
      <c r="S217">
        <f>'Population 2016'!S217/'Population 2016'!S$5</f>
        <v>1.0921123941031403E-2</v>
      </c>
      <c r="T217">
        <f>'Population 2016'!T217/'Population 2016'!T$5</f>
        <v>2.053251932267116E-2</v>
      </c>
      <c r="U217">
        <f>'Population 2016'!U217/'Population 2016'!U$5</f>
        <v>0</v>
      </c>
      <c r="V217">
        <f>'Population 2016'!V217/'Population 2016'!V$5</f>
        <v>5.8769204936613218E-3</v>
      </c>
      <c r="W217">
        <f>'Population 2016'!W217/'Population 2016'!W$5</f>
        <v>6.3145921989292645E-3</v>
      </c>
      <c r="X217">
        <f>'Population 2016'!X217/'Population 2016'!X$5</f>
        <v>6.3145921989292645E-3</v>
      </c>
      <c r="Y217">
        <f>'Population 2016'!Y217/'Population 2016'!Y$5</f>
        <v>6.2280408896519925E-3</v>
      </c>
      <c r="Z217">
        <f>'Population 2016'!Z217/'Population 2016'!Z$5</f>
        <v>6.6339775021632538E-3</v>
      </c>
      <c r="AA217">
        <f>'Population 2016'!AA217/'Population 2016'!AA$5</f>
        <v>5.4884639941215436E-3</v>
      </c>
      <c r="AB217">
        <f>'Population 2016'!AB217/'Population 2016'!AB$5</f>
        <v>1.3448921732188366E-2</v>
      </c>
      <c r="AC217">
        <f>'Population 2016'!AC217/'Population 2016'!AC$5</f>
        <v>6.8066964405766404E-3</v>
      </c>
      <c r="AD217">
        <f>'Population 2016'!AD217/'Population 2016'!AD$5</f>
        <v>2.7913208530276528E-3</v>
      </c>
      <c r="AE217">
        <f>'Population 2016'!AE217/'Population 2016'!AE$5</f>
        <v>3.1006478505939488E-3</v>
      </c>
      <c r="AF217">
        <f>'Population 2016'!AF217/'Population 2016'!AF$5</f>
        <v>2.5788354522010585E-3</v>
      </c>
      <c r="AG217">
        <f>'Population 2016'!AG217/'Population 2016'!AG$5</f>
        <v>3.1006478505939488E-3</v>
      </c>
      <c r="AH217">
        <f>'Population 2016'!AH217/'Population 2016'!AH$5</f>
        <v>3.1208493168497996E-3</v>
      </c>
      <c r="AI217">
        <f>'Population 2016'!AI217/'Population 2016'!AI$5</f>
        <v>1.4058261877679588E-2</v>
      </c>
      <c r="AJ217">
        <f>'Population 2016'!AJ217/'Population 2016'!AJ$5</f>
        <v>4.8657390625435684E-3</v>
      </c>
      <c r="AK217">
        <f>'Population 2016'!AK217/'Population 2016'!AK$5</f>
        <v>5.8584664898231149E-3</v>
      </c>
      <c r="AL217">
        <f>'Population 2016'!AL217/'Population 2016'!AL$5</f>
        <v>1.6140189070786258E-3</v>
      </c>
      <c r="AM217">
        <f>'Population 2016'!AM217/'Population 2016'!AM$5</f>
        <v>2.6621657352104921E-3</v>
      </c>
      <c r="AN217">
        <f>'Population 2016'!AN217/'Population 2016'!AN$5</f>
        <v>2.945347441911203E-3</v>
      </c>
      <c r="AO217">
        <f>'Population 2016'!AO217/'Population 2016'!AO$5</f>
        <v>2.945347441911203E-3</v>
      </c>
      <c r="AP217">
        <f>'Population 2016'!AP217/'Population 2016'!AP$5</f>
        <v>4.2166669308688551E-3</v>
      </c>
      <c r="AQ217">
        <f>'Population 2016'!AQ217/'Population 2016'!AQ$5</f>
        <v>5.0145229352770316E-3</v>
      </c>
      <c r="AR217">
        <f>'Population 2016'!AR217/'Population 2016'!AR$5</f>
        <v>7.2115314997405755E-3</v>
      </c>
      <c r="AS217">
        <f>'Population 2016'!AS217/'Population 2016'!AS$5</f>
        <v>1.6539653295368896E-3</v>
      </c>
      <c r="AT217">
        <f>'Population 2016'!AT217/'Population 2016'!AT$5</f>
        <v>0</v>
      </c>
      <c r="AU217">
        <f>'Population 2016'!AU217/'Population 2016'!AU$5</f>
        <v>0</v>
      </c>
      <c r="AV217">
        <f>'Population 2016'!AV217/'Population 2016'!AV$5</f>
        <v>3.6532573117938972E-3</v>
      </c>
      <c r="AW217">
        <f>'Population 2016'!AW217/'Population 2016'!AW$5</f>
        <v>3.6037891268533772E-3</v>
      </c>
      <c r="AX217">
        <f>'Population 2016'!AX217/'Population 2016'!AX$5</f>
        <v>8.8298810330066316E-3</v>
      </c>
      <c r="AY217">
        <f>'Population 2016'!AY217/'Population 2016'!AY$5</f>
        <v>5.3624430096998257E-3</v>
      </c>
      <c r="AZ217">
        <f>'Population 2016'!AZ217/'Population 2016'!AZ$5</f>
        <v>4.5245094373270595E-3</v>
      </c>
      <c r="BA217">
        <f>'Population 2016'!BA217/'Population 2016'!BA$5</f>
        <v>9.1772835240768738E-4</v>
      </c>
      <c r="BB217">
        <f>'Population 2016'!BB217/'Population 2016'!BB$5</f>
        <v>5.144210519047389E-3</v>
      </c>
      <c r="BC217">
        <f>'Population 2016'!BC217/'Population 2016'!BC$5</f>
        <v>0</v>
      </c>
      <c r="BD217" s="9">
        <v>215</v>
      </c>
    </row>
    <row r="218" spans="1:56" x14ac:dyDescent="0.35">
      <c r="A218" s="3"/>
      <c r="B218" s="5" t="s">
        <v>65</v>
      </c>
      <c r="C218">
        <f>'Population 2016'!C218/'Population 2016'!C$5</f>
        <v>1.7582147986486281E-2</v>
      </c>
      <c r="D218">
        <f>'Population 2016'!D218/'Population 2016'!D$5</f>
        <v>1.5653883395440275E-2</v>
      </c>
      <c r="E218">
        <f>'Population 2016'!E218/'Population 2016'!E$5</f>
        <v>1.3885307919125817E-2</v>
      </c>
      <c r="F218">
        <f>'Population 2016'!F218/'Population 2016'!F$5</f>
        <v>5.0682462013906769E-3</v>
      </c>
      <c r="G218">
        <f>'Population 2016'!G218/'Population 2016'!G$5</f>
        <v>1.5157256536566881E-3</v>
      </c>
      <c r="H218">
        <f>'Population 2016'!H218/'Population 2016'!H$5</f>
        <v>3.3104959907656294E-3</v>
      </c>
      <c r="I218">
        <f>'Population 2016'!I218/'Population 2016'!I$5</f>
        <v>2.9206096641822294E-3</v>
      </c>
      <c r="J218">
        <f>'Population 2016'!J218/'Population 2016'!J$5</f>
        <v>5.6309761740875579E-3</v>
      </c>
      <c r="K218">
        <f>'Population 2016'!K218/'Population 2016'!K$5</f>
        <v>3.3312857345366913E-3</v>
      </c>
      <c r="L218">
        <f>'Population 2016'!L218/'Population 2016'!L$5</f>
        <v>2.8116213683223993E-3</v>
      </c>
      <c r="M218">
        <f>'Population 2016'!M218/'Population 2016'!M$5</f>
        <v>2.8116213683223993E-3</v>
      </c>
      <c r="N218">
        <f>'Population 2016'!N218/'Population 2016'!N$5</f>
        <v>4.9750444056871432E-3</v>
      </c>
      <c r="O218">
        <f>'Population 2016'!O218/'Population 2016'!O$5</f>
        <v>3.9032702271624017E-3</v>
      </c>
      <c r="P218">
        <f>'Population 2016'!P218/'Population 2016'!P$5</f>
        <v>1.2712723994139525E-2</v>
      </c>
      <c r="Q218">
        <f>'Population 2016'!Q218/'Population 2016'!Q$5</f>
        <v>4.9588136449630442E-3</v>
      </c>
      <c r="R218">
        <f>'Population 2016'!R218/'Population 2016'!R$5</f>
        <v>1.4824080481183798E-2</v>
      </c>
      <c r="S218">
        <f>'Population 2016'!S218/'Population 2016'!S$5</f>
        <v>9.9290166663430247E-3</v>
      </c>
      <c r="T218">
        <f>'Population 2016'!T218/'Population 2016'!T$5</f>
        <v>1.676570359650633E-2</v>
      </c>
      <c r="U218">
        <f>'Population 2016'!U218/'Population 2016'!U$5</f>
        <v>0</v>
      </c>
      <c r="V218">
        <f>'Population 2016'!V218/'Population 2016'!V$5</f>
        <v>7.8994970271941134E-3</v>
      </c>
      <c r="W218">
        <f>'Population 2016'!W218/'Population 2016'!W$5</f>
        <v>6.6610449800299388E-3</v>
      </c>
      <c r="X218">
        <f>'Population 2016'!X218/'Population 2016'!X$5</f>
        <v>6.6610449800299388E-3</v>
      </c>
      <c r="Y218">
        <f>'Population 2016'!Y218/'Population 2016'!Y$5</f>
        <v>6.812292332395351E-3</v>
      </c>
      <c r="Z218">
        <f>'Population 2016'!Z218/'Population 2016'!Z$5</f>
        <v>4.9614485958693957E-3</v>
      </c>
      <c r="AA218">
        <f>'Population 2016'!AA218/'Population 2016'!AA$5</f>
        <v>5.1795261225240953E-3</v>
      </c>
      <c r="AB218">
        <f>'Population 2016'!AB218/'Population 2016'!AB$5</f>
        <v>1.4149002589480365E-2</v>
      </c>
      <c r="AC218">
        <f>'Population 2016'!AC218/'Population 2016'!AC$5</f>
        <v>6.0154606440349099E-3</v>
      </c>
      <c r="AD218">
        <f>'Population 2016'!AD218/'Population 2016'!AD$5</f>
        <v>2.8657560757750569E-3</v>
      </c>
      <c r="AE218">
        <f>'Population 2016'!AE218/'Population 2016'!AE$5</f>
        <v>3.377858088892083E-3</v>
      </c>
      <c r="AF218">
        <f>'Population 2016'!AF218/'Population 2016'!AF$5</f>
        <v>2.6994827248186522E-3</v>
      </c>
      <c r="AG218">
        <f>'Population 2016'!AG218/'Population 2016'!AG$5</f>
        <v>3.377858088892083E-3</v>
      </c>
      <c r="AH218">
        <f>'Population 2016'!AH218/'Population 2016'!AH$5</f>
        <v>3.6781438377158355E-3</v>
      </c>
      <c r="AI218">
        <f>'Population 2016'!AI218/'Population 2016'!AI$5</f>
        <v>1.2211260827718961E-2</v>
      </c>
      <c r="AJ218">
        <f>'Population 2016'!AJ218/'Population 2016'!AJ$5</f>
        <v>5.939268884365502E-3</v>
      </c>
      <c r="AK218">
        <f>'Population 2016'!AK218/'Population 2016'!AK$5</f>
        <v>6.4116264159008339E-3</v>
      </c>
      <c r="AL218">
        <f>'Population 2016'!AL218/'Population 2016'!AL$5</f>
        <v>2.3323460030861463E-3</v>
      </c>
      <c r="AM218">
        <f>'Population 2016'!AM218/'Population 2016'!AM$5</f>
        <v>3.1294029866964154E-3</v>
      </c>
      <c r="AN218">
        <f>'Population 2016'!AN218/'Population 2016'!AN$5</f>
        <v>2.127195374713647E-3</v>
      </c>
      <c r="AO218">
        <f>'Population 2016'!AO218/'Population 2016'!AO$5</f>
        <v>2.127195374713647E-3</v>
      </c>
      <c r="AP218">
        <f>'Population 2016'!AP218/'Population 2016'!AP$5</f>
        <v>5.2866857949051254E-3</v>
      </c>
      <c r="AQ218">
        <f>'Population 2016'!AQ218/'Population 2016'!AQ$5</f>
        <v>5.1378308763084342E-3</v>
      </c>
      <c r="AR218">
        <f>'Population 2016'!AR218/'Population 2016'!AR$5</f>
        <v>7.0471216808653927E-3</v>
      </c>
      <c r="AS218">
        <f>'Population 2016'!AS218/'Population 2016'!AS$5</f>
        <v>2.9206096641822294E-3</v>
      </c>
      <c r="AT218">
        <f>'Population 2016'!AT218/'Population 2016'!AT$5</f>
        <v>0</v>
      </c>
      <c r="AU218">
        <f>'Population 2016'!AU218/'Population 2016'!AU$5</f>
        <v>0</v>
      </c>
      <c r="AV218">
        <f>'Population 2016'!AV218/'Population 2016'!AV$5</f>
        <v>3.8433111603843311E-3</v>
      </c>
      <c r="AW218">
        <f>'Population 2016'!AW218/'Population 2016'!AW$5</f>
        <v>4.2559033498077983E-3</v>
      </c>
      <c r="AX218">
        <f>'Population 2016'!AX218/'Population 2016'!AX$5</f>
        <v>6.8747843643380147E-3</v>
      </c>
      <c r="AY218">
        <f>'Population 2016'!AY218/'Population 2016'!AY$5</f>
        <v>5.8382546433707657E-3</v>
      </c>
      <c r="AZ218">
        <f>'Population 2016'!AZ218/'Population 2016'!AZ$5</f>
        <v>5.1141626062094795E-3</v>
      </c>
      <c r="BA218">
        <f>'Population 2016'!BA218/'Population 2016'!BA$5</f>
        <v>1.1066724249622112E-3</v>
      </c>
      <c r="BB218">
        <f>'Population 2016'!BB218/'Population 2016'!BB$5</f>
        <v>6.0625729338571908E-3</v>
      </c>
      <c r="BC218">
        <f>'Population 2016'!BC218/'Population 2016'!BC$5</f>
        <v>0</v>
      </c>
      <c r="BD218" s="9">
        <v>216</v>
      </c>
    </row>
    <row r="219" spans="1:56" x14ac:dyDescent="0.35">
      <c r="A219" s="3"/>
      <c r="B219" s="5" t="s">
        <v>66</v>
      </c>
      <c r="C219">
        <f>'Population 2016'!C219/'Population 2016'!C$5</f>
        <v>1.5691044860032814E-2</v>
      </c>
      <c r="D219">
        <f>'Population 2016'!D219/'Population 2016'!D$5</f>
        <v>1.5384916326790099E-2</v>
      </c>
      <c r="E219">
        <f>'Population 2016'!E219/'Population 2016'!E$5</f>
        <v>1.5104139809393444E-2</v>
      </c>
      <c r="F219">
        <f>'Population 2016'!F219/'Population 2016'!F$5</f>
        <v>5.9232552150399178E-3</v>
      </c>
      <c r="G219">
        <f>'Population 2016'!G219/'Population 2016'!G$5</f>
        <v>2.2735884804850324E-3</v>
      </c>
      <c r="H219">
        <f>'Population 2016'!H219/'Population 2016'!H$5</f>
        <v>3.9978859516297954E-3</v>
      </c>
      <c r="I219">
        <f>'Population 2016'!I219/'Population 2016'!I$5</f>
        <v>3.255589984088435E-3</v>
      </c>
      <c r="J219">
        <f>'Population 2016'!J219/'Population 2016'!J$5</f>
        <v>6.8666395760596435E-3</v>
      </c>
      <c r="K219">
        <f>'Population 2016'!K219/'Population 2016'!K$5</f>
        <v>4.5834711524831073E-3</v>
      </c>
      <c r="L219">
        <f>'Population 2016'!L219/'Population 2016'!L$5</f>
        <v>2.7639667688593079E-3</v>
      </c>
      <c r="M219">
        <f>'Population 2016'!M219/'Population 2016'!M$5</f>
        <v>2.7639667688593079E-3</v>
      </c>
      <c r="N219">
        <f>'Population 2016'!N219/'Population 2016'!N$5</f>
        <v>4.5972946689063739E-3</v>
      </c>
      <c r="O219">
        <f>'Population 2016'!O219/'Population 2016'!O$5</f>
        <v>4.0023379994254069E-3</v>
      </c>
      <c r="P219">
        <f>'Population 2016'!P219/'Population 2016'!P$5</f>
        <v>1.8235095232728503E-2</v>
      </c>
      <c r="Q219">
        <f>'Population 2016'!Q219/'Population 2016'!Q$5</f>
        <v>6.4629087789802708E-3</v>
      </c>
      <c r="R219">
        <f>'Population 2016'!R219/'Population 2016'!R$5</f>
        <v>2.2874860275722574E-2</v>
      </c>
      <c r="S219">
        <f>'Population 2016'!S219/'Population 2016'!S$5</f>
        <v>1.0281197095703045E-2</v>
      </c>
      <c r="T219">
        <f>'Population 2016'!T219/'Population 2016'!T$5</f>
        <v>1.621429202942723E-2</v>
      </c>
      <c r="U219">
        <f>'Population 2016'!U219/'Population 2016'!U$5</f>
        <v>0</v>
      </c>
      <c r="V219">
        <f>'Population 2016'!V219/'Population 2016'!V$5</f>
        <v>8.2353210554033315E-3</v>
      </c>
      <c r="W219">
        <f>'Population 2016'!W219/'Population 2016'!W$5</f>
        <v>7.4944927081494845E-3</v>
      </c>
      <c r="X219">
        <f>'Population 2016'!X219/'Population 2016'!X$5</f>
        <v>7.4944927081494845E-3</v>
      </c>
      <c r="Y219">
        <f>'Population 2016'!Y219/'Population 2016'!Y$5</f>
        <v>7.5793707572216658E-3</v>
      </c>
      <c r="Z219">
        <f>'Population 2016'!Z219/'Population 2016'!Z$5</f>
        <v>3.9122464347452392E-3</v>
      </c>
      <c r="AA219">
        <f>'Population 2016'!AA219/'Population 2016'!AA$5</f>
        <v>6.0339220426839195E-3</v>
      </c>
      <c r="AB219">
        <f>'Population 2016'!AB219/'Population 2016'!AB$5</f>
        <v>1.3712987318710786E-2</v>
      </c>
      <c r="AC219">
        <f>'Population 2016'!AC219/'Population 2016'!AC$5</f>
        <v>6.8770285113803498E-3</v>
      </c>
      <c r="AD219">
        <f>'Population 2016'!AD219/'Population 2016'!AD$5</f>
        <v>3.2230451449625965E-3</v>
      </c>
      <c r="AE219">
        <f>'Population 2016'!AE219/'Population 2016'!AE$5</f>
        <v>3.5831990061499603E-3</v>
      </c>
      <c r="AF219">
        <f>'Population 2016'!AF219/'Population 2016'!AF$5</f>
        <v>3.4987709059102084E-3</v>
      </c>
      <c r="AG219">
        <f>'Population 2016'!AG219/'Population 2016'!AG$5</f>
        <v>3.5831990061499603E-3</v>
      </c>
      <c r="AH219">
        <f>'Population 2016'!AH219/'Population 2016'!AH$5</f>
        <v>4.5196585642235491E-3</v>
      </c>
      <c r="AI219">
        <f>'Population 2016'!AI219/'Population 2016'!AI$5</f>
        <v>1.2364380085746784E-2</v>
      </c>
      <c r="AJ219">
        <f>'Population 2016'!AJ219/'Population 2016'!AJ$5</f>
        <v>6.650308117000809E-3</v>
      </c>
      <c r="AK219">
        <f>'Population 2016'!AK219/'Population 2016'!AK$5</f>
        <v>5.1167293162189004E-3</v>
      </c>
      <c r="AL219">
        <f>'Population 2016'!AL219/'Population 2016'!AL$5</f>
        <v>2.8023624980046472E-3</v>
      </c>
      <c r="AM219">
        <f>'Population 2016'!AM219/'Population 2016'!AM$5</f>
        <v>3.7523859886776463E-3</v>
      </c>
      <c r="AN219">
        <f>'Population 2016'!AN219/'Population 2016'!AN$5</f>
        <v>3.218064797643722E-3</v>
      </c>
      <c r="AO219">
        <f>'Population 2016'!AO219/'Population 2016'!AO$5</f>
        <v>3.218064797643722E-3</v>
      </c>
      <c r="AP219">
        <f>'Population 2016'!AP219/'Population 2016'!AP$5</f>
        <v>5.4452071080956831E-3</v>
      </c>
      <c r="AQ219">
        <f>'Population 2016'!AQ219/'Population 2016'!AQ$5</f>
        <v>6.3983120512961034E-3</v>
      </c>
      <c r="AR219">
        <f>'Population 2016'!AR219/'Population 2016'!AR$5</f>
        <v>7.5022561794588867E-3</v>
      </c>
      <c r="AS219">
        <f>'Population 2016'!AS219/'Population 2016'!AS$5</f>
        <v>3.255589984088435E-3</v>
      </c>
      <c r="AT219">
        <f>'Population 2016'!AT219/'Population 2016'!AT$5</f>
        <v>0</v>
      </c>
      <c r="AU219">
        <f>'Population 2016'!AU219/'Population 2016'!AU$5</f>
        <v>0</v>
      </c>
      <c r="AV219">
        <f>'Population 2016'!AV219/'Population 2016'!AV$5</f>
        <v>5.4165346848273682E-3</v>
      </c>
      <c r="AW219">
        <f>'Population 2016'!AW219/'Population 2016'!AW$5</f>
        <v>5.3275062541948866E-3</v>
      </c>
      <c r="AX219">
        <f>'Population 2016'!AX219/'Population 2016'!AX$5</f>
        <v>8.1015116858555777E-3</v>
      </c>
      <c r="AY219">
        <f>'Population 2016'!AY219/'Population 2016'!AY$5</f>
        <v>6.3140662770417065E-3</v>
      </c>
      <c r="AZ219">
        <f>'Population 2016'!AZ219/'Population 2016'!AZ$5</f>
        <v>5.2752385938066287E-3</v>
      </c>
      <c r="BA219">
        <f>'Population 2016'!BA219/'Population 2016'!BA$5</f>
        <v>1.6870006478082488E-3</v>
      </c>
      <c r="BB219">
        <f>'Population 2016'!BB219/'Population 2016'!BB$5</f>
        <v>7.2364196294787434E-3</v>
      </c>
      <c r="BC219">
        <f>'Population 2016'!BC219/'Population 2016'!BC$5</f>
        <v>0</v>
      </c>
      <c r="BD219" s="9">
        <v>217</v>
      </c>
    </row>
    <row r="220" spans="1:56" x14ac:dyDescent="0.35">
      <c r="A220" s="3"/>
      <c r="B220" s="5" t="s">
        <v>67</v>
      </c>
      <c r="C220">
        <f>'Population 2016'!C220/'Population 2016'!C$5</f>
        <v>1.4459272283072583E-2</v>
      </c>
      <c r="D220">
        <f>'Population 2016'!D220/'Population 2016'!D$5</f>
        <v>1.5299335895855951E-2</v>
      </c>
      <c r="E220">
        <f>'Population 2016'!E220/'Population 2016'!E$5</f>
        <v>1.606982969168241E-2</v>
      </c>
      <c r="F220">
        <f>'Population 2016'!F220/'Population 2016'!F$5</f>
        <v>7.3036312129796553E-3</v>
      </c>
      <c r="G220">
        <f>'Population 2016'!G220/'Population 2016'!G$5</f>
        <v>2.6254533643696207E-3</v>
      </c>
      <c r="H220">
        <f>'Population 2016'!H220/'Population 2016'!H$5</f>
        <v>5.0970614079173058E-3</v>
      </c>
      <c r="I220">
        <f>'Population 2016'!I220/'Population 2016'!I$5</f>
        <v>5.0351729335901515E-3</v>
      </c>
      <c r="J220">
        <f>'Population 2016'!J220/'Population 2016'!J$5</f>
        <v>8.732574243467156E-3</v>
      </c>
      <c r="K220">
        <f>'Population 2016'!K220/'Population 2016'!K$5</f>
        <v>5.9065349903132825E-3</v>
      </c>
      <c r="L220">
        <f>'Population 2016'!L220/'Population 2016'!L$5</f>
        <v>2.986354899687068E-3</v>
      </c>
      <c r="M220">
        <f>'Population 2016'!M220/'Population 2016'!M$5</f>
        <v>2.986354899687068E-3</v>
      </c>
      <c r="N220">
        <f>'Population 2016'!N220/'Population 2016'!N$5</f>
        <v>5.4010175131207752E-3</v>
      </c>
      <c r="O220">
        <f>'Population 2016'!O220/'Population 2016'!O$5</f>
        <v>5.2307783754866706E-3</v>
      </c>
      <c r="P220">
        <f>'Population 2016'!P220/'Population 2016'!P$5</f>
        <v>2.1176603178181E-2</v>
      </c>
      <c r="Q220">
        <f>'Population 2016'!Q220/'Population 2016'!Q$5</f>
        <v>7.5087249268516237E-3</v>
      </c>
      <c r="R220">
        <f>'Population 2016'!R220/'Population 2016'!R$5</f>
        <v>2.5829030712726887E-2</v>
      </c>
      <c r="S220">
        <f>'Population 2016'!S220/'Population 2016'!S$5</f>
        <v>1.0771072129023375E-2</v>
      </c>
      <c r="T220">
        <f>'Population 2016'!T220/'Population 2016'!T$5</f>
        <v>1.5453483664723154E-2</v>
      </c>
      <c r="U220">
        <f>'Population 2016'!U220/'Population 2016'!U$5</f>
        <v>0</v>
      </c>
      <c r="V220">
        <f>'Population 2016'!V220/'Population 2016'!V$5</f>
        <v>1.0028926660611658E-2</v>
      </c>
      <c r="W220">
        <f>'Population 2016'!W220/'Population 2016'!W$5</f>
        <v>8.6090247681054263E-3</v>
      </c>
      <c r="X220">
        <f>'Population 2016'!X220/'Population 2016'!X$5</f>
        <v>8.6090247681054263E-3</v>
      </c>
      <c r="Y220">
        <f>'Population 2016'!Y220/'Population 2016'!Y$5</f>
        <v>9.4076405780512233E-3</v>
      </c>
      <c r="Z220">
        <f>'Population 2016'!Z220/'Population 2016'!Z$5</f>
        <v>3.6431706037558342E-3</v>
      </c>
      <c r="AA220">
        <f>'Population 2016'!AA220/'Population 2016'!AA$5</f>
        <v>6.5840307688832464E-3</v>
      </c>
      <c r="AB220">
        <f>'Population 2016'!AB220/'Population 2016'!AB$5</f>
        <v>1.390745422351412E-2</v>
      </c>
      <c r="AC220">
        <f>'Population 2016'!AC220/'Population 2016'!AC$5</f>
        <v>7.4396850778100246E-3</v>
      </c>
      <c r="AD220">
        <f>'Population 2016'!AD220/'Population 2016'!AD$5</f>
        <v>3.7217611373702034E-3</v>
      </c>
      <c r="AE220">
        <f>'Population 2016'!AE220/'Population 2016'!AE$5</f>
        <v>4.1376194827462296E-3</v>
      </c>
      <c r="AF220">
        <f>'Population 2016'!AF220/'Population 2016'!AF$5</f>
        <v>4.5695154503913498E-3</v>
      </c>
      <c r="AG220">
        <f>'Population 2016'!AG220/'Population 2016'!AG$5</f>
        <v>4.1376194827462296E-3</v>
      </c>
      <c r="AH220">
        <f>'Population 2016'!AH220/'Population 2016'!AH$5</f>
        <v>5.0472307106433963E-3</v>
      </c>
      <c r="AI220">
        <f>'Population 2016'!AI220/'Population 2016'!AI$5</f>
        <v>1.2424534079972E-2</v>
      </c>
      <c r="AJ220">
        <f>'Population 2016'!AJ220/'Population 2016'!AJ$5</f>
        <v>6.8873211945459107E-3</v>
      </c>
      <c r="AK220">
        <f>'Population 2016'!AK220/'Population 2016'!AK$5</f>
        <v>6.7510654614485249E-3</v>
      </c>
      <c r="AL220">
        <f>'Population 2016'!AL220/'Population 2016'!AL$5</f>
        <v>3.5916354800376014E-3</v>
      </c>
      <c r="AM220">
        <f>'Population 2016'!AM220/'Population 2016'!AM$5</f>
        <v>4.0385235302853048E-3</v>
      </c>
      <c r="AN220">
        <f>'Population 2016'!AN220/'Population 2016'!AN$5</f>
        <v>2.345369259299662E-3</v>
      </c>
      <c r="AO220">
        <f>'Population 2016'!AO220/'Population 2016'!AO$5</f>
        <v>2.345369259299662E-3</v>
      </c>
      <c r="AP220">
        <f>'Population 2016'!AP220/'Population 2016'!AP$5</f>
        <v>6.8322685985130697E-3</v>
      </c>
      <c r="AQ220">
        <f>'Population 2016'!AQ220/'Population 2016'!AQ$5</f>
        <v>7.2957198443579768E-3</v>
      </c>
      <c r="AR220">
        <f>'Population 2016'!AR220/'Population 2016'!AR$5</f>
        <v>8.1331621510774745E-3</v>
      </c>
      <c r="AS220">
        <f>'Population 2016'!AS220/'Population 2016'!AS$5</f>
        <v>5.0351729335901515E-3</v>
      </c>
      <c r="AT220">
        <f>'Population 2016'!AT220/'Population 2016'!AT$5</f>
        <v>0</v>
      </c>
      <c r="AU220">
        <f>'Population 2016'!AU220/'Population 2016'!AU$5</f>
        <v>0</v>
      </c>
      <c r="AV220">
        <f>'Population 2016'!AV220/'Population 2016'!AV$5</f>
        <v>6.7469116249604059E-3</v>
      </c>
      <c r="AW220">
        <f>'Population 2016'!AW220/'Population 2016'!AW$5</f>
        <v>6.1092806150466776E-3</v>
      </c>
      <c r="AX220">
        <f>'Population 2016'!AX220/'Population 2016'!AX$5</f>
        <v>1.0261062908110456E-2</v>
      </c>
      <c r="AY220">
        <f>'Population 2016'!AY220/'Population 2016'!AY$5</f>
        <v>7.4615219852513697E-3</v>
      </c>
      <c r="AZ220">
        <f>'Population 2016'!AZ220/'Population 2016'!AZ$5</f>
        <v>6.4516685746500912E-3</v>
      </c>
      <c r="BA220">
        <f>'Population 2016'!BA220/'Population 2016'!BA$5</f>
        <v>1.6600086374433168E-3</v>
      </c>
      <c r="BB220">
        <f>'Population 2016'!BB220/'Population 2016'!BB$5</f>
        <v>9.0662394785358674E-3</v>
      </c>
      <c r="BC220">
        <f>'Population 2016'!BC220/'Population 2016'!BC$5</f>
        <v>0</v>
      </c>
      <c r="BD220" s="9">
        <v>218</v>
      </c>
    </row>
    <row r="221" spans="1:56" x14ac:dyDescent="0.35">
      <c r="A221" s="3"/>
      <c r="B221" s="5" t="s">
        <v>68</v>
      </c>
      <c r="C221">
        <f>'Population 2016'!C221/'Population 2016'!C$5</f>
        <v>1.5394601667237405E-2</v>
      </c>
      <c r="D221">
        <f>'Population 2016'!D221/'Population 2016'!D$5</f>
        <v>1.6362978394608922E-2</v>
      </c>
      <c r="E221">
        <f>'Population 2016'!E221/'Population 2016'!E$5</f>
        <v>1.7251159062249496E-2</v>
      </c>
      <c r="F221">
        <f>'Population 2016'!F221/'Population 2016'!F$5</f>
        <v>8.395570435230492E-3</v>
      </c>
      <c r="G221">
        <f>'Population 2016'!G221/'Population 2016'!G$5</f>
        <v>3.5727818979050508E-3</v>
      </c>
      <c r="H221">
        <f>'Population 2016'!H221/'Population 2016'!H$5</f>
        <v>6.4718413296456379E-3</v>
      </c>
      <c r="I221">
        <f>'Population 2016'!I221/'Population 2016'!I$5</f>
        <v>5.1607905535549789E-3</v>
      </c>
      <c r="J221">
        <f>'Population 2016'!J221/'Population 2016'!J$5</f>
        <v>1.1353175820803928E-2</v>
      </c>
      <c r="K221">
        <f>'Population 2016'!K221/'Population 2016'!K$5</f>
        <v>6.9697112885696733E-3</v>
      </c>
      <c r="L221">
        <f>'Population 2016'!L221/'Population 2016'!L$5</f>
        <v>3.9871014884119895E-3</v>
      </c>
      <c r="M221">
        <f>'Population 2016'!M221/'Population 2016'!M$5</f>
        <v>3.9871014884119895E-3</v>
      </c>
      <c r="N221">
        <f>'Population 2016'!N221/'Population 2016'!N$5</f>
        <v>6.8637930895909856E-3</v>
      </c>
      <c r="O221">
        <f>'Population 2016'!O221/'Population 2016'!O$5</f>
        <v>5.9936002219118101E-3</v>
      </c>
      <c r="P221">
        <f>'Population 2016'!P221/'Population 2016'!P$5</f>
        <v>2.5504339005973178E-2</v>
      </c>
      <c r="Q221">
        <f>'Population 2016'!Q221/'Population 2016'!Q$5</f>
        <v>9.1773304661519842E-3</v>
      </c>
      <c r="R221">
        <f>'Population 2016'!R221/'Population 2016'!R$5</f>
        <v>3.0286900516314472E-2</v>
      </c>
      <c r="S221">
        <f>'Population 2016'!S221/'Population 2016'!S$5</f>
        <v>1.1816138866773409E-2</v>
      </c>
      <c r="T221">
        <f>'Population 2016'!T221/'Population 2016'!T$5</f>
        <v>1.647720134200081E-2</v>
      </c>
      <c r="U221">
        <f>'Population 2016'!U221/'Population 2016'!U$5</f>
        <v>0</v>
      </c>
      <c r="V221">
        <f>'Population 2016'!V221/'Population 2016'!V$5</f>
        <v>1.0799795452637364E-2</v>
      </c>
      <c r="W221">
        <f>'Population 2016'!W221/'Population 2016'!W$5</f>
        <v>9.4490093411514001E-3</v>
      </c>
      <c r="X221">
        <f>'Population 2016'!X221/'Population 2016'!X$5</f>
        <v>9.4490093411514001E-3</v>
      </c>
      <c r="Y221">
        <f>'Population 2016'!Y221/'Population 2016'!Y$5</f>
        <v>1.1065006915629323E-2</v>
      </c>
      <c r="Z221">
        <f>'Population 2016'!Z221/'Population 2016'!Z$5</f>
        <v>4.1135693586509814E-3</v>
      </c>
      <c r="AA221">
        <f>'Population 2016'!AA221/'Population 2016'!AA$5</f>
        <v>7.9015013051794598E-3</v>
      </c>
      <c r="AB221">
        <f>'Population 2016'!AB221/'Population 2016'!AB$5</f>
        <v>1.4959622529502677E-2</v>
      </c>
      <c r="AC221">
        <f>'Population 2016'!AC221/'Population 2016'!AC$5</f>
        <v>8.9114870888935323E-3</v>
      </c>
      <c r="AD221">
        <f>'Population 2016'!AD221/'Population 2016'!AD$5</f>
        <v>4.2651382634262529E-3</v>
      </c>
      <c r="AE221">
        <f>'Population 2016'!AE221/'Population 2016'!AE$5</f>
        <v>4.5277672255361967E-3</v>
      </c>
      <c r="AF221">
        <f>'Population 2016'!AF221/'Population 2016'!AF$5</f>
        <v>5.9418781764164746E-3</v>
      </c>
      <c r="AG221">
        <f>'Population 2016'!AG221/'Population 2016'!AG$5</f>
        <v>4.5277672255361967E-3</v>
      </c>
      <c r="AH221">
        <f>'Population 2016'!AH221/'Population 2016'!AH$5</f>
        <v>6.0875138162599964E-3</v>
      </c>
      <c r="AI221">
        <f>'Population 2016'!AI221/'Population 2016'!AI$5</f>
        <v>1.3675463732610027E-2</v>
      </c>
      <c r="AJ221">
        <f>'Population 2016'!AJ221/'Population 2016'!AJ$5</f>
        <v>7.8353735047263194E-3</v>
      </c>
      <c r="AK221">
        <f>'Population 2016'!AK221/'Population 2016'!AK$5</f>
        <v>7.7442389650880655E-3</v>
      </c>
      <c r="AL221">
        <f>'Population 2016'!AL221/'Population 2016'!AL$5</f>
        <v>4.7622425994572641E-3</v>
      </c>
      <c r="AM221">
        <f>'Population 2016'!AM221/'Population 2016'!AM$5</f>
        <v>5.1975616735061994E-3</v>
      </c>
      <c r="AN221">
        <f>'Population 2016'!AN221/'Population 2016'!AN$5</f>
        <v>4.0907603359877824E-3</v>
      </c>
      <c r="AO221">
        <f>'Population 2016'!AO221/'Population 2016'!AO$5</f>
        <v>4.0907603359877824E-3</v>
      </c>
      <c r="AP221">
        <f>'Population 2016'!AP221/'Population 2016'!AP$5</f>
        <v>8.1242173010161213E-3</v>
      </c>
      <c r="AQ221">
        <f>'Population 2016'!AQ221/'Population 2016'!AQ$5</f>
        <v>9.4330574889022849E-3</v>
      </c>
      <c r="AR221">
        <f>'Population 2016'!AR221/'Population 2016'!AR$5</f>
        <v>9.3087591892947377E-3</v>
      </c>
      <c r="AS221">
        <f>'Population 2016'!AS221/'Population 2016'!AS$5</f>
        <v>5.1607905535549789E-3</v>
      </c>
      <c r="AT221">
        <f>'Population 2016'!AT221/'Population 2016'!AT$5</f>
        <v>0</v>
      </c>
      <c r="AU221">
        <f>'Population 2016'!AU221/'Population 2016'!AU$5</f>
        <v>0</v>
      </c>
      <c r="AV221">
        <f>'Population 2016'!AV221/'Population 2016'!AV$5</f>
        <v>9.0169992609017008E-3</v>
      </c>
      <c r="AW221">
        <f>'Population 2016'!AW221/'Population 2016'!AW$5</f>
        <v>7.0245286472634082E-3</v>
      </c>
      <c r="AX221">
        <f>'Population 2016'!AX221/'Population 2016'!AX$5</f>
        <v>1.3724011909477746E-2</v>
      </c>
      <c r="AY221">
        <f>'Population 2016'!AY221/'Population 2016'!AY$5</f>
        <v>8.5447201738012915E-3</v>
      </c>
      <c r="AZ221">
        <f>'Population 2016'!AZ221/'Population 2016'!AZ$5</f>
        <v>7.7489055461914154E-3</v>
      </c>
      <c r="BA221">
        <f>'Population 2016'!BA221/'Population 2016'!BA$5</f>
        <v>2.4427769380263443E-3</v>
      </c>
      <c r="BB221">
        <f>'Population 2016'!BB221/'Population 2016'!BB$5</f>
        <v>1.0896059327592992E-2</v>
      </c>
      <c r="BC221">
        <f>'Population 2016'!BC221/'Population 2016'!BC$5</f>
        <v>0</v>
      </c>
      <c r="BD221" s="9">
        <v>219</v>
      </c>
    </row>
    <row r="222" spans="1:56" x14ac:dyDescent="0.35">
      <c r="A222" s="3"/>
      <c r="B222" s="5" t="s">
        <v>69</v>
      </c>
      <c r="C222">
        <f>'Population 2016'!C222/'Population 2016'!C$5</f>
        <v>1.6401486304835601E-2</v>
      </c>
      <c r="D222">
        <f>'Population 2016'!D222/'Population 2016'!D$5</f>
        <v>1.6534139256477218E-2</v>
      </c>
      <c r="E222">
        <f>'Population 2016'!E222/'Population 2016'!E$5</f>
        <v>1.6655806562003383E-2</v>
      </c>
      <c r="F222">
        <f>'Population 2016'!F222/'Population 2016'!F$5</f>
        <v>8.6118980169971673E-3</v>
      </c>
      <c r="G222">
        <f>'Population 2016'!G222/'Population 2016'!G$5</f>
        <v>3.7351810750825528E-3</v>
      </c>
      <c r="H222">
        <f>'Population 2016'!H222/'Population 2016'!H$5</f>
        <v>6.6631432527163251E-3</v>
      </c>
      <c r="I222">
        <f>'Population 2016'!I222/'Population 2016'!I$5</f>
        <v>4.6478519386986012E-3</v>
      </c>
      <c r="J222">
        <f>'Population 2016'!J222/'Population 2016'!J$5</f>
        <v>1.1137556703681281E-2</v>
      </c>
      <c r="K222">
        <f>'Population 2016'!K222/'Population 2016'!K$5</f>
        <v>7.4186079478334834E-3</v>
      </c>
      <c r="L222">
        <f>'Population 2016'!L222/'Population 2016'!L$5</f>
        <v>4.7972296792845454E-3</v>
      </c>
      <c r="M222">
        <f>'Population 2016'!M222/'Population 2016'!M$5</f>
        <v>4.7972296792845454E-3</v>
      </c>
      <c r="N222">
        <f>'Population 2016'!N222/'Population 2016'!N$5</f>
        <v>7.3058406539089063E-3</v>
      </c>
      <c r="O222">
        <f>'Population 2016'!O222/'Population 2016'!O$5</f>
        <v>5.7261172368016956E-3</v>
      </c>
      <c r="P222">
        <f>'Population 2016'!P222/'Population 2016'!P$5</f>
        <v>2.7837259100642397E-2</v>
      </c>
      <c r="Q222">
        <f>'Population 2016'!Q222/'Population 2016'!Q$5</f>
        <v>8.6250455341300332E-3</v>
      </c>
      <c r="R222">
        <f>'Population 2016'!R222/'Population 2016'!R$5</f>
        <v>3.0326821738436153E-2</v>
      </c>
      <c r="S222">
        <f>'Population 2016'!S222/'Population 2016'!S$5</f>
        <v>1.1653729846717661E-2</v>
      </c>
      <c r="T222">
        <f>'Population 2016'!T222/'Population 2016'!T$5</f>
        <v>1.6777336751929939E-2</v>
      </c>
      <c r="U222">
        <f>'Population 2016'!U222/'Population 2016'!U$5</f>
        <v>0</v>
      </c>
      <c r="V222">
        <f>'Population 2016'!V222/'Population 2016'!V$5</f>
        <v>9.9373382892818714E-3</v>
      </c>
      <c r="W222">
        <f>'Population 2016'!W222/'Population 2016'!W$5</f>
        <v>9.1613881643885769E-3</v>
      </c>
      <c r="X222">
        <f>'Population 2016'!X222/'Population 2016'!X$5</f>
        <v>9.1613881643885769E-3</v>
      </c>
      <c r="Y222">
        <f>'Population 2016'!Y222/'Population 2016'!Y$5</f>
        <v>1.0512551469769956E-2</v>
      </c>
      <c r="Z222">
        <f>'Population 2016'!Z222/'Population 2016'!Z$5</f>
        <v>4.1793864683893969E-3</v>
      </c>
      <c r="AA222">
        <f>'Population 2016'!AA222/'Population 2016'!AA$5</f>
        <v>8.2609322482638022E-3</v>
      </c>
      <c r="AB222">
        <f>'Population 2016'!AB222/'Population 2016'!AB$5</f>
        <v>1.5025127171120641E-2</v>
      </c>
      <c r="AC222">
        <f>'Population 2016'!AC222/'Population 2016'!AC$5</f>
        <v>9.309690725061593E-3</v>
      </c>
      <c r="AD222">
        <f>'Population 2016'!AD222/'Population 2016'!AD$5</f>
        <v>4.4847221705310953E-3</v>
      </c>
      <c r="AE222">
        <f>'Population 2016'!AE222/'Population 2016'!AE$5</f>
        <v>4.7690428033142027E-3</v>
      </c>
      <c r="AF222">
        <f>'Population 2016'!AF222/'Population 2016'!AF$5</f>
        <v>6.0172827218024699E-3</v>
      </c>
      <c r="AG222">
        <f>'Population 2016'!AG222/'Population 2016'!AG$5</f>
        <v>4.7690428033142027E-3</v>
      </c>
      <c r="AH222">
        <f>'Population 2016'!AH222/'Population 2016'!AH$5</f>
        <v>6.3773069671103346E-3</v>
      </c>
      <c r="AI222">
        <f>'Population 2016'!AI222/'Population 2016'!AI$5</f>
        <v>1.3611208329687636E-2</v>
      </c>
      <c r="AJ222">
        <f>'Population 2016'!AJ222/'Population 2016'!AJ$5</f>
        <v>7.3892312411120093E-3</v>
      </c>
      <c r="AK222">
        <f>'Population 2016'!AK222/'Population 2016'!AK$5</f>
        <v>7.2665099380209448E-3</v>
      </c>
      <c r="AL222">
        <f>'Population 2016'!AL222/'Population 2016'!AL$5</f>
        <v>4.6026143559000374E-3</v>
      </c>
      <c r="AM222">
        <f>'Population 2016'!AM222/'Population 2016'!AM$5</f>
        <v>5.1142558069621974E-3</v>
      </c>
      <c r="AN222">
        <f>'Population 2016'!AN222/'Population 2016'!AN$5</f>
        <v>3.654412566815752E-3</v>
      </c>
      <c r="AO222">
        <f>'Population 2016'!AO222/'Population 2016'!AO$5</f>
        <v>3.654412566815752E-3</v>
      </c>
      <c r="AP222">
        <f>'Population 2016'!AP222/'Population 2016'!AP$5</f>
        <v>8.9564541952665538E-3</v>
      </c>
      <c r="AQ222">
        <f>'Population 2016'!AQ222/'Population 2016'!AQ$5</f>
        <v>1.0200306899764346E-2</v>
      </c>
      <c r="AR222">
        <f>'Population 2016'!AR222/'Population 2016'!AR$5</f>
        <v>9.4520051425965573E-3</v>
      </c>
      <c r="AS222">
        <f>'Population 2016'!AS222/'Population 2016'!AS$5</f>
        <v>4.6478519386986012E-3</v>
      </c>
      <c r="AT222">
        <f>'Population 2016'!AT222/'Population 2016'!AT$5</f>
        <v>0</v>
      </c>
      <c r="AU222">
        <f>'Population 2016'!AU222/'Population 2016'!AU$5</f>
        <v>0</v>
      </c>
      <c r="AV222">
        <f>'Population 2016'!AV222/'Population 2016'!AV$5</f>
        <v>1.0115088163868653E-2</v>
      </c>
      <c r="AW222">
        <f>'Population 2016'!AW222/'Population 2016'!AW$5</f>
        <v>7.7071511379583867E-3</v>
      </c>
      <c r="AX222">
        <f>'Population 2016'!AX222/'Population 2016'!AX$5</f>
        <v>1.3148983477516389E-2</v>
      </c>
      <c r="AY222">
        <f>'Population 2016'!AY222/'Population 2016'!AY$5</f>
        <v>8.6870046816192887E-3</v>
      </c>
      <c r="AZ222">
        <f>'Population 2016'!AZ222/'Population 2016'!AZ$5</f>
        <v>8.2695261489607718E-3</v>
      </c>
      <c r="BA222">
        <f>'Population 2016'!BA222/'Population 2016'!BA$5</f>
        <v>2.7666810624055278E-3</v>
      </c>
      <c r="BB222">
        <f>'Population 2016'!BB222/'Population 2016'!BB$5</f>
        <v>1.0226276213032461E-2</v>
      </c>
      <c r="BC222">
        <f>'Population 2016'!BC222/'Population 2016'!BC$5</f>
        <v>0</v>
      </c>
      <c r="BD222" s="9">
        <v>220</v>
      </c>
    </row>
    <row r="223" spans="1:56" x14ac:dyDescent="0.35">
      <c r="A223" s="3"/>
      <c r="B223" s="5" t="s">
        <v>70</v>
      </c>
      <c r="C223">
        <f>'Population 2016'!C223/'Population 2016'!C$5</f>
        <v>1.5159491548813461E-2</v>
      </c>
      <c r="D223">
        <f>'Population 2016'!D223/'Population 2016'!D$5</f>
        <v>1.4580460276009115E-2</v>
      </c>
      <c r="E223">
        <f>'Population 2016'!E223/'Population 2016'!E$5</f>
        <v>1.404938144281569E-2</v>
      </c>
      <c r="F223">
        <f>'Population 2016'!F223/'Population 2016'!F$5</f>
        <v>8.0144218387844454E-3</v>
      </c>
      <c r="G223">
        <f>'Population 2016'!G223/'Population 2016'!G$5</f>
        <v>4.0329128999079741E-3</v>
      </c>
      <c r="H223">
        <f>'Population 2016'!H223/'Population 2016'!H$5</f>
        <v>6.9257780962540486E-3</v>
      </c>
      <c r="I223">
        <f>'Population 2016'!I223/'Population 2016'!I$5</f>
        <v>4.1035089188510175E-3</v>
      </c>
      <c r="J223">
        <f>'Population 2016'!J223/'Population 2016'!J$5</f>
        <v>9.7111533134853177E-3</v>
      </c>
      <c r="K223">
        <f>'Population 2016'!K223/'Population 2016'!K$5</f>
        <v>6.2845532296933329E-3</v>
      </c>
      <c r="L223">
        <f>'Population 2016'!L223/'Population 2016'!L$5</f>
        <v>4.2492017854589932E-3</v>
      </c>
      <c r="M223">
        <f>'Population 2016'!M223/'Population 2016'!M$5</f>
        <v>4.2492017854589932E-3</v>
      </c>
      <c r="N223">
        <f>'Population 2016'!N223/'Population 2016'!N$5</f>
        <v>7.2415428263717541E-3</v>
      </c>
      <c r="O223">
        <f>'Population 2016'!O223/'Population 2016'!O$5</f>
        <v>5.5477952467282866E-3</v>
      </c>
      <c r="P223">
        <f>'Population 2016'!P223/'Population 2016'!P$5</f>
        <v>2.509861377211766E-2</v>
      </c>
      <c r="Q223">
        <f>'Population 2016'!Q223/'Population 2016'!Q$5</f>
        <v>7.2619593189269223E-3</v>
      </c>
      <c r="R223">
        <f>'Population 2016'!R223/'Population 2016'!R$5</f>
        <v>2.7093202746580083E-2</v>
      </c>
      <c r="S223">
        <f>'Population 2016'!S223/'Population 2016'!S$5</f>
        <v>1.0568943511671383E-2</v>
      </c>
      <c r="T223">
        <f>'Population 2016'!T223/'Population 2016'!T$5</f>
        <v>1.5683820142110626E-2</v>
      </c>
      <c r="U223">
        <f>'Population 2016'!U223/'Population 2016'!U$5</f>
        <v>0</v>
      </c>
      <c r="V223">
        <f>'Population 2016'!V223/'Population 2016'!V$5</f>
        <v>8.1666297769059926E-3</v>
      </c>
      <c r="W223">
        <f>'Population 2016'!W223/'Population 2016'!W$5</f>
        <v>8.4750194471136554E-3</v>
      </c>
      <c r="X223">
        <f>'Population 2016'!X223/'Population 2016'!X$5</f>
        <v>8.4750194471136554E-3</v>
      </c>
      <c r="Y223">
        <f>'Population 2016'!Y223/'Population 2016'!Y$5</f>
        <v>8.9068536271283451E-3</v>
      </c>
      <c r="Z223">
        <f>'Population 2016'!Z223/'Population 2016'!Z$5</f>
        <v>3.7612542418159326E-3</v>
      </c>
      <c r="AA223">
        <f>'Population 2016'!AA223/'Population 2016'!AA$5</f>
        <v>7.3593651692149056E-3</v>
      </c>
      <c r="AB223">
        <f>'Population 2016'!AB223/'Population 2016'!AB$5</f>
        <v>1.3229890586778297E-2</v>
      </c>
      <c r="AC223">
        <f>'Population 2016'!AC223/'Population 2016'!AC$5</f>
        <v>8.337453275716198E-3</v>
      </c>
      <c r="AD223">
        <f>'Population 2016'!AD223/'Population 2016'!AD$5</f>
        <v>4.1199895790688156E-3</v>
      </c>
      <c r="AE223">
        <f>'Population 2016'!AE223/'Population 2016'!AE$5</f>
        <v>4.1530200515405699E-3</v>
      </c>
      <c r="AF223">
        <f>'Population 2016'!AF223/'Population 2016'!AF$5</f>
        <v>5.2481563588653128E-3</v>
      </c>
      <c r="AG223">
        <f>'Population 2016'!AG223/'Population 2016'!AG$5</f>
        <v>4.1530200515405699E-3</v>
      </c>
      <c r="AH223">
        <f>'Population 2016'!AH223/'Population 2016'!AH$5</f>
        <v>5.6026675831065452E-3</v>
      </c>
      <c r="AI223">
        <f>'Population 2016'!AI223/'Population 2016'!AI$5</f>
        <v>1.2289187592965264E-2</v>
      </c>
      <c r="AJ223">
        <f>'Population 2016'!AJ223/'Population 2016'!AJ$5</f>
        <v>6.9430889774977E-3</v>
      </c>
      <c r="AK223">
        <f>'Population 2016'!AK223/'Population 2016'!AK$5</f>
        <v>6.2859082508831699E-3</v>
      </c>
      <c r="AL223">
        <f>'Population 2016'!AL223/'Population 2016'!AL$5</f>
        <v>4.7356378921977263E-3</v>
      </c>
      <c r="AM223">
        <f>'Population 2016'!AM223/'Population 2016'!AM$5</f>
        <v>4.4659188455980093E-3</v>
      </c>
      <c r="AN223">
        <f>'Population 2016'!AN223/'Population 2016'!AN$5</f>
        <v>2.8908039707646995E-3</v>
      </c>
      <c r="AO223">
        <f>'Population 2016'!AO223/'Population 2016'!AO$5</f>
        <v>2.8908039707646995E-3</v>
      </c>
      <c r="AP223">
        <f>'Population 2016'!AP223/'Population 2016'!AP$5</f>
        <v>8.3144428768447912E-3</v>
      </c>
      <c r="AQ223">
        <f>'Population 2016'!AQ223/'Population 2016'!AQ$5</f>
        <v>9.1590398421658361E-3</v>
      </c>
      <c r="AR223">
        <f>'Population 2016'!AR223/'Population 2016'!AR$5</f>
        <v>8.5354983745037361E-3</v>
      </c>
      <c r="AS223">
        <f>'Population 2016'!AS223/'Population 2016'!AS$5</f>
        <v>4.1035089188510175E-3</v>
      </c>
      <c r="AT223">
        <f>'Population 2016'!AT223/'Population 2016'!AT$5</f>
        <v>0</v>
      </c>
      <c r="AU223">
        <f>'Population 2016'!AU223/'Population 2016'!AU$5</f>
        <v>0</v>
      </c>
      <c r="AV223">
        <f>'Population 2016'!AV223/'Population 2016'!AV$5</f>
        <v>1.1002006123957344E-2</v>
      </c>
      <c r="AW223">
        <f>'Population 2016'!AW223/'Population 2016'!AW$5</f>
        <v>6.7995301726767954E-3</v>
      </c>
      <c r="AX223">
        <f>'Population 2016'!AX223/'Population 2016'!AX$5</f>
        <v>1.1564460687222868E-2</v>
      </c>
      <c r="AY223">
        <f>'Population 2016'!AY223/'Population 2016'!AY$5</f>
        <v>8.1408157645114897E-3</v>
      </c>
      <c r="AZ223">
        <f>'Population 2016'!AZ223/'Population 2016'!AZ$5</f>
        <v>7.8467016815182561E-3</v>
      </c>
      <c r="BA223">
        <f>'Population 2016'!BA223/'Population 2016'!BA$5</f>
        <v>2.2943208810192184E-3</v>
      </c>
      <c r="BB223">
        <f>'Population 2016'!BB223/'Population 2016'!BB$5</f>
        <v>7.8164379967270384E-3</v>
      </c>
      <c r="BC223">
        <f>'Population 2016'!BC223/'Population 2016'!BC$5</f>
        <v>0</v>
      </c>
      <c r="BD223" s="9">
        <v>221</v>
      </c>
    </row>
    <row r="224" spans="1:56" x14ac:dyDescent="0.35">
      <c r="A224" s="3"/>
      <c r="B224" s="5" t="s">
        <v>71</v>
      </c>
      <c r="C224">
        <f>'Population 2016'!C224/'Population 2016'!C$5</f>
        <v>1.1949727323373523E-2</v>
      </c>
      <c r="D224">
        <f>'Population 2016'!D224/'Population 2016'!D$5</f>
        <v>1.2494742916385474E-2</v>
      </c>
      <c r="E224">
        <f>'Population 2016'!E224/'Population 2016'!E$5</f>
        <v>1.2994623076237935E-2</v>
      </c>
      <c r="F224">
        <f>'Population 2016'!F224/'Population 2016'!F$5</f>
        <v>7.4787535410764869E-3</v>
      </c>
      <c r="G224">
        <f>'Population 2016'!G224/'Population 2016'!G$5</f>
        <v>2.9637849834894172E-3</v>
      </c>
      <c r="H224">
        <f>'Population 2016'!H224/'Population 2016'!H$5</f>
        <v>6.4621141132183146E-3</v>
      </c>
      <c r="I224">
        <f>'Population 2016'!I224/'Population 2016'!I$5</f>
        <v>3.7999330039360187E-3</v>
      </c>
      <c r="J224">
        <f>'Population 2016'!J224/'Population 2016'!J$5</f>
        <v>9.1721055206787031E-3</v>
      </c>
      <c r="K224">
        <f>'Population 2016'!K224/'Population 2016'!K$5</f>
        <v>7.3004772480272173E-3</v>
      </c>
      <c r="L224">
        <f>'Population 2016'!L224/'Population 2016'!L$5</f>
        <v>4.0903531205820215E-3</v>
      </c>
      <c r="M224">
        <f>'Population 2016'!M224/'Population 2016'!M$5</f>
        <v>4.0903531205820215E-3</v>
      </c>
      <c r="N224">
        <f>'Population 2016'!N224/'Population 2016'!N$5</f>
        <v>5.4010175131207752E-3</v>
      </c>
      <c r="O224">
        <f>'Population 2016'!O224/'Population 2016'!O$5</f>
        <v>4.9732021676028573E-3</v>
      </c>
      <c r="P224">
        <f>'Population 2016'!P224/'Population 2016'!P$5</f>
        <v>2.2483940042826552E-2</v>
      </c>
      <c r="Q224">
        <f>'Population 2016'!Q224/'Population 2016'!Q$5</f>
        <v>6.3454013466351751E-3</v>
      </c>
      <c r="R224">
        <f>'Population 2016'!R224/'Population 2016'!R$5</f>
        <v>2.3513599829669451E-2</v>
      </c>
      <c r="S224">
        <f>'Population 2016'!S224/'Population 2016'!S$5</f>
        <v>9.2078853109867943E-3</v>
      </c>
      <c r="T224">
        <f>'Population 2016'!T224/'Population 2016'!T$5</f>
        <v>1.3350209164134517E-2</v>
      </c>
      <c r="U224">
        <f>'Population 2016'!U224/'Population 2016'!U$5</f>
        <v>0</v>
      </c>
      <c r="V224">
        <f>'Population 2016'!V224/'Population 2016'!V$5</f>
        <v>6.8080689355141544E-3</v>
      </c>
      <c r="W224">
        <f>'Population 2016'!W224/'Population 2016'!W$5</f>
        <v>7.8572876015662284E-3</v>
      </c>
      <c r="X224">
        <f>'Population 2016'!X224/'Population 2016'!X$5</f>
        <v>7.8572876015662284E-3</v>
      </c>
      <c r="Y224">
        <f>'Population 2016'!Y224/'Population 2016'!Y$5</f>
        <v>7.9410502217770775E-3</v>
      </c>
      <c r="Z224">
        <f>'Population 2016'!Z224/'Population 2016'!Z$5</f>
        <v>3.3044060683375177E-3</v>
      </c>
      <c r="AA224">
        <f>'Population 2016'!AA224/'Population 2016'!AA$5</f>
        <v>6.4132844613551945E-3</v>
      </c>
      <c r="AB224">
        <f>'Population 2016'!AB224/'Population 2016'!AB$5</f>
        <v>1.1494017583902234E-2</v>
      </c>
      <c r="AC224">
        <f>'Population 2016'!AC224/'Population 2016'!AC$5</f>
        <v>7.365215826370803E-3</v>
      </c>
      <c r="AD224">
        <f>'Population 2016'!AD224/'Population 2016'!AD$5</f>
        <v>3.7105958539580932E-3</v>
      </c>
      <c r="AE224">
        <f>'Population 2016'!AE224/'Population 2016'!AE$5</f>
        <v>3.993880840665715E-3</v>
      </c>
      <c r="AF224">
        <f>'Population 2016'!AF224/'Population 2016'!AF$5</f>
        <v>6.0323636308796695E-3</v>
      </c>
      <c r="AG224">
        <f>'Population 2016'!AG224/'Population 2016'!AG$5</f>
        <v>3.993880840665715E-3</v>
      </c>
      <c r="AH224">
        <f>'Population 2016'!AH224/'Population 2016'!AH$5</f>
        <v>4.7035657561093408E-3</v>
      </c>
      <c r="AI224">
        <f>'Population 2016'!AI224/'Population 2016'!AI$5</f>
        <v>1.0479099221279202E-2</v>
      </c>
      <c r="AJ224">
        <f>'Population 2016'!AJ224/'Population 2016'!AJ$5</f>
        <v>5.9950366673172904E-3</v>
      </c>
      <c r="AK224">
        <f>'Population 2016'!AK224/'Population 2016'!AK$5</f>
        <v>6.3487673333920015E-3</v>
      </c>
      <c r="AL224">
        <f>'Population 2016'!AL224/'Population 2016'!AL$5</f>
        <v>4.1858072755006116E-3</v>
      </c>
      <c r="AM224">
        <f>'Population 2016'!AM224/'Population 2016'!AM$5</f>
        <v>3.5060903832432062E-3</v>
      </c>
      <c r="AN224">
        <f>'Population 2016'!AN224/'Population 2016'!AN$5</f>
        <v>3.0544343842042109E-3</v>
      </c>
      <c r="AO224">
        <f>'Population 2016'!AO224/'Population 2016'!AO$5</f>
        <v>3.0544343842042109E-3</v>
      </c>
      <c r="AP224">
        <f>'Population 2016'!AP224/'Population 2016'!AP$5</f>
        <v>7.8230268059540607E-3</v>
      </c>
      <c r="AQ224">
        <f>'Population 2016'!AQ224/'Population 2016'!AQ$5</f>
        <v>7.6587932262837726E-3</v>
      </c>
      <c r="AR224">
        <f>'Population 2016'!AR224/'Population 2016'!AR$5</f>
        <v>7.4951272984236485E-3</v>
      </c>
      <c r="AS224">
        <f>'Population 2016'!AS224/'Population 2016'!AS$5</f>
        <v>3.7999330039360187E-3</v>
      </c>
      <c r="AT224">
        <f>'Population 2016'!AT224/'Population 2016'!AT$5</f>
        <v>0</v>
      </c>
      <c r="AU224">
        <f>'Population 2016'!AU224/'Population 2016'!AU$5</f>
        <v>0</v>
      </c>
      <c r="AV224">
        <f>'Population 2016'!AV224/'Population 2016'!AV$5</f>
        <v>1.0759159539647345E-2</v>
      </c>
      <c r="AW224">
        <f>'Population 2016'!AW224/'Population 2016'!AW$5</f>
        <v>5.9643663432790289E-3</v>
      </c>
      <c r="AX224">
        <f>'Population 2016'!AX224/'Population 2016'!AX$5</f>
        <v>1.018439245051561E-2</v>
      </c>
      <c r="AY224">
        <f>'Population 2016'!AY224/'Population 2016'!AY$5</f>
        <v>7.3268871821547685E-3</v>
      </c>
      <c r="AZ224">
        <f>'Population 2016'!AZ224/'Population 2016'!AZ$5</f>
        <v>6.8601112574857188E-3</v>
      </c>
      <c r="BA224">
        <f>'Population 2016'!BA224/'Population 2016'!BA$5</f>
        <v>1.8084646944504428E-3</v>
      </c>
      <c r="BB224">
        <f>'Population 2016'!BB224/'Population 2016'!BB$5</f>
        <v>6.6080663982930887E-3</v>
      </c>
      <c r="BC224">
        <f>'Population 2016'!BC224/'Population 2016'!BC$5</f>
        <v>0</v>
      </c>
      <c r="BD224" s="9">
        <v>222</v>
      </c>
    </row>
    <row r="225" spans="1:56" x14ac:dyDescent="0.35">
      <c r="A225" s="3"/>
      <c r="B225" s="5" t="s">
        <v>72</v>
      </c>
      <c r="C225">
        <f>'Population 2016'!C225/'Population 2016'!C$5</f>
        <v>1.1535729071366144E-2</v>
      </c>
      <c r="D225">
        <f>'Population 2016'!D225/'Population 2016'!D$5</f>
        <v>1.1675615934587208E-2</v>
      </c>
      <c r="E225">
        <f>'Population 2016'!E225/'Population 2016'!E$5</f>
        <v>1.1803918075745714E-2</v>
      </c>
      <c r="F225">
        <f>'Population 2016'!F225/'Population 2016'!F$5</f>
        <v>9.1475663147051241E-3</v>
      </c>
      <c r="G225">
        <f>'Population 2016'!G225/'Population 2016'!G$5</f>
        <v>3.4239159854923401E-3</v>
      </c>
      <c r="H225">
        <f>'Population 2016'!H225/'Population 2016'!H$5</f>
        <v>6.9906262057695366E-3</v>
      </c>
      <c r="I225">
        <f>'Population 2016'!I225/'Population 2016'!I$5</f>
        <v>4.1872539988275686E-3</v>
      </c>
      <c r="J225">
        <f>'Population 2016'!J225/'Population 2016'!J$5</f>
        <v>9.7857907001816184E-3</v>
      </c>
      <c r="K225">
        <f>'Population 2016'!K225/'Population 2016'!K$5</f>
        <v>7.1823465482209513E-3</v>
      </c>
      <c r="L225">
        <f>'Population 2016'!L225/'Population 2016'!L$5</f>
        <v>3.867964989754261E-3</v>
      </c>
      <c r="M225">
        <f>'Population 2016'!M225/'Population 2016'!M$5</f>
        <v>3.867964989754261E-3</v>
      </c>
      <c r="N225">
        <f>'Population 2016'!N225/'Population 2016'!N$5</f>
        <v>6.1806286720087443E-3</v>
      </c>
      <c r="O225">
        <f>'Population 2016'!O225/'Population 2016'!O$5</f>
        <v>5.0524563854132615E-3</v>
      </c>
      <c r="P225">
        <f>'Population 2016'!P225/'Population 2016'!P$5</f>
        <v>2.2844584695142566E-2</v>
      </c>
      <c r="Q225">
        <f>'Population 2016'!Q225/'Population 2016'!Q$5</f>
        <v>6.9094370218916344E-3</v>
      </c>
      <c r="R225">
        <f>'Population 2016'!R225/'Population 2016'!R$5</f>
        <v>2.2675254165114175E-2</v>
      </c>
      <c r="S225">
        <f>'Population 2016'!S225/'Population 2016'!S$5</f>
        <v>9.5662443443706741E-3</v>
      </c>
      <c r="T225">
        <f>'Population 2016'!T225/'Population 2016'!T$5</f>
        <v>1.3810882118909462E-2</v>
      </c>
      <c r="U225">
        <f>'Population 2016'!U225/'Population 2016'!U$5</f>
        <v>0</v>
      </c>
      <c r="V225">
        <f>'Population 2016'!V225/'Population 2016'!V$5</f>
        <v>6.6019951000221341E-3</v>
      </c>
      <c r="W225">
        <f>'Population 2016'!W225/'Population 2016'!W$5</f>
        <v>8.7691774688029075E-3</v>
      </c>
      <c r="X225">
        <f>'Population 2016'!X225/'Population 2016'!X$5</f>
        <v>8.7691774688029075E-3</v>
      </c>
      <c r="Y225">
        <f>'Population 2016'!Y225/'Population 2016'!Y$5</f>
        <v>8.1278517034705337E-3</v>
      </c>
      <c r="Z225">
        <f>'Population 2016'!Z225/'Population 2016'!Z$5</f>
        <v>2.7449606355609843E-3</v>
      </c>
      <c r="AA225">
        <f>'Population 2016'!AA225/'Population 2016'!AA$5</f>
        <v>6.0119974195382937E-3</v>
      </c>
      <c r="AB225">
        <f>'Population 2016'!AB225/'Population 2016'!AB$5</f>
        <v>1.0838971167722589E-2</v>
      </c>
      <c r="AC225">
        <f>'Population 2016'!AC225/'Population 2016'!AC$5</f>
        <v>6.9866637982214262E-3</v>
      </c>
      <c r="AD225">
        <f>'Population 2016'!AD225/'Population 2016'!AD$5</f>
        <v>3.8036398823923481E-3</v>
      </c>
      <c r="AE225">
        <f>'Population 2016'!AE225/'Population 2016'!AE$5</f>
        <v>3.9476791342826925E-3</v>
      </c>
      <c r="AF225">
        <f>'Population 2016'!AF225/'Population 2016'!AF$5</f>
        <v>6.1077681762656657E-3</v>
      </c>
      <c r="AG225">
        <f>'Population 2016'!AG225/'Population 2016'!AG$5</f>
        <v>3.9476791342826925E-3</v>
      </c>
      <c r="AH225">
        <f>'Population 2016'!AH225/'Population 2016'!AH$5</f>
        <v>4.2614454362222866E-3</v>
      </c>
      <c r="AI225">
        <f>'Population 2016'!AI225/'Population 2016'!AI$5</f>
        <v>1.0602141482194417E-2</v>
      </c>
      <c r="AJ225">
        <f>'Population 2016'!AJ225/'Population 2016'!AJ$5</f>
        <v>5.7859074812480829E-3</v>
      </c>
      <c r="AK225">
        <f>'Population 2016'!AK225/'Population 2016'!AK$5</f>
        <v>6.537344580918497E-3</v>
      </c>
      <c r="AL225">
        <f>'Population 2016'!AL225/'Population 2016'!AL$5</f>
        <v>4.6824284776786507E-3</v>
      </c>
      <c r="AM225">
        <f>'Population 2016'!AM225/'Population 2016'!AM$5</f>
        <v>3.1438909634866766E-3</v>
      </c>
      <c r="AN225">
        <f>'Population 2016'!AN225/'Population 2016'!AN$5</f>
        <v>2.781717028471692E-3</v>
      </c>
      <c r="AO225">
        <f>'Population 2016'!AO225/'Population 2016'!AO$5</f>
        <v>2.781717028471692E-3</v>
      </c>
      <c r="AP225">
        <f>'Population 2016'!AP225/'Population 2016'!AP$5</f>
        <v>9.2417925590095595E-3</v>
      </c>
      <c r="AQ225">
        <f>'Population 2016'!AQ225/'Population 2016'!AQ$5</f>
        <v>7.5765879322628373E-3</v>
      </c>
      <c r="AR225">
        <f>'Population 2016'!AR225/'Population 2016'!AR$5</f>
        <v>7.5223061573704945E-3</v>
      </c>
      <c r="AS225">
        <f>'Population 2016'!AS225/'Population 2016'!AS$5</f>
        <v>4.1872539988275686E-3</v>
      </c>
      <c r="AT225">
        <f>'Population 2016'!AT225/'Population 2016'!AT$5</f>
        <v>0</v>
      </c>
      <c r="AU225">
        <f>'Population 2016'!AU225/'Population 2016'!AU$5</f>
        <v>0</v>
      </c>
      <c r="AV225">
        <f>'Population 2016'!AV225/'Population 2016'!AV$5</f>
        <v>1.1804455706894732E-2</v>
      </c>
      <c r="AW225">
        <f>'Population 2016'!AW225/'Population 2016'!AW$5</f>
        <v>5.4380987247544081E-3</v>
      </c>
      <c r="AX225">
        <f>'Population 2016'!AX225/'Population 2016'!AX$5</f>
        <v>1.119388680884777E-2</v>
      </c>
      <c r="AY225">
        <f>'Population 2016'!AY225/'Population 2016'!AY$5</f>
        <v>8.4238548392032066E-3</v>
      </c>
      <c r="AZ225">
        <f>'Population 2016'!AZ225/'Population 2016'!AZ$5</f>
        <v>8.119955589049134E-3</v>
      </c>
      <c r="BA225">
        <f>'Population 2016'!BA225/'Population 2016'!BA$5</f>
        <v>1.2821204923342691E-3</v>
      </c>
      <c r="BB225">
        <f>'Population 2016'!BB225/'Population 2016'!BB$5</f>
        <v>5.6344641389834485E-3</v>
      </c>
      <c r="BC225">
        <f>'Population 2016'!BC225/'Population 2016'!BC$5</f>
        <v>0</v>
      </c>
      <c r="BD225" s="9">
        <v>223</v>
      </c>
    </row>
    <row r="226" spans="1:56" x14ac:dyDescent="0.35">
      <c r="A226" s="3"/>
      <c r="B226" s="5" t="s">
        <v>73</v>
      </c>
      <c r="C226">
        <f>'Population 2016'!C226/'Population 2016'!C$5</f>
        <v>8.8779625152693806E-3</v>
      </c>
      <c r="D226">
        <f>'Population 2016'!D226/'Population 2016'!D$5</f>
        <v>8.6827460070616081E-3</v>
      </c>
      <c r="E226">
        <f>'Population 2016'!E226/'Population 2016'!E$5</f>
        <v>8.5036963420979852E-3</v>
      </c>
      <c r="F226">
        <f>'Population 2016'!F226/'Population 2016'!F$5</f>
        <v>6.582539273757404E-3</v>
      </c>
      <c r="G226">
        <f>'Population 2016'!G226/'Population 2016'!G$5</f>
        <v>2.8149190710767065E-3</v>
      </c>
      <c r="H226">
        <f>'Population 2016'!H226/'Population 2016'!H$5</f>
        <v>5.3856354952612241E-3</v>
      </c>
      <c r="I226">
        <f>'Population 2016'!I226/'Population 2016'!I$5</f>
        <v>3.1718449041118835E-3</v>
      </c>
      <c r="J226">
        <f>'Population 2016'!J226/'Population 2016'!J$5</f>
        <v>7.5383760563263475E-3</v>
      </c>
      <c r="K226">
        <f>'Population 2016'!K226/'Population 2016'!K$5</f>
        <v>4.9142371119406513E-3</v>
      </c>
      <c r="L226">
        <f>'Population 2016'!L226/'Population 2016'!L$5</f>
        <v>3.7250011913649867E-3</v>
      </c>
      <c r="M226">
        <f>'Population 2016'!M226/'Population 2016'!M$5</f>
        <v>3.7250011913649867E-3</v>
      </c>
      <c r="N226">
        <f>'Population 2016'!N226/'Population 2016'!N$5</f>
        <v>4.9670071772449989E-3</v>
      </c>
      <c r="O226">
        <f>'Population 2016'!O226/'Population 2016'!O$5</f>
        <v>3.4673720292051793E-3</v>
      </c>
      <c r="P226">
        <f>'Population 2016'!P226/'Population 2016'!P$5</f>
        <v>1.9114166572748788E-2</v>
      </c>
      <c r="Q226">
        <f>'Population 2016'!Q226/'Population 2016'!Q$5</f>
        <v>5.8283686443167532E-3</v>
      </c>
      <c r="R226">
        <f>'Population 2016'!R226/'Population 2016'!R$5</f>
        <v>1.9521477617501462E-2</v>
      </c>
      <c r="S226">
        <f>'Population 2016'!S226/'Population 2016'!S$5</f>
        <v>7.1618847213714386E-3</v>
      </c>
      <c r="T226">
        <f>'Population 2016'!T226/'Population 2016'!T$5</f>
        <v>1.0281382763386271E-2</v>
      </c>
      <c r="U226">
        <f>'Population 2016'!U226/'Population 2016'!U$5</f>
        <v>0</v>
      </c>
      <c r="V226">
        <f>'Population 2016'!V226/'Population 2016'!V$5</f>
        <v>4.671006937819128E-3</v>
      </c>
      <c r="W226">
        <f>'Population 2016'!W226/'Population 2016'!W$5</f>
        <v>6.6022133756920886E-3</v>
      </c>
      <c r="X226">
        <f>'Population 2016'!X226/'Population 2016'!X$5</f>
        <v>6.6022133756920886E-3</v>
      </c>
      <c r="Y226">
        <f>'Population 2016'!Y226/'Population 2016'!Y$5</f>
        <v>6.0452139075690371E-3</v>
      </c>
      <c r="Z226">
        <f>'Population 2016'!Z226/'Population 2016'!Z$5</f>
        <v>1.6434919461151452E-3</v>
      </c>
      <c r="AA226">
        <f>'Population 2016'!AA226/'Population 2016'!AA$5</f>
        <v>4.574938029720488E-3</v>
      </c>
      <c r="AB226">
        <f>'Population 2016'!AB226/'Population 2016'!AB$5</f>
        <v>8.1942212623972652E-3</v>
      </c>
      <c r="AC226">
        <f>'Population 2016'!AC226/'Population 2016'!AC$5</f>
        <v>5.3907463680725499E-3</v>
      </c>
      <c r="AD226">
        <f>'Population 2016'!AD226/'Population 2016'!AD$5</f>
        <v>3.055565893780937E-3</v>
      </c>
      <c r="AE226">
        <f>'Population 2016'!AE226/'Population 2016'!AE$5</f>
        <v>3.1468495569769712E-3</v>
      </c>
      <c r="AF226">
        <f>'Population 2016'!AF226/'Population 2016'!AF$5</f>
        <v>4.8560527228581341E-3</v>
      </c>
      <c r="AG226">
        <f>'Population 2016'!AG226/'Population 2016'!AG$5</f>
        <v>3.1468495569769712E-3</v>
      </c>
      <c r="AH226">
        <f>'Population 2016'!AH226/'Population 2016'!AH$5</f>
        <v>3.1097034264324793E-3</v>
      </c>
      <c r="AI226">
        <f>'Population 2016'!AI226/'Population 2016'!AI$5</f>
        <v>7.9170859217779326E-3</v>
      </c>
      <c r="AJ226">
        <f>'Population 2016'!AJ226/'Population 2016'!AJ$5</f>
        <v>4.1546998299082623E-3</v>
      </c>
      <c r="AK226">
        <f>'Population 2016'!AK226/'Population 2016'!AK$5</f>
        <v>5.6824610587983861E-3</v>
      </c>
      <c r="AL226">
        <f>'Population 2016'!AL226/'Population 2016'!AL$5</f>
        <v>3.6448448945566769E-3</v>
      </c>
      <c r="AM226">
        <f>'Population 2016'!AM226/'Population 2016'!AM$5</f>
        <v>2.0898906519951754E-3</v>
      </c>
      <c r="AN226">
        <f>'Population 2016'!AN226/'Population 2016'!AN$5</f>
        <v>2.4544562015926695E-3</v>
      </c>
      <c r="AO226">
        <f>'Population 2016'!AO226/'Population 2016'!AO$5</f>
        <v>2.4544562015926695E-3</v>
      </c>
      <c r="AP226">
        <f>'Population 2016'!AP226/'Population 2016'!AP$5</f>
        <v>7.4901320482538879E-3</v>
      </c>
      <c r="AQ226">
        <f>'Population 2016'!AQ226/'Population 2016'!AQ$5</f>
        <v>5.6927166109497452E-3</v>
      </c>
      <c r="AR226">
        <f>'Population 2016'!AR226/'Population 2016'!AR$5</f>
        <v>5.7302836871374711E-3</v>
      </c>
      <c r="AS226">
        <f>'Population 2016'!AS226/'Population 2016'!AS$5</f>
        <v>3.1718449041118835E-3</v>
      </c>
      <c r="AT226">
        <f>'Population 2016'!AT226/'Population 2016'!AT$5</f>
        <v>0</v>
      </c>
      <c r="AU226">
        <f>'Population 2016'!AU226/'Population 2016'!AU$5</f>
        <v>0</v>
      </c>
      <c r="AV226">
        <f>'Population 2016'!AV226/'Population 2016'!AV$5</f>
        <v>9.5026924295216978E-3</v>
      </c>
      <c r="AW226">
        <f>'Population 2016'!AW226/'Population 2016'!AW$5</f>
        <v>4.1834462139239735E-3</v>
      </c>
      <c r="AX226">
        <f>'Population 2016'!AX226/'Population 2016'!AX$5</f>
        <v>8.957665128998045E-3</v>
      </c>
      <c r="AY226">
        <f>'Population 2016'!AY226/'Population 2016'!AY$5</f>
        <v>6.4594106667482639E-3</v>
      </c>
      <c r="AZ226">
        <f>'Population 2016'!AZ226/'Population 2016'!AZ$5</f>
        <v>6.3337379408736072E-3</v>
      </c>
      <c r="BA226">
        <f>'Population 2016'!BA226/'Population 2016'!BA$5</f>
        <v>6.3431224357590158E-4</v>
      </c>
      <c r="BB226">
        <f>'Population 2016'!BB226/'Population 2016'!BB$5</f>
        <v>3.991078765113276E-3</v>
      </c>
      <c r="BC226">
        <f>'Population 2016'!BC226/'Population 2016'!BC$5</f>
        <v>0</v>
      </c>
      <c r="BD226" s="9">
        <v>224</v>
      </c>
    </row>
    <row r="227" spans="1:56" x14ac:dyDescent="0.35">
      <c r="A227" s="3"/>
      <c r="B227" s="5" t="s">
        <v>74</v>
      </c>
      <c r="C227">
        <f>'Population 2016'!C227/'Population 2016'!C$5</f>
        <v>7.6819675650258365E-3</v>
      </c>
      <c r="D227">
        <f>'Population 2016'!D227/'Population 2016'!D$5</f>
        <v>6.9931437849045904E-3</v>
      </c>
      <c r="E227">
        <f>'Population 2016'!E227/'Population 2016'!E$5</f>
        <v>6.3613649042045016E-3</v>
      </c>
      <c r="F227">
        <f>'Population 2016'!F227/'Population 2016'!F$5</f>
        <v>5.1197527684779809E-3</v>
      </c>
      <c r="G227">
        <f>'Population 2016'!G227/'Population 2016'!G$5</f>
        <v>1.9758566556596115E-3</v>
      </c>
      <c r="H227">
        <f>'Population 2016'!H227/'Population 2016'!H$5</f>
        <v>4.046522033766411E-3</v>
      </c>
      <c r="I227">
        <f>'Population 2016'!I227/'Population 2016'!I$5</f>
        <v>2.7740557742232646E-3</v>
      </c>
      <c r="J227">
        <f>'Population 2016'!J227/'Population 2016'!J$5</f>
        <v>6.2031961387591953E-3</v>
      </c>
      <c r="K227">
        <f>'Population 2016'!K227/'Population 2016'!K$5</f>
        <v>3.8746869536455133E-3</v>
      </c>
      <c r="L227">
        <f>'Population 2016'!L227/'Population 2016'!L$5</f>
        <v>2.851333534541642E-3</v>
      </c>
      <c r="M227">
        <f>'Population 2016'!M227/'Population 2016'!M$5</f>
        <v>2.851333534541642E-3</v>
      </c>
      <c r="N227">
        <f>'Population 2016'!N227/'Population 2016'!N$5</f>
        <v>4.0427259063984377E-3</v>
      </c>
      <c r="O227">
        <f>'Population 2016'!O227/'Population 2016'!O$5</f>
        <v>2.3974400887647241E-3</v>
      </c>
      <c r="P227">
        <f>'Population 2016'!P227/'Population 2016'!P$5</f>
        <v>1.7265862729629211E-2</v>
      </c>
      <c r="Q227">
        <f>'Population 2016'!Q227/'Population 2016'!Q$5</f>
        <v>4.571039118224228E-3</v>
      </c>
      <c r="R227">
        <f>'Population 2016'!R227/'Population 2016'!R$5</f>
        <v>1.4930537073508277E-2</v>
      </c>
      <c r="S227">
        <f>'Population 2016'!S227/'Population 2016'!S$5</f>
        <v>5.6781370979273431E-3</v>
      </c>
      <c r="T227">
        <f>'Population 2016'!T227/'Population 2016'!T$5</f>
        <v>8.7085801501142375E-3</v>
      </c>
      <c r="U227">
        <f>'Population 2016'!U227/'Population 2016'!U$5</f>
        <v>0</v>
      </c>
      <c r="V227">
        <f>'Population 2016'!V227/'Population 2016'!V$5</f>
        <v>3.4574610176994528E-3</v>
      </c>
      <c r="W227">
        <f>'Population 2016'!W227/'Population 2016'!W$5</f>
        <v>4.6705756999326706E-3</v>
      </c>
      <c r="X227">
        <f>'Population 2016'!X227/'Population 2016'!X$5</f>
        <v>4.6705756999326706E-3</v>
      </c>
      <c r="Y227">
        <f>'Population 2016'!Y227/'Population 2016'!Y$5</f>
        <v>4.7733740322093449E-3</v>
      </c>
      <c r="Z227">
        <f>'Population 2016'!Z227/'Population 2016'!Z$5</f>
        <v>1.4363616301736604E-3</v>
      </c>
      <c r="AA227">
        <f>'Population 2016'!AA227/'Population 2016'!AA$5</f>
        <v>3.6255354092629539E-3</v>
      </c>
      <c r="AB227">
        <f>'Population 2016'!AB227/'Population 2016'!AB$5</f>
        <v>6.51361780088636E-3</v>
      </c>
      <c r="AC227">
        <f>'Population 2016'!AC227/'Population 2016'!AC$5</f>
        <v>4.3657598656243728E-3</v>
      </c>
      <c r="AD227">
        <f>'Population 2016'!AD227/'Population 2016'!AD$5</f>
        <v>2.2553872492463434E-3</v>
      </c>
      <c r="AE227">
        <f>'Population 2016'!AE227/'Population 2016'!AE$5</f>
        <v>2.3614205484655901E-3</v>
      </c>
      <c r="AF227">
        <f>'Population 2016'!AF227/'Population 2016'!AF$5</f>
        <v>3.8456318146857893E-3</v>
      </c>
      <c r="AG227">
        <f>'Population 2016'!AG227/'Population 2016'!AG$5</f>
        <v>2.3614205484655901E-3</v>
      </c>
      <c r="AH227">
        <f>'Population 2016'!AH227/'Population 2016'!AH$5</f>
        <v>2.296053425968067E-3</v>
      </c>
      <c r="AI227">
        <f>'Population 2016'!AI227/'Population 2016'!AI$5</f>
        <v>6.478858605302301E-3</v>
      </c>
      <c r="AJ227">
        <f>'Population 2016'!AJ227/'Population 2016'!AJ$5</f>
        <v>3.1927055739899061E-3</v>
      </c>
      <c r="AK227">
        <f>'Population 2016'!AK227/'Population 2016'!AK$5</f>
        <v>4.0481249135687616E-3</v>
      </c>
      <c r="AL227">
        <f>'Population 2016'!AL227/'Population 2016'!AL$5</f>
        <v>2.64273425444742E-3</v>
      </c>
      <c r="AM227">
        <f>'Population 2016'!AM227/'Population 2016'!AM$5</f>
        <v>1.5647014933482077E-3</v>
      </c>
      <c r="AN227">
        <f>'Population 2016'!AN227/'Population 2016'!AN$5</f>
        <v>1.2544998363695865E-3</v>
      </c>
      <c r="AO227">
        <f>'Population 2016'!AO227/'Population 2016'!AO$5</f>
        <v>1.2544998363695865E-3</v>
      </c>
      <c r="AP227">
        <f>'Population 2016'!AP227/'Population 2016'!AP$5</f>
        <v>6.190257280091308E-3</v>
      </c>
      <c r="AQ227">
        <f>'Population 2016'!AQ227/'Population 2016'!AQ$5</f>
        <v>3.6786869074368388E-3</v>
      </c>
      <c r="AR227">
        <f>'Population 2016'!AR227/'Population 2016'!AR$5</f>
        <v>4.5201561314057734E-3</v>
      </c>
      <c r="AS227">
        <f>'Population 2016'!AS227/'Population 2016'!AS$5</f>
        <v>2.7740557742232646E-3</v>
      </c>
      <c r="AT227">
        <f>'Population 2016'!AT227/'Population 2016'!AT$5</f>
        <v>0</v>
      </c>
      <c r="AU227">
        <f>'Population 2016'!AU227/'Population 2016'!AU$5</f>
        <v>0</v>
      </c>
      <c r="AV227">
        <f>'Population 2016'!AV227/'Population 2016'!AV$5</f>
        <v>7.4754513778904023E-3</v>
      </c>
      <c r="AW227">
        <f>'Population 2016'!AW227/'Population 2016'!AW$5</f>
        <v>3.0660809079260478E-3</v>
      </c>
      <c r="AX227">
        <f>'Population 2016'!AX227/'Population 2016'!AX$5</f>
        <v>7.4625912058985137E-3</v>
      </c>
      <c r="AY227">
        <f>'Population 2016'!AY227/'Population 2016'!AY$5</f>
        <v>4.9111104311373582E-3</v>
      </c>
      <c r="AZ227">
        <f>'Population 2016'!AZ227/'Population 2016'!AZ$5</f>
        <v>5.1227916769736124E-3</v>
      </c>
      <c r="BA227">
        <f>'Population 2016'!BA227/'Population 2016'!BA$5</f>
        <v>4.4536817102137769E-4</v>
      </c>
      <c r="BB227">
        <f>'Population 2016'!BB227/'Population 2016'!BB$5</f>
        <v>2.6100826526173327E-3</v>
      </c>
      <c r="BC227">
        <f>'Population 2016'!BC227/'Population 2016'!BC$5</f>
        <v>0</v>
      </c>
      <c r="BD227" s="9">
        <v>225</v>
      </c>
    </row>
    <row r="228" spans="1:56" x14ac:dyDescent="0.35">
      <c r="A228" s="3"/>
      <c r="B228" s="5" t="s">
        <v>75</v>
      </c>
      <c r="C228">
        <f>'Population 2016'!C228/'Population 2016'!C$5</f>
        <v>5.9953080198105833E-3</v>
      </c>
      <c r="D228">
        <f>'Population 2016'!D228/'Population 2016'!D$5</f>
        <v>5.3573349764776072E-3</v>
      </c>
      <c r="E228">
        <f>'Population 2016'!E228/'Population 2016'!E$5</f>
        <v>4.7721956318940179E-3</v>
      </c>
      <c r="F228">
        <f>'Population 2016'!F228/'Population 2016'!F$5</f>
        <v>4.0381148596446044E-3</v>
      </c>
      <c r="G228">
        <f>'Population 2016'!G228/'Population 2016'!G$5</f>
        <v>1.6510583013046067E-3</v>
      </c>
      <c r="H228">
        <f>'Population 2016'!H228/'Population 2016'!H$5</f>
        <v>3.0219219034217106E-3</v>
      </c>
      <c r="I228">
        <f>'Population 2016'!I228/'Population 2016'!I$5</f>
        <v>1.6644334645339587E-3</v>
      </c>
      <c r="J228">
        <f>'Population 2016'!J228/'Population 2016'!J$5</f>
        <v>4.262624084655383E-3</v>
      </c>
      <c r="K228">
        <f>'Population 2016'!K228/'Population 2016'!K$5</f>
        <v>2.4334924160090724E-3</v>
      </c>
      <c r="L228">
        <f>'Population 2016'!L228/'Population 2016'!L$5</f>
        <v>2.3033056407160898E-3</v>
      </c>
      <c r="M228">
        <f>'Population 2016'!M228/'Population 2016'!M$5</f>
        <v>2.3033056407160898E-3</v>
      </c>
      <c r="N228">
        <f>'Population 2016'!N228/'Population 2016'!N$5</f>
        <v>3.2470402906261803E-3</v>
      </c>
      <c r="O228">
        <f>'Population 2016'!O228/'Population 2016'!O$5</f>
        <v>1.9219147819022995E-3</v>
      </c>
      <c r="P228">
        <f>'Population 2016'!P228/'Population 2016'!P$5</f>
        <v>1.2735264284909275E-2</v>
      </c>
      <c r="Q228">
        <f>'Population 2016'!Q228/'Population 2016'!Q$5</f>
        <v>3.2549558759591545E-3</v>
      </c>
      <c r="R228">
        <f>'Population 2016'!R228/'Population 2016'!R$5</f>
        <v>1.2415500079842445E-2</v>
      </c>
      <c r="S228">
        <f>'Population 2016'!S228/'Population 2016'!S$5</f>
        <v>4.4477122394615083E-3</v>
      </c>
      <c r="T228">
        <f>'Population 2016'!T228/'Population 2016'!T$5</f>
        <v>7.3451743344671782E-3</v>
      </c>
      <c r="U228">
        <f>'Population 2016'!U228/'Population 2016'!U$5</f>
        <v>0</v>
      </c>
      <c r="V228">
        <f>'Population 2016'!V228/'Population 2016'!V$5</f>
        <v>2.2744445546897061E-3</v>
      </c>
      <c r="W228">
        <f>'Population 2016'!W228/'Population 2016'!W$5</f>
        <v>3.4416488537642423E-3</v>
      </c>
      <c r="X228">
        <f>'Population 2016'!X228/'Population 2016'!X$5</f>
        <v>3.4416488537642423E-3</v>
      </c>
      <c r="Y228">
        <f>'Population 2016'!Y228/'Population 2016'!Y$5</f>
        <v>3.2272936837252188E-3</v>
      </c>
      <c r="Z228">
        <f>'Population 2016'!Z228/'Population 2016'!Z$5</f>
        <v>1.2214881248511856E-3</v>
      </c>
      <c r="AA228">
        <f>'Population 2016'!AA228/'Population 2016'!AA$5</f>
        <v>2.7698107240640012E-3</v>
      </c>
      <c r="AB228">
        <f>'Population 2016'!AB228/'Population 2016'!AB$5</f>
        <v>5.0274812441787869E-3</v>
      </c>
      <c r="AC228">
        <f>'Population 2016'!AC228/'Population 2016'!AC$5</f>
        <v>3.3955910065967343E-3</v>
      </c>
      <c r="AD228">
        <f>'Population 2016'!AD228/'Population 2016'!AD$5</f>
        <v>1.9241505080203952E-3</v>
      </c>
      <c r="AE228">
        <f>'Population 2016'!AE228/'Population 2016'!AE$5</f>
        <v>2.0277415579215393E-3</v>
      </c>
      <c r="AF228">
        <f>'Population 2016'!AF228/'Population 2016'!AF$5</f>
        <v>2.8050490883590462E-3</v>
      </c>
      <c r="AG228">
        <f>'Population 2016'!AG228/'Population 2016'!AG$5</f>
        <v>2.0277415579215393E-3</v>
      </c>
      <c r="AH228">
        <f>'Population 2016'!AH228/'Population 2016'!AH$5</f>
        <v>1.645876484957692E-3</v>
      </c>
      <c r="AI228">
        <f>'Population 2016'!AI228/'Population 2016'!AI$5</f>
        <v>5.2320303613614489E-3</v>
      </c>
      <c r="AJ228">
        <f>'Population 2016'!AJ228/'Population 2016'!AJ$5</f>
        <v>2.1470596436438671E-3</v>
      </c>
      <c r="AK228">
        <f>'Population 2016'!AK228/'Population 2016'!AK$5</f>
        <v>3.33153137296808E-3</v>
      </c>
      <c r="AL228">
        <f>'Population 2016'!AL228/'Population 2016'!AL$5</f>
        <v>2.0751671662439476E-3</v>
      </c>
      <c r="AM228">
        <f>'Population 2016'!AM228/'Population 2016'!AM$5</f>
        <v>9.960484043304563E-4</v>
      </c>
      <c r="AN228">
        <f>'Population 2016'!AN228/'Population 2016'!AN$5</f>
        <v>1.4726737209556015E-3</v>
      </c>
      <c r="AO228">
        <f>'Population 2016'!AO228/'Population 2016'!AO$5</f>
        <v>1.4726737209556015E-3</v>
      </c>
      <c r="AP228">
        <f>'Population 2016'!AP228/'Population 2016'!AP$5</f>
        <v>4.7714915270358101E-3</v>
      </c>
      <c r="AQ228">
        <f>'Population 2016'!AQ228/'Population 2016'!AQ$5</f>
        <v>2.6100180851646847E-3</v>
      </c>
      <c r="AR228">
        <f>'Population 2016'!AR228/'Population 2016'!AR$5</f>
        <v>3.4842406059727104E-3</v>
      </c>
      <c r="AS228">
        <f>'Population 2016'!AS228/'Population 2016'!AS$5</f>
        <v>1.6644334645339587E-3</v>
      </c>
      <c r="AT228">
        <f>'Population 2016'!AT228/'Population 2016'!AT$5</f>
        <v>0</v>
      </c>
      <c r="AU228">
        <f>'Population 2016'!AU228/'Population 2016'!AU$5</f>
        <v>0</v>
      </c>
      <c r="AV228">
        <f>'Population 2016'!AV228/'Population 2016'!AV$5</f>
        <v>5.3215077605321508E-3</v>
      </c>
      <c r="AW228">
        <f>'Population 2016'!AW228/'Population 2016'!AW$5</f>
        <v>2.3300689486850938E-3</v>
      </c>
      <c r="AX228">
        <f>'Population 2016'!AX228/'Population 2016'!AX$5</f>
        <v>5.2519263452470702E-3</v>
      </c>
      <c r="AY228">
        <f>'Population 2016'!AY228/'Population 2016'!AY$5</f>
        <v>3.7498852544291792E-3</v>
      </c>
      <c r="AZ228">
        <f>'Population 2016'!AZ228/'Population 2016'!AZ$5</f>
        <v>4.0211469760859687E-3</v>
      </c>
      <c r="BA228">
        <f>'Population 2016'!BA228/'Population 2016'!BA$5</f>
        <v>2.9691211401425179E-4</v>
      </c>
      <c r="BB228">
        <f>'Population 2016'!BB228/'Population 2016'!BB$5</f>
        <v>1.6502903544326523E-3</v>
      </c>
      <c r="BC228">
        <f>'Population 2016'!BC228/'Population 2016'!BC$5</f>
        <v>0</v>
      </c>
      <c r="BD228" s="9">
        <v>226</v>
      </c>
    </row>
    <row r="229" spans="1:56" x14ac:dyDescent="0.35">
      <c r="A229" s="3"/>
      <c r="B229" s="5" t="s">
        <v>81</v>
      </c>
      <c r="C229">
        <f>'Population 2016'!C229/'Population 2016'!C$5</f>
        <v>4.3955369966215702E-3</v>
      </c>
      <c r="D229">
        <f>'Population 2016'!D229/'Population 2016'!D$5</f>
        <v>3.6824036853378714E-3</v>
      </c>
      <c r="E229">
        <f>'Population 2016'!E229/'Population 2016'!E$5</f>
        <v>3.028328465818797E-3</v>
      </c>
      <c r="F229">
        <f>'Population 2016'!F229/'Population 2016'!F$5</f>
        <v>2.6062322946175638E-3</v>
      </c>
      <c r="G229">
        <f>'Population 2016'!G229/'Population 2016'!G$5</f>
        <v>9.4732853353543013E-4</v>
      </c>
      <c r="H229">
        <f>'Population 2016'!H229/'Population 2016'!H$5</f>
        <v>1.7930502281032251E-3</v>
      </c>
      <c r="I229">
        <f>'Population 2016'!I229/'Population 2016'!I$5</f>
        <v>8.7932333975378944E-4</v>
      </c>
      <c r="J229">
        <f>'Population 2016'!J229/'Population 2016'!J$5</f>
        <v>2.3883963742816153E-3</v>
      </c>
      <c r="K229">
        <f>'Population 2016'!K229/'Population 2016'!K$5</f>
        <v>1.0631762982563908E-3</v>
      </c>
      <c r="L229">
        <f>'Population 2016'!L229/'Population 2016'!L$5</f>
        <v>1.2390195860403793E-3</v>
      </c>
      <c r="M229">
        <f>'Population 2016'!M229/'Population 2016'!M$5</f>
        <v>1.2390195860403793E-3</v>
      </c>
      <c r="N229">
        <f>'Population 2016'!N229/'Population 2016'!N$5</f>
        <v>2.1137910802838749E-3</v>
      </c>
      <c r="O229">
        <f>'Population 2016'!O229/'Population 2016'!O$5</f>
        <v>1.1689997127034605E-3</v>
      </c>
      <c r="P229">
        <f>'Population 2016'!P229/'Population 2016'!P$5</f>
        <v>7.4270258086329317E-3</v>
      </c>
      <c r="Q229">
        <f>'Population 2016'!Q229/'Population 2016'!Q$5</f>
        <v>2.1386352686807442E-3</v>
      </c>
      <c r="R229">
        <f>'Population 2016'!R229/'Population 2016'!R$5</f>
        <v>8.6229839782828548E-3</v>
      </c>
      <c r="S229">
        <f>'Population 2016'!S229/'Population 2016'!S$5</f>
        <v>2.9630819582997189E-3</v>
      </c>
      <c r="T229">
        <f>'Population 2016'!T229/'Population 2016'!T$5</f>
        <v>5.1278949107271656E-3</v>
      </c>
      <c r="U229">
        <f>'Population 2016'!U229/'Population 2016'!U$5</f>
        <v>0</v>
      </c>
      <c r="V229">
        <f>'Population 2016'!V229/'Population 2016'!V$5</f>
        <v>1.2288106486746399E-3</v>
      </c>
      <c r="W229">
        <f>'Population 2016'!W229/'Population 2016'!W$5</f>
        <v>2.1310114460154662E-3</v>
      </c>
      <c r="X229">
        <f>'Population 2016'!X229/'Population 2016'!X$5</f>
        <v>2.1310114460154662E-3</v>
      </c>
      <c r="Y229">
        <f>'Population 2016'!Y229/'Population 2016'!Y$5</f>
        <v>1.7845503251140682E-3</v>
      </c>
      <c r="Z229">
        <f>'Population 2016'!Z229/'Population 2016'!Z$5</f>
        <v>8.1884227703970126E-4</v>
      </c>
      <c r="AA229">
        <f>'Population 2016'!AA229/'Population 2016'!AA$5</f>
        <v>1.6974973374870529E-3</v>
      </c>
      <c r="AB229">
        <f>'Population 2016'!AB229/'Population 2016'!AB$5</f>
        <v>3.4103354042352846E-3</v>
      </c>
      <c r="AC229">
        <f>'Population 2016'!AC229/'Population 2016'!AC$5</f>
        <v>2.1637454723729419E-3</v>
      </c>
      <c r="AD229">
        <f>'Population 2016'!AD229/'Population 2016'!AD$5</f>
        <v>1.1537459525847631E-3</v>
      </c>
      <c r="AE229">
        <f>'Population 2016'!AE229/'Population 2016'!AE$5</f>
        <v>1.2320455035472644E-3</v>
      </c>
      <c r="AF229">
        <f>'Population 2016'!AF229/'Population 2016'!AF$5</f>
        <v>1.9906799981902908E-3</v>
      </c>
      <c r="AG229">
        <f>'Population 2016'!AG229/'Population 2016'!AG$5</f>
        <v>1.2320455035472644E-3</v>
      </c>
      <c r="AH229">
        <f>'Population 2016'!AH229/'Population 2016'!AH$5</f>
        <v>8.6009121053658177E-4</v>
      </c>
      <c r="AI229">
        <f>'Population 2016'!AI229/'Population 2016'!AI$5</f>
        <v>3.5832640650975589E-3</v>
      </c>
      <c r="AJ229">
        <f>'Population 2016'!AJ229/'Population 2016'!AJ$5</f>
        <v>8.7834258149067283E-4</v>
      </c>
      <c r="AK229">
        <f>'Population 2016'!AK229/'Population 2016'!AK$5</f>
        <v>2.0114906402826146E-3</v>
      </c>
      <c r="AL229">
        <f>'Population 2016'!AL229/'Population 2016'!AL$5</f>
        <v>1.179475355172842E-3</v>
      </c>
      <c r="AM229">
        <f>'Population 2016'!AM229/'Population 2016'!AM$5</f>
        <v>4.4550528630053136E-4</v>
      </c>
      <c r="AN229">
        <f>'Population 2016'!AN229/'Population 2016'!AN$5</f>
        <v>7.6360859605105274E-4</v>
      </c>
      <c r="AO229">
        <f>'Population 2016'!AO229/'Population 2016'!AO$5</f>
        <v>7.6360859605105274E-4</v>
      </c>
      <c r="AP229">
        <f>'Population 2016'!AP229/'Population 2016'!AP$5</f>
        <v>3.0753134758968342E-3</v>
      </c>
      <c r="AQ229">
        <f>'Population 2016'!AQ229/'Population 2016'!AQ$5</f>
        <v>1.5070970570504741E-3</v>
      </c>
      <c r="AR229">
        <f>'Population 2016'!AR229/'Population 2016'!AR$5</f>
        <v>2.2197553323473201E-3</v>
      </c>
      <c r="AS229">
        <f>'Population 2016'!AS229/'Population 2016'!AS$5</f>
        <v>8.7932333975378944E-4</v>
      </c>
      <c r="AT229">
        <f>'Population 2016'!AT229/'Population 2016'!AT$5</f>
        <v>0</v>
      </c>
      <c r="AU229">
        <f>'Population 2016'!AU229/'Population 2016'!AU$5</f>
        <v>0</v>
      </c>
      <c r="AV229">
        <f>'Population 2016'!AV229/'Population 2016'!AV$5</f>
        <v>3.1886812374617253E-3</v>
      </c>
      <c r="AW229">
        <f>'Population 2016'!AW229/'Population 2016'!AW$5</f>
        <v>1.2966013789737019E-3</v>
      </c>
      <c r="AX229">
        <f>'Population 2016'!AX229/'Population 2016'!AX$5</f>
        <v>3.1051535325913337E-3</v>
      </c>
      <c r="AY229">
        <f>'Population 2016'!AY229/'Population 2016'!AY$5</f>
        <v>2.3805881092989812E-3</v>
      </c>
      <c r="AZ229">
        <f>'Population 2016'!AZ229/'Population 2016'!AZ$5</f>
        <v>2.6002266569254045E-3</v>
      </c>
      <c r="BA229">
        <f>'Population 2016'!BA229/'Population 2016'!BA$5</f>
        <v>1.349600518246599E-4</v>
      </c>
      <c r="BB229">
        <f>'Population 2016'!BB229/'Population 2016'!BB$5</f>
        <v>1.1876566567465112E-3</v>
      </c>
      <c r="BC229">
        <f>'Population 2016'!BC229/'Population 2016'!BC$5</f>
        <v>0</v>
      </c>
      <c r="BD229" s="9">
        <v>227</v>
      </c>
    </row>
    <row r="230" spans="1:56" x14ac:dyDescent="0.35">
      <c r="A230" s="3"/>
      <c r="B230" s="5" t="s">
        <v>82</v>
      </c>
      <c r="C230">
        <f>'Population 2016'!C230/'Population 2016'!C$5</f>
        <v>2.6782109142205845E-3</v>
      </c>
      <c r="D230">
        <f>'Population 2016'!D230/'Population 2016'!D$5</f>
        <v>2.2960007042046888E-3</v>
      </c>
      <c r="E230">
        <f>'Population 2016'!E230/'Population 2016'!E$5</f>
        <v>1.9454432094656361E-3</v>
      </c>
      <c r="F230">
        <f>'Population 2016'!F230/'Population 2016'!F$5</f>
        <v>1.3288694308524337E-3</v>
      </c>
      <c r="G230">
        <f>'Population 2016'!G230/'Population 2016'!G$5</f>
        <v>5.9546364965084176E-4</v>
      </c>
      <c r="H230">
        <f>'Population 2016'!H230/'Population 2016'!H$5</f>
        <v>1.1672659712787723E-3</v>
      </c>
      <c r="I230">
        <f>'Population 2016'!I230/'Population 2016'!I$5</f>
        <v>7.2230131479775563E-4</v>
      </c>
      <c r="J230">
        <f>'Population 2016'!J230/'Population 2016'!J$5</f>
        <v>1.3434729605334085E-3</v>
      </c>
      <c r="K230">
        <f>'Population 2016'!K230/'Population 2016'!K$5</f>
        <v>4.2527051930255636E-4</v>
      </c>
      <c r="L230">
        <f>'Population 2016'!L230/'Population 2016'!L$5</f>
        <v>7.2276142519022129E-4</v>
      </c>
      <c r="M230">
        <f>'Population 2016'!M230/'Population 2016'!M$5</f>
        <v>7.2276142519022129E-4</v>
      </c>
      <c r="N230">
        <f>'Population 2016'!N230/'Population 2016'!N$5</f>
        <v>9.4035572773084925E-4</v>
      </c>
      <c r="O230">
        <f>'Population 2016'!O230/'Population 2016'!O$5</f>
        <v>5.2505919299392718E-4</v>
      </c>
      <c r="P230">
        <f>'Population 2016'!P230/'Population 2016'!P$5</f>
        <v>4.3953567001014313E-3</v>
      </c>
      <c r="Q230">
        <f>'Population 2016'!Q230/'Population 2016'!Q$5</f>
        <v>1.3395847287340924E-3</v>
      </c>
      <c r="R230">
        <f>'Population 2016'!R230/'Population 2016'!R$5</f>
        <v>4.7373183584393467E-3</v>
      </c>
      <c r="S230">
        <f>'Population 2016'!S230/'Population 2016'!S$5</f>
        <v>1.8853568849949954E-3</v>
      </c>
      <c r="T230">
        <f>'Population 2016'!T230/'Population 2016'!T$5</f>
        <v>3.1828313238996199E-3</v>
      </c>
      <c r="U230">
        <f>'Population 2016'!U230/'Population 2016'!U$5</f>
        <v>0</v>
      </c>
      <c r="V230">
        <f>'Population 2016'!V230/'Population 2016'!V$5</f>
        <v>9.3878080613031501E-4</v>
      </c>
      <c r="W230">
        <f>'Population 2016'!W230/'Population 2016'!W$5</f>
        <v>1.411958504108407E-3</v>
      </c>
      <c r="X230">
        <f>'Population 2016'!X230/'Population 2016'!X$5</f>
        <v>1.411958504108407E-3</v>
      </c>
      <c r="Y230">
        <f>'Population 2016'!Y230/'Population 2016'!Y$5</f>
        <v>1.1327323889922258E-3</v>
      </c>
      <c r="Z230">
        <f>'Population 2016'!Z230/'Population 2016'!Z$5</f>
        <v>5.3428006728831569E-4</v>
      </c>
      <c r="AA230">
        <f>'Population 2016'!AA230/'Population 2016'!AA$5</f>
        <v>9.6468341840751494E-4</v>
      </c>
      <c r="AB230">
        <f>'Population 2016'!AB230/'Population 2016'!AB$5</f>
        <v>2.1329948926849737E-3</v>
      </c>
      <c r="AC230">
        <f>'Population 2016'!AC230/'Population 2016'!AC$5</f>
        <v>1.2597715035135007E-3</v>
      </c>
      <c r="AD230">
        <f>'Population 2016'!AD230/'Population 2016'!AD$5</f>
        <v>6.4758643790241541E-4</v>
      </c>
      <c r="AE230">
        <f>'Population 2016'!AE230/'Population 2016'!AE$5</f>
        <v>6.6735798108810153E-4</v>
      </c>
      <c r="AF230">
        <f>'Population 2016'!AF230/'Population 2016'!AF$5</f>
        <v>1.3572818169479257E-3</v>
      </c>
      <c r="AG230">
        <f>'Population 2016'!AG230/'Population 2016'!AG$5</f>
        <v>6.6735798108810153E-4</v>
      </c>
      <c r="AH230">
        <f>'Population 2016'!AH230/'Population 2016'!AH$5</f>
        <v>4.3468972627550782E-4</v>
      </c>
      <c r="AI230">
        <f>'Population 2016'!AI230/'Population 2016'!AI$5</f>
        <v>2.2352677399597514E-3</v>
      </c>
      <c r="AJ230">
        <f>'Population 2016'!AJ230/'Population 2016'!AJ$5</f>
        <v>6.4132950394557066E-4</v>
      </c>
      <c r="AK230">
        <f>'Population 2016'!AK230/'Population 2016'!AK$5</f>
        <v>1.294897099681933E-3</v>
      </c>
      <c r="AL230">
        <f>'Population 2016'!AL230/'Population 2016'!AL$5</f>
        <v>6.4738120998208612E-4</v>
      </c>
      <c r="AM230">
        <f>'Population 2016'!AM230/'Population 2016'!AM$5</f>
        <v>2.3905161703930951E-4</v>
      </c>
      <c r="AN230">
        <f>'Population 2016'!AN230/'Population 2016'!AN$5</f>
        <v>3.8180429802552637E-4</v>
      </c>
      <c r="AO230">
        <f>'Population 2016'!AO230/'Population 2016'!AO$5</f>
        <v>3.8180429802552637E-4</v>
      </c>
      <c r="AP230">
        <f>'Population 2016'!AP230/'Population 2016'!AP$5</f>
        <v>2.0924813341153719E-3</v>
      </c>
      <c r="AQ230">
        <f>'Population 2016'!AQ230/'Population 2016'!AQ$5</f>
        <v>6.7819367567271331E-4</v>
      </c>
      <c r="AR230">
        <f>'Population 2016'!AR230/'Population 2016'!AR$5</f>
        <v>1.349363513451196E-3</v>
      </c>
      <c r="AS230">
        <f>'Population 2016'!AS230/'Population 2016'!AS$5</f>
        <v>7.2230131479775563E-4</v>
      </c>
      <c r="AT230">
        <f>'Population 2016'!AT230/'Population 2016'!AT$5</f>
        <v>0</v>
      </c>
      <c r="AU230">
        <f>'Population 2016'!AU230/'Population 2016'!AU$5</f>
        <v>0</v>
      </c>
      <c r="AV230">
        <f>'Population 2016'!AV230/'Population 2016'!AV$5</f>
        <v>2.4707000316756414E-3</v>
      </c>
      <c r="AW230">
        <f>'Population 2016'!AW230/'Population 2016'!AW$5</f>
        <v>6.4067362255171149E-4</v>
      </c>
      <c r="AX230">
        <f>'Population 2016'!AX230/'Population 2016'!AX$5</f>
        <v>1.8400909822763459E-3</v>
      </c>
      <c r="AY230">
        <f>'Population 2016'!AY230/'Population 2016'!AY$5</f>
        <v>1.4412043695113369E-3</v>
      </c>
      <c r="AZ230">
        <f>'Population 2016'!AZ230/'Population 2016'!AZ$5</f>
        <v>1.4669420299026066E-3</v>
      </c>
      <c r="BA230">
        <f>'Population 2016'!BA230/'Population 2016'!BA$5</f>
        <v>9.4472036277261928E-5</v>
      </c>
      <c r="BB230">
        <f>'Population 2016'!BB230/'Population 2016'!BB$5</f>
        <v>7.3883292018532966E-4</v>
      </c>
      <c r="BC230">
        <f>'Population 2016'!BC230/'Population 2016'!BC$5</f>
        <v>0</v>
      </c>
      <c r="BD230" s="9">
        <v>228</v>
      </c>
    </row>
    <row r="231" spans="1:56" x14ac:dyDescent="0.35">
      <c r="A231" s="3"/>
      <c r="B231" s="5" t="s">
        <v>76</v>
      </c>
      <c r="C231">
        <f>'Population 2016'!C231/'Population 2016'!C$5</f>
        <v>0</v>
      </c>
      <c r="D231">
        <f>'Population 2016'!D231/'Population 2016'!D$5</f>
        <v>0</v>
      </c>
      <c r="E231">
        <f>'Population 2016'!E231/'Population 2016'!E$5</f>
        <v>0</v>
      </c>
      <c r="F231">
        <f>'Population 2016'!F231/'Population 2016'!F$5</f>
        <v>0</v>
      </c>
      <c r="G231">
        <f>'Population 2016'!G231/'Population 2016'!G$5</f>
        <v>0</v>
      </c>
      <c r="H231">
        <f>'Population 2016'!H231/'Population 2016'!H$5</f>
        <v>0</v>
      </c>
      <c r="I231">
        <f>'Population 2016'!I231/'Population 2016'!I$5</f>
        <v>0</v>
      </c>
      <c r="J231">
        <f>'Population 2016'!J231/'Population 2016'!J$5</f>
        <v>0</v>
      </c>
      <c r="K231">
        <f>'Population 2016'!K231/'Population 2016'!K$5</f>
        <v>0</v>
      </c>
      <c r="L231">
        <f>'Population 2016'!L231/'Population 2016'!L$5</f>
        <v>0</v>
      </c>
      <c r="M231">
        <f>'Population 2016'!M231/'Population 2016'!M$5</f>
        <v>0</v>
      </c>
      <c r="N231">
        <f>'Population 2016'!N231/'Population 2016'!N$5</f>
        <v>0</v>
      </c>
      <c r="O231">
        <f>'Population 2016'!O231/'Population 2016'!O$5</f>
        <v>0</v>
      </c>
      <c r="P231">
        <f>'Population 2016'!P231/'Population 2016'!P$5</f>
        <v>0</v>
      </c>
      <c r="Q231">
        <f>'Population 2016'!Q231/'Population 2016'!Q$5</f>
        <v>0</v>
      </c>
      <c r="R231">
        <f>'Population 2016'!R231/'Population 2016'!R$5</f>
        <v>0</v>
      </c>
      <c r="S231">
        <f>'Population 2016'!S231/'Population 2016'!S$5</f>
        <v>0</v>
      </c>
      <c r="T231">
        <f>'Population 2016'!T231/'Population 2016'!T$5</f>
        <v>0</v>
      </c>
      <c r="U231">
        <f>'Population 2016'!U231/'Population 2016'!U$5</f>
        <v>0</v>
      </c>
      <c r="V231">
        <f>'Population 2016'!V231/'Population 2016'!V$5</f>
        <v>0</v>
      </c>
      <c r="W231">
        <f>'Population 2016'!W231/'Population 2016'!W$5</f>
        <v>0</v>
      </c>
      <c r="X231">
        <f>'Population 2016'!X231/'Population 2016'!X$5</f>
        <v>0</v>
      </c>
      <c r="Y231">
        <f>'Population 2016'!Y231/'Population 2016'!Y$5</f>
        <v>0</v>
      </c>
      <c r="Z231">
        <f>'Population 2016'!Z231/'Population 2016'!Z$5</f>
        <v>0</v>
      </c>
      <c r="AA231">
        <f>'Population 2016'!AA231/'Population 2016'!AA$5</f>
        <v>0</v>
      </c>
      <c r="AB231">
        <f>'Population 2016'!AB231/'Population 2016'!AB$5</f>
        <v>0</v>
      </c>
      <c r="AC231">
        <f>'Population 2016'!AC231/'Population 2016'!AC$5</f>
        <v>0</v>
      </c>
      <c r="AD231">
        <f>'Population 2016'!AD231/'Population 2016'!AD$5</f>
        <v>0</v>
      </c>
      <c r="AE231">
        <f>'Population 2016'!AE231/'Population 2016'!AE$5</f>
        <v>0</v>
      </c>
      <c r="AF231">
        <f>'Population 2016'!AF231/'Population 2016'!AF$5</f>
        <v>0</v>
      </c>
      <c r="AG231">
        <f>'Population 2016'!AG231/'Population 2016'!AG$5</f>
        <v>0</v>
      </c>
      <c r="AH231">
        <f>'Population 2016'!AH231/'Population 2016'!AH$5</f>
        <v>0</v>
      </c>
      <c r="AI231">
        <f>'Population 2016'!AI231/'Population 2016'!AI$5</f>
        <v>0</v>
      </c>
      <c r="AJ231">
        <f>'Population 2016'!AJ231/'Population 2016'!AJ$5</f>
        <v>0</v>
      </c>
      <c r="AK231">
        <f>'Population 2016'!AK231/'Population 2016'!AK$5</f>
        <v>0</v>
      </c>
      <c r="AL231">
        <f>'Population 2016'!AL231/'Population 2016'!AL$5</f>
        <v>0</v>
      </c>
      <c r="AM231">
        <f>'Population 2016'!AM231/'Population 2016'!AM$5</f>
        <v>0</v>
      </c>
      <c r="AN231">
        <f>'Population 2016'!AN231/'Population 2016'!AN$5</f>
        <v>0</v>
      </c>
      <c r="AO231">
        <f>'Population 2016'!AO231/'Population 2016'!AO$5</f>
        <v>0</v>
      </c>
      <c r="AP231">
        <f>'Population 2016'!AP231/'Population 2016'!AP$5</f>
        <v>0</v>
      </c>
      <c r="AQ231">
        <f>'Population 2016'!AQ231/'Population 2016'!AQ$5</f>
        <v>0</v>
      </c>
      <c r="AR231">
        <f>'Population 2016'!AR231/'Population 2016'!AR$5</f>
        <v>0</v>
      </c>
      <c r="AS231">
        <f>'Population 2016'!AS231/'Population 2016'!AS$5</f>
        <v>0</v>
      </c>
      <c r="AT231">
        <f>'Population 2016'!AT231/'Population 2016'!AT$5</f>
        <v>0</v>
      </c>
      <c r="AU231">
        <f>'Population 2016'!AU231/'Population 2016'!AU$5</f>
        <v>0</v>
      </c>
      <c r="AV231">
        <f>'Population 2016'!AV231/'Population 2016'!AV$5</f>
        <v>0</v>
      </c>
      <c r="AW231">
        <f>'Population 2016'!AW231/'Population 2016'!AW$5</f>
        <v>0</v>
      </c>
      <c r="AX231">
        <f>'Population 2016'!AX231/'Population 2016'!AX$5</f>
        <v>0</v>
      </c>
      <c r="AY231">
        <f>'Population 2016'!AY231/'Population 2016'!AY$5</f>
        <v>0</v>
      </c>
      <c r="AZ231">
        <f>'Population 2016'!AZ231/'Population 2016'!AZ$5</f>
        <v>0</v>
      </c>
      <c r="BA231">
        <f>'Population 2016'!BA231/'Population 2016'!BA$5</f>
        <v>0</v>
      </c>
      <c r="BB231">
        <f>'Population 2016'!BB231/'Population 2016'!BB$5</f>
        <v>0</v>
      </c>
      <c r="BC231">
        <f>'Population 2016'!BC231/'Population 2016'!BC$5</f>
        <v>0</v>
      </c>
      <c r="BD231" s="9">
        <v>229</v>
      </c>
    </row>
    <row r="232" spans="1:56" x14ac:dyDescent="0.35">
      <c r="A232" s="3"/>
      <c r="B232" s="5" t="s">
        <v>46</v>
      </c>
      <c r="C232">
        <f>'Population 2016'!C232/'Population 2016'!C$5</f>
        <v>0</v>
      </c>
      <c r="D232">
        <f>'Population 2016'!D232/'Population 2016'!D$5</f>
        <v>0</v>
      </c>
      <c r="E232">
        <f>'Population 2016'!E232/'Population 2016'!E$5</f>
        <v>0</v>
      </c>
      <c r="F232">
        <f>'Population 2016'!F232/'Population 2016'!F$5</f>
        <v>0</v>
      </c>
      <c r="G232">
        <f>'Population 2016'!G232/'Population 2016'!G$5</f>
        <v>0</v>
      </c>
      <c r="H232">
        <f>'Population 2016'!H232/'Population 2016'!H$5</f>
        <v>0</v>
      </c>
      <c r="I232">
        <f>'Population 2016'!I232/'Population 2016'!I$5</f>
        <v>0</v>
      </c>
      <c r="J232">
        <f>'Population 2016'!J232/'Population 2016'!J$5</f>
        <v>0</v>
      </c>
      <c r="K232">
        <f>'Population 2016'!K232/'Population 2016'!K$5</f>
        <v>0</v>
      </c>
      <c r="L232">
        <f>'Population 2016'!L232/'Population 2016'!L$5</f>
        <v>0</v>
      </c>
      <c r="M232">
        <f>'Population 2016'!M232/'Population 2016'!M$5</f>
        <v>0</v>
      </c>
      <c r="N232">
        <f>'Population 2016'!N232/'Population 2016'!N$5</f>
        <v>0</v>
      </c>
      <c r="O232">
        <f>'Population 2016'!O232/'Population 2016'!O$5</f>
        <v>0</v>
      </c>
      <c r="P232">
        <f>'Population 2016'!P232/'Population 2016'!P$5</f>
        <v>0</v>
      </c>
      <c r="Q232">
        <f>'Population 2016'!Q232/'Population 2016'!Q$5</f>
        <v>0</v>
      </c>
      <c r="R232">
        <f>'Population 2016'!R232/'Population 2016'!R$5</f>
        <v>0</v>
      </c>
      <c r="S232">
        <f>'Population 2016'!S232/'Population 2016'!S$5</f>
        <v>0</v>
      </c>
      <c r="T232">
        <f>'Population 2016'!T232/'Population 2016'!T$5</f>
        <v>0</v>
      </c>
      <c r="U232">
        <f>'Population 2016'!U232/'Population 2016'!U$5</f>
        <v>0</v>
      </c>
      <c r="V232">
        <f>'Population 2016'!V232/'Population 2016'!V$5</f>
        <v>0</v>
      </c>
      <c r="W232">
        <f>'Population 2016'!W232/'Population 2016'!W$5</f>
        <v>0</v>
      </c>
      <c r="X232">
        <f>'Population 2016'!X232/'Population 2016'!X$5</f>
        <v>0</v>
      </c>
      <c r="Y232">
        <f>'Population 2016'!Y232/'Population 2016'!Y$5</f>
        <v>0</v>
      </c>
      <c r="Z232">
        <f>'Population 2016'!Z232/'Population 2016'!Z$5</f>
        <v>0</v>
      </c>
      <c r="AA232">
        <f>'Population 2016'!AA232/'Population 2016'!AA$5</f>
        <v>0</v>
      </c>
      <c r="AB232">
        <f>'Population 2016'!AB232/'Population 2016'!AB$5</f>
        <v>0</v>
      </c>
      <c r="AC232">
        <f>'Population 2016'!AC232/'Population 2016'!AC$5</f>
        <v>0</v>
      </c>
      <c r="AD232">
        <f>'Population 2016'!AD232/'Population 2016'!AD$5</f>
        <v>0</v>
      </c>
      <c r="AE232">
        <f>'Population 2016'!AE232/'Population 2016'!AE$5</f>
        <v>0</v>
      </c>
      <c r="AF232">
        <f>'Population 2016'!AF232/'Population 2016'!AF$5</f>
        <v>0</v>
      </c>
      <c r="AG232">
        <f>'Population 2016'!AG232/'Population 2016'!AG$5</f>
        <v>0</v>
      </c>
      <c r="AH232">
        <f>'Population 2016'!AH232/'Population 2016'!AH$5</f>
        <v>0</v>
      </c>
      <c r="AI232">
        <f>'Population 2016'!AI232/'Population 2016'!AI$5</f>
        <v>0</v>
      </c>
      <c r="AJ232">
        <f>'Population 2016'!AJ232/'Population 2016'!AJ$5</f>
        <v>0</v>
      </c>
      <c r="AK232">
        <f>'Population 2016'!AK232/'Population 2016'!AK$5</f>
        <v>0</v>
      </c>
      <c r="AL232">
        <f>'Population 2016'!AL232/'Population 2016'!AL$5</f>
        <v>0</v>
      </c>
      <c r="AM232">
        <f>'Population 2016'!AM232/'Population 2016'!AM$5</f>
        <v>0</v>
      </c>
      <c r="AN232">
        <f>'Population 2016'!AN232/'Population 2016'!AN$5</f>
        <v>0</v>
      </c>
      <c r="AO232">
        <f>'Population 2016'!AO232/'Population 2016'!AO$5</f>
        <v>0</v>
      </c>
      <c r="AP232">
        <f>'Population 2016'!AP232/'Population 2016'!AP$5</f>
        <v>0</v>
      </c>
      <c r="AQ232">
        <f>'Population 2016'!AQ232/'Population 2016'!AQ$5</f>
        <v>0</v>
      </c>
      <c r="AR232">
        <f>'Population 2016'!AR232/'Population 2016'!AR$5</f>
        <v>0</v>
      </c>
      <c r="AS232">
        <f>'Population 2016'!AS232/'Population 2016'!AS$5</f>
        <v>0</v>
      </c>
      <c r="AT232">
        <f>'Population 2016'!AT232/'Population 2016'!AT$5</f>
        <v>0</v>
      </c>
      <c r="AU232">
        <f>'Population 2016'!AU232/'Population 2016'!AU$5</f>
        <v>0</v>
      </c>
      <c r="AV232">
        <f>'Population 2016'!AV232/'Population 2016'!AV$5</f>
        <v>0</v>
      </c>
      <c r="AW232">
        <f>'Population 2016'!AW232/'Population 2016'!AW$5</f>
        <v>0</v>
      </c>
      <c r="AX232">
        <f>'Population 2016'!AX232/'Population 2016'!AX$5</f>
        <v>0</v>
      </c>
      <c r="AY232">
        <f>'Population 2016'!AY232/'Population 2016'!AY$5</f>
        <v>0</v>
      </c>
      <c r="AZ232">
        <f>'Population 2016'!AZ232/'Population 2016'!AZ$5</f>
        <v>0</v>
      </c>
      <c r="BA232">
        <f>'Population 2016'!BA232/'Population 2016'!BA$5</f>
        <v>0</v>
      </c>
      <c r="BB232">
        <f>'Population 2016'!BB232/'Population 2016'!BB$5</f>
        <v>0</v>
      </c>
      <c r="BC232">
        <f>'Population 2016'!BC232/'Population 2016'!BC$5</f>
        <v>0</v>
      </c>
      <c r="BD232" s="9">
        <v>230</v>
      </c>
    </row>
    <row r="233" spans="1:56" x14ac:dyDescent="0.35">
      <c r="A233" s="3"/>
      <c r="B233" s="5" t="s">
        <v>77</v>
      </c>
      <c r="C233">
        <f>'Population 2016'!C233/'Population 2016'!C$5</f>
        <v>0</v>
      </c>
      <c r="D233">
        <f>'Population 2016'!D233/'Population 2016'!D$5</f>
        <v>0</v>
      </c>
      <c r="E233">
        <f>'Population 2016'!E233/'Population 2016'!E$5</f>
        <v>0</v>
      </c>
      <c r="F233">
        <f>'Population 2016'!F233/'Population 2016'!F$5</f>
        <v>0</v>
      </c>
      <c r="G233">
        <f>'Population 2016'!G233/'Population 2016'!G$5</f>
        <v>0</v>
      </c>
      <c r="H233">
        <f>'Population 2016'!H233/'Population 2016'!H$5</f>
        <v>0</v>
      </c>
      <c r="I233">
        <f>'Population 2016'!I233/'Population 2016'!I$5</f>
        <v>0</v>
      </c>
      <c r="J233">
        <f>'Population 2016'!J233/'Population 2016'!J$5</f>
        <v>0</v>
      </c>
      <c r="K233">
        <f>'Population 2016'!K233/'Population 2016'!K$5</f>
        <v>0</v>
      </c>
      <c r="L233">
        <f>'Population 2016'!L233/'Population 2016'!L$5</f>
        <v>0</v>
      </c>
      <c r="M233">
        <f>'Population 2016'!M233/'Population 2016'!M$5</f>
        <v>0</v>
      </c>
      <c r="N233">
        <f>'Population 2016'!N233/'Population 2016'!N$5</f>
        <v>0</v>
      </c>
      <c r="O233">
        <f>'Population 2016'!O233/'Population 2016'!O$5</f>
        <v>0</v>
      </c>
      <c r="P233">
        <f>'Population 2016'!P233/'Population 2016'!P$5</f>
        <v>0</v>
      </c>
      <c r="Q233">
        <f>'Population 2016'!Q233/'Population 2016'!Q$5</f>
        <v>0</v>
      </c>
      <c r="R233">
        <f>'Population 2016'!R233/'Population 2016'!R$5</f>
        <v>0</v>
      </c>
      <c r="S233">
        <f>'Population 2016'!S233/'Population 2016'!S$5</f>
        <v>0</v>
      </c>
      <c r="T233">
        <f>'Population 2016'!T233/'Population 2016'!T$5</f>
        <v>0</v>
      </c>
      <c r="U233">
        <f>'Population 2016'!U233/'Population 2016'!U$5</f>
        <v>0</v>
      </c>
      <c r="V233">
        <f>'Population 2016'!V233/'Population 2016'!V$5</f>
        <v>0</v>
      </c>
      <c r="W233">
        <f>'Population 2016'!W233/'Population 2016'!W$5</f>
        <v>0</v>
      </c>
      <c r="X233">
        <f>'Population 2016'!X233/'Population 2016'!X$5</f>
        <v>0</v>
      </c>
      <c r="Y233">
        <f>'Population 2016'!Y233/'Population 2016'!Y$5</f>
        <v>0</v>
      </c>
      <c r="Z233">
        <f>'Population 2016'!Z233/'Population 2016'!Z$5</f>
        <v>0</v>
      </c>
      <c r="AA233">
        <f>'Population 2016'!AA233/'Population 2016'!AA$5</f>
        <v>0</v>
      </c>
      <c r="AB233">
        <f>'Population 2016'!AB233/'Population 2016'!AB$5</f>
        <v>0</v>
      </c>
      <c r="AC233">
        <f>'Population 2016'!AC233/'Population 2016'!AC$5</f>
        <v>0</v>
      </c>
      <c r="AD233">
        <f>'Population 2016'!AD233/'Population 2016'!AD$5</f>
        <v>0</v>
      </c>
      <c r="AE233">
        <f>'Population 2016'!AE233/'Population 2016'!AE$5</f>
        <v>0</v>
      </c>
      <c r="AF233">
        <f>'Population 2016'!AF233/'Population 2016'!AF$5</f>
        <v>0</v>
      </c>
      <c r="AG233">
        <f>'Population 2016'!AG233/'Population 2016'!AG$5</f>
        <v>0</v>
      </c>
      <c r="AH233">
        <f>'Population 2016'!AH233/'Population 2016'!AH$5</f>
        <v>0</v>
      </c>
      <c r="AI233">
        <f>'Population 2016'!AI233/'Population 2016'!AI$5</f>
        <v>0</v>
      </c>
      <c r="AJ233">
        <f>'Population 2016'!AJ233/'Population 2016'!AJ$5</f>
        <v>0</v>
      </c>
      <c r="AK233">
        <f>'Population 2016'!AK233/'Population 2016'!AK$5</f>
        <v>0</v>
      </c>
      <c r="AL233">
        <f>'Population 2016'!AL233/'Population 2016'!AL$5</f>
        <v>0</v>
      </c>
      <c r="AM233">
        <f>'Population 2016'!AM233/'Population 2016'!AM$5</f>
        <v>0</v>
      </c>
      <c r="AN233">
        <f>'Population 2016'!AN233/'Population 2016'!AN$5</f>
        <v>0</v>
      </c>
      <c r="AO233">
        <f>'Population 2016'!AO233/'Population 2016'!AO$5</f>
        <v>0</v>
      </c>
      <c r="AP233">
        <f>'Population 2016'!AP233/'Population 2016'!AP$5</f>
        <v>0</v>
      </c>
      <c r="AQ233">
        <f>'Population 2016'!AQ233/'Population 2016'!AQ$5</f>
        <v>0</v>
      </c>
      <c r="AR233">
        <f>'Population 2016'!AR233/'Population 2016'!AR$5</f>
        <v>0</v>
      </c>
      <c r="AS233">
        <f>'Population 2016'!AS233/'Population 2016'!AS$5</f>
        <v>0</v>
      </c>
      <c r="AT233">
        <f>'Population 2016'!AT233/'Population 2016'!AT$5</f>
        <v>0</v>
      </c>
      <c r="AU233">
        <f>'Population 2016'!AU233/'Population 2016'!AU$5</f>
        <v>0</v>
      </c>
      <c r="AV233">
        <f>'Population 2016'!AV233/'Population 2016'!AV$5</f>
        <v>0</v>
      </c>
      <c r="AW233">
        <f>'Population 2016'!AW233/'Population 2016'!AW$5</f>
        <v>0</v>
      </c>
      <c r="AX233">
        <f>'Population 2016'!AX233/'Population 2016'!AX$5</f>
        <v>0</v>
      </c>
      <c r="AY233">
        <f>'Population 2016'!AY233/'Population 2016'!AY$5</f>
        <v>0</v>
      </c>
      <c r="AZ233">
        <f>'Population 2016'!AZ233/'Population 2016'!AZ$5</f>
        <v>0</v>
      </c>
      <c r="BA233">
        <f>'Population 2016'!BA233/'Population 2016'!BA$5</f>
        <v>0</v>
      </c>
      <c r="BB233">
        <f>'Population 2016'!BB233/'Population 2016'!BB$5</f>
        <v>0</v>
      </c>
      <c r="BC233">
        <f>'Population 2016'!BC233/'Population 2016'!BC$5</f>
        <v>0</v>
      </c>
      <c r="BD233" s="9">
        <v>231</v>
      </c>
    </row>
    <row r="234" spans="1:56" x14ac:dyDescent="0.35">
      <c r="A234" s="3"/>
      <c r="B234" s="5" t="s">
        <v>47</v>
      </c>
      <c r="C234">
        <f>'Population 2016'!C234/'Population 2016'!C$5</f>
        <v>9.3686271102410897E-3</v>
      </c>
      <c r="D234">
        <f>'Population 2016'!D234/'Population 2016'!D$5</f>
        <v>9.8735365746310255E-3</v>
      </c>
      <c r="E234">
        <f>'Population 2016'!E234/'Population 2016'!E$5</f>
        <v>1.0336631992461993E-2</v>
      </c>
      <c r="F234">
        <f>'Population 2016'!F234/'Population 2016'!F$5</f>
        <v>5.1815606489827451E-3</v>
      </c>
      <c r="G234">
        <f>'Population 2016'!G234/'Population 2016'!G$5</f>
        <v>4.5471769609700648E-3</v>
      </c>
      <c r="H234">
        <f>'Population 2016'!H234/'Population 2016'!H$5</f>
        <v>3.7449783245193944E-3</v>
      </c>
      <c r="I234">
        <f>'Population 2016'!I234/'Population 2016'!I$5</f>
        <v>3.0566954191441251E-3</v>
      </c>
      <c r="J234">
        <f>'Population 2016'!J234/'Population 2016'!J$5</f>
        <v>9.9184793876417078E-3</v>
      </c>
      <c r="K234">
        <f>'Population 2016'!K234/'Population 2016'!K$5</f>
        <v>3.7093039739167417E-3</v>
      </c>
      <c r="L234">
        <f>'Population 2016'!L234/'Population 2016'!L$5</f>
        <v>2.2635934744968467E-3</v>
      </c>
      <c r="M234">
        <f>'Population 2016'!M234/'Population 2016'!M$5</f>
        <v>2.2635934744968467E-3</v>
      </c>
      <c r="N234">
        <f>'Population 2016'!N234/'Population 2016'!N$5</f>
        <v>5.111677289203591E-3</v>
      </c>
      <c r="O234">
        <f>'Population 2016'!O234/'Population 2016'!O$5</f>
        <v>3.3286771480369719E-3</v>
      </c>
      <c r="P234">
        <f>'Population 2016'!P234/'Population 2016'!P$5</f>
        <v>1.6431871971148426E-2</v>
      </c>
      <c r="Q234">
        <f>'Population 2016'!Q234/'Population 2016'!Q$5</f>
        <v>4.1832645914854118E-3</v>
      </c>
      <c r="R234">
        <f>'Population 2016'!R234/'Population 2016'!R$5</f>
        <v>1.9920689838718263E-2</v>
      </c>
      <c r="S234">
        <f>'Population 2016'!S234/'Population 2016'!S$5</f>
        <v>7.9412714860954935E-3</v>
      </c>
      <c r="T234">
        <f>'Population 2016'!T234/'Population 2016'!T$5</f>
        <v>1.151217060720418E-2</v>
      </c>
      <c r="U234">
        <f>'Population 2016'!U234/'Population 2016'!U$5</f>
        <v>0</v>
      </c>
      <c r="V234">
        <f>'Population 2016'!V234/'Population 2016'!V$5</f>
        <v>5.4037139084574231E-3</v>
      </c>
      <c r="W234">
        <f>'Population 2016'!W234/'Population 2016'!W$5</f>
        <v>7.1251609698063136E-3</v>
      </c>
      <c r="X234">
        <f>'Population 2016'!X234/'Population 2016'!X$5</f>
        <v>7.1251609698063136E-3</v>
      </c>
      <c r="Y234">
        <f>'Population 2016'!Y234/'Population 2016'!Y$5</f>
        <v>7.5674472583901684E-3</v>
      </c>
      <c r="Z234">
        <f>'Population 2016'!Z234/'Population 2016'!Z$5</f>
        <v>2.5475093063457373E-3</v>
      </c>
      <c r="AA234">
        <f>'Population 2016'!AA234/'Population 2016'!AA$5</f>
        <v>4.8798896062005491E-3</v>
      </c>
      <c r="AB234">
        <f>'Population 2016'!AB234/'Population 2016'!AB$5</f>
        <v>9.5022670747059966E-3</v>
      </c>
      <c r="AC234">
        <f>'Population 2016'!AC234/'Population 2016'!AC$5</f>
        <v>5.6007082853247996E-3</v>
      </c>
      <c r="AD234">
        <f>'Population 2016'!AD234/'Population 2016'!AD$5</f>
        <v>3.1039487885667497E-3</v>
      </c>
      <c r="AE234">
        <f>'Population 2016'!AE234/'Population 2016'!AE$5</f>
        <v>2.5564944198605737E-3</v>
      </c>
      <c r="AF234">
        <f>'Population 2016'!AF234/'Population 2016'!AF$5</f>
        <v>3.0915863608258305E-3</v>
      </c>
      <c r="AG234">
        <f>'Population 2016'!AG234/'Population 2016'!AG$5</f>
        <v>2.5564944198605737E-3</v>
      </c>
      <c r="AH234">
        <f>'Population 2016'!AH234/'Population 2016'!AH$5</f>
        <v>3.5852614175714962E-3</v>
      </c>
      <c r="AI234">
        <f>'Population 2016'!AI234/'Population 2016'!AI$5</f>
        <v>8.9205639163531369E-3</v>
      </c>
      <c r="AJ234">
        <f>'Population 2016'!AJ234/'Population 2016'!AJ$5</f>
        <v>4.8796810082815155E-3</v>
      </c>
      <c r="AK234">
        <f>'Population 2016'!AK234/'Population 2016'!AK$5</f>
        <v>7.5933771670668691E-3</v>
      </c>
      <c r="AL234">
        <f>'Population 2016'!AL234/'Population 2016'!AL$5</f>
        <v>2.7757577907451094E-3</v>
      </c>
      <c r="AM234">
        <f>'Population 2016'!AM234/'Population 2016'!AM$5</f>
        <v>2.9809012245962381E-3</v>
      </c>
      <c r="AN234">
        <f>'Population 2016'!AN234/'Population 2016'!AN$5</f>
        <v>1.636304134395113E-3</v>
      </c>
      <c r="AO234">
        <f>'Population 2016'!AO234/'Population 2016'!AO$5</f>
        <v>1.636304134395113E-3</v>
      </c>
      <c r="AP234">
        <f>'Population 2016'!AP234/'Population 2016'!AP$5</f>
        <v>4.5654138198880836E-3</v>
      </c>
      <c r="AQ234">
        <f>'Population 2016'!AQ234/'Population 2016'!AQ$5</f>
        <v>5.6927166109497452E-3</v>
      </c>
      <c r="AR234">
        <f>'Population 2016'!AR234/'Population 2016'!AR$5</f>
        <v>5.9942750629736388E-3</v>
      </c>
      <c r="AS234">
        <f>'Population 2016'!AS234/'Population 2016'!AS$5</f>
        <v>3.0566954191441251E-3</v>
      </c>
      <c r="AT234">
        <f>'Population 2016'!AT234/'Population 2016'!AT$5</f>
        <v>0</v>
      </c>
      <c r="AU234">
        <f>'Population 2016'!AU234/'Population 2016'!AU$5</f>
        <v>0</v>
      </c>
      <c r="AV234">
        <f>'Population 2016'!AV234/'Population 2016'!AV$5</f>
        <v>5.3426248548199768E-3</v>
      </c>
      <c r="AW234">
        <f>'Population 2016'!AW234/'Population 2016'!AW$5</f>
        <v>4.2215815485996703E-3</v>
      </c>
      <c r="AX234">
        <f>'Population 2016'!AX234/'Population 2016'!AX$5</f>
        <v>1.32767675735078E-2</v>
      </c>
      <c r="AY234">
        <f>'Population 2016'!AY234/'Population 2016'!AY$5</f>
        <v>5.9591199779688506E-3</v>
      </c>
      <c r="AZ234">
        <f>'Population 2016'!AZ234/'Population 2016'!AZ$5</f>
        <v>4.9329521201626871E-3</v>
      </c>
      <c r="BA234">
        <f>'Population 2016'!BA234/'Population 2016'!BA$5</f>
        <v>1.4575685597063269E-3</v>
      </c>
      <c r="BB234">
        <f>'Population 2016'!BB234/'Population 2016'!BB$5</f>
        <v>6.0142380699198328E-3</v>
      </c>
      <c r="BC234">
        <f>'Population 2016'!BC234/'Population 2016'!BC$5</f>
        <v>0</v>
      </c>
      <c r="BD234" s="9">
        <v>232</v>
      </c>
    </row>
    <row r="235" spans="1:56" x14ac:dyDescent="0.35">
      <c r="A235" s="3"/>
      <c r="B235" s="5" t="s">
        <v>48</v>
      </c>
      <c r="C235">
        <f>'Population 2016'!C235/'Population 2016'!C$5</f>
        <v>1.5593934158944662E-2</v>
      </c>
      <c r="D235">
        <f>'Population 2016'!D235/'Population 2016'!D$5</f>
        <v>1.3282082880979627E-2</v>
      </c>
      <c r="E235">
        <f>'Population 2016'!E235/'Population 2016'!E$5</f>
        <v>1.1161687425873926E-2</v>
      </c>
      <c r="F235">
        <f>'Population 2016'!F235/'Population 2016'!F$5</f>
        <v>5.4081895441668816E-3</v>
      </c>
      <c r="G235">
        <f>'Population 2016'!G235/'Population 2016'!G$5</f>
        <v>1.2044605640664754E-2</v>
      </c>
      <c r="H235">
        <f>'Population 2016'!H235/'Population 2016'!H$5</f>
        <v>4.0919157104272515E-3</v>
      </c>
      <c r="I235">
        <f>'Population 2016'!I235/'Population 2016'!I$5</f>
        <v>2.5123523992965414E-3</v>
      </c>
      <c r="J235">
        <f>'Population 2016'!J235/'Population 2016'!J$5</f>
        <v>1.1237073219276349E-2</v>
      </c>
      <c r="K235">
        <f>'Population 2016'!K235/'Population 2016'!K$5</f>
        <v>3.8746869536455133E-3</v>
      </c>
      <c r="L235">
        <f>'Population 2016'!L235/'Population 2016'!L$5</f>
        <v>2.4859816053246072E-3</v>
      </c>
      <c r="M235">
        <f>'Population 2016'!M235/'Population 2016'!M$5</f>
        <v>2.4859816053246072E-3</v>
      </c>
      <c r="N235">
        <f>'Population 2016'!N235/'Population 2016'!N$5</f>
        <v>6.4860433528102172E-3</v>
      </c>
      <c r="O235">
        <f>'Population 2016'!O235/'Population 2016'!O$5</f>
        <v>3.774482123220495E-3</v>
      </c>
      <c r="P235">
        <f>'Population 2016'!P235/'Population 2016'!P$5</f>
        <v>1.9519891806604305E-2</v>
      </c>
      <c r="Q235">
        <f>'Population 2016'!Q235/'Population 2016'!Q$5</f>
        <v>5.3113359419983313E-3</v>
      </c>
      <c r="R235">
        <f>'Population 2016'!R235/'Population 2016'!R$5</f>
        <v>2.1836908500558899E-2</v>
      </c>
      <c r="S235">
        <f>'Population 2016'!S235/'Population 2016'!S$5</f>
        <v>1.2913282409867407E-2</v>
      </c>
      <c r="T235">
        <f>'Population 2016'!T235/'Population 2016'!T$5</f>
        <v>2.1018785219378045E-2</v>
      </c>
      <c r="U235">
        <f>'Population 2016'!U235/'Population 2016'!U$5</f>
        <v>0</v>
      </c>
      <c r="V235">
        <f>'Population 2016'!V235/'Population 2016'!V$5</f>
        <v>6.3501270788652205E-3</v>
      </c>
      <c r="W235">
        <f>'Population 2016'!W235/'Population 2016'!W$5</f>
        <v>1.1687878728452925E-2</v>
      </c>
      <c r="X235">
        <f>'Population 2016'!X235/'Population 2016'!X$5</f>
        <v>1.1687878728452925E-2</v>
      </c>
      <c r="Y235">
        <f>'Population 2016'!Y235/'Population 2016'!Y$5</f>
        <v>8.6922306481613965E-3</v>
      </c>
      <c r="Z235">
        <f>'Population 2016'!Z235/'Population 2016'!Z$5</f>
        <v>6.0822752587677102E-3</v>
      </c>
      <c r="AA235">
        <f>'Population 2016'!AA235/'Population 2016'!AA$5</f>
        <v>6.671729261465747E-3</v>
      </c>
      <c r="AB235">
        <f>'Population 2016'!AB235/'Population 2016'!AB$5</f>
        <v>1.2730417694441318E-2</v>
      </c>
      <c r="AC235">
        <f>'Population 2016'!AC235/'Population 2016'!AC$5</f>
        <v>8.0695708295667745E-3</v>
      </c>
      <c r="AD235">
        <f>'Population 2016'!AD235/'Population 2016'!AD$5</f>
        <v>5.1062562804719191E-3</v>
      </c>
      <c r="AE235">
        <f>'Population 2016'!AE235/'Population 2016'!AE$5</f>
        <v>2.4743580529574226E-3</v>
      </c>
      <c r="AF235">
        <f>'Population 2016'!AF235/'Population 2016'!AF$5</f>
        <v>2.8201299974362454E-3</v>
      </c>
      <c r="AG235">
        <f>'Population 2016'!AG235/'Population 2016'!AG$5</f>
        <v>2.4743580529574226E-3</v>
      </c>
      <c r="AH235">
        <f>'Population 2016'!AH235/'Population 2016'!AH$5</f>
        <v>4.1611324224664001E-3</v>
      </c>
      <c r="AI235">
        <f>'Population 2016'!AI235/'Population 2016'!AI$5</f>
        <v>1.478421121707936E-2</v>
      </c>
      <c r="AJ235">
        <f>'Population 2016'!AJ235/'Population 2016'!AJ$5</f>
        <v>5.4791846750132447E-3</v>
      </c>
      <c r="AK235">
        <f>'Population 2016'!AK235/'Population 2016'!AK$5</f>
        <v>9.8940195868901099E-3</v>
      </c>
      <c r="AL235">
        <f>'Population 2016'!AL235/'Population 2016'!AL$5</f>
        <v>2.9265177985491565E-3</v>
      </c>
      <c r="AM235">
        <f>'Population 2016'!AM235/'Population 2016'!AM$5</f>
        <v>3.3503446327478982E-3</v>
      </c>
      <c r="AN235">
        <f>'Population 2016'!AN235/'Population 2016'!AN$5</f>
        <v>2.563543143885677E-3</v>
      </c>
      <c r="AO235">
        <f>'Population 2016'!AO235/'Population 2016'!AO$5</f>
        <v>2.563543143885677E-3</v>
      </c>
      <c r="AP235">
        <f>'Population 2016'!AP235/'Population 2016'!AP$5</f>
        <v>5.2708336635860688E-3</v>
      </c>
      <c r="AQ235">
        <f>'Population 2016'!AQ235/'Population 2016'!AQ$5</f>
        <v>6.5969748451800295E-3</v>
      </c>
      <c r="AR235">
        <f>'Population 2016'!AR235/'Population 2016'!AR$5</f>
        <v>8.4809178790776919E-3</v>
      </c>
      <c r="AS235">
        <f>'Population 2016'!AS235/'Population 2016'!AS$5</f>
        <v>2.5123523992965414E-3</v>
      </c>
      <c r="AT235">
        <f>'Population 2016'!AT235/'Population 2016'!AT$5</f>
        <v>0</v>
      </c>
      <c r="AU235">
        <f>'Population 2016'!AU235/'Population 2016'!AU$5</f>
        <v>0</v>
      </c>
      <c r="AV235">
        <f>'Population 2016'!AV235/'Population 2016'!AV$5</f>
        <v>5.8177594762960621E-3</v>
      </c>
      <c r="AW235">
        <f>'Population 2016'!AW235/'Population 2016'!AW$5</f>
        <v>5.0147965098541704E-3</v>
      </c>
      <c r="AX235">
        <f>'Population 2016'!AX235/'Population 2016'!AX$5</f>
        <v>1.5219085832577278E-2</v>
      </c>
      <c r="AY235">
        <f>'Population 2016'!AY235/'Population 2016'!AY$5</f>
        <v>8.5263608824699359E-3</v>
      </c>
      <c r="AZ235">
        <f>'Population 2016'!AZ235/'Population 2016'!AZ$5</f>
        <v>5.7440847719911871E-3</v>
      </c>
      <c r="BA235">
        <f>'Population 2016'!BA235/'Population 2016'!BA$5</f>
        <v>1.8489527099978407E-3</v>
      </c>
      <c r="BB235">
        <f>'Population 2016'!BB235/'Population 2016'!BB$5</f>
        <v>6.4561568259185352E-3</v>
      </c>
      <c r="BC235">
        <f>'Population 2016'!BC235/'Population 2016'!BC$5</f>
        <v>0</v>
      </c>
      <c r="BD235" s="9">
        <v>233</v>
      </c>
    </row>
    <row r="236" spans="1:56" x14ac:dyDescent="0.35">
      <c r="A236" s="3"/>
      <c r="B236" s="5" t="s">
        <v>49</v>
      </c>
      <c r="C236">
        <f>'Population 2016'!C236/'Population 2016'!C$5</f>
        <v>2.2790348218529745E-2</v>
      </c>
      <c r="D236">
        <f>'Population 2016'!D236/'Population 2016'!D$5</f>
        <v>1.6497461928934011E-2</v>
      </c>
      <c r="E236">
        <f>'Population 2016'!E236/'Population 2016'!E$5</f>
        <v>1.0725720634355122E-2</v>
      </c>
      <c r="F236">
        <f>'Population 2016'!F236/'Population 2016'!F$5</f>
        <v>4.2338398145763583E-3</v>
      </c>
      <c r="G236">
        <f>'Population 2016'!G236/'Population 2016'!G$5</f>
        <v>9.4191522762951327E-3</v>
      </c>
      <c r="H236">
        <f>'Population 2016'!H236/'Population 2016'!H$5</f>
        <v>2.8565592241572178E-3</v>
      </c>
      <c r="I236">
        <f>'Population 2016'!I236/'Population 2016'!I$5</f>
        <v>1.7377104095134411E-3</v>
      </c>
      <c r="J236">
        <f>'Population 2016'!J236/'Population 2016'!J$5</f>
        <v>5.8714744201089708E-3</v>
      </c>
      <c r="K236">
        <f>'Population 2016'!K236/'Population 2016'!K$5</f>
        <v>2.7170060955441101E-3</v>
      </c>
      <c r="L236">
        <f>'Population 2016'!L236/'Population 2016'!L$5</f>
        <v>2.0729750766444806E-3</v>
      </c>
      <c r="M236">
        <f>'Population 2016'!M236/'Population 2016'!M$5</f>
        <v>2.0729750766444806E-3</v>
      </c>
      <c r="N236">
        <f>'Population 2016'!N236/'Population 2016'!N$5</f>
        <v>6.0279213316080079E-3</v>
      </c>
      <c r="O236">
        <f>'Population 2016'!O236/'Population 2016'!O$5</f>
        <v>3.0314738312479566E-3</v>
      </c>
      <c r="P236">
        <f>'Population 2016'!P236/'Population 2016'!P$5</f>
        <v>1.5789473684210527E-2</v>
      </c>
      <c r="Q236">
        <f>'Population 2016'!Q236/'Population 2016'!Q$5</f>
        <v>4.0305049294367869E-3</v>
      </c>
      <c r="R236">
        <f>'Population 2016'!R236/'Population 2016'!R$5</f>
        <v>1.5303135146643956E-2</v>
      </c>
      <c r="S236">
        <f>'Population 2016'!S236/'Population 2016'!S$5</f>
        <v>1.1080884987934069E-2</v>
      </c>
      <c r="T236">
        <f>'Population 2016'!T236/'Population 2016'!T$5</f>
        <v>2.0599991624128094E-2</v>
      </c>
      <c r="U236">
        <f>'Population 2016'!U236/'Population 2016'!U$5</f>
        <v>0</v>
      </c>
      <c r="V236">
        <f>'Population 2016'!V236/'Population 2016'!V$5</f>
        <v>6.2356416147029865E-3</v>
      </c>
      <c r="W236">
        <f>'Population 2016'!W236/'Population 2016'!W$5</f>
        <v>6.5106975467220992E-3</v>
      </c>
      <c r="X236">
        <f>'Population 2016'!X236/'Population 2016'!X$5</f>
        <v>6.5106975467220992E-3</v>
      </c>
      <c r="Y236">
        <f>'Population 2016'!Y236/'Population 2016'!Y$5</f>
        <v>6.0611119060110328E-3</v>
      </c>
      <c r="Z236">
        <f>'Population 2016'!Z236/'Population 2016'!Z$5</f>
        <v>6.4520125517099867E-3</v>
      </c>
      <c r="AA236">
        <f>'Population 2016'!AA236/'Population 2016'!AA$5</f>
        <v>5.7608608271429492E-3</v>
      </c>
      <c r="AB236">
        <f>'Population 2016'!AB236/'Population 2016'!AB$5</f>
        <v>1.5272816597238569E-2</v>
      </c>
      <c r="AC236">
        <f>'Population 2016'!AC236/'Population 2016'!AC$5</f>
        <v>7.1655968607073342E-3</v>
      </c>
      <c r="AD236">
        <f>'Population 2016'!AD236/'Population 2016'!AD$5</f>
        <v>4.4177304700584313E-3</v>
      </c>
      <c r="AE236">
        <f>'Population 2016'!AE236/'Population 2016'!AE$5</f>
        <v>2.520559759340445E-3</v>
      </c>
      <c r="AF236">
        <f>'Population 2016'!AF236/'Population 2016'!AF$5</f>
        <v>2.9860199972854364E-3</v>
      </c>
      <c r="AG236">
        <f>'Population 2016'!AG236/'Population 2016'!AG$5</f>
        <v>2.520559759340445E-3</v>
      </c>
      <c r="AH236">
        <f>'Population 2016'!AH236/'Population 2016'!AH$5</f>
        <v>3.2378811662316675E-3</v>
      </c>
      <c r="AI236">
        <f>'Population 2016'!AI236/'Population 2016'!AI$5</f>
        <v>1.4212748271939803E-2</v>
      </c>
      <c r="AJ236">
        <f>'Population 2016'!AJ236/'Population 2016'!AJ$5</f>
        <v>5.242171597468143E-3</v>
      </c>
      <c r="AK236">
        <f>'Population 2016'!AK236/'Population 2016'!AK$5</f>
        <v>8.9762769822611665E-3</v>
      </c>
      <c r="AL236">
        <f>'Population 2016'!AL236/'Population 2016'!AL$5</f>
        <v>1.8800659796740036E-3</v>
      </c>
      <c r="AM236">
        <f>'Population 2016'!AM236/'Population 2016'!AM$5</f>
        <v>2.8215334799033651E-3</v>
      </c>
      <c r="AN236">
        <f>'Population 2016'!AN236/'Population 2016'!AN$5</f>
        <v>2.4544562015926695E-3</v>
      </c>
      <c r="AO236">
        <f>'Population 2016'!AO236/'Population 2016'!AO$5</f>
        <v>2.4544562015926695E-3</v>
      </c>
      <c r="AP236">
        <f>'Population 2016'!AP236/'Population 2016'!AP$5</f>
        <v>4.2325190621879108E-3</v>
      </c>
      <c r="AQ236">
        <f>'Population 2016'!AQ236/'Population 2016'!AQ$5</f>
        <v>5.1652326409820795E-3</v>
      </c>
      <c r="AR236">
        <f>'Population 2016'!AR236/'Population 2016'!AR$5</f>
        <v>7.6368138089990094E-3</v>
      </c>
      <c r="AS236">
        <f>'Population 2016'!AS236/'Population 2016'!AS$5</f>
        <v>1.7377104095134411E-3</v>
      </c>
      <c r="AT236">
        <f>'Population 2016'!AT236/'Population 2016'!AT$5</f>
        <v>0</v>
      </c>
      <c r="AU236">
        <f>'Population 2016'!AU236/'Population 2016'!AU$5</f>
        <v>0</v>
      </c>
      <c r="AV236">
        <f>'Population 2016'!AV236/'Population 2016'!AV$5</f>
        <v>3.8327526132404181E-3</v>
      </c>
      <c r="AW236">
        <f>'Population 2016'!AW236/'Population 2016'!AW$5</f>
        <v>3.676246262737202E-3</v>
      </c>
      <c r="AX236">
        <f>'Population 2016'!AX236/'Population 2016'!AX$5</f>
        <v>7.5775968922907853E-3</v>
      </c>
      <c r="AY236">
        <f>'Population 2016'!AY236/'Population 2016'!AY$5</f>
        <v>5.6408922615587042E-3</v>
      </c>
      <c r="AZ236">
        <f>'Population 2016'!AZ236/'Population 2016'!AZ$5</f>
        <v>4.8754249817351339E-3</v>
      </c>
      <c r="BA236">
        <f>'Population 2016'!BA236/'Population 2016'!BA$5</f>
        <v>1.2416324767868712E-3</v>
      </c>
      <c r="BB236">
        <f>'Population 2016'!BB236/'Population 2016'!BB$5</f>
        <v>5.6827990029208065E-3</v>
      </c>
      <c r="BC236">
        <f>'Population 2016'!BC236/'Population 2016'!BC$5</f>
        <v>0</v>
      </c>
      <c r="BD236" s="9">
        <v>234</v>
      </c>
    </row>
    <row r="237" spans="1:56" x14ac:dyDescent="0.35">
      <c r="A237" s="3"/>
      <c r="B237" s="5" t="s">
        <v>50</v>
      </c>
      <c r="C237">
        <f>'Population 2016'!C237/'Population 2016'!C$5</f>
        <v>1.9723694499956555E-2</v>
      </c>
      <c r="D237">
        <f>'Population 2016'!D237/'Population 2016'!D$5</f>
        <v>1.5971753567481393E-2</v>
      </c>
      <c r="E237">
        <f>'Population 2016'!E237/'Population 2016'!E$5</f>
        <v>1.2530529394943722E-2</v>
      </c>
      <c r="F237">
        <f>'Population 2016'!F237/'Population 2016'!F$5</f>
        <v>4.769508112284316E-3</v>
      </c>
      <c r="G237">
        <f>'Population 2016'!G237/'Population 2016'!G$5</f>
        <v>4.4389108428517293E-3</v>
      </c>
      <c r="H237">
        <f>'Population 2016'!H237/'Population 2016'!H$5</f>
        <v>2.5809547587163965E-3</v>
      </c>
      <c r="I237">
        <f>'Population 2016'!I237/'Population 2016'!I$5</f>
        <v>1.9366049744577506E-3</v>
      </c>
      <c r="J237">
        <f>'Population 2016'!J237/'Population 2016'!J$5</f>
        <v>4.8514301352595305E-3</v>
      </c>
      <c r="K237">
        <f>'Population 2016'!K237/'Population 2016'!K$5</f>
        <v>2.7878845154278692E-3</v>
      </c>
      <c r="L237">
        <f>'Population 2016'!L237/'Population 2016'!L$5</f>
        <v>2.3986148396422727E-3</v>
      </c>
      <c r="M237">
        <f>'Population 2016'!M237/'Population 2016'!M$5</f>
        <v>2.3986148396422727E-3</v>
      </c>
      <c r="N237">
        <f>'Population 2016'!N237/'Population 2016'!N$5</f>
        <v>4.1552471045884542E-3</v>
      </c>
      <c r="O237">
        <f>'Population 2016'!O237/'Population 2016'!O$5</f>
        <v>3.2494229302265682E-3</v>
      </c>
      <c r="P237">
        <f>'Population 2016'!P237/'Population 2016'!P$5</f>
        <v>1.3332581990307676E-2</v>
      </c>
      <c r="Q237">
        <f>'Population 2016'!Q237/'Population 2016'!Q$5</f>
        <v>4.383027226472074E-3</v>
      </c>
      <c r="R237">
        <f>'Population 2016'!R237/'Population 2016'!R$5</f>
        <v>1.2468728376004684E-2</v>
      </c>
      <c r="S237">
        <f>'Population 2016'!S237/'Population 2016'!S$5</f>
        <v>9.4197231632334229E-3</v>
      </c>
      <c r="T237">
        <f>'Population 2016'!T237/'Population 2016'!T$5</f>
        <v>1.6365523049934157E-2</v>
      </c>
      <c r="U237">
        <f>'Population 2016'!U237/'Population 2016'!U$5</f>
        <v>0</v>
      </c>
      <c r="V237">
        <f>'Population 2016'!V237/'Population 2016'!V$5</f>
        <v>7.4186580777127328E-3</v>
      </c>
      <c r="W237">
        <f>'Population 2016'!W237/'Population 2016'!W$5</f>
        <v>6.3570816909510452E-3</v>
      </c>
      <c r="X237">
        <f>'Population 2016'!X237/'Population 2016'!X$5</f>
        <v>6.3570816909510452E-3</v>
      </c>
      <c r="Y237">
        <f>'Population 2016'!Y237/'Population 2016'!Y$5</f>
        <v>6.1882958935470028E-3</v>
      </c>
      <c r="Z237">
        <f>'Population 2016'!Z237/'Population 2016'!Z$5</f>
        <v>5.0369446923340493E-3</v>
      </c>
      <c r="AA237">
        <f>'Population 2016'!AA237/'Population 2016'!AA$5</f>
        <v>4.8479992452614574E-3</v>
      </c>
      <c r="AB237">
        <f>'Population 2016'!AB237/'Population 2016'!AB$5</f>
        <v>1.4511325138429731E-2</v>
      </c>
      <c r="AC237">
        <f>'Population 2016'!AC237/'Population 2016'!AC$5</f>
        <v>5.8613506653620757E-3</v>
      </c>
      <c r="AD237">
        <f>'Population 2016'!AD237/'Population 2016'!AD$5</f>
        <v>3.2081581004131153E-3</v>
      </c>
      <c r="AE237">
        <f>'Population 2016'!AE237/'Population 2016'!AE$5</f>
        <v>2.741301245392663E-3</v>
      </c>
      <c r="AF237">
        <f>'Population 2016'!AF237/'Population 2016'!AF$5</f>
        <v>2.8502918155906437E-3</v>
      </c>
      <c r="AG237">
        <f>'Population 2016'!AG237/'Population 2016'!AG$5</f>
        <v>2.741301245392663E-3</v>
      </c>
      <c r="AH237">
        <f>'Population 2016'!AH237/'Population 2016'!AH$5</f>
        <v>3.0279668967054607E-3</v>
      </c>
      <c r="AI237">
        <f>'Population 2016'!AI237/'Population 2016'!AI$5</f>
        <v>1.1678077697086359E-2</v>
      </c>
      <c r="AJ237">
        <f>'Population 2016'!AJ237/'Population 2016'!AJ$5</f>
        <v>5.3258232718958257E-3</v>
      </c>
      <c r="AK237">
        <f>'Population 2016'!AK237/'Population 2016'!AK$5</f>
        <v>7.0025017914838519E-3</v>
      </c>
      <c r="AL237">
        <f>'Population 2016'!AL237/'Population 2016'!AL$5</f>
        <v>1.7470424433763147E-3</v>
      </c>
      <c r="AM237">
        <f>'Population 2016'!AM237/'Population 2016'!AM$5</f>
        <v>2.499175996320054E-3</v>
      </c>
      <c r="AN237">
        <f>'Population 2016'!AN237/'Population 2016'!AN$5</f>
        <v>2.2362823170066545E-3</v>
      </c>
      <c r="AO237">
        <f>'Population 2016'!AO237/'Population 2016'!AO$5</f>
        <v>2.2362823170066545E-3</v>
      </c>
      <c r="AP237">
        <f>'Population 2016'!AP237/'Population 2016'!AP$5</f>
        <v>4.5020052946118608E-3</v>
      </c>
      <c r="AQ237">
        <f>'Population 2016'!AQ237/'Population 2016'!AQ$5</f>
        <v>4.6034964651723567E-3</v>
      </c>
      <c r="AR237">
        <f>'Population 2016'!AR237/'Population 2016'!AR$5</f>
        <v>6.7198614858414857E-3</v>
      </c>
      <c r="AS237">
        <f>'Population 2016'!AS237/'Population 2016'!AS$5</f>
        <v>1.9366049744577506E-3</v>
      </c>
      <c r="AT237">
        <f>'Population 2016'!AT237/'Population 2016'!AT$5</f>
        <v>0</v>
      </c>
      <c r="AU237">
        <f>'Population 2016'!AU237/'Population 2016'!AU$5</f>
        <v>0</v>
      </c>
      <c r="AV237">
        <f>'Population 2016'!AV237/'Population 2016'!AV$5</f>
        <v>2.8613662760004223E-3</v>
      </c>
      <c r="AW237">
        <f>'Population 2016'!AW237/'Population 2016'!AW$5</f>
        <v>3.5847214595155288E-3</v>
      </c>
      <c r="AX237">
        <f>'Population 2016'!AX237/'Population 2016'!AX$5</f>
        <v>5.9675172827989825E-3</v>
      </c>
      <c r="AY237">
        <f>'Population 2016'!AY237/'Population 2016'!AY$5</f>
        <v>5.344083718368471E-3</v>
      </c>
      <c r="AZ237">
        <f>'Population 2016'!AZ237/'Population 2016'!AZ$5</f>
        <v>4.4526005142926173E-3</v>
      </c>
      <c r="BA237">
        <f>'Population 2016'!BA237/'Population 2016'!BA$5</f>
        <v>1.1336644353271432E-3</v>
      </c>
      <c r="BB237">
        <f>'Population 2016'!BB237/'Population 2016'!BB$5</f>
        <v>5.1994503635472266E-3</v>
      </c>
      <c r="BC237">
        <f>'Population 2016'!BC237/'Population 2016'!BC$5</f>
        <v>0</v>
      </c>
      <c r="BD237" s="9">
        <v>235</v>
      </c>
    </row>
    <row r="238" spans="1:56" x14ac:dyDescent="0.35">
      <c r="A238" s="3"/>
      <c r="B238" s="5" t="s">
        <v>51</v>
      </c>
      <c r="C238">
        <f>'Population 2016'!C238/'Population 2016'!C$5</f>
        <v>1.6672374049976232E-2</v>
      </c>
      <c r="D238">
        <f>'Population 2016'!D238/'Population 2016'!D$5</f>
        <v>1.5536515947302015E-2</v>
      </c>
      <c r="E238">
        <f>'Population 2016'!E238/'Population 2016'!E$5</f>
        <v>1.449472386425963E-2</v>
      </c>
      <c r="F238">
        <f>'Population 2016'!F238/'Population 2016'!F$5</f>
        <v>5.1815606489827451E-3</v>
      </c>
      <c r="G238">
        <f>'Population 2016'!G238/'Population 2016'!G$5</f>
        <v>4.0058463703783898E-3</v>
      </c>
      <c r="H238">
        <f>'Population 2016'!H238/'Population 2016'!H$5</f>
        <v>3.5277371576425119E-3</v>
      </c>
      <c r="I238">
        <f>'Population 2016'!I238/'Population 2016'!I$5</f>
        <v>2.8263964492086088E-3</v>
      </c>
      <c r="J238">
        <f>'Population 2016'!J238/'Population 2016'!J$5</f>
        <v>5.9958700646028044E-3</v>
      </c>
      <c r="K238">
        <f>'Population 2016'!K238/'Population 2016'!K$5</f>
        <v>3.5439209941879697E-3</v>
      </c>
      <c r="L238">
        <f>'Population 2016'!L238/'Population 2016'!L$5</f>
        <v>2.5654059377630931E-3</v>
      </c>
      <c r="M238">
        <f>'Population 2016'!M238/'Population 2016'!M$5</f>
        <v>2.5654059377630931E-3</v>
      </c>
      <c r="N238">
        <f>'Population 2016'!N238/'Population 2016'!N$5</f>
        <v>4.5249596129270783E-3</v>
      </c>
      <c r="O238">
        <f>'Population 2016'!O238/'Population 2016'!O$5</f>
        <v>3.8042024548993968E-3</v>
      </c>
      <c r="P238">
        <f>'Population 2016'!P238/'Population 2016'!P$5</f>
        <v>1.5845824411134905E-2</v>
      </c>
      <c r="Q238">
        <f>'Population 2016'!Q238/'Population 2016'!Q$5</f>
        <v>5.2878344555293121E-3</v>
      </c>
      <c r="R238">
        <f>'Population 2016'!R238/'Population 2016'!R$5</f>
        <v>1.8816202693351786E-2</v>
      </c>
      <c r="S238">
        <f>'Population 2016'!S238/'Population 2016'!S$5</f>
        <v>9.5697749752414515E-3</v>
      </c>
      <c r="T238">
        <f>'Population 2016'!T238/'Population 2016'!T$5</f>
        <v>1.5423237460621769E-2</v>
      </c>
      <c r="U238">
        <f>'Population 2016'!U238/'Population 2016'!U$5</f>
        <v>0</v>
      </c>
      <c r="V238">
        <f>'Population 2016'!V238/'Population 2016'!V$5</f>
        <v>8.1284679555185813E-3</v>
      </c>
      <c r="W238">
        <f>'Population 2016'!W238/'Population 2016'!W$5</f>
        <v>6.9159819321606237E-3</v>
      </c>
      <c r="X238">
        <f>'Population 2016'!X238/'Population 2016'!X$5</f>
        <v>6.9159819321606237E-3</v>
      </c>
      <c r="Y238">
        <f>'Population 2016'!Y238/'Population 2016'!Y$5</f>
        <v>7.1064053035722798E-3</v>
      </c>
      <c r="Z238">
        <f>'Population 2016'!Z238/'Population 2016'!Z$5</f>
        <v>4.2723047409612787E-3</v>
      </c>
      <c r="AA238">
        <f>'Population 2016'!AA238/'Population 2016'!AA$5</f>
        <v>5.4884639941215436E-3</v>
      </c>
      <c r="AB238">
        <f>'Population 2016'!AB238/'Population 2016'!AB$5</f>
        <v>1.3970911845081523E-2</v>
      </c>
      <c r="AC238">
        <f>'Population 2016'!AC238/'Population 2016'!AC$5</f>
        <v>6.3123033546329185E-3</v>
      </c>
      <c r="AD238">
        <f>'Population 2016'!AD238/'Population 2016'!AD$5</f>
        <v>3.7329264207823141E-3</v>
      </c>
      <c r="AE238">
        <f>'Population 2016'!AE238/'Population 2016'!AE$5</f>
        <v>3.6294007125329828E-3</v>
      </c>
      <c r="AF238">
        <f>'Population 2016'!AF238/'Population 2016'!AF$5</f>
        <v>2.8201299974362454E-3</v>
      </c>
      <c r="AG238">
        <f>'Population 2016'!AG238/'Population 2016'!AG$5</f>
        <v>3.6294007125329828E-3</v>
      </c>
      <c r="AH238">
        <f>'Population 2016'!AH238/'Population 2016'!AH$5</f>
        <v>4.0088052534296833E-3</v>
      </c>
      <c r="AI238">
        <f>'Population 2016'!AI238/'Population 2016'!AI$5</f>
        <v>1.1560503981100709E-2</v>
      </c>
      <c r="AJ238">
        <f>'Population 2016'!AJ238/'Population 2016'!AJ$5</f>
        <v>6.0089786130552384E-3</v>
      </c>
      <c r="AK238">
        <f>'Population 2016'!AK238/'Population 2016'!AK$5</f>
        <v>5.9213255723319464E-3</v>
      </c>
      <c r="AL238">
        <f>'Population 2016'!AL238/'Population 2016'!AL$5</f>
        <v>2.4919742466433729E-3</v>
      </c>
      <c r="AM238">
        <f>'Population 2016'!AM238/'Population 2016'!AM$5</f>
        <v>3.3177466849698108E-3</v>
      </c>
      <c r="AN238">
        <f>'Population 2016'!AN238/'Population 2016'!AN$5</f>
        <v>3.3271517399367295E-3</v>
      </c>
      <c r="AO238">
        <f>'Population 2016'!AO238/'Population 2016'!AO$5</f>
        <v>3.3271517399367295E-3</v>
      </c>
      <c r="AP238">
        <f>'Population 2016'!AP238/'Population 2016'!AP$5</f>
        <v>5.2153512039693735E-3</v>
      </c>
      <c r="AQ238">
        <f>'Population 2016'!AQ238/'Population 2016'!AQ$5</f>
        <v>5.4940538170658191E-3</v>
      </c>
      <c r="AR238">
        <f>'Population 2016'!AR238/'Population 2016'!AR$5</f>
        <v>7.1099449449884304E-3</v>
      </c>
      <c r="AS238">
        <f>'Population 2016'!AS238/'Population 2016'!AS$5</f>
        <v>2.8263964492086088E-3</v>
      </c>
      <c r="AT238">
        <f>'Population 2016'!AT238/'Population 2016'!AT$5</f>
        <v>0</v>
      </c>
      <c r="AU238">
        <f>'Population 2016'!AU238/'Population 2016'!AU$5</f>
        <v>0</v>
      </c>
      <c r="AV238">
        <f>'Population 2016'!AV238/'Population 2016'!AV$5</f>
        <v>4.4662654418751984E-3</v>
      </c>
      <c r="AW238">
        <f>'Population 2016'!AW238/'Population 2016'!AW$5</f>
        <v>4.7364085667215812E-3</v>
      </c>
      <c r="AX238">
        <f>'Population 2016'!AX238/'Population 2016'!AX$5</f>
        <v>7.3220287003079596E-3</v>
      </c>
      <c r="AY238">
        <f>'Population 2016'!AY238/'Population 2016'!AY$5</f>
        <v>5.8749732260334753E-3</v>
      </c>
      <c r="AZ238">
        <f>'Population 2016'!AZ238/'Population 2016'!AZ$5</f>
        <v>4.9588393324550856E-3</v>
      </c>
      <c r="BA238">
        <f>'Population 2016'!BA238/'Population 2016'!BA$5</f>
        <v>1.1741524508745412E-3</v>
      </c>
      <c r="BB238">
        <f>'Population 2016'!BB238/'Population 2016'!BB$5</f>
        <v>6.5321116121058115E-3</v>
      </c>
      <c r="BC238">
        <f>'Population 2016'!BC238/'Population 2016'!BC$5</f>
        <v>0</v>
      </c>
      <c r="BD238" s="9">
        <v>236</v>
      </c>
    </row>
    <row r="239" spans="1:56" x14ac:dyDescent="0.35">
      <c r="A239" s="3"/>
      <c r="B239" s="5" t="s">
        <v>52</v>
      </c>
      <c r="C239">
        <f>'Population 2016'!C239/'Population 2016'!C$5</f>
        <v>1.5123713922096773E-2</v>
      </c>
      <c r="D239">
        <f>'Population 2016'!D239/'Population 2016'!D$5</f>
        <v>1.564165761959254E-2</v>
      </c>
      <c r="E239">
        <f>'Population 2016'!E239/'Population 2016'!E$5</f>
        <v>1.6116707841308087E-2</v>
      </c>
      <c r="F239">
        <f>'Population 2016'!F239/'Population 2016'!F$5</f>
        <v>6.737058975019315E-3</v>
      </c>
      <c r="G239">
        <f>'Population 2016'!G239/'Population 2016'!G$5</f>
        <v>4.6419098143236073E-3</v>
      </c>
      <c r="H239">
        <f>'Population 2016'!H239/'Population 2016'!H$5</f>
        <v>4.6042157755996019E-3</v>
      </c>
      <c r="I239">
        <f>'Population 2016'!I239/'Population 2016'!I$5</f>
        <v>3.9255506239008458E-3</v>
      </c>
      <c r="J239">
        <f>'Population 2016'!J239/'Population 2016'!J$5</f>
        <v>8.3925594818506748E-3</v>
      </c>
      <c r="K239">
        <f>'Population 2016'!K239/'Population 2016'!K$5</f>
        <v>5.0087416717856633E-3</v>
      </c>
      <c r="L239">
        <f>'Population 2016'!L239/'Population 2016'!L$5</f>
        <v>2.7877940685908536E-3</v>
      </c>
      <c r="M239">
        <f>'Population 2016'!M239/'Population 2016'!M$5</f>
        <v>2.7877940685908536E-3</v>
      </c>
      <c r="N239">
        <f>'Population 2016'!N239/'Population 2016'!N$5</f>
        <v>4.5490712982535104E-3</v>
      </c>
      <c r="O239">
        <f>'Population 2016'!O239/'Population 2016'!O$5</f>
        <v>4.7750666230768467E-3</v>
      </c>
      <c r="P239">
        <f>'Population 2016'!P239/'Population 2016'!P$5</f>
        <v>1.955370224275893E-2</v>
      </c>
      <c r="Q239">
        <f>'Population 2016'!Q239/'Population 2016'!Q$5</f>
        <v>7.1797041162853549E-3</v>
      </c>
      <c r="R239">
        <f>'Population 2016'!R239/'Population 2016'!R$5</f>
        <v>2.2968009794006494E-2</v>
      </c>
      <c r="S239">
        <f>'Population 2016'!S239/'Population 2016'!S$5</f>
        <v>1.0433896880864157E-2</v>
      </c>
      <c r="T239">
        <f>'Population 2016'!T239/'Population 2016'!T$5</f>
        <v>1.5246413498182902E-2</v>
      </c>
      <c r="U239">
        <f>'Population 2016'!U239/'Population 2016'!U$5</f>
        <v>0</v>
      </c>
      <c r="V239">
        <f>'Population 2016'!V239/'Population 2016'!V$5</f>
        <v>9.2733225971409171E-3</v>
      </c>
      <c r="W239">
        <f>'Population 2016'!W239/'Population 2016'!W$5</f>
        <v>8.4325299550918748E-3</v>
      </c>
      <c r="X239">
        <f>'Population 2016'!X239/'Population 2016'!X$5</f>
        <v>8.4325299550918748E-3</v>
      </c>
      <c r="Y239">
        <f>'Population 2016'!Y239/'Population 2016'!Y$5</f>
        <v>8.8512106325813588E-3</v>
      </c>
      <c r="Z239">
        <f>'Population 2016'!Z239/'Population 2016'!Z$5</f>
        <v>3.8599799064235564E-3</v>
      </c>
      <c r="AA239">
        <f>'Population 2016'!AA239/'Population 2016'!AA$5</f>
        <v>6.1794218144685239E-3</v>
      </c>
      <c r="AB239">
        <f>'Population 2016'!AB239/'Population 2016'!AB$5</f>
        <v>1.427591783261517E-2</v>
      </c>
      <c r="AC239">
        <f>'Population 2016'!AC239/'Population 2016'!AC$5</f>
        <v>6.9649435998849867E-3</v>
      </c>
      <c r="AD239">
        <f>'Population 2016'!AD239/'Population 2016'!AD$5</f>
        <v>3.859466299452901E-3</v>
      </c>
      <c r="AE239">
        <f>'Population 2016'!AE239/'Population 2016'!AE$5</f>
        <v>3.5626649144241728E-3</v>
      </c>
      <c r="AF239">
        <f>'Population 2016'!AF239/'Population 2016'!AF$5</f>
        <v>3.6948227239137973E-3</v>
      </c>
      <c r="AG239">
        <f>'Population 2016'!AG239/'Population 2016'!AG$5</f>
        <v>3.5626649144241728E-3</v>
      </c>
      <c r="AH239">
        <f>'Population 2016'!AH239/'Population 2016'!AH$5</f>
        <v>4.7685834502103784E-3</v>
      </c>
      <c r="AI239">
        <f>'Population 2016'!AI239/'Population 2016'!AI$5</f>
        <v>1.2121029836381136E-2</v>
      </c>
      <c r="AJ239">
        <f>'Population 2016'!AJ239/'Population 2016'!AJ$5</f>
        <v>6.6084822797869668E-3</v>
      </c>
      <c r="AK239">
        <f>'Population 2016'!AK239/'Population 2016'!AK$5</f>
        <v>7.2539381215191781E-3</v>
      </c>
      <c r="AL239">
        <f>'Population 2016'!AL239/'Population 2016'!AL$5</f>
        <v>3.1216189851191005E-3</v>
      </c>
      <c r="AM239">
        <f>'Population 2016'!AM239/'Population 2016'!AM$5</f>
        <v>3.8936437623826926E-3</v>
      </c>
      <c r="AN239">
        <f>'Population 2016'!AN239/'Population 2016'!AN$5</f>
        <v>2.508999672739173E-3</v>
      </c>
      <c r="AO239">
        <f>'Population 2016'!AO239/'Population 2016'!AO$5</f>
        <v>2.508999672739173E-3</v>
      </c>
      <c r="AP239">
        <f>'Population 2016'!AP239/'Population 2016'!AP$5</f>
        <v>5.6750630122219935E-3</v>
      </c>
      <c r="AQ239">
        <f>'Population 2016'!AQ239/'Population 2016'!AQ$5</f>
        <v>6.4394146983065706E-3</v>
      </c>
      <c r="AR239">
        <f>'Population 2016'!AR239/'Population 2016'!AR$5</f>
        <v>7.8223874934475555E-3</v>
      </c>
      <c r="AS239">
        <f>'Population 2016'!AS239/'Population 2016'!AS$5</f>
        <v>3.9255506239008458E-3</v>
      </c>
      <c r="AT239">
        <f>'Population 2016'!AT239/'Population 2016'!AT$5</f>
        <v>0</v>
      </c>
      <c r="AU239">
        <f>'Population 2016'!AU239/'Population 2016'!AU$5</f>
        <v>0</v>
      </c>
      <c r="AV239">
        <f>'Population 2016'!AV239/'Population 2016'!AV$5</f>
        <v>6.1873086263330166E-3</v>
      </c>
      <c r="AW239">
        <f>'Population 2016'!AW239/'Population 2016'!AW$5</f>
        <v>5.6897919336140095E-3</v>
      </c>
      <c r="AX239">
        <f>'Population 2016'!AX239/'Population 2016'!AX$5</f>
        <v>1.0222727679313032E-2</v>
      </c>
      <c r="AY239">
        <f>'Population 2016'!AY239/'Population 2016'!AY$5</f>
        <v>6.9092133043664513E-3</v>
      </c>
      <c r="AZ239">
        <f>'Population 2016'!AZ239/'Population 2016'!AZ$5</f>
        <v>5.5686269997871499E-3</v>
      </c>
      <c r="BA239">
        <f>'Population 2016'!BA239/'Population 2016'!BA$5</f>
        <v>1.2686244871518032E-3</v>
      </c>
      <c r="BB239">
        <f>'Population 2016'!BB239/'Population 2016'!BB$5</f>
        <v>8.4793161307250928E-3</v>
      </c>
      <c r="BC239">
        <f>'Population 2016'!BC239/'Population 2016'!BC$5</f>
        <v>0</v>
      </c>
      <c r="BD239" s="9">
        <v>237</v>
      </c>
    </row>
    <row r="240" spans="1:56" x14ac:dyDescent="0.35">
      <c r="A240" s="3"/>
      <c r="B240" s="5" t="s">
        <v>53</v>
      </c>
      <c r="C240">
        <f>'Population 2016'!C240/'Population 2016'!C$5</f>
        <v>1.5256602249901611E-2</v>
      </c>
      <c r="D240">
        <f>'Population 2016'!D240/'Population 2016'!D$5</f>
        <v>1.6062224308754633E-2</v>
      </c>
      <c r="E240">
        <f>'Population 2016'!E240/'Population 2016'!E$5</f>
        <v>1.6801128825842986E-2</v>
      </c>
      <c r="F240">
        <f>'Population 2016'!F240/'Population 2016'!F$5</f>
        <v>7.437548287406644E-3</v>
      </c>
      <c r="G240">
        <f>'Population 2016'!G240/'Population 2016'!G$5</f>
        <v>3.9246467817896386E-3</v>
      </c>
      <c r="H240">
        <f>'Population 2016'!H240/'Population 2016'!H$5</f>
        <v>5.6839367990324666E-3</v>
      </c>
      <c r="I240">
        <f>'Population 2016'!I240/'Population 2016'!I$5</f>
        <v>5.24453563353153E-3</v>
      </c>
      <c r="J240">
        <f>'Population 2016'!J240/'Population 2016'!J$5</f>
        <v>1.0756076727233523E-2</v>
      </c>
      <c r="K240">
        <f>'Population 2016'!K240/'Population 2016'!K$5</f>
        <v>7.1114681283371926E-3</v>
      </c>
      <c r="L240">
        <f>'Population 2016'!L240/'Population 2016'!L$5</f>
        <v>3.7647133575842294E-3</v>
      </c>
      <c r="M240">
        <f>'Population 2016'!M240/'Population 2016'!M$5</f>
        <v>3.7647133575842294E-3</v>
      </c>
      <c r="N240">
        <f>'Population 2016'!N240/'Population 2016'!N$5</f>
        <v>6.2931498701987608E-3</v>
      </c>
      <c r="O240">
        <f>'Population 2016'!O240/'Population 2016'!O$5</f>
        <v>5.7558375684805974E-3</v>
      </c>
      <c r="P240">
        <f>'Population 2016'!P240/'Population 2016'!P$5</f>
        <v>2.3092527893609827E-2</v>
      </c>
      <c r="Q240">
        <f>'Population 2016'!Q240/'Population 2016'!Q$5</f>
        <v>7.9552531697629873E-3</v>
      </c>
      <c r="R240">
        <f>'Population 2016'!R240/'Population 2016'!R$5</f>
        <v>2.6467770266673765E-2</v>
      </c>
      <c r="S240">
        <f>'Population 2016'!S240/'Population 2016'!S$5</f>
        <v>1.1414529605222509E-2</v>
      </c>
      <c r="T240">
        <f>'Population 2016'!T240/'Population 2016'!T$5</f>
        <v>1.5972322396616147E-2</v>
      </c>
      <c r="U240">
        <f>'Population 2016'!U240/'Population 2016'!U$5</f>
        <v>0</v>
      </c>
      <c r="V240">
        <f>'Population 2016'!V240/'Population 2016'!V$5</f>
        <v>1.0059456117721587E-2</v>
      </c>
      <c r="W240">
        <f>'Population 2016'!W240/'Population 2016'!W$5</f>
        <v>9.2659776832114214E-3</v>
      </c>
      <c r="X240">
        <f>'Population 2016'!X240/'Population 2016'!X$5</f>
        <v>9.2659776832114214E-3</v>
      </c>
      <c r="Y240">
        <f>'Population 2016'!Y240/'Population 2016'!Y$5</f>
        <v>1.0393316481454985E-2</v>
      </c>
      <c r="Z240">
        <f>'Population 2016'!Z240/'Population 2016'!Z$5</f>
        <v>3.9974215179361299E-3</v>
      </c>
      <c r="AA240">
        <f>'Population 2016'!AA240/'Population 2016'!AA$5</f>
        <v>7.1487559105129894E-3</v>
      </c>
      <c r="AB240">
        <f>'Population 2016'!AB240/'Population 2016'!AB$5</f>
        <v>1.4812237085862255E-2</v>
      </c>
      <c r="AC240">
        <f>'Population 2016'!AC240/'Population 2016'!AC$5</f>
        <v>8.0302676135294085E-3</v>
      </c>
      <c r="AD240">
        <f>'Population 2016'!AD240/'Population 2016'!AD$5</f>
        <v>4.2614165022888829E-3</v>
      </c>
      <c r="AE240">
        <f>'Population 2016'!AE240/'Population 2016'!AE$5</f>
        <v>4.3891621063871294E-3</v>
      </c>
      <c r="AF240">
        <f>'Population 2016'!AF240/'Population 2016'!AF$5</f>
        <v>4.3583827233105608E-3</v>
      </c>
      <c r="AG240">
        <f>'Population 2016'!AG240/'Population 2016'!AG$5</f>
        <v>4.3891621063871294E-3</v>
      </c>
      <c r="AH240">
        <f>'Population 2016'!AH240/'Population 2016'!AH$5</f>
        <v>5.5655146150488093E-3</v>
      </c>
      <c r="AI240">
        <f>'Population 2016'!AI240/'Population 2016'!AI$5</f>
        <v>1.3119039286026774E-2</v>
      </c>
      <c r="AJ240">
        <f>'Population 2016'!AJ240/'Population 2016'!AJ$5</f>
        <v>8.0863285280093691E-3</v>
      </c>
      <c r="AK240">
        <f>'Population 2016'!AK240/'Population 2016'!AK$5</f>
        <v>8.3854016066781493E-3</v>
      </c>
      <c r="AL240">
        <f>'Population 2016'!AL240/'Population 2016'!AL$5</f>
        <v>4.1946755112537912E-3</v>
      </c>
      <c r="AM240">
        <f>'Population 2016'!AM240/'Population 2016'!AM$5</f>
        <v>4.5093827759687928E-3</v>
      </c>
      <c r="AN240">
        <f>'Population 2016'!AN240/'Population 2016'!AN$5</f>
        <v>3.708956037962256E-3</v>
      </c>
      <c r="AO240">
        <f>'Population 2016'!AO240/'Population 2016'!AO$5</f>
        <v>3.708956037962256E-3</v>
      </c>
      <c r="AP240">
        <f>'Population 2016'!AP240/'Population 2016'!AP$5</f>
        <v>6.9036031894488216E-3</v>
      </c>
      <c r="AQ240">
        <f>'Population 2016'!AQ240/'Population 2016'!AQ$5</f>
        <v>8.2684824902723737E-3</v>
      </c>
      <c r="AR240">
        <f>'Population 2016'!AR240/'Population 2016'!AR$5</f>
        <v>8.7683008958107361E-3</v>
      </c>
      <c r="AS240">
        <f>'Population 2016'!AS240/'Population 2016'!AS$5</f>
        <v>5.24453563353153E-3</v>
      </c>
      <c r="AT240">
        <f>'Population 2016'!AT240/'Population 2016'!AT$5</f>
        <v>0</v>
      </c>
      <c r="AU240">
        <f>'Population 2016'!AU240/'Population 2016'!AU$5</f>
        <v>0</v>
      </c>
      <c r="AV240">
        <f>'Population 2016'!AV240/'Population 2016'!AV$5</f>
        <v>7.3804244535951857E-3</v>
      </c>
      <c r="AW240">
        <f>'Population 2016'!AW240/'Population 2016'!AW$5</f>
        <v>6.6774971017145648E-3</v>
      </c>
      <c r="AX240">
        <f>'Population 2016'!AX240/'Population 2016'!AX$5</f>
        <v>1.2727295960744726E-2</v>
      </c>
      <c r="AY240">
        <f>'Population 2016'!AY240/'Population 2016'!AY$5</f>
        <v>7.9725222606407391E-3</v>
      </c>
      <c r="AZ240">
        <f>'Population 2016'!AZ240/'Population 2016'!AZ$5</f>
        <v>6.8342240451933203E-3</v>
      </c>
      <c r="BA240">
        <f>'Population 2016'!BA240/'Population 2016'!BA$5</f>
        <v>2.2268408551068884E-3</v>
      </c>
      <c r="BB240">
        <f>'Population 2016'!BB240/'Population 2016'!BB$5</f>
        <v>1.0177941349095103E-2</v>
      </c>
      <c r="BC240">
        <f>'Population 2016'!BC240/'Population 2016'!BC$5</f>
        <v>0</v>
      </c>
      <c r="BD240" s="9">
        <v>238</v>
      </c>
    </row>
    <row r="241" spans="1:56" x14ac:dyDescent="0.35">
      <c r="A241" s="3"/>
      <c r="B241" s="5" t="s">
        <v>54</v>
      </c>
      <c r="C241">
        <f>'Population 2016'!C241/'Population 2016'!C$5</f>
        <v>1.5583711979882751E-2</v>
      </c>
      <c r="D241">
        <f>'Population 2016'!D241/'Population 2016'!D$5</f>
        <v>1.5983979343329128E-2</v>
      </c>
      <c r="E241">
        <f>'Population 2016'!E241/'Population 2016'!E$5</f>
        <v>1.6351098589436477E-2</v>
      </c>
      <c r="F241">
        <f>'Population 2016'!F241/'Population 2016'!F$5</f>
        <v>8.7664177182590775E-3</v>
      </c>
      <c r="G241">
        <f>'Population 2016'!G241/'Population 2016'!G$5</f>
        <v>4.3035781952038112E-3</v>
      </c>
      <c r="H241">
        <f>'Population 2016'!H241/'Population 2016'!H$5</f>
        <v>6.192994458729042E-3</v>
      </c>
      <c r="I241">
        <f>'Population 2016'!I241/'Population 2016'!I$5</f>
        <v>4.3338078887865334E-3</v>
      </c>
      <c r="J241">
        <f>'Population 2016'!J241/'Population 2016'!J$5</f>
        <v>1.036630370781951E-2</v>
      </c>
      <c r="K241">
        <f>'Population 2016'!K241/'Population 2016'!K$5</f>
        <v>6.827954448802155E-3</v>
      </c>
      <c r="L241">
        <f>'Population 2016'!L241/'Population 2016'!L$5</f>
        <v>4.3842231506044192E-3</v>
      </c>
      <c r="M241">
        <f>'Population 2016'!M241/'Population 2016'!M$5</f>
        <v>4.3842231506044192E-3</v>
      </c>
      <c r="N241">
        <f>'Population 2016'!N241/'Population 2016'!N$5</f>
        <v>6.2127775857773208E-3</v>
      </c>
      <c r="O241">
        <f>'Population 2016'!O241/'Population 2016'!O$5</f>
        <v>5.2604987071655724E-3</v>
      </c>
      <c r="P241">
        <f>'Population 2016'!P241/'Population 2016'!P$5</f>
        <v>2.5774822495210188E-2</v>
      </c>
      <c r="Q241">
        <f>'Population 2016'!Q241/'Population 2016'!Q$5</f>
        <v>9.1773304661519842E-3</v>
      </c>
      <c r="R241">
        <f>'Population 2016'!R241/'Population 2016'!R$5</f>
        <v>2.5855644860808005E-2</v>
      </c>
      <c r="S241">
        <f>'Population 2016'!S241/'Population 2016'!S$5</f>
        <v>1.1128548504689561E-2</v>
      </c>
      <c r="T241">
        <f>'Population 2016'!T241/'Population 2016'!T$5</f>
        <v>1.5830397900448108E-2</v>
      </c>
      <c r="U241">
        <f>'Population 2016'!U241/'Population 2016'!U$5</f>
        <v>0</v>
      </c>
      <c r="V241">
        <f>'Population 2016'!V241/'Population 2016'!V$5</f>
        <v>9.7694262751772624E-3</v>
      </c>
      <c r="W241">
        <f>'Population 2016'!W241/'Population 2016'!W$5</f>
        <v>8.6809300622961317E-3</v>
      </c>
      <c r="X241">
        <f>'Population 2016'!X241/'Population 2016'!X$5</f>
        <v>8.6809300622961317E-3</v>
      </c>
      <c r="Y241">
        <f>'Population 2016'!Y241/'Population 2016'!Y$5</f>
        <v>1.0055484014562566E-2</v>
      </c>
      <c r="Z241">
        <f>'Population 2016'!Z241/'Population 2016'!Z$5</f>
        <v>3.9316044081977143E-3</v>
      </c>
      <c r="AA241">
        <f>'Population 2016'!AA241/'Population 2016'!AA$5</f>
        <v>7.5527004824081471E-3</v>
      </c>
      <c r="AB241">
        <f>'Population 2016'!AB241/'Population 2016'!AB$5</f>
        <v>1.4593205940452186E-2</v>
      </c>
      <c r="AC241">
        <f>'Population 2016'!AC241/'Population 2016'!AC$5</f>
        <v>8.5184549285198616E-3</v>
      </c>
      <c r="AD241">
        <f>'Population 2016'!AD241/'Population 2016'!AD$5</f>
        <v>4.3544605307231383E-3</v>
      </c>
      <c r="AE241">
        <f>'Population 2016'!AE241/'Population 2016'!AE$5</f>
        <v>4.3737615375927883E-3</v>
      </c>
      <c r="AF241">
        <f>'Population 2016'!AF241/'Population 2016'!AF$5</f>
        <v>6.4546290850412465E-3</v>
      </c>
      <c r="AG241">
        <f>'Population 2016'!AG241/'Population 2016'!AG$5</f>
        <v>4.3737615375927883E-3</v>
      </c>
      <c r="AH241">
        <f>'Population 2016'!AH241/'Population 2016'!AH$5</f>
        <v>5.8181547978414126E-3</v>
      </c>
      <c r="AI241">
        <f>'Population 2016'!AI241/'Population 2016'!AI$5</f>
        <v>1.3039745384548079E-2</v>
      </c>
      <c r="AJ241">
        <f>'Population 2016'!AJ241/'Population 2016'!AJ$5</f>
        <v>7.4589409698017457E-3</v>
      </c>
      <c r="AK241">
        <f>'Population 2016'!AK241/'Population 2016'!AK$5</f>
        <v>7.4425153690456736E-3</v>
      </c>
      <c r="AL241">
        <f>'Population 2016'!AL241/'Population 2016'!AL$5</f>
        <v>4.655823770419113E-3</v>
      </c>
      <c r="AM241">
        <f>'Population 2016'!AM241/'Population 2016'!AM$5</f>
        <v>4.8715821957253224E-3</v>
      </c>
      <c r="AN241">
        <f>'Population 2016'!AN241/'Population 2016'!AN$5</f>
        <v>3.436238682229737E-3</v>
      </c>
      <c r="AO241">
        <f>'Population 2016'!AO241/'Population 2016'!AO$5</f>
        <v>3.436238682229737E-3</v>
      </c>
      <c r="AP241">
        <f>'Population 2016'!AP241/'Population 2016'!AP$5</f>
        <v>8.6394115688854366E-3</v>
      </c>
      <c r="AQ241">
        <f>'Population 2016'!AQ241/'Population 2016'!AQ$5</f>
        <v>9.3919548418918176E-3</v>
      </c>
      <c r="AR241">
        <f>'Population 2016'!AR241/'Population 2016'!AR$5</f>
        <v>8.9209035054713046E-3</v>
      </c>
      <c r="AS241">
        <f>'Population 2016'!AS241/'Population 2016'!AS$5</f>
        <v>4.3338078887865334E-3</v>
      </c>
      <c r="AT241">
        <f>'Population 2016'!AT241/'Population 2016'!AT$5</f>
        <v>0</v>
      </c>
      <c r="AU241">
        <f>'Population 2016'!AU241/'Population 2016'!AU$5</f>
        <v>0</v>
      </c>
      <c r="AV241">
        <f>'Population 2016'!AV241/'Population 2016'!AV$5</f>
        <v>9.0169992609017008E-3</v>
      </c>
      <c r="AW241">
        <f>'Population 2016'!AW241/'Population 2016'!AW$5</f>
        <v>6.8147843065470741E-3</v>
      </c>
      <c r="AX241">
        <f>'Population 2016'!AX241/'Population 2016'!AX$5</f>
        <v>1.2280051624774781E-2</v>
      </c>
      <c r="AY241">
        <f>'Population 2016'!AY241/'Population 2016'!AY$5</f>
        <v>8.2157828707811881E-3</v>
      </c>
      <c r="AZ241">
        <f>'Population 2016'!AZ241/'Population 2016'!AZ$5</f>
        <v>7.8064326846189686E-3</v>
      </c>
      <c r="BA241">
        <f>'Population 2016'!BA241/'Population 2016'!BA$5</f>
        <v>2.3752969121140144E-3</v>
      </c>
      <c r="BB241">
        <f>'Population 2016'!BB241/'Population 2016'!BB$5</f>
        <v>9.791262437596239E-3</v>
      </c>
      <c r="BC241">
        <f>'Population 2016'!BC241/'Population 2016'!BC$5</f>
        <v>0</v>
      </c>
      <c r="BD241" s="9">
        <v>239</v>
      </c>
    </row>
    <row r="242" spans="1:56" x14ac:dyDescent="0.35">
      <c r="A242" s="3"/>
      <c r="B242" s="5" t="s">
        <v>55</v>
      </c>
      <c r="C242">
        <f>'Population 2016'!C242/'Population 2016'!C$5</f>
        <v>1.4643271506186974E-2</v>
      </c>
      <c r="D242">
        <f>'Population 2016'!D242/'Population 2016'!D$5</f>
        <v>1.4340835069393505E-2</v>
      </c>
      <c r="E242">
        <f>'Population 2016'!E242/'Population 2016'!E$5</f>
        <v>1.4063444887703393E-2</v>
      </c>
      <c r="F242">
        <f>'Population 2016'!F242/'Population 2016'!F$5</f>
        <v>7.5817666752510948E-3</v>
      </c>
      <c r="G242">
        <f>'Population 2016'!G242/'Population 2016'!G$5</f>
        <v>3.721647810317761E-3</v>
      </c>
      <c r="H242">
        <f>'Population 2016'!H242/'Population 2016'!H$5</f>
        <v>6.2902666230022731E-3</v>
      </c>
      <c r="I242">
        <f>'Population 2016'!I242/'Population 2016'!I$5</f>
        <v>3.6533791139770539E-3</v>
      </c>
      <c r="J242">
        <f>'Population 2016'!J242/'Population 2016'!J$5</f>
        <v>8.8320907590622218E-3</v>
      </c>
      <c r="K242">
        <f>'Population 2016'!K242/'Population 2016'!K$5</f>
        <v>5.6938997306620045E-3</v>
      </c>
      <c r="L242">
        <f>'Population 2016'!L242/'Population 2016'!L$5</f>
        <v>3.9315044557050498E-3</v>
      </c>
      <c r="M242">
        <f>'Population 2016'!M242/'Population 2016'!M$5</f>
        <v>3.9315044557050498E-3</v>
      </c>
      <c r="N242">
        <f>'Population 2016'!N242/'Population 2016'!N$5</f>
        <v>6.5503411803473693E-3</v>
      </c>
      <c r="O242">
        <f>'Population 2016'!O242/'Population 2016'!O$5</f>
        <v>5.3595664794285772E-3</v>
      </c>
      <c r="P242">
        <f>'Population 2016'!P242/'Population 2016'!P$5</f>
        <v>2.3498253127465344E-2</v>
      </c>
      <c r="Q242">
        <f>'Population 2016'!Q242/'Population 2016'!Q$5</f>
        <v>6.9799414812986918E-3</v>
      </c>
      <c r="R242">
        <f>'Population 2016'!R242/'Population 2016'!R$5</f>
        <v>2.6055250971416404E-2</v>
      </c>
      <c r="S242">
        <f>'Population 2016'!S242/'Population 2016'!S$5</f>
        <v>1.0102900236728799E-2</v>
      </c>
      <c r="T242">
        <f>'Population 2016'!T242/'Population 2016'!T$5</f>
        <v>1.4599610056630201E-2</v>
      </c>
      <c r="U242">
        <f>'Population 2016'!U242/'Population 2016'!U$5</f>
        <v>0</v>
      </c>
      <c r="V242">
        <f>'Population 2016'!V242/'Population 2016'!V$5</f>
        <v>8.0903061341311699E-3</v>
      </c>
      <c r="W242">
        <f>'Population 2016'!W242/'Population 2016'!W$5</f>
        <v>8.3312088587322447E-3</v>
      </c>
      <c r="X242">
        <f>'Population 2016'!X242/'Population 2016'!X$5</f>
        <v>8.3312088587322447E-3</v>
      </c>
      <c r="Y242">
        <f>'Population 2016'!Y242/'Population 2016'!Y$5</f>
        <v>8.4458116723104566E-3</v>
      </c>
      <c r="Z242">
        <f>'Population 2016'!Z242/'Population 2016'!Z$5</f>
        <v>3.4495908692310819E-3</v>
      </c>
      <c r="AA242">
        <f>'Population 2016'!AA242/'Population 2016'!AA$5</f>
        <v>6.9713657777892941E-3</v>
      </c>
      <c r="AB242">
        <f>'Population 2016'!AB242/'Population 2016'!AB$5</f>
        <v>1.3014953481469351E-2</v>
      </c>
      <c r="AC242">
        <f>'Population 2016'!AC242/'Population 2016'!AC$5</f>
        <v>7.9092550799406726E-3</v>
      </c>
      <c r="AD242">
        <f>'Population 2016'!AD242/'Population 2016'!AD$5</f>
        <v>3.8966839108266031E-3</v>
      </c>
      <c r="AE242">
        <f>'Population 2016'!AE242/'Population 2016'!AE$5</f>
        <v>3.9630797030770337E-3</v>
      </c>
      <c r="AF242">
        <f>'Population 2016'!AF242/'Population 2016'!AF$5</f>
        <v>5.7609072674900839E-3</v>
      </c>
      <c r="AG242">
        <f>'Population 2016'!AG242/'Population 2016'!AG$5</f>
        <v>3.9630797030770337E-3</v>
      </c>
      <c r="AH242">
        <f>'Population 2016'!AH242/'Population 2016'!AH$5</f>
        <v>5.2868673546157922E-3</v>
      </c>
      <c r="AI242">
        <f>'Population 2016'!AI242/'Population 2016'!AI$5</f>
        <v>1.1686280514480707E-2</v>
      </c>
      <c r="AJ242">
        <f>'Population 2016'!AJ242/'Population 2016'!AJ$5</f>
        <v>6.5248306053592841E-3</v>
      </c>
      <c r="AK242">
        <f>'Population 2016'!AK242/'Population 2016'!AK$5</f>
        <v>6.1979055353708059E-3</v>
      </c>
      <c r="AL242">
        <f>'Population 2016'!AL242/'Population 2016'!AL$5</f>
        <v>4.1148613894751778E-3</v>
      </c>
      <c r="AM242">
        <f>'Population 2016'!AM242/'Population 2016'!AM$5</f>
        <v>4.2232452343611343E-3</v>
      </c>
      <c r="AN242">
        <f>'Population 2016'!AN242/'Population 2016'!AN$5</f>
        <v>3.9816733936947745E-3</v>
      </c>
      <c r="AO242">
        <f>'Population 2016'!AO242/'Population 2016'!AO$5</f>
        <v>3.9816733936947745E-3</v>
      </c>
      <c r="AP242">
        <f>'Population 2016'!AP242/'Population 2016'!AP$5</f>
        <v>7.0859026996179632E-3</v>
      </c>
      <c r="AQ242">
        <f>'Population 2016'!AQ242/'Population 2016'!AQ$5</f>
        <v>8.8987230777662074E-3</v>
      </c>
      <c r="AR242">
        <f>'Population 2016'!AR242/'Population 2016'!AR$5</f>
        <v>8.1140032832952725E-3</v>
      </c>
      <c r="AS242">
        <f>'Population 2016'!AS242/'Population 2016'!AS$5</f>
        <v>3.6533791139770539E-3</v>
      </c>
      <c r="AT242">
        <f>'Population 2016'!AT242/'Population 2016'!AT$5</f>
        <v>0</v>
      </c>
      <c r="AU242">
        <f>'Population 2016'!AU242/'Population 2016'!AU$5</f>
        <v>0</v>
      </c>
      <c r="AV242">
        <f>'Population 2016'!AV242/'Population 2016'!AV$5</f>
        <v>9.8722415795586532E-3</v>
      </c>
      <c r="AW242">
        <f>'Population 2016'!AW242/'Population 2016'!AW$5</f>
        <v>6.4067362255171151E-3</v>
      </c>
      <c r="AX242">
        <f>'Population 2016'!AX242/'Population 2016'!AX$5</f>
        <v>1.0529409509692424E-2</v>
      </c>
      <c r="AY242">
        <f>'Population 2016'!AY242/'Population 2016'!AY$5</f>
        <v>7.6405250757320764E-3</v>
      </c>
      <c r="AZ242">
        <f>'Population 2016'!AZ242/'Population 2016'!AZ$5</f>
        <v>7.0326926727683784E-3</v>
      </c>
      <c r="BA242">
        <f>'Population 2016'!BA242/'Population 2016'!BA$5</f>
        <v>1.9029367307277045E-3</v>
      </c>
      <c r="BB242">
        <f>'Population 2016'!BB242/'Population 2016'!BB$5</f>
        <v>8.3619314611629372E-3</v>
      </c>
      <c r="BC242">
        <f>'Population 2016'!BC242/'Population 2016'!BC$5</f>
        <v>0</v>
      </c>
      <c r="BD242" s="9">
        <v>240</v>
      </c>
    </row>
    <row r="243" spans="1:56" x14ac:dyDescent="0.35">
      <c r="A243" s="3"/>
      <c r="B243" s="5" t="s">
        <v>56</v>
      </c>
      <c r="C243">
        <f>'Population 2016'!C243/'Population 2016'!C$5</f>
        <v>1.2977056319095542E-2</v>
      </c>
      <c r="D243">
        <f>'Population 2016'!D243/'Population 2016'!D$5</f>
        <v>1.2925090226225757E-2</v>
      </c>
      <c r="E243">
        <f>'Population 2016'!E243/'Population 2016'!E$5</f>
        <v>1.287742770217374E-2</v>
      </c>
      <c r="F243">
        <f>'Population 2016'!F243/'Population 2016'!F$5</f>
        <v>7.035797064125676E-3</v>
      </c>
      <c r="G243">
        <f>'Population 2016'!G243/'Population 2016'!G$5</f>
        <v>3.0720511016077518E-3</v>
      </c>
      <c r="H243">
        <f>'Population 2016'!H243/'Population 2016'!H$5</f>
        <v>5.9044203713851228E-3</v>
      </c>
      <c r="I243">
        <f>'Population 2016'!I243/'Population 2016'!I$5</f>
        <v>3.8522736789213634E-3</v>
      </c>
      <c r="J243">
        <f>'Population 2016'!J243/'Population 2016'!J$5</f>
        <v>8.3925594818506748E-3</v>
      </c>
      <c r="K243">
        <f>'Population 2016'!K243/'Population 2016'!K$5</f>
        <v>6.3554316495770917E-3</v>
      </c>
      <c r="L243">
        <f>'Population 2016'!L243/'Population 2016'!L$5</f>
        <v>3.7408860578526837E-3</v>
      </c>
      <c r="M243">
        <f>'Population 2016'!M243/'Population 2016'!M$5</f>
        <v>3.7408860578526837E-3</v>
      </c>
      <c r="N243">
        <f>'Population 2016'!N243/'Population 2016'!N$5</f>
        <v>5.3286824571414796E-3</v>
      </c>
      <c r="O243">
        <f>'Population 2016'!O243/'Population 2016'!O$5</f>
        <v>4.6462785191349401E-3</v>
      </c>
      <c r="P243">
        <f>'Population 2016'!P243/'Population 2016'!P$5</f>
        <v>2.0770877944325482E-2</v>
      </c>
      <c r="Q243">
        <f>'Population 2016'!Q243/'Population 2016'!Q$5</f>
        <v>5.8988731037238106E-3</v>
      </c>
      <c r="R243">
        <f>'Population 2016'!R243/'Population 2016'!R$5</f>
        <v>2.2049821685207856E-2</v>
      </c>
      <c r="S243">
        <f>'Population 2016'!S243/'Population 2016'!S$5</f>
        <v>8.6103260361077624E-3</v>
      </c>
      <c r="T243">
        <f>'Population 2016'!T243/'Population 2016'!T$5</f>
        <v>1.2559154595329055E-2</v>
      </c>
      <c r="U243">
        <f>'Population 2016'!U243/'Population 2016'!U$5</f>
        <v>0</v>
      </c>
      <c r="V243">
        <f>'Population 2016'!V243/'Population 2016'!V$5</f>
        <v>6.5867303714671694E-3</v>
      </c>
      <c r="W243">
        <f>'Population 2016'!W243/'Population 2016'!W$5</f>
        <v>7.1709188842913078E-3</v>
      </c>
      <c r="X243">
        <f>'Population 2016'!X243/'Population 2016'!X$5</f>
        <v>7.1709188842913078E-3</v>
      </c>
      <c r="Y243">
        <f>'Population 2016'!Y243/'Population 2016'!Y$5</f>
        <v>7.4521867696856967E-3</v>
      </c>
      <c r="Z243">
        <f>'Population 2016'!Z243/'Population 2016'!Z$5</f>
        <v>3.0701745895625678E-3</v>
      </c>
      <c r="AA243">
        <f>'Population 2016'!AA243/'Population 2016'!AA$5</f>
        <v>6.0379083378013058E-3</v>
      </c>
      <c r="AB243">
        <f>'Population 2016'!AB243/'Population 2016'!AB$5</f>
        <v>1.1778553370930268E-2</v>
      </c>
      <c r="AC243">
        <f>'Population 2016'!AC243/'Population 2016'!AC$5</f>
        <v>6.8284166389130799E-3</v>
      </c>
      <c r="AD243">
        <f>'Population 2016'!AD243/'Population 2016'!AD$5</f>
        <v>3.4984554691279914E-3</v>
      </c>
      <c r="AE243">
        <f>'Population 2016'!AE243/'Population 2016'!AE$5</f>
        <v>3.6602018501216645E-3</v>
      </c>
      <c r="AF243">
        <f>'Population 2016'!AF243/'Population 2016'!AF$5</f>
        <v>4.7806481774721379E-3</v>
      </c>
      <c r="AG243">
        <f>'Population 2016'!AG243/'Population 2016'!AG$5</f>
        <v>3.6602018501216645E-3</v>
      </c>
      <c r="AH243">
        <f>'Population 2016'!AH243/'Population 2016'!AH$5</f>
        <v>4.6181139295765486E-3</v>
      </c>
      <c r="AI243">
        <f>'Population 2016'!AI243/'Population 2016'!AI$5</f>
        <v>9.833810919590515E-3</v>
      </c>
      <c r="AJ243">
        <f>'Population 2016'!AJ243/'Population 2016'!AJ$5</f>
        <v>5.4931266207511919E-3</v>
      </c>
      <c r="AK243">
        <f>'Population 2016'!AK243/'Population 2016'!AK$5</f>
        <v>5.8836101228266473E-3</v>
      </c>
      <c r="AL243">
        <f>'Population 2016'!AL243/'Population 2016'!AL$5</f>
        <v>4.2035437470069707E-3</v>
      </c>
      <c r="AM243">
        <f>'Population 2016'!AM243/'Population 2016'!AM$5</f>
        <v>3.5024683890456407E-3</v>
      </c>
      <c r="AN243">
        <f>'Population 2016'!AN243/'Population 2016'!AN$5</f>
        <v>2.945347441911203E-3</v>
      </c>
      <c r="AO243">
        <f>'Population 2016'!AO243/'Population 2016'!AO$5</f>
        <v>2.945347441911203E-3</v>
      </c>
      <c r="AP243">
        <f>'Population 2016'!AP243/'Population 2016'!AP$5</f>
        <v>7.1096808965965472E-3</v>
      </c>
      <c r="AQ243">
        <f>'Population 2016'!AQ243/'Population 2016'!AQ$5</f>
        <v>7.2614676385159204E-3</v>
      </c>
      <c r="AR243">
        <f>'Population 2016'!AR243/'Population 2016'!AR$5</f>
        <v>7.1291038127706333E-3</v>
      </c>
      <c r="AS243">
        <f>'Population 2016'!AS243/'Population 2016'!AS$5</f>
        <v>3.8522736789213634E-3</v>
      </c>
      <c r="AT243">
        <f>'Population 2016'!AT243/'Population 2016'!AT$5</f>
        <v>0</v>
      </c>
      <c r="AU243">
        <f>'Population 2016'!AU243/'Population 2016'!AU$5</f>
        <v>0</v>
      </c>
      <c r="AV243">
        <f>'Population 2016'!AV243/'Population 2016'!AV$5</f>
        <v>9.2704043923556127E-3</v>
      </c>
      <c r="AW243">
        <f>'Population 2016'!AW243/'Population 2016'!AW$5</f>
        <v>5.7927573372383917E-3</v>
      </c>
      <c r="AX243">
        <f>'Population 2016'!AX243/'Population 2016'!AX$5</f>
        <v>9.4943583321619798E-3</v>
      </c>
      <c r="AY243">
        <f>'Population 2016'!AY243/'Population 2016'!AY$5</f>
        <v>6.7883479697683673E-3</v>
      </c>
      <c r="AZ243">
        <f>'Population 2016'!AZ243/'Population 2016'!AZ$5</f>
        <v>6.4516685746500912E-3</v>
      </c>
      <c r="BA243">
        <f>'Population 2016'!BA243/'Population 2016'!BA$5</f>
        <v>1.8759447203627725E-3</v>
      </c>
      <c r="BB243">
        <f>'Population 2016'!BB243/'Population 2016'!BB$5</f>
        <v>6.2075775256692656E-3</v>
      </c>
      <c r="BC243">
        <f>'Population 2016'!BC243/'Population 2016'!BC$5</f>
        <v>0</v>
      </c>
      <c r="BD243" s="9">
        <v>241</v>
      </c>
    </row>
    <row r="244" spans="1:56" x14ac:dyDescent="0.35">
      <c r="A244" s="3"/>
      <c r="B244" s="5" t="s">
        <v>57</v>
      </c>
      <c r="C244">
        <f>'Population 2016'!C244/'Population 2016'!C$5</f>
        <v>1.147439599699468E-2</v>
      </c>
      <c r="D244">
        <f>'Population 2016'!D244/'Population 2016'!D$5</f>
        <v>1.1746525434504074E-2</v>
      </c>
      <c r="E244">
        <f>'Population 2016'!E244/'Population 2016'!E$5</f>
        <v>1.1996118489210995E-2</v>
      </c>
      <c r="F244">
        <f>'Population 2016'!F244/'Population 2016'!F$5</f>
        <v>8.395570435230492E-3</v>
      </c>
      <c r="G244">
        <f>'Population 2016'!G244/'Population 2016'!G$5</f>
        <v>3.2750500730796299E-3</v>
      </c>
      <c r="H244">
        <f>'Population 2016'!H244/'Population 2016'!H$5</f>
        <v>6.5626286829673199E-3</v>
      </c>
      <c r="I244">
        <f>'Population 2016'!I244/'Population 2016'!I$5</f>
        <v>4.2186584038187754E-3</v>
      </c>
      <c r="J244">
        <f>'Population 2016'!J244/'Population 2016'!J$5</f>
        <v>9.2882081222062807E-3</v>
      </c>
      <c r="K244">
        <f>'Population 2016'!K244/'Population 2016'!K$5</f>
        <v>7.2059726881822045E-3</v>
      </c>
      <c r="L244">
        <f>'Population 2016'!L244/'Population 2016'!L$5</f>
        <v>4.0665258208504758E-3</v>
      </c>
      <c r="M244">
        <f>'Population 2016'!M244/'Population 2016'!M$5</f>
        <v>4.0665258208504758E-3</v>
      </c>
      <c r="N244">
        <f>'Population 2016'!N244/'Population 2016'!N$5</f>
        <v>5.2804590864886152E-3</v>
      </c>
      <c r="O244">
        <f>'Population 2016'!O244/'Population 2016'!O$5</f>
        <v>4.8741343953398516E-3</v>
      </c>
      <c r="P244">
        <f>'Population 2016'!P244/'Population 2016'!P$5</f>
        <v>2.0759607798940607E-2</v>
      </c>
      <c r="Q244">
        <f>'Population 2016'!Q244/'Population 2016'!Q$5</f>
        <v>5.969377563130868E-3</v>
      </c>
      <c r="R244">
        <f>'Population 2016'!R244/'Population 2016'!R$5</f>
        <v>1.9840847394474902E-2</v>
      </c>
      <c r="S244">
        <f>'Population 2016'!S244/'Population 2016'!S$5</f>
        <v>8.7930361836704787E-3</v>
      </c>
      <c r="T244">
        <f>'Population 2016'!T244/'Population 2016'!T$5</f>
        <v>1.2519601866888783E-2</v>
      </c>
      <c r="U244">
        <f>'Population 2016'!U244/'Population 2016'!U$5</f>
        <v>0</v>
      </c>
      <c r="V244">
        <f>'Population 2016'!V244/'Population 2016'!V$5</f>
        <v>6.3959212645301137E-3</v>
      </c>
      <c r="W244">
        <f>'Population 2016'!W244/'Population 2016'!W$5</f>
        <v>7.9128507834408651E-3</v>
      </c>
      <c r="X244">
        <f>'Population 2016'!X244/'Population 2016'!X$5</f>
        <v>7.9128507834408651E-3</v>
      </c>
      <c r="Y244">
        <f>'Population 2016'!Y244/'Population 2016'!Y$5</f>
        <v>7.7820702373571169E-3</v>
      </c>
      <c r="Z244">
        <f>'Population 2016'!Z244/'Population 2016'!Z$5</f>
        <v>2.7256026621085092E-3</v>
      </c>
      <c r="AA244">
        <f>'Population 2016'!AA244/'Population 2016'!AA$5</f>
        <v>5.5688542789888362E-3</v>
      </c>
      <c r="AB244">
        <f>'Population 2016'!AB244/'Population 2016'!AB$5</f>
        <v>1.0793936726610238E-2</v>
      </c>
      <c r="AC244">
        <f>'Population 2016'!AC244/'Population 2016'!AC$5</f>
        <v>6.4395216591749222E-3</v>
      </c>
      <c r="AD244">
        <f>'Population 2016'!AD244/'Population 2016'!AD$5</f>
        <v>3.6808217648591312E-3</v>
      </c>
      <c r="AE244">
        <f>'Population 2016'!AE244/'Population 2016'!AE$5</f>
        <v>3.8347416297908601E-3</v>
      </c>
      <c r="AF244">
        <f>'Population 2016'!AF244/'Population 2016'!AF$5</f>
        <v>5.2933990860969098E-3</v>
      </c>
      <c r="AG244">
        <f>'Population 2016'!AG244/'Population 2016'!AG$5</f>
        <v>3.8347416297908601E-3</v>
      </c>
      <c r="AH244">
        <f>'Population 2016'!AH244/'Population 2016'!AH$5</f>
        <v>4.0050899566239102E-3</v>
      </c>
      <c r="AI244">
        <f>'Population 2016'!AI244/'Population 2016'!AI$5</f>
        <v>9.7586184268089946E-3</v>
      </c>
      <c r="AJ244">
        <f>'Population 2016'!AJ244/'Population 2016'!AJ$5</f>
        <v>5.939268884365502E-3</v>
      </c>
      <c r="AK244">
        <f>'Population 2016'!AK244/'Population 2016'!AK$5</f>
        <v>5.8961819393284131E-3</v>
      </c>
      <c r="AL244">
        <f>'Population 2016'!AL244/'Population 2016'!AL$5</f>
        <v>4.4784590553555272E-3</v>
      </c>
      <c r="AM244">
        <f>'Population 2016'!AM244/'Population 2016'!AM$5</f>
        <v>3.0497191143499789E-3</v>
      </c>
      <c r="AN244">
        <f>'Population 2016'!AN244/'Population 2016'!AN$5</f>
        <v>3.436238682229737E-3</v>
      </c>
      <c r="AO244">
        <f>'Population 2016'!AO244/'Population 2016'!AO$5</f>
        <v>3.436238682229737E-3</v>
      </c>
      <c r="AP244">
        <f>'Population 2016'!AP244/'Population 2016'!AP$5</f>
        <v>8.3461471394829043E-3</v>
      </c>
      <c r="AQ244">
        <f>'Population 2016'!AQ244/'Population 2016'!AQ$5</f>
        <v>7.1039074916424616E-3</v>
      </c>
      <c r="AR244">
        <f>'Population 2016'!AR244/'Population 2016'!AR$5</f>
        <v>7.0593744451447086E-3</v>
      </c>
      <c r="AS244">
        <f>'Population 2016'!AS244/'Population 2016'!AS$5</f>
        <v>4.2186584038187754E-3</v>
      </c>
      <c r="AT244">
        <f>'Population 2016'!AT244/'Population 2016'!AT$5</f>
        <v>0</v>
      </c>
      <c r="AU244">
        <f>'Population 2016'!AU244/'Population 2016'!AU$5</f>
        <v>0</v>
      </c>
      <c r="AV244">
        <f>'Population 2016'!AV244/'Population 2016'!AV$5</f>
        <v>1.0843627916798649E-2</v>
      </c>
      <c r="AW244">
        <f>'Population 2016'!AW244/'Population 2016'!AW$5</f>
        <v>5.0109829763866007E-3</v>
      </c>
      <c r="AX244">
        <f>'Population 2016'!AX244/'Population 2016'!AX$5</f>
        <v>1.0414403823300153E-2</v>
      </c>
      <c r="AY244">
        <f>'Population 2016'!AY244/'Population 2016'!AY$5</f>
        <v>7.5670879104066582E-3</v>
      </c>
      <c r="AZ244">
        <f>'Population 2016'!AZ244/'Population 2016'!AZ$5</f>
        <v>7.2628012264785912E-3</v>
      </c>
      <c r="BA244">
        <f>'Population 2016'!BA244/'Population 2016'!BA$5</f>
        <v>1.3091125026992011E-3</v>
      </c>
      <c r="BB244">
        <f>'Population 2016'!BB244/'Population 2016'!BB$5</f>
        <v>5.6827990029208065E-3</v>
      </c>
      <c r="BC244">
        <f>'Population 2016'!BC244/'Population 2016'!BC$5</f>
        <v>0</v>
      </c>
      <c r="BD244" s="9">
        <v>242</v>
      </c>
    </row>
    <row r="245" spans="1:56" x14ac:dyDescent="0.35">
      <c r="A245" s="3"/>
      <c r="B245" s="5" t="s">
        <v>58</v>
      </c>
      <c r="C245">
        <f>'Population 2016'!C245/'Population 2016'!C$5</f>
        <v>7.4979683419114452E-3</v>
      </c>
      <c r="D245">
        <f>'Population 2016'!D245/'Population 2016'!D$5</f>
        <v>7.75847735297282E-3</v>
      </c>
      <c r="E245">
        <f>'Population 2016'!E245/'Population 2016'!E$5</f>
        <v>7.997412326140662E-3</v>
      </c>
      <c r="F245">
        <f>'Population 2016'!F245/'Population 2016'!F$5</f>
        <v>6.2219933041462788E-3</v>
      </c>
      <c r="G245">
        <f>'Population 2016'!G245/'Population 2016'!G$5</f>
        <v>2.7337194824879553E-3</v>
      </c>
      <c r="H245">
        <f>'Population 2016'!H245/'Population 2016'!H$5</f>
        <v>4.9641227834105565E-3</v>
      </c>
      <c r="I245">
        <f>'Population 2016'!I245/'Population 2016'!I$5</f>
        <v>2.7217150992379199E-3</v>
      </c>
      <c r="J245">
        <f>'Population 2016'!J245/'Population 2016'!J$5</f>
        <v>6.3192987402867738E-3</v>
      </c>
      <c r="K245">
        <f>'Population 2016'!K245/'Population 2016'!K$5</f>
        <v>4.6543495723668669E-3</v>
      </c>
      <c r="L245">
        <f>'Population 2016'!L245/'Population 2016'!L$5</f>
        <v>2.8989881340047339E-3</v>
      </c>
      <c r="M245">
        <f>'Population 2016'!M245/'Population 2016'!M$5</f>
        <v>2.8989881340047339E-3</v>
      </c>
      <c r="N245">
        <f>'Population 2016'!N245/'Population 2016'!N$5</f>
        <v>4.1230981908198776E-3</v>
      </c>
      <c r="O245">
        <f>'Population 2016'!O245/'Population 2016'!O$5</f>
        <v>3.1701687124161639E-3</v>
      </c>
      <c r="P245">
        <f>'Population 2016'!P245/'Population 2016'!P$5</f>
        <v>1.6488222698072805E-2</v>
      </c>
      <c r="Q245">
        <f>'Population 2016'!Q245/'Population 2016'!Q$5</f>
        <v>4.9940658746665725E-3</v>
      </c>
      <c r="R245">
        <f>'Population 2016'!R245/'Population 2016'!R$5</f>
        <v>1.5196678554319476E-2</v>
      </c>
      <c r="S245">
        <f>'Population 2016'!S245/'Population 2016'!S$5</f>
        <v>6.3083547083610638E-3</v>
      </c>
      <c r="T245">
        <f>'Population 2016'!T245/'Population 2016'!T$5</f>
        <v>8.7318464609614562E-3</v>
      </c>
      <c r="U245">
        <f>'Population 2016'!U245/'Population 2016'!U$5</f>
        <v>0</v>
      </c>
      <c r="V245">
        <f>'Population 2016'!V245/'Population 2016'!V$5</f>
        <v>4.1978003526152293E-3</v>
      </c>
      <c r="W245">
        <f>'Population 2016'!W245/'Population 2016'!W$5</f>
        <v>6.2067342576432056E-3</v>
      </c>
      <c r="X245">
        <f>'Population 2016'!X245/'Population 2016'!X$5</f>
        <v>6.2067342576432056E-3</v>
      </c>
      <c r="Y245">
        <f>'Population 2016'!Y245/'Population 2016'!Y$5</f>
        <v>5.2145434889747377E-3</v>
      </c>
      <c r="Z245">
        <f>'Population 2016'!Z245/'Population 2016'!Z$5</f>
        <v>1.6299413646984125E-3</v>
      </c>
      <c r="AA245">
        <f>'Population 2016'!AA245/'Population 2016'!AA$5</f>
        <v>4.0301443636776759E-3</v>
      </c>
      <c r="AB245">
        <f>'Population 2016'!AB245/'Population 2016'!AB$5</f>
        <v>7.2607801193412692E-3</v>
      </c>
      <c r="AC245">
        <f>'Population 2016'!AC245/'Population 2016'!AC$5</f>
        <v>4.7081115632130171E-3</v>
      </c>
      <c r="AD245">
        <f>'Population 2016'!AD245/'Population 2016'!AD$5</f>
        <v>2.7206073914176187E-3</v>
      </c>
      <c r="AE245">
        <f>'Population 2016'!AE245/'Population 2016'!AE$5</f>
        <v>2.7156336307354286E-3</v>
      </c>
      <c r="AF245">
        <f>'Population 2016'!AF245/'Population 2016'!AF$5</f>
        <v>4.4790299959281549E-3</v>
      </c>
      <c r="AG245">
        <f>'Population 2016'!AG245/'Population 2016'!AG$5</f>
        <v>2.7156336307354286E-3</v>
      </c>
      <c r="AH245">
        <f>'Population 2016'!AH245/'Population 2016'!AH$5</f>
        <v>2.8124796819705934E-3</v>
      </c>
      <c r="AI245">
        <f>'Population 2016'!AI245/'Population 2016'!AI$5</f>
        <v>6.819275527167731E-3</v>
      </c>
      <c r="AJ245">
        <f>'Population 2016'!AJ245/'Population 2016'!AJ$5</f>
        <v>3.959512589577001E-3</v>
      </c>
      <c r="AK245">
        <f>'Population 2016'!AK245/'Population 2016'!AK$5</f>
        <v>4.7018593716606112E-3</v>
      </c>
      <c r="AL245">
        <f>'Population 2016'!AL245/'Population 2016'!AL$5</f>
        <v>3.4231390007271952E-3</v>
      </c>
      <c r="AM245">
        <f>'Population 2016'!AM245/'Population 2016'!AM$5</f>
        <v>1.8291070697704743E-3</v>
      </c>
      <c r="AN245">
        <f>'Population 2016'!AN245/'Population 2016'!AN$5</f>
        <v>2.2362823170066545E-3</v>
      </c>
      <c r="AO245">
        <f>'Population 2016'!AO245/'Population 2016'!AO$5</f>
        <v>2.2362823170066545E-3</v>
      </c>
      <c r="AP245">
        <f>'Population 2016'!AP245/'Population 2016'!AP$5</f>
        <v>6.3884089215795062E-3</v>
      </c>
      <c r="AQ245">
        <f>'Population 2016'!AQ245/'Population 2016'!AQ$5</f>
        <v>5.1994848468241359E-3</v>
      </c>
      <c r="AR245">
        <f>'Population 2016'!AR245/'Population 2016'!AR$5</f>
        <v>5.0488072156751615E-3</v>
      </c>
      <c r="AS245">
        <f>'Population 2016'!AS245/'Population 2016'!AS$5</f>
        <v>2.7217150992379199E-3</v>
      </c>
      <c r="AT245">
        <f>'Population 2016'!AT245/'Population 2016'!AT$5</f>
        <v>0</v>
      </c>
      <c r="AU245">
        <f>'Population 2016'!AU245/'Population 2016'!AU$5</f>
        <v>0</v>
      </c>
      <c r="AV245">
        <f>'Population 2016'!AV245/'Population 2016'!AV$5</f>
        <v>8.7108013937282226E-3</v>
      </c>
      <c r="AW245">
        <f>'Population 2016'!AW245/'Population 2016'!AW$5</f>
        <v>3.8478552687778388E-3</v>
      </c>
      <c r="AX245">
        <f>'Population 2016'!AX245/'Population 2016'!AX$5</f>
        <v>7.2198014235148296E-3</v>
      </c>
      <c r="AY245">
        <f>'Population 2016'!AY245/'Population 2016'!AY$5</f>
        <v>5.8474342890364435E-3</v>
      </c>
      <c r="AZ245">
        <f>'Population 2016'!AZ245/'Population 2016'!AZ$5</f>
        <v>5.53123435980924E-3</v>
      </c>
      <c r="BA245">
        <f>'Population 2016'!BA245/'Population 2016'!BA$5</f>
        <v>6.6130425394083357E-4</v>
      </c>
      <c r="BB245">
        <f>'Population 2016'!BB245/'Population 2016'!BB$5</f>
        <v>3.6320197758643309E-3</v>
      </c>
      <c r="BC245">
        <f>'Population 2016'!BC245/'Population 2016'!BC$5</f>
        <v>0</v>
      </c>
      <c r="BD245" s="9">
        <v>243</v>
      </c>
    </row>
    <row r="246" spans="1:56" x14ac:dyDescent="0.35">
      <c r="A246" s="3"/>
      <c r="B246" s="5" t="s">
        <v>59</v>
      </c>
      <c r="C246">
        <f>'Population 2016'!C246/'Population 2016'!C$5</f>
        <v>5.6835315584223087E-3</v>
      </c>
      <c r="D246">
        <f>'Population 2016'!D246/'Population 2016'!D$5</f>
        <v>5.6923212347055547E-3</v>
      </c>
      <c r="E246">
        <f>'Population 2016'!E246/'Population 2016'!E$5</f>
        <v>5.7003829944824421E-3</v>
      </c>
      <c r="F246">
        <f>'Population 2016'!F246/'Population 2016'!F$5</f>
        <v>4.0896214267319084E-3</v>
      </c>
      <c r="G246">
        <f>'Population 2016'!G246/'Population 2016'!G$5</f>
        <v>1.7051913603637742E-3</v>
      </c>
      <c r="H246">
        <f>'Population 2016'!H246/'Population 2016'!H$5</f>
        <v>3.4531618316997015E-3</v>
      </c>
      <c r="I246">
        <f>'Population 2016'!I246/'Population 2016'!I$5</f>
        <v>1.8528598944811993E-3</v>
      </c>
      <c r="J246">
        <f>'Population 2016'!J246/'Population 2016'!J$5</f>
        <v>5.0753422953484324E-3</v>
      </c>
      <c r="K246">
        <f>'Population 2016'!K246/'Population 2016'!K$5</f>
        <v>2.8587629353116289E-3</v>
      </c>
      <c r="L246">
        <f>'Population 2016'!L246/'Population 2016'!L$5</f>
        <v>2.4700967388369102E-3</v>
      </c>
      <c r="M246">
        <f>'Population 2016'!M246/'Population 2016'!M$5</f>
        <v>2.4700967388369102E-3</v>
      </c>
      <c r="N246">
        <f>'Population 2016'!N246/'Population 2016'!N$5</f>
        <v>3.3917104025847728E-3</v>
      </c>
      <c r="O246">
        <f>'Population 2016'!O246/'Population 2016'!O$5</f>
        <v>2.1398638808809108E-3</v>
      </c>
      <c r="P246">
        <f>'Population 2016'!P246/'Population 2016'!P$5</f>
        <v>1.3783387805702693E-2</v>
      </c>
      <c r="Q246">
        <f>'Population 2016'!Q246/'Population 2016'!Q$5</f>
        <v>3.8307422944501238E-3</v>
      </c>
      <c r="R246">
        <f>'Population 2016'!R246/'Population 2016'!R$5</f>
        <v>1.2521956672166924E-2</v>
      </c>
      <c r="S246">
        <f>'Population 2016'!S246/'Population 2016'!S$5</f>
        <v>4.4653653938153941E-3</v>
      </c>
      <c r="T246">
        <f>'Population 2016'!T246/'Population 2016'!T$5</f>
        <v>6.519220299390888E-3</v>
      </c>
      <c r="U246">
        <f>'Population 2016'!U246/'Population 2016'!U$5</f>
        <v>0</v>
      </c>
      <c r="V246">
        <f>'Population 2016'!V246/'Population 2016'!V$5</f>
        <v>2.8239747826684274E-3</v>
      </c>
      <c r="W246">
        <f>'Population 2016'!W246/'Population 2016'!W$5</f>
        <v>3.9351806457095422E-3</v>
      </c>
      <c r="X246">
        <f>'Population 2016'!X246/'Population 2016'!X$5</f>
        <v>3.9351806457095422E-3</v>
      </c>
      <c r="Y246">
        <f>'Population 2016'!Y246/'Population 2016'!Y$5</f>
        <v>3.9029586175100555E-3</v>
      </c>
      <c r="Z246">
        <f>'Population 2016'!Z246/'Population 2016'!Z$5</f>
        <v>1.130505649624552E-3</v>
      </c>
      <c r="AA246">
        <f>'Population 2016'!AA246/'Population 2016'!AA$5</f>
        <v>2.9877281904811259E-3</v>
      </c>
      <c r="AB246">
        <f>'Population 2016'!AB246/'Population 2016'!AB$5</f>
        <v>5.3570514723191714E-3</v>
      </c>
      <c r="AC246">
        <f>'Population 2016'!AC246/'Population 2016'!AC$5</f>
        <v>3.5827984303536671E-3</v>
      </c>
      <c r="AD246">
        <f>'Population 2016'!AD246/'Population 2016'!AD$5</f>
        <v>1.8124976738992892E-3</v>
      </c>
      <c r="AE246">
        <f>'Population 2016'!AE246/'Population 2016'!AE$5</f>
        <v>1.8532017782523435E-3</v>
      </c>
      <c r="AF246">
        <f>'Population 2016'!AF246/'Population 2016'!AF$5</f>
        <v>3.0161818154398347E-3</v>
      </c>
      <c r="AG246">
        <f>'Population 2016'!AG246/'Population 2016'!AG$5</f>
        <v>1.8532017782523435E-3</v>
      </c>
      <c r="AH246">
        <f>'Population 2016'!AH246/'Population 2016'!AH$5</f>
        <v>1.9189508001820495E-3</v>
      </c>
      <c r="AI246">
        <f>'Population 2016'!AI246/'Population 2016'!AI$5</f>
        <v>5.0283270627351478E-3</v>
      </c>
      <c r="AJ246">
        <f>'Population 2016'!AJ246/'Population 2016'!AJ$5</f>
        <v>2.5374341243063884E-3</v>
      </c>
      <c r="AK246">
        <f>'Population 2016'!AK246/'Population 2016'!AK$5</f>
        <v>3.6332549690104724E-3</v>
      </c>
      <c r="AL246">
        <f>'Population 2016'!AL246/'Population 2016'!AL$5</f>
        <v>2.2259271740479947E-3</v>
      </c>
      <c r="AM246">
        <f>'Population 2016'!AM246/'Population 2016'!AM$5</f>
        <v>1.3039179111235064E-3</v>
      </c>
      <c r="AN246">
        <f>'Population 2016'!AN246/'Population 2016'!AN$5</f>
        <v>1.1999563652230827E-3</v>
      </c>
      <c r="AO246">
        <f>'Population 2016'!AO246/'Population 2016'!AO$5</f>
        <v>1.1999563652230827E-3</v>
      </c>
      <c r="AP246">
        <f>'Population 2016'!AP246/'Population 2016'!AP$5</f>
        <v>4.8824564462692007E-3</v>
      </c>
      <c r="AQ246">
        <f>'Population 2016'!AQ246/'Population 2016'!AQ$5</f>
        <v>3.3156135255110429E-3</v>
      </c>
      <c r="AR246">
        <f>'Population 2016'!AR246/'Population 2016'!AR$5</f>
        <v>3.670259845485959E-3</v>
      </c>
      <c r="AS246">
        <f>'Population 2016'!AS246/'Population 2016'!AS$5</f>
        <v>1.8528598944811993E-3</v>
      </c>
      <c r="AT246">
        <f>'Population 2016'!AT246/'Population 2016'!AT$5</f>
        <v>0</v>
      </c>
      <c r="AU246">
        <f>'Population 2016'!AU246/'Population 2016'!AU$5</f>
        <v>0</v>
      </c>
      <c r="AV246">
        <f>'Population 2016'!AV246/'Population 2016'!AV$5</f>
        <v>6.3140111920599725E-3</v>
      </c>
      <c r="AW246">
        <f>'Population 2016'!AW246/'Population 2016'!AW$5</f>
        <v>2.5665080236744156E-3</v>
      </c>
      <c r="AX246">
        <f>'Population 2016'!AX246/'Population 2016'!AX$5</f>
        <v>6.2741991131783741E-3</v>
      </c>
      <c r="AY246">
        <f>'Population 2016'!AY246/'Population 2016'!AY$5</f>
        <v>4.0375141519537342E-3</v>
      </c>
      <c r="AZ246">
        <f>'Population 2016'!AZ246/'Population 2016'!AZ$5</f>
        <v>4.1275721821769423E-3</v>
      </c>
      <c r="BA246">
        <f>'Population 2016'!BA246/'Population 2016'!BA$5</f>
        <v>4.318721658389117E-4</v>
      </c>
      <c r="BB246">
        <f>'Population 2016'!BB246/'Population 2016'!BB$5</f>
        <v>2.5410328469925359E-3</v>
      </c>
      <c r="BC246">
        <f>'Population 2016'!BC246/'Population 2016'!BC$5</f>
        <v>0</v>
      </c>
      <c r="BD246" s="9">
        <v>244</v>
      </c>
    </row>
    <row r="247" spans="1:56" x14ac:dyDescent="0.35">
      <c r="A247" s="3"/>
      <c r="B247" s="5" t="s">
        <v>60</v>
      </c>
      <c r="C247">
        <f>'Population 2016'!C247/'Population 2016'!C$5</f>
        <v>4.206426683976223E-3</v>
      </c>
      <c r="D247">
        <f>'Population 2016'!D247/'Population 2016'!D$5</f>
        <v>3.9415901333098597E-3</v>
      </c>
      <c r="E247">
        <f>'Population 2016'!E247/'Population 2016'!E$5</f>
        <v>3.6986860054659923E-3</v>
      </c>
      <c r="F247">
        <f>'Population 2016'!F247/'Population 2016'!F$5</f>
        <v>3.3994334277620396E-3</v>
      </c>
      <c r="G247">
        <f>'Population 2016'!G247/'Population 2016'!G$5</f>
        <v>1.0285281221241813E-3</v>
      </c>
      <c r="H247">
        <f>'Population 2016'!H247/'Population 2016'!H$5</f>
        <v>2.4771977834916166E-3</v>
      </c>
      <c r="I247">
        <f>'Population 2016'!I247/'Population 2016'!I$5</f>
        <v>1.36085754961896E-3</v>
      </c>
      <c r="J247">
        <f>'Population 2016'!J247/'Population 2016'!J$5</f>
        <v>3.5328363036248893E-3</v>
      </c>
      <c r="K247">
        <f>'Population 2016'!K247/'Population 2016'!K$5</f>
        <v>1.9137173368615036E-3</v>
      </c>
      <c r="L247">
        <f>'Population 2016'!L247/'Population 2016'!L$5</f>
        <v>1.6123139485012628E-3</v>
      </c>
      <c r="M247">
        <f>'Population 2016'!M247/'Population 2016'!M$5</f>
        <v>1.6123139485012628E-3</v>
      </c>
      <c r="N247">
        <f>'Population 2016'!N247/'Population 2016'!N$5</f>
        <v>2.6281737005810915E-3</v>
      </c>
      <c r="O247">
        <f>'Population 2016'!O247/'Population 2016'!O$5</f>
        <v>1.3374149255505692E-3</v>
      </c>
      <c r="P247">
        <f>'Population 2016'!P247/'Population 2016'!P$5</f>
        <v>1.0267102445621549E-2</v>
      </c>
      <c r="Q247">
        <f>'Population 2016'!Q247/'Population 2016'!Q$5</f>
        <v>2.6321664845301465E-3</v>
      </c>
      <c r="R247">
        <f>'Population 2016'!R247/'Population 2016'!R$5</f>
        <v>9.1286527918241333E-3</v>
      </c>
      <c r="S247">
        <f>'Population 2016'!S247/'Population 2016'!S$5</f>
        <v>3.2958439178704647E-3</v>
      </c>
      <c r="T247">
        <f>'Population 2016'!T247/'Population 2016'!T$5</f>
        <v>5.1348748039813314E-3</v>
      </c>
      <c r="U247">
        <f>'Population 2016'!U247/'Population 2016'!U$5</f>
        <v>0</v>
      </c>
      <c r="V247">
        <f>'Population 2016'!V247/'Population 2016'!V$5</f>
        <v>2.0683707191976857E-3</v>
      </c>
      <c r="W247">
        <f>'Population 2016'!W247/'Population 2016'!W$5</f>
        <v>2.8500643879225255E-3</v>
      </c>
      <c r="X247">
        <f>'Population 2016'!X247/'Population 2016'!X$5</f>
        <v>2.8500643879225255E-3</v>
      </c>
      <c r="Y247">
        <f>'Population 2016'!Y247/'Population 2016'!Y$5</f>
        <v>2.7702262285178294E-3</v>
      </c>
      <c r="Z247">
        <f>'Population 2016'!Z247/'Population 2016'!Z$5</f>
        <v>7.5108936995603806E-4</v>
      </c>
      <c r="AA247">
        <f>'Population 2016'!AA247/'Population 2016'!AA$5</f>
        <v>2.0742022260800698E-3</v>
      </c>
      <c r="AB247">
        <f>'Population 2016'!AB247/'Population 2016'!AB$5</f>
        <v>3.69691821131388E-3</v>
      </c>
      <c r="AC247">
        <f>'Population 2016'!AC247/'Population 2016'!AC$5</f>
        <v>2.5216115973447574E-3</v>
      </c>
      <c r="AD247">
        <f>'Population 2016'!AD247/'Population 2016'!AD$5</f>
        <v>1.2840075923927202E-3</v>
      </c>
      <c r="AE247">
        <f>'Population 2016'!AE247/'Population 2016'!AE$5</f>
        <v>1.3809176685592255E-3</v>
      </c>
      <c r="AF247">
        <f>'Population 2016'!AF247/'Population 2016'!AF$5</f>
        <v>2.1264081798850836E-3</v>
      </c>
      <c r="AG247">
        <f>'Population 2016'!AG247/'Population 2016'!AG$5</f>
        <v>1.3809176685592255E-3</v>
      </c>
      <c r="AH247">
        <f>'Population 2016'!AH247/'Population 2016'!AH$5</f>
        <v>1.2706315075745613E-3</v>
      </c>
      <c r="AI247">
        <f>'Population 2016'!AI247/'Population 2016'!AI$5</f>
        <v>3.7350161868929914E-3</v>
      </c>
      <c r="AJ247">
        <f>'Population 2016'!AJ247/'Population 2016'!AJ$5</f>
        <v>1.5754398683880321E-3</v>
      </c>
      <c r="AK247">
        <f>'Population 2016'!AK247/'Population 2016'!AK$5</f>
        <v>2.43893240134267E-3</v>
      </c>
      <c r="AL247">
        <f>'Population 2016'!AL247/'Population 2016'!AL$5</f>
        <v>1.6849647931040598E-3</v>
      </c>
      <c r="AM247">
        <f>'Population 2016'!AM247/'Population 2016'!AM$5</f>
        <v>7.0991086272279794E-4</v>
      </c>
      <c r="AN247">
        <f>'Population 2016'!AN247/'Population 2016'!AN$5</f>
        <v>8.7269553834406024E-4</v>
      </c>
      <c r="AO247">
        <f>'Population 2016'!AO247/'Population 2016'!AO$5</f>
        <v>8.7269553834406024E-4</v>
      </c>
      <c r="AP247">
        <f>'Population 2016'!AP247/'Population 2016'!AP$5</f>
        <v>3.7965854509138756E-3</v>
      </c>
      <c r="AQ247">
        <f>'Population 2016'!AQ247/'Population 2016'!AQ$5</f>
        <v>1.9934783800076724E-3</v>
      </c>
      <c r="AR247">
        <f>'Population 2016'!AR247/'Population 2016'!AR$5</f>
        <v>2.6338987649881939E-3</v>
      </c>
      <c r="AS247">
        <f>'Population 2016'!AS247/'Population 2016'!AS$5</f>
        <v>1.36085754961896E-3</v>
      </c>
      <c r="AT247">
        <f>'Population 2016'!AT247/'Population 2016'!AT$5</f>
        <v>0</v>
      </c>
      <c r="AU247">
        <f>'Population 2016'!AU247/'Population 2016'!AU$5</f>
        <v>0</v>
      </c>
      <c r="AV247">
        <f>'Population 2016'!AV247/'Population 2016'!AV$5</f>
        <v>4.6352021961778064E-3</v>
      </c>
      <c r="AW247">
        <f>'Population 2016'!AW247/'Population 2016'!AW$5</f>
        <v>1.8610043321740191E-3</v>
      </c>
      <c r="AX247">
        <f>'Population 2016'!AX247/'Population 2016'!AX$5</f>
        <v>4.4085513117037454E-3</v>
      </c>
      <c r="AY247">
        <f>'Population 2016'!AY247/'Population 2016'!AY$5</f>
        <v>3.0721214161133379E-3</v>
      </c>
      <c r="AZ247">
        <f>'Population 2016'!AZ247/'Population 2016'!AZ$5</f>
        <v>3.2675414626850215E-3</v>
      </c>
      <c r="BA247">
        <f>'Population 2016'!BA247/'Population 2016'!BA$5</f>
        <v>2.834161088317858E-4</v>
      </c>
      <c r="BB247">
        <f>'Population 2016'!BB247/'Population 2016'!BB$5</f>
        <v>1.2981363457461868E-3</v>
      </c>
      <c r="BC247">
        <f>'Population 2016'!BC247/'Population 2016'!BC$5</f>
        <v>0</v>
      </c>
      <c r="BD247" s="9">
        <v>245</v>
      </c>
    </row>
    <row r="248" spans="1:56" x14ac:dyDescent="0.35">
      <c r="A248" s="3"/>
      <c r="B248" s="5" t="s">
        <v>80</v>
      </c>
      <c r="C248">
        <f>'Population 2016'!C248/'Population 2016'!C$5</f>
        <v>2.3204346470537124E-3</v>
      </c>
      <c r="D248">
        <f>'Population 2016'!D248/'Population 2016'!D$5</f>
        <v>2.1419559285232241E-3</v>
      </c>
      <c r="E248">
        <f>'Population 2016'!E248/'Population 2016'!E$5</f>
        <v>1.9782579142036106E-3</v>
      </c>
      <c r="F248">
        <f>'Population 2016'!F248/'Population 2016'!F$5</f>
        <v>1.4833891321143445E-3</v>
      </c>
      <c r="G248">
        <f>'Population 2016'!G248/'Population 2016'!G$5</f>
        <v>7.0372976776917663E-4</v>
      </c>
      <c r="H248">
        <f>'Population 2016'!H248/'Population 2016'!H$5</f>
        <v>1.2742653519793264E-3</v>
      </c>
      <c r="I248">
        <f>'Population 2016'!I248/'Population 2016'!I$5</f>
        <v>8.374507997655138E-4</v>
      </c>
      <c r="J248">
        <f>'Population 2016'!J248/'Population 2016'!J$5</f>
        <v>1.4678686050272427E-3</v>
      </c>
      <c r="K248">
        <f>'Population 2016'!K248/'Population 2016'!K$5</f>
        <v>8.0328875868260641E-4</v>
      </c>
      <c r="L248">
        <f>'Population 2016'!L248/'Population 2016'!L$5</f>
        <v>8.3395549060410145E-4</v>
      </c>
      <c r="M248">
        <f>'Population 2016'!M248/'Population 2016'!M$5</f>
        <v>8.3395549060410145E-4</v>
      </c>
      <c r="N248">
        <f>'Population 2016'!N248/'Population 2016'!N$5</f>
        <v>1.50296171868093E-3</v>
      </c>
      <c r="O248">
        <f>'Population 2016'!O248/'Population 2016'!O$5</f>
        <v>7.4300829197253846E-4</v>
      </c>
      <c r="P248">
        <f>'Population 2016'!P248/'Population 2016'!P$5</f>
        <v>5.0377549870393324E-3</v>
      </c>
      <c r="Q248">
        <f>'Population 2016'!Q248/'Population 2016'!Q$5</f>
        <v>1.1868250666854678E-3</v>
      </c>
      <c r="R248">
        <f>'Population 2016'!R248/'Population 2016'!R$5</f>
        <v>4.7639325065204664E-3</v>
      </c>
      <c r="S248">
        <f>'Population 2016'!S248/'Population 2016'!S$5</f>
        <v>1.7441316501639096E-3</v>
      </c>
      <c r="T248">
        <f>'Population 2016'!T248/'Population 2016'!T$5</f>
        <v>2.8571029720385476E-3</v>
      </c>
      <c r="U248">
        <f>'Population 2016'!U248/'Population 2016'!U$5</f>
        <v>0</v>
      </c>
      <c r="V248">
        <f>'Population 2016'!V248/'Population 2016'!V$5</f>
        <v>8.3956007052304589E-4</v>
      </c>
      <c r="W248">
        <f>'Population 2016'!W248/'Population 2016'!W$5</f>
        <v>1.3923479693291236E-3</v>
      </c>
      <c r="X248">
        <f>'Population 2016'!X248/'Population 2016'!X$5</f>
        <v>1.3923479693291236E-3</v>
      </c>
      <c r="Y248">
        <f>'Population 2016'!Y248/'Population 2016'!Y$5</f>
        <v>1.1406813882132239E-3</v>
      </c>
      <c r="Z248">
        <f>'Population 2016'!Z248/'Population 2016'!Z$5</f>
        <v>3.6780149559702892E-4</v>
      </c>
      <c r="AA248">
        <f>'Population 2016'!AA248/'Population 2016'!AA$5</f>
        <v>1.0045463695813792E-3</v>
      </c>
      <c r="AB248">
        <f>'Population 2016'!AB248/'Population 2016'!AB$5</f>
        <v>2.0367849503085881E-3</v>
      </c>
      <c r="AC248">
        <f>'Population 2016'!AC248/'Population 2016'!AC$5</f>
        <v>1.2514971422424761E-3</v>
      </c>
      <c r="AD248">
        <f>'Population 2016'!AD248/'Population 2016'!AD$5</f>
        <v>7.1829989951244927E-4</v>
      </c>
      <c r="AE248">
        <f>'Population 2016'!AE248/'Population 2016'!AE$5</f>
        <v>7.2382673333401776E-4</v>
      </c>
      <c r="AF248">
        <f>'Population 2016'!AF248/'Population 2016'!AF$5</f>
        <v>1.0104209081723446E-3</v>
      </c>
      <c r="AG248">
        <f>'Population 2016'!AG248/'Population 2016'!AG$5</f>
        <v>7.2382673333401776E-4</v>
      </c>
      <c r="AH248">
        <f>'Population 2016'!AH248/'Population 2016'!AH$5</f>
        <v>5.6100981767180928E-4</v>
      </c>
      <c r="AI248">
        <f>'Population 2016'!AI248/'Population 2016'!AI$5</f>
        <v>2.0096902616151893E-3</v>
      </c>
      <c r="AJ248">
        <f>'Population 2016'!AJ248/'Population 2016'!AJ$5</f>
        <v>7.8074896132504252E-4</v>
      </c>
      <c r="AK248">
        <f>'Population 2016'!AK248/'Population 2016'!AK$5</f>
        <v>1.4960461637101945E-3</v>
      </c>
      <c r="AL248">
        <f>'Population 2016'!AL248/'Population 2016'!AL$5</f>
        <v>8.070094535393129E-4</v>
      </c>
      <c r="AM248">
        <f>'Population 2016'!AM248/'Population 2016'!AM$5</f>
        <v>3.1511349518818072E-4</v>
      </c>
      <c r="AN248">
        <f>'Population 2016'!AN248/'Population 2016'!AN$5</f>
        <v>5.4543471146503762E-4</v>
      </c>
      <c r="AO248">
        <f>'Population 2016'!AO248/'Population 2016'!AO$5</f>
        <v>5.4543471146503762E-4</v>
      </c>
      <c r="AP248">
        <f>'Population 2016'!AP248/'Population 2016'!AP$5</f>
        <v>2.1004073997748997E-3</v>
      </c>
      <c r="AQ248">
        <f>'Population 2016'!AQ248/'Population 2016'!AQ$5</f>
        <v>9.727626459143969E-4</v>
      </c>
      <c r="AR248">
        <f>'Population 2016'!AR248/'Population 2016'!AR$5</f>
        <v>1.351591288774708E-3</v>
      </c>
      <c r="AS248">
        <f>'Population 2016'!AS248/'Population 2016'!AS$5</f>
        <v>8.374507997655138E-4</v>
      </c>
      <c r="AT248">
        <f>'Population 2016'!AT248/'Population 2016'!AT$5</f>
        <v>0</v>
      </c>
      <c r="AU248">
        <f>'Population 2016'!AU248/'Population 2016'!AU$5</f>
        <v>0</v>
      </c>
      <c r="AV248">
        <f>'Population 2016'!AV248/'Population 2016'!AV$5</f>
        <v>2.3967902016682504E-3</v>
      </c>
      <c r="AW248">
        <f>'Population 2016'!AW248/'Population 2016'!AW$5</f>
        <v>8.1990969552748799E-4</v>
      </c>
      <c r="AX248">
        <f>'Population 2016'!AX248/'Population 2016'!AX$5</f>
        <v>1.8273125726772047E-3</v>
      </c>
      <c r="AY248">
        <f>'Population 2016'!AY248/'Population 2016'!AY$5</f>
        <v>1.5635996450537009E-3</v>
      </c>
      <c r="AZ248">
        <f>'Population 2016'!AZ248/'Population 2016'!AZ$5</f>
        <v>1.7143087251410853E-3</v>
      </c>
      <c r="BA248">
        <f>'Population 2016'!BA248/'Population 2016'!BA$5</f>
        <v>8.0976031094795946E-5</v>
      </c>
      <c r="BB248">
        <f>'Population 2016'!BB248/'Population 2016'!BB$5</f>
        <v>5.8692334781077589E-4</v>
      </c>
      <c r="BC248">
        <f>'Population 2016'!BC248/'Population 2016'!BC$5</f>
        <v>0</v>
      </c>
      <c r="BD248" s="9">
        <v>246</v>
      </c>
    </row>
    <row r="249" spans="1:56" x14ac:dyDescent="0.35">
      <c r="A249" s="4"/>
      <c r="B249" s="8" t="s">
        <v>79</v>
      </c>
      <c r="C249">
        <f>'Population 2016'!C249/'Population 2016'!C$5</f>
        <v>1.1346618758720796E-3</v>
      </c>
      <c r="D249">
        <f>'Population 2016'!D249/'Population 2016'!D$5</f>
        <v>1.0098490850229355E-3</v>
      </c>
      <c r="E249">
        <f>'Population 2016'!E249/'Population 2016'!E$5</f>
        <v>8.9537265785044932E-4</v>
      </c>
      <c r="F249">
        <f>'Population 2016'!F249/'Population 2016'!F$5</f>
        <v>5.3566829770795778E-4</v>
      </c>
      <c r="G249">
        <f>'Population 2016'!G249/'Population 2016'!G$5</f>
        <v>1.8946570670708602E-4</v>
      </c>
      <c r="H249">
        <f>'Population 2016'!H249/'Population 2016'!H$5</f>
        <v>6.1929944587290416E-4</v>
      </c>
      <c r="I249">
        <f>'Population 2016'!I249/'Population 2016'!I$5</f>
        <v>2.4076710493258521E-4</v>
      </c>
      <c r="J249">
        <f>'Population 2016'!J249/'Population 2016'!J$5</f>
        <v>5.9709909357040384E-4</v>
      </c>
      <c r="K249">
        <f>'Population 2016'!K249/'Population 2016'!K$5</f>
        <v>2.1263525965127818E-4</v>
      </c>
      <c r="L249">
        <f>'Population 2016'!L249/'Population 2016'!L$5</f>
        <v>3.4946706272933774E-4</v>
      </c>
      <c r="M249">
        <f>'Population 2016'!M249/'Population 2016'!M$5</f>
        <v>3.4946706272933774E-4</v>
      </c>
      <c r="N249">
        <f>'Population 2016'!N249/'Population 2016'!N$5</f>
        <v>4.9027093497078472E-4</v>
      </c>
      <c r="O249">
        <f>'Population 2016'!O249/'Population 2016'!O$5</f>
        <v>2.9720331678901538E-4</v>
      </c>
      <c r="P249">
        <f>'Population 2016'!P249/'Population 2016'!P$5</f>
        <v>2.1413276231263384E-3</v>
      </c>
      <c r="Q249">
        <f>'Population 2016'!Q249/'Population 2016'!Q$5</f>
        <v>7.4029682377410371E-4</v>
      </c>
      <c r="R249">
        <f>'Population 2016'!R249/'Population 2016'!R$5</f>
        <v>1.9827540320434341E-3</v>
      </c>
      <c r="S249">
        <f>'Population 2016'!S249/'Population 2016'!S$5</f>
        <v>8.2263699289107477E-4</v>
      </c>
      <c r="T249">
        <f>'Population 2016'!T249/'Population 2016'!T$5</f>
        <v>1.3820188643248348E-3</v>
      </c>
      <c r="U249">
        <f>'Population 2016'!U249/'Population 2016'!U$5</f>
        <v>0</v>
      </c>
      <c r="V249">
        <f>'Population 2016'!V249/'Population 2016'!V$5</f>
        <v>3.816182138741118E-4</v>
      </c>
      <c r="W249">
        <f>'Population 2016'!W249/'Population 2016'!W$5</f>
        <v>5.948528883049308E-4</v>
      </c>
      <c r="X249">
        <f>'Population 2016'!X249/'Population 2016'!X$5</f>
        <v>5.948528883049308E-4</v>
      </c>
      <c r="Y249">
        <f>'Population 2016'!Y249/'Population 2016'!Y$5</f>
        <v>4.8488895248088268E-4</v>
      </c>
      <c r="Z249">
        <f>'Population 2016'!Z249/'Population 2016'!Z$5</f>
        <v>1.9357973452475207E-4</v>
      </c>
      <c r="AA249">
        <f>'Population 2016'!AA249/'Population 2016'!AA$5</f>
        <v>4.2121851740383229E-4</v>
      </c>
      <c r="AB249">
        <f>'Population 2016'!AB249/'Population 2016'!AB$5</f>
        <v>9.4162922325824179E-4</v>
      </c>
      <c r="AC249">
        <f>'Population 2016'!AC249/'Population 2016'!AC$5</f>
        <v>5.3886777777547939E-4</v>
      </c>
      <c r="AD249">
        <f>'Population 2016'!AD249/'Population 2016'!AD$5</f>
        <v>2.6052327961591427E-4</v>
      </c>
      <c r="AE249">
        <f>'Population 2016'!AE249/'Population 2016'!AE$5</f>
        <v>2.8747728416102832E-4</v>
      </c>
      <c r="AF249">
        <f>'Population 2016'!AF249/'Population 2016'!AF$5</f>
        <v>6.3339818124236527E-4</v>
      </c>
      <c r="AG249">
        <f>'Population 2016'!AG249/'Population 2016'!AG$5</f>
        <v>2.8747728416102832E-4</v>
      </c>
      <c r="AH249">
        <f>'Population 2016'!AH249/'Population 2016'!AH$5</f>
        <v>2.0991426952620678E-4</v>
      </c>
      <c r="AI249">
        <f>'Population 2016'!AI249/'Population 2016'!AI$5</f>
        <v>9.939080409484644E-4</v>
      </c>
      <c r="AJ249">
        <f>'Population 2016'!AJ249/'Population 2016'!AJ$5</f>
        <v>3.3460669771073249E-4</v>
      </c>
      <c r="AK249">
        <f>'Population 2016'!AK249/'Population 2016'!AK$5</f>
        <v>5.9087537558301796E-4</v>
      </c>
      <c r="AL249">
        <f>'Population 2016'!AL249/'Population 2016'!AL$5</f>
        <v>3.7246590163352901E-4</v>
      </c>
      <c r="AM249">
        <f>'Population 2016'!AM249/'Population 2016'!AM$5</f>
        <v>1.4487976790261183E-4</v>
      </c>
      <c r="AN249">
        <f>'Population 2016'!AN249/'Population 2016'!AN$5</f>
        <v>2.1817388458601506E-4</v>
      </c>
      <c r="AO249">
        <f>'Population 2016'!AO249/'Population 2016'!AO$5</f>
        <v>2.1817388458601506E-4</v>
      </c>
      <c r="AP249">
        <f>'Population 2016'!AP249/'Population 2016'!AP$5</f>
        <v>8.5601509122901578E-4</v>
      </c>
      <c r="AQ249">
        <f>'Population 2016'!AQ249/'Population 2016'!AQ$5</f>
        <v>2.6031676439962733E-4</v>
      </c>
      <c r="AR249">
        <f>'Population 2016'!AR249/'Population 2016'!AR$5</f>
        <v>5.9659823163650376E-4</v>
      </c>
      <c r="AS249">
        <f>'Population 2016'!AS249/'Population 2016'!AS$5</f>
        <v>2.4076710493258521E-4</v>
      </c>
      <c r="AT249">
        <f>'Population 2016'!AT249/'Population 2016'!AT$5</f>
        <v>0</v>
      </c>
      <c r="AU249">
        <f>'Population 2016'!AU249/'Population 2016'!AU$5</f>
        <v>0</v>
      </c>
      <c r="AV249">
        <f>'Population 2016'!AV249/'Population 2016'!AV$5</f>
        <v>1.2564671101256467E-3</v>
      </c>
      <c r="AW249">
        <f>'Population 2016'!AW249/'Population 2016'!AW$5</f>
        <v>2.7838794313258896E-4</v>
      </c>
      <c r="AX249">
        <f>'Population 2016'!AX249/'Population 2016'!AX$5</f>
        <v>8.0503980474590133E-4</v>
      </c>
      <c r="AY249">
        <f>'Population 2016'!AY249/'Population 2016'!AY$5</f>
        <v>6.1656620054465893E-4</v>
      </c>
      <c r="AZ249">
        <f>'Population 2016'!AZ249/'Population 2016'!AZ$5</f>
        <v>6.3567487962446281E-4</v>
      </c>
      <c r="BA249">
        <f>'Population 2016'!BA249/'Population 2016'!BA$5</f>
        <v>2.6992010364931981E-5</v>
      </c>
      <c r="BB249">
        <f>'Population 2016'!BB249/'Population 2016'!BB$5</f>
        <v>3.1762910587406699E-4</v>
      </c>
      <c r="BC249">
        <f>'Population 2016'!BC249/'Population 2016'!BC$5</f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C251"/>
  <sheetViews>
    <sheetView zoomScale="80" zoomScaleNormal="80" workbookViewId="0">
      <selection activeCell="F69" sqref="F69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320</v>
      </c>
      <c r="B1" s="46"/>
      <c r="H1" s="47"/>
      <c r="I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487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491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498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504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507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510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210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212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208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209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211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213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142</v>
      </c>
      <c r="B5" s="6" t="s">
        <v>340</v>
      </c>
      <c r="BD5" s="9">
        <v>3</v>
      </c>
    </row>
    <row r="6" spans="1:107" hidden="1" x14ac:dyDescent="0.35">
      <c r="A6" s="21" t="s">
        <v>163</v>
      </c>
      <c r="B6" s="6" t="s">
        <v>340</v>
      </c>
      <c r="BD6" s="9">
        <v>4</v>
      </c>
    </row>
    <row r="7" spans="1:107" hidden="1" x14ac:dyDescent="0.35">
      <c r="A7" t="s">
        <v>133</v>
      </c>
      <c r="B7" s="5" t="s">
        <v>340</v>
      </c>
      <c r="C7">
        <f>'Population 2016'!R7/'Population 2016'!R$7</f>
        <v>1</v>
      </c>
      <c r="D7">
        <f>'Population 2016'!AX7/'Population 2016'!AX$7</f>
        <v>1</v>
      </c>
      <c r="E7">
        <f>'Population 2016'!S7/'Population 2016'!S$7</f>
        <v>1</v>
      </c>
      <c r="F7">
        <f>'Population 2016'!T7/'Population 2016'!T$7</f>
        <v>1</v>
      </c>
      <c r="G7" t="e">
        <f>'Population 2016'!U7/'Population 2016'!U$7</f>
        <v>#DIV/0!</v>
      </c>
      <c r="H7">
        <f>'Population 2016'!D7/'Population 2016'!D$7</f>
        <v>1</v>
      </c>
      <c r="I7">
        <f>'Population 2016'!E7/'Population 2016'!E$7</f>
        <v>1</v>
      </c>
      <c r="J7" t="e">
        <f>'Population 2016'!BC7/'Population 2016'!BC$7</f>
        <v>#DIV/0!</v>
      </c>
      <c r="K7">
        <f>'Population 2016'!V7/'Population 2016'!V$7</f>
        <v>1</v>
      </c>
      <c r="L7">
        <f>'Population 2016'!F7/'Population 2016'!F$7</f>
        <v>1</v>
      </c>
      <c r="M7">
        <f>'Population 2016'!W7/'Population 2016'!W$7</f>
        <v>1</v>
      </c>
      <c r="N7">
        <f>'Population 2016'!X7/'Population 2016'!X$7</f>
        <v>1</v>
      </c>
      <c r="O7">
        <f>'Population 2016'!Y7/'Population 2016'!Y$7</f>
        <v>1</v>
      </c>
      <c r="P7">
        <f>'Population 2016'!Z7/'Population 2016'!Z$7</f>
        <v>1</v>
      </c>
      <c r="Q7">
        <f>'Population 2016'!AA7/'Population 2016'!AA$7</f>
        <v>1</v>
      </c>
      <c r="R7">
        <f>'Population 2016'!AB7/'Population 2016'!AB$7</f>
        <v>1</v>
      </c>
      <c r="S7">
        <f>'Population 2016'!AY7/'Population 2016'!AY$7</f>
        <v>1</v>
      </c>
      <c r="T7">
        <f>'Population 2016'!AC7/'Population 2016'!AC$7</f>
        <v>1</v>
      </c>
      <c r="U7">
        <f>'Population 2016'!AD7/'Population 2016'!AD$7</f>
        <v>1</v>
      </c>
      <c r="V7">
        <f>'Population 2016'!AE7/'Population 2016'!AE$7</f>
        <v>1</v>
      </c>
      <c r="W7">
        <f>'Population 2016'!G7/'Population 2016'!G$7</f>
        <v>1</v>
      </c>
      <c r="X7">
        <f>'Population 2016'!AF7/'Population 2016'!AF$7</f>
        <v>1</v>
      </c>
      <c r="Y7">
        <f>'Population 2016'!H7/'Population 2016'!H$7</f>
        <v>1</v>
      </c>
      <c r="Z7">
        <f>'Population 2016'!AG7/'Population 2016'!AG$7</f>
        <v>1</v>
      </c>
      <c r="AA7">
        <f>'Population 2016'!AZ7/'Population 2016'!AZ$7</f>
        <v>1</v>
      </c>
      <c r="AB7">
        <f>'Population 2016'!I7/'Population 2016'!I$7</f>
        <v>1</v>
      </c>
      <c r="AC7">
        <f>'Population 2016'!J7/'Population 2016'!J$7</f>
        <v>1</v>
      </c>
      <c r="AD7">
        <f>'Population 2016'!K7/'Population 2016'!K$7</f>
        <v>1</v>
      </c>
      <c r="AE7">
        <f>'Population 2016'!AH7/'Population 2016'!AH$7</f>
        <v>1</v>
      </c>
      <c r="AF7">
        <f>'Population 2016'!AI7/'Population 2016'!AI$7</f>
        <v>1</v>
      </c>
      <c r="AG7">
        <f>'Population 2016'!BA7/'Population 2016'!BA$7</f>
        <v>1</v>
      </c>
      <c r="AH7">
        <f>'Population 2016'!L7/'Population 2016'!L$7</f>
        <v>1</v>
      </c>
      <c r="AI7">
        <f>'Population 2016'!M7/'Population 2016'!M$7</f>
        <v>1</v>
      </c>
      <c r="AJ7">
        <f>'Population 2016'!AJ7/'Population 2016'!AJ$7</f>
        <v>1</v>
      </c>
      <c r="AK7">
        <f>'Population 2016'!AK7/'Population 2016'!AK$7</f>
        <v>1</v>
      </c>
      <c r="AL7">
        <f>'Population 2016'!AL7/'Population 2016'!AL$7</f>
        <v>1</v>
      </c>
      <c r="AM7">
        <f>'Population 2016'!AM7/'Population 2016'!AM$7</f>
        <v>1</v>
      </c>
      <c r="AN7">
        <f>'Population 2016'!N7/'Population 2016'!N$7</f>
        <v>1</v>
      </c>
      <c r="AO7" t="e">
        <f>'Population 2016'!AN7/'Population 2016'!AN$7</f>
        <v>#DIV/0!</v>
      </c>
      <c r="AP7" t="e">
        <f>'Population 2016'!AO7/'Population 2016'!AO$7</f>
        <v>#DIV/0!</v>
      </c>
      <c r="AQ7">
        <f>'Population 2016'!AP7/'Population 2016'!AP$7</f>
        <v>1</v>
      </c>
      <c r="AR7">
        <f>'Population 2016'!C7/'Population 2016'!C$7</f>
        <v>1</v>
      </c>
      <c r="AS7">
        <f>'Population 2016'!AQ7/'Population 2016'!AQ$7</f>
        <v>1</v>
      </c>
      <c r="AT7">
        <f>'Population 2016'!O7/'Population 2016'!O$7</f>
        <v>1</v>
      </c>
      <c r="AU7">
        <f>'Population 2016'!AR7/'Population 2016'!AR$7</f>
        <v>1</v>
      </c>
      <c r="AV7">
        <f>'Population 2016'!AS7/'Population 2016'!AS$7</f>
        <v>1</v>
      </c>
      <c r="AW7" t="e">
        <f>'Population 2016'!AT7/'Population 2016'!AT$7</f>
        <v>#DIV/0!</v>
      </c>
      <c r="AX7" t="e">
        <f>'Population 2016'!AU7/'Population 2016'!AU$7</f>
        <v>#DIV/0!</v>
      </c>
      <c r="AY7">
        <f>'Population 2016'!BB7/'Population 2016'!BB$7</f>
        <v>1</v>
      </c>
      <c r="AZ7">
        <f>'Population 2016'!P7/'Population 2016'!P$7</f>
        <v>1</v>
      </c>
      <c r="BA7">
        <f>'Population 2016'!AV7/'Population 2016'!AV$7</f>
        <v>1</v>
      </c>
      <c r="BB7">
        <f>'Population 2016'!AW7/'Population 2016'!AW$7</f>
        <v>1</v>
      </c>
      <c r="BC7">
        <f>'Population 2016'!Q7/'Population 2016'!Q$7</f>
        <v>1</v>
      </c>
      <c r="BD7" s="9">
        <v>5</v>
      </c>
    </row>
    <row r="8" spans="1:107" hidden="1" x14ac:dyDescent="0.35">
      <c r="A8" t="s">
        <v>134</v>
      </c>
      <c r="BD8" s="9">
        <v>6</v>
      </c>
    </row>
    <row r="9" spans="1:107" hidden="1" x14ac:dyDescent="0.35">
      <c r="A9" t="s">
        <v>135</v>
      </c>
      <c r="BD9" s="9">
        <v>7</v>
      </c>
    </row>
    <row r="10" spans="1:107" hidden="1" x14ac:dyDescent="0.35">
      <c r="A10" t="s">
        <v>136</v>
      </c>
      <c r="BD10" s="9">
        <v>8</v>
      </c>
    </row>
    <row r="11" spans="1:107" hidden="1" x14ac:dyDescent="0.35">
      <c r="A11" t="s">
        <v>137</v>
      </c>
      <c r="B11" s="8"/>
      <c r="BD11" s="9">
        <v>9</v>
      </c>
    </row>
    <row r="12" spans="1:107" hidden="1" x14ac:dyDescent="0.35">
      <c r="A12" s="2" t="s">
        <v>133</v>
      </c>
      <c r="B12" s="5" t="s">
        <v>341</v>
      </c>
      <c r="BD12" s="9">
        <v>10</v>
      </c>
    </row>
    <row r="13" spans="1:107" hidden="1" x14ac:dyDescent="0.35">
      <c r="A13" s="3" t="s">
        <v>134</v>
      </c>
      <c r="BD13" s="9">
        <v>11</v>
      </c>
    </row>
    <row r="14" spans="1:107" hidden="1" x14ac:dyDescent="0.35">
      <c r="A14" s="3" t="s">
        <v>135</v>
      </c>
      <c r="BD14" s="9">
        <v>12</v>
      </c>
    </row>
    <row r="15" spans="1:107" hidden="1" x14ac:dyDescent="0.35">
      <c r="A15" s="3" t="s">
        <v>136</v>
      </c>
      <c r="BD15" s="9">
        <v>13</v>
      </c>
    </row>
    <row r="16" spans="1:107" hidden="1" x14ac:dyDescent="0.35">
      <c r="A16" s="4" t="s">
        <v>137</v>
      </c>
      <c r="B16" s="8"/>
      <c r="BD16" s="9">
        <v>14</v>
      </c>
    </row>
    <row r="17" spans="1:56" hidden="1" x14ac:dyDescent="0.35">
      <c r="A17" t="s">
        <v>133</v>
      </c>
      <c r="B17" s="5" t="s">
        <v>342</v>
      </c>
      <c r="BD17" s="9">
        <v>15</v>
      </c>
    </row>
    <row r="18" spans="1:56" hidden="1" x14ac:dyDescent="0.35">
      <c r="A18" t="s">
        <v>134</v>
      </c>
      <c r="BD18" s="9">
        <v>16</v>
      </c>
    </row>
    <row r="19" spans="1:56" hidden="1" x14ac:dyDescent="0.35">
      <c r="A19" t="s">
        <v>135</v>
      </c>
      <c r="BD19" s="9">
        <v>17</v>
      </c>
    </row>
    <row r="20" spans="1:56" hidden="1" x14ac:dyDescent="0.35">
      <c r="A20" t="s">
        <v>136</v>
      </c>
      <c r="BD20" s="9">
        <v>18</v>
      </c>
    </row>
    <row r="21" spans="1:56" hidden="1" x14ac:dyDescent="0.35">
      <c r="A21" t="s">
        <v>137</v>
      </c>
      <c r="BD21" s="9">
        <v>19</v>
      </c>
    </row>
    <row r="22" spans="1:56" hidden="1" x14ac:dyDescent="0.35">
      <c r="A22" s="2" t="s">
        <v>142</v>
      </c>
      <c r="B22" s="7" t="s">
        <v>83</v>
      </c>
      <c r="BD22" s="9">
        <v>20</v>
      </c>
    </row>
    <row r="23" spans="1:56" hidden="1" x14ac:dyDescent="0.35">
      <c r="A23" s="3"/>
      <c r="B23" s="5" t="s">
        <v>61</v>
      </c>
      <c r="BD23" s="9">
        <v>21</v>
      </c>
    </row>
    <row r="24" spans="1:56" hidden="1" x14ac:dyDescent="0.35">
      <c r="A24" s="3"/>
      <c r="B24" s="5" t="s">
        <v>78</v>
      </c>
      <c r="BD24" s="9">
        <v>22</v>
      </c>
    </row>
    <row r="25" spans="1:56" hidden="1" x14ac:dyDescent="0.35">
      <c r="A25" s="3"/>
      <c r="B25" s="5" t="s">
        <v>62</v>
      </c>
      <c r="BD25" s="9">
        <v>23</v>
      </c>
    </row>
    <row r="26" spans="1:56" hidden="1" x14ac:dyDescent="0.35">
      <c r="A26" s="3"/>
      <c r="B26" s="5" t="s">
        <v>63</v>
      </c>
      <c r="BD26" s="9">
        <v>24</v>
      </c>
    </row>
    <row r="27" spans="1:56" hidden="1" x14ac:dyDescent="0.35">
      <c r="A27" s="3"/>
      <c r="B27" s="5" t="s">
        <v>64</v>
      </c>
      <c r="BD27" s="9">
        <v>25</v>
      </c>
    </row>
    <row r="28" spans="1:56" hidden="1" x14ac:dyDescent="0.35">
      <c r="A28" s="3"/>
      <c r="B28" s="5" t="s">
        <v>65</v>
      </c>
      <c r="BD28" s="9">
        <v>26</v>
      </c>
    </row>
    <row r="29" spans="1:56" hidden="1" x14ac:dyDescent="0.35">
      <c r="A29" s="3"/>
      <c r="B29" s="5" t="s">
        <v>66</v>
      </c>
      <c r="BD29" s="9">
        <v>27</v>
      </c>
    </row>
    <row r="30" spans="1:56" hidden="1" x14ac:dyDescent="0.35">
      <c r="A30" s="3"/>
      <c r="B30" s="5" t="s">
        <v>67</v>
      </c>
      <c r="BD30" s="9">
        <v>28</v>
      </c>
    </row>
    <row r="31" spans="1:56" hidden="1" x14ac:dyDescent="0.35">
      <c r="A31" s="3"/>
      <c r="B31" s="5" t="s">
        <v>68</v>
      </c>
      <c r="BD31" s="9">
        <v>29</v>
      </c>
    </row>
    <row r="32" spans="1:56" hidden="1" x14ac:dyDescent="0.35">
      <c r="A32" s="3"/>
      <c r="B32" s="5" t="s">
        <v>69</v>
      </c>
      <c r="BD32" s="9">
        <v>30</v>
      </c>
    </row>
    <row r="33" spans="1:56" hidden="1" x14ac:dyDescent="0.35">
      <c r="A33" s="3"/>
      <c r="B33" s="5" t="s">
        <v>70</v>
      </c>
      <c r="BD33" s="9">
        <v>31</v>
      </c>
    </row>
    <row r="34" spans="1:56" hidden="1" x14ac:dyDescent="0.35">
      <c r="A34" s="3"/>
      <c r="B34" s="5" t="s">
        <v>71</v>
      </c>
      <c r="BD34" s="9">
        <v>32</v>
      </c>
    </row>
    <row r="35" spans="1:56" hidden="1" x14ac:dyDescent="0.35">
      <c r="A35" s="3"/>
      <c r="B35" s="5" t="s">
        <v>72</v>
      </c>
      <c r="BD35" s="9">
        <v>33</v>
      </c>
    </row>
    <row r="36" spans="1:56" hidden="1" x14ac:dyDescent="0.35">
      <c r="A36" s="3"/>
      <c r="B36" s="5" t="s">
        <v>73</v>
      </c>
      <c r="BD36" s="9">
        <v>34</v>
      </c>
    </row>
    <row r="37" spans="1:56" hidden="1" x14ac:dyDescent="0.35">
      <c r="A37" s="3"/>
      <c r="B37" s="5" t="s">
        <v>74</v>
      </c>
      <c r="BD37" s="9">
        <v>35</v>
      </c>
    </row>
    <row r="38" spans="1:56" hidden="1" x14ac:dyDescent="0.35">
      <c r="A38" s="3"/>
      <c r="B38" s="5" t="s">
        <v>75</v>
      </c>
      <c r="BD38" s="9">
        <v>36</v>
      </c>
    </row>
    <row r="39" spans="1:56" hidden="1" x14ac:dyDescent="0.35">
      <c r="A39" s="3"/>
      <c r="B39" s="5" t="s">
        <v>81</v>
      </c>
      <c r="BD39" s="9">
        <v>37</v>
      </c>
    </row>
    <row r="40" spans="1:56" hidden="1" x14ac:dyDescent="0.35">
      <c r="A40" s="3"/>
      <c r="B40" s="5" t="s">
        <v>82</v>
      </c>
      <c r="BD40" s="9">
        <v>38</v>
      </c>
    </row>
    <row r="41" spans="1:56" hidden="1" x14ac:dyDescent="0.35">
      <c r="A41" s="3"/>
      <c r="B41" s="5" t="s">
        <v>76</v>
      </c>
      <c r="BD41" s="9">
        <v>39</v>
      </c>
    </row>
    <row r="42" spans="1:56" hidden="1" x14ac:dyDescent="0.35">
      <c r="A42" s="3"/>
      <c r="B42" s="5" t="s">
        <v>46</v>
      </c>
      <c r="BD42" s="9">
        <v>40</v>
      </c>
    </row>
    <row r="43" spans="1:56" hidden="1" x14ac:dyDescent="0.35">
      <c r="A43" s="3"/>
      <c r="B43" s="5" t="s">
        <v>77</v>
      </c>
      <c r="BD43" s="9">
        <v>41</v>
      </c>
    </row>
    <row r="44" spans="1:56" hidden="1" x14ac:dyDescent="0.35">
      <c r="A44" s="3"/>
      <c r="B44" s="5" t="s">
        <v>47</v>
      </c>
      <c r="BD44" s="9">
        <v>42</v>
      </c>
    </row>
    <row r="45" spans="1:56" hidden="1" x14ac:dyDescent="0.35">
      <c r="A45" s="3"/>
      <c r="B45" s="5" t="s">
        <v>48</v>
      </c>
      <c r="BD45" s="9">
        <v>43</v>
      </c>
    </row>
    <row r="46" spans="1:56" hidden="1" x14ac:dyDescent="0.35">
      <c r="A46" s="3"/>
      <c r="B46" s="5" t="s">
        <v>49</v>
      </c>
      <c r="BD46" s="9">
        <v>44</v>
      </c>
    </row>
    <row r="47" spans="1:56" hidden="1" x14ac:dyDescent="0.35">
      <c r="A47" s="3"/>
      <c r="B47" s="5" t="s">
        <v>50</v>
      </c>
      <c r="BD47" s="9">
        <v>45</v>
      </c>
    </row>
    <row r="48" spans="1:56" hidden="1" x14ac:dyDescent="0.35">
      <c r="A48" s="3"/>
      <c r="B48" s="5" t="s">
        <v>51</v>
      </c>
      <c r="BD48" s="9">
        <v>46</v>
      </c>
    </row>
    <row r="49" spans="1:56" hidden="1" x14ac:dyDescent="0.35">
      <c r="A49" s="3"/>
      <c r="B49" s="5" t="s">
        <v>52</v>
      </c>
      <c r="BD49" s="9">
        <v>47</v>
      </c>
    </row>
    <row r="50" spans="1:56" hidden="1" x14ac:dyDescent="0.35">
      <c r="A50" s="3"/>
      <c r="B50" s="5" t="s">
        <v>53</v>
      </c>
      <c r="BD50" s="9">
        <v>48</v>
      </c>
    </row>
    <row r="51" spans="1:56" hidden="1" x14ac:dyDescent="0.35">
      <c r="A51" s="3"/>
      <c r="B51" s="5" t="s">
        <v>54</v>
      </c>
      <c r="BD51" s="9">
        <v>49</v>
      </c>
    </row>
    <row r="52" spans="1:56" hidden="1" x14ac:dyDescent="0.35">
      <c r="A52" s="3"/>
      <c r="B52" s="5" t="s">
        <v>55</v>
      </c>
      <c r="BD52" s="9">
        <v>50</v>
      </c>
    </row>
    <row r="53" spans="1:56" hidden="1" x14ac:dyDescent="0.35">
      <c r="A53" s="3"/>
      <c r="B53" s="5" t="s">
        <v>56</v>
      </c>
      <c r="BD53" s="9">
        <v>51</v>
      </c>
    </row>
    <row r="54" spans="1:56" hidden="1" x14ac:dyDescent="0.35">
      <c r="A54" s="3"/>
      <c r="B54" s="5" t="s">
        <v>57</v>
      </c>
      <c r="BD54" s="9">
        <v>52</v>
      </c>
    </row>
    <row r="55" spans="1:56" hidden="1" x14ac:dyDescent="0.35">
      <c r="A55" s="3"/>
      <c r="B55" s="5" t="s">
        <v>58</v>
      </c>
      <c r="BD55" s="9">
        <v>53</v>
      </c>
    </row>
    <row r="56" spans="1:56" hidden="1" x14ac:dyDescent="0.35">
      <c r="A56" s="3"/>
      <c r="B56" s="5" t="s">
        <v>59</v>
      </c>
      <c r="BD56" s="9">
        <v>54</v>
      </c>
    </row>
    <row r="57" spans="1:56" hidden="1" x14ac:dyDescent="0.35">
      <c r="A57" s="3"/>
      <c r="B57" s="5" t="s">
        <v>60</v>
      </c>
      <c r="BD57" s="9">
        <v>55</v>
      </c>
    </row>
    <row r="58" spans="1:56" hidden="1" x14ac:dyDescent="0.35">
      <c r="A58" s="3"/>
      <c r="B58" s="5" t="s">
        <v>80</v>
      </c>
      <c r="BD58" s="9">
        <v>56</v>
      </c>
    </row>
    <row r="59" spans="1:56" hidden="1" x14ac:dyDescent="0.35">
      <c r="A59" s="3"/>
      <c r="B59" s="5" t="s">
        <v>79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64">
        <f>'Population 2016'!C60/'Population 2016'!C$7</f>
        <v>0</v>
      </c>
      <c r="D60" s="2">
        <f>'Population 2016'!D60/'Population 2016'!D$7</f>
        <v>0</v>
      </c>
      <c r="E60" s="2">
        <f>'Population 2016'!E60/'Population 2016'!E$7</f>
        <v>0</v>
      </c>
      <c r="F60" s="2">
        <f>'Population 2016'!F60/'Population 2016'!F$7</f>
        <v>0</v>
      </c>
      <c r="G60" s="2">
        <f>'Population 2016'!G60/'Population 2016'!G$7</f>
        <v>0</v>
      </c>
      <c r="H60" s="2">
        <f>'Population 2016'!H60/'Population 2016'!H$7</f>
        <v>0</v>
      </c>
      <c r="I60" s="2">
        <f>'Population 2016'!I60/'Population 2016'!I$7</f>
        <v>0</v>
      </c>
      <c r="J60" s="2">
        <f>'Population 2016'!J60/'Population 2016'!J$7</f>
        <v>0</v>
      </c>
      <c r="K60" s="2">
        <f>'Population 2016'!K60/'Population 2016'!K$7</f>
        <v>0</v>
      </c>
      <c r="L60" s="2">
        <f>'Population 2016'!L60/'Population 2016'!L$7</f>
        <v>0</v>
      </c>
      <c r="M60" s="2">
        <f>'Population 2016'!M60/'Population 2016'!M$7</f>
        <v>0</v>
      </c>
      <c r="N60" s="2">
        <f>'Population 2016'!N60/'Population 2016'!N$7</f>
        <v>0</v>
      </c>
      <c r="O60" s="2">
        <f>'Population 2016'!O60/'Population 2016'!O$7</f>
        <v>0</v>
      </c>
      <c r="P60" s="2">
        <f>'Population 2016'!P60/'Population 2016'!P$7</f>
        <v>0</v>
      </c>
      <c r="Q60" s="2">
        <f>'Population 2016'!Q60/'Population 2016'!Q$7</f>
        <v>0</v>
      </c>
      <c r="R60" s="2">
        <f>'Population 2016'!R60/'Population 2016'!R$7</f>
        <v>0</v>
      </c>
      <c r="S60" s="2">
        <f>'Population 2016'!S60/'Population 2016'!S$7</f>
        <v>0</v>
      </c>
      <c r="T60" s="2">
        <f>'Population 2016'!T60/'Population 2016'!T$7</f>
        <v>0</v>
      </c>
      <c r="U60" s="2" t="e">
        <f>'Population 2016'!U60/'Population 2016'!U$7</f>
        <v>#DIV/0!</v>
      </c>
      <c r="V60" s="2">
        <f>'Population 2016'!V60/'Population 2016'!V$7</f>
        <v>0</v>
      </c>
      <c r="W60" s="2">
        <f>'Population 2016'!W60/'Population 2016'!W$7</f>
        <v>0</v>
      </c>
      <c r="X60" s="2">
        <f>'Population 2016'!X60/'Population 2016'!X$7</f>
        <v>0</v>
      </c>
      <c r="Y60" s="2">
        <f>'Population 2016'!Y60/'Population 2016'!Y$7</f>
        <v>0</v>
      </c>
      <c r="Z60" s="2">
        <f>'Population 2016'!Z60/'Population 2016'!Z$7</f>
        <v>0</v>
      </c>
      <c r="AA60" s="2">
        <f>'Population 2016'!AA60/'Population 2016'!AA$7</f>
        <v>0</v>
      </c>
      <c r="AB60" s="2">
        <f>'Population 2016'!AB60/'Population 2016'!AB$7</f>
        <v>0</v>
      </c>
      <c r="AC60" s="2">
        <f>'Population 2016'!AC60/'Population 2016'!AC$7</f>
        <v>0</v>
      </c>
      <c r="AD60" s="2">
        <f>'Population 2016'!AD60/'Population 2016'!AD$7</f>
        <v>0</v>
      </c>
      <c r="AE60" s="2">
        <f>'Population 2016'!AE60/'Population 2016'!AE$7</f>
        <v>0</v>
      </c>
      <c r="AF60" s="2">
        <f>'Population 2016'!AF60/'Population 2016'!AF$7</f>
        <v>0</v>
      </c>
      <c r="AG60" s="2">
        <f>'Population 2016'!AG60/'Population 2016'!AG$7</f>
        <v>0</v>
      </c>
      <c r="AH60" s="2">
        <f>'Population 2016'!AH60/'Population 2016'!AH$7</f>
        <v>0</v>
      </c>
      <c r="AI60" s="2">
        <f>'Population 2016'!AI60/'Population 2016'!AI$7</f>
        <v>0</v>
      </c>
      <c r="AJ60" s="2">
        <f>'Population 2016'!AJ60/'Population 2016'!AJ$7</f>
        <v>0</v>
      </c>
      <c r="AK60" s="2">
        <f>'Population 2016'!AK60/'Population 2016'!AK$7</f>
        <v>0</v>
      </c>
      <c r="AL60" s="2">
        <f>'Population 2016'!AL60/'Population 2016'!AL$7</f>
        <v>0</v>
      </c>
      <c r="AM60" s="2">
        <f>'Population 2016'!AM60/'Population 2016'!AM$7</f>
        <v>0</v>
      </c>
      <c r="AN60" s="2" t="e">
        <f>'Population 2016'!AN60/'Population 2016'!AN$7</f>
        <v>#DIV/0!</v>
      </c>
      <c r="AO60" s="2" t="e">
        <f>'Population 2016'!AO60/'Population 2016'!AO$7</f>
        <v>#DIV/0!</v>
      </c>
      <c r="AP60" s="2">
        <f>'Population 2016'!AP60/'Population 2016'!AP$7</f>
        <v>0</v>
      </c>
      <c r="AQ60" s="2">
        <f>'Population 2016'!AQ60/'Population 2016'!AQ$7</f>
        <v>0</v>
      </c>
      <c r="AR60" s="2">
        <f>'Population 2016'!AR60/'Population 2016'!AR$7</f>
        <v>0</v>
      </c>
      <c r="AS60" s="2">
        <f>'Population 2016'!AS60/'Population 2016'!AS$7</f>
        <v>0</v>
      </c>
      <c r="AT60" s="2" t="e">
        <f>'Population 2016'!AT60/'Population 2016'!AT$7</f>
        <v>#DIV/0!</v>
      </c>
      <c r="AU60" s="2" t="e">
        <f>'Population 2016'!AU60/'Population 2016'!AU$7</f>
        <v>#DIV/0!</v>
      </c>
      <c r="AV60" s="2">
        <f>'Population 2016'!AV60/'Population 2016'!AV$7</f>
        <v>0</v>
      </c>
      <c r="AW60" s="2">
        <f>'Population 2016'!AW60/'Population 2016'!AW$7</f>
        <v>0</v>
      </c>
      <c r="AX60" s="2">
        <f>'Population 2016'!AX60/'Population 2016'!AX$7</f>
        <v>0</v>
      </c>
      <c r="AY60" s="2">
        <f>'Population 2016'!AY60/'Population 2016'!AY$7</f>
        <v>0</v>
      </c>
      <c r="AZ60" s="2">
        <f>'Population 2016'!AZ60/'Population 2016'!AZ$7</f>
        <v>0</v>
      </c>
      <c r="BA60" s="2">
        <f>'Population 2016'!BA60/'Population 2016'!BA$7</f>
        <v>0</v>
      </c>
      <c r="BB60" s="2">
        <f>'Population 2016'!BB60/'Population 2016'!BB$7</f>
        <v>0</v>
      </c>
      <c r="BC60" s="7" t="e">
        <f>'Population 2016'!BC60/'Population 2016'!BC$7</f>
        <v>#DIV/0!</v>
      </c>
      <c r="BD60" s="111">
        <v>58</v>
      </c>
    </row>
    <row r="61" spans="1:56" x14ac:dyDescent="0.35">
      <c r="B61" s="3" t="s">
        <v>61</v>
      </c>
      <c r="C61" s="60">
        <f>'Population 2016'!C61/'Population 2016'!C$7</f>
        <v>0</v>
      </c>
      <c r="D61" s="3">
        <f>'Population 2016'!D61/'Population 2016'!D$7</f>
        <v>0</v>
      </c>
      <c r="E61" s="3">
        <f>'Population 2016'!E61/'Population 2016'!E$7</f>
        <v>0</v>
      </c>
      <c r="F61" s="3">
        <f>'Population 2016'!F61/'Population 2016'!F$7</f>
        <v>0</v>
      </c>
      <c r="G61" s="3">
        <f>'Population 2016'!G61/'Population 2016'!G$7</f>
        <v>0</v>
      </c>
      <c r="H61" s="3">
        <f>'Population 2016'!H61/'Population 2016'!H$7</f>
        <v>0</v>
      </c>
      <c r="I61" s="3">
        <f>'Population 2016'!I61/'Population 2016'!I$7</f>
        <v>0</v>
      </c>
      <c r="J61" s="3">
        <f>'Population 2016'!J61/'Population 2016'!J$7</f>
        <v>0</v>
      </c>
      <c r="K61" s="3">
        <f>'Population 2016'!K61/'Population 2016'!K$7</f>
        <v>0</v>
      </c>
      <c r="L61" s="3">
        <f>'Population 2016'!L61/'Population 2016'!L$7</f>
        <v>0</v>
      </c>
      <c r="M61" s="3">
        <f>'Population 2016'!M61/'Population 2016'!M$7</f>
        <v>0</v>
      </c>
      <c r="N61" s="3">
        <f>'Population 2016'!N61/'Population 2016'!N$7</f>
        <v>0</v>
      </c>
      <c r="O61" s="3">
        <f>'Population 2016'!O61/'Population 2016'!O$7</f>
        <v>0</v>
      </c>
      <c r="P61" s="3">
        <f>'Population 2016'!P61/'Population 2016'!P$7</f>
        <v>0</v>
      </c>
      <c r="Q61" s="3">
        <f>'Population 2016'!Q61/'Population 2016'!Q$7</f>
        <v>0</v>
      </c>
      <c r="R61" s="3">
        <f>'Population 2016'!R61/'Population 2016'!R$7</f>
        <v>0</v>
      </c>
      <c r="S61" s="3">
        <f>'Population 2016'!S61/'Population 2016'!S$7</f>
        <v>0</v>
      </c>
      <c r="T61" s="3">
        <f>'Population 2016'!T61/'Population 2016'!T$7</f>
        <v>0</v>
      </c>
      <c r="U61" s="3" t="e">
        <f>'Population 2016'!U61/'Population 2016'!U$7</f>
        <v>#DIV/0!</v>
      </c>
      <c r="V61" s="3">
        <f>'Population 2016'!V61/'Population 2016'!V$7</f>
        <v>0</v>
      </c>
      <c r="W61" s="3">
        <f>'Population 2016'!W61/'Population 2016'!W$7</f>
        <v>0</v>
      </c>
      <c r="X61" s="3">
        <f>'Population 2016'!X61/'Population 2016'!X$7</f>
        <v>0</v>
      </c>
      <c r="Y61" s="3">
        <f>'Population 2016'!Y61/'Population 2016'!Y$7</f>
        <v>0</v>
      </c>
      <c r="Z61" s="3">
        <f>'Population 2016'!Z61/'Population 2016'!Z$7</f>
        <v>0</v>
      </c>
      <c r="AA61" s="3">
        <f>'Population 2016'!AA61/'Population 2016'!AA$7</f>
        <v>0</v>
      </c>
      <c r="AB61" s="3">
        <f>'Population 2016'!AB61/'Population 2016'!AB$7</f>
        <v>0</v>
      </c>
      <c r="AC61" s="3">
        <f>'Population 2016'!AC61/'Population 2016'!AC$7</f>
        <v>0</v>
      </c>
      <c r="AD61" s="3">
        <f>'Population 2016'!AD61/'Population 2016'!AD$7</f>
        <v>0</v>
      </c>
      <c r="AE61" s="3">
        <f>'Population 2016'!AE61/'Population 2016'!AE$7</f>
        <v>0</v>
      </c>
      <c r="AF61" s="3">
        <f>'Population 2016'!AF61/'Population 2016'!AF$7</f>
        <v>0</v>
      </c>
      <c r="AG61" s="3">
        <f>'Population 2016'!AG61/'Population 2016'!AG$7</f>
        <v>0</v>
      </c>
      <c r="AH61" s="3">
        <f>'Population 2016'!AH61/'Population 2016'!AH$7</f>
        <v>0</v>
      </c>
      <c r="AI61" s="3">
        <f>'Population 2016'!AI61/'Population 2016'!AI$7</f>
        <v>0</v>
      </c>
      <c r="AJ61" s="3">
        <f>'Population 2016'!AJ61/'Population 2016'!AJ$7</f>
        <v>0</v>
      </c>
      <c r="AK61" s="3">
        <f>'Population 2016'!AK61/'Population 2016'!AK$7</f>
        <v>0</v>
      </c>
      <c r="AL61" s="3">
        <f>'Population 2016'!AL61/'Population 2016'!AL$7</f>
        <v>0</v>
      </c>
      <c r="AM61" s="3">
        <f>'Population 2016'!AM61/'Population 2016'!AM$7</f>
        <v>0</v>
      </c>
      <c r="AN61" s="3" t="e">
        <f>'Population 2016'!AN61/'Population 2016'!AN$7</f>
        <v>#DIV/0!</v>
      </c>
      <c r="AO61" s="3" t="e">
        <f>'Population 2016'!AO61/'Population 2016'!AO$7</f>
        <v>#DIV/0!</v>
      </c>
      <c r="AP61" s="3">
        <f>'Population 2016'!AP61/'Population 2016'!AP$7</f>
        <v>0</v>
      </c>
      <c r="AQ61" s="3">
        <f>'Population 2016'!AQ61/'Population 2016'!AQ$7</f>
        <v>0</v>
      </c>
      <c r="AR61" s="3">
        <f>'Population 2016'!AR61/'Population 2016'!AR$7</f>
        <v>0</v>
      </c>
      <c r="AS61" s="3">
        <f>'Population 2016'!AS61/'Population 2016'!AS$7</f>
        <v>0</v>
      </c>
      <c r="AT61" s="3" t="e">
        <f>'Population 2016'!AT61/'Population 2016'!AT$7</f>
        <v>#DIV/0!</v>
      </c>
      <c r="AU61" s="3" t="e">
        <f>'Population 2016'!AU61/'Population 2016'!AU$7</f>
        <v>#DIV/0!</v>
      </c>
      <c r="AV61" s="3">
        <f>'Population 2016'!AV61/'Population 2016'!AV$7</f>
        <v>0</v>
      </c>
      <c r="AW61" s="3">
        <f>'Population 2016'!AW61/'Population 2016'!AW$7</f>
        <v>0</v>
      </c>
      <c r="AX61" s="3">
        <f>'Population 2016'!AX61/'Population 2016'!AX$7</f>
        <v>0</v>
      </c>
      <c r="AY61" s="3">
        <f>'Population 2016'!AY61/'Population 2016'!AY$7</f>
        <v>0</v>
      </c>
      <c r="AZ61" s="3">
        <f>'Population 2016'!AZ61/'Population 2016'!AZ$7</f>
        <v>0</v>
      </c>
      <c r="BA61" s="3">
        <f>'Population 2016'!BA61/'Population 2016'!BA$7</f>
        <v>0</v>
      </c>
      <c r="BB61" s="3">
        <f>'Population 2016'!BB61/'Population 2016'!BB$7</f>
        <v>0</v>
      </c>
      <c r="BC61" s="5" t="e">
        <f>'Population 2016'!BC61/'Population 2016'!BC$7</f>
        <v>#DIV/0!</v>
      </c>
      <c r="BD61" s="9">
        <v>59</v>
      </c>
    </row>
    <row r="62" spans="1:56" x14ac:dyDescent="0.35">
      <c r="B62" s="3" t="s">
        <v>78</v>
      </c>
      <c r="C62" s="60">
        <f>'Population 2016'!C62/'Population 2016'!C$7</f>
        <v>0</v>
      </c>
      <c r="D62" s="3">
        <f>'Population 2016'!D62/'Population 2016'!D$7</f>
        <v>0</v>
      </c>
      <c r="E62" s="3">
        <f>'Population 2016'!E62/'Population 2016'!E$7</f>
        <v>0</v>
      </c>
      <c r="F62" s="3">
        <f>'Population 2016'!F62/'Population 2016'!F$7</f>
        <v>0</v>
      </c>
      <c r="G62" s="3">
        <f>'Population 2016'!G62/'Population 2016'!G$7</f>
        <v>0</v>
      </c>
      <c r="H62" s="3">
        <f>'Population 2016'!H62/'Population 2016'!H$7</f>
        <v>0</v>
      </c>
      <c r="I62" s="3">
        <f>'Population 2016'!I62/'Population 2016'!I$7</f>
        <v>0</v>
      </c>
      <c r="J62" s="3">
        <f>'Population 2016'!J62/'Population 2016'!J$7</f>
        <v>0</v>
      </c>
      <c r="K62" s="3">
        <f>'Population 2016'!K62/'Population 2016'!K$7</f>
        <v>0</v>
      </c>
      <c r="L62" s="3">
        <f>'Population 2016'!L62/'Population 2016'!L$7</f>
        <v>0</v>
      </c>
      <c r="M62" s="3">
        <f>'Population 2016'!M62/'Population 2016'!M$7</f>
        <v>0</v>
      </c>
      <c r="N62" s="3">
        <f>'Population 2016'!N62/'Population 2016'!N$7</f>
        <v>0</v>
      </c>
      <c r="O62" s="3">
        <f>'Population 2016'!O62/'Population 2016'!O$7</f>
        <v>0</v>
      </c>
      <c r="P62" s="3">
        <f>'Population 2016'!P62/'Population 2016'!P$7</f>
        <v>0</v>
      </c>
      <c r="Q62" s="3">
        <f>'Population 2016'!Q62/'Population 2016'!Q$7</f>
        <v>0</v>
      </c>
      <c r="R62" s="3">
        <f>'Population 2016'!R62/'Population 2016'!R$7</f>
        <v>0</v>
      </c>
      <c r="S62" s="3">
        <f>'Population 2016'!S62/'Population 2016'!S$7</f>
        <v>0</v>
      </c>
      <c r="T62" s="3">
        <f>'Population 2016'!T62/'Population 2016'!T$7</f>
        <v>0</v>
      </c>
      <c r="U62" s="3" t="e">
        <f>'Population 2016'!U62/'Population 2016'!U$7</f>
        <v>#DIV/0!</v>
      </c>
      <c r="V62" s="3">
        <f>'Population 2016'!V62/'Population 2016'!V$7</f>
        <v>0</v>
      </c>
      <c r="W62" s="3">
        <f>'Population 2016'!W62/'Population 2016'!W$7</f>
        <v>0</v>
      </c>
      <c r="X62" s="3">
        <f>'Population 2016'!X62/'Population 2016'!X$7</f>
        <v>0</v>
      </c>
      <c r="Y62" s="3">
        <f>'Population 2016'!Y62/'Population 2016'!Y$7</f>
        <v>0</v>
      </c>
      <c r="Z62" s="3">
        <f>'Population 2016'!Z62/'Population 2016'!Z$7</f>
        <v>0</v>
      </c>
      <c r="AA62" s="3">
        <f>'Population 2016'!AA62/'Population 2016'!AA$7</f>
        <v>0</v>
      </c>
      <c r="AB62" s="3">
        <f>'Population 2016'!AB62/'Population 2016'!AB$7</f>
        <v>0</v>
      </c>
      <c r="AC62" s="3">
        <f>'Population 2016'!AC62/'Population 2016'!AC$7</f>
        <v>0</v>
      </c>
      <c r="AD62" s="3">
        <f>'Population 2016'!AD62/'Population 2016'!AD$7</f>
        <v>0</v>
      </c>
      <c r="AE62" s="3">
        <f>'Population 2016'!AE62/'Population 2016'!AE$7</f>
        <v>0</v>
      </c>
      <c r="AF62" s="3">
        <f>'Population 2016'!AF62/'Population 2016'!AF$7</f>
        <v>0</v>
      </c>
      <c r="AG62" s="3">
        <f>'Population 2016'!AG62/'Population 2016'!AG$7</f>
        <v>0</v>
      </c>
      <c r="AH62" s="3">
        <f>'Population 2016'!AH62/'Population 2016'!AH$7</f>
        <v>0</v>
      </c>
      <c r="AI62" s="3">
        <f>'Population 2016'!AI62/'Population 2016'!AI$7</f>
        <v>0</v>
      </c>
      <c r="AJ62" s="3">
        <f>'Population 2016'!AJ62/'Population 2016'!AJ$7</f>
        <v>0</v>
      </c>
      <c r="AK62" s="3">
        <f>'Population 2016'!AK62/'Population 2016'!AK$7</f>
        <v>0</v>
      </c>
      <c r="AL62" s="3">
        <f>'Population 2016'!AL62/'Population 2016'!AL$7</f>
        <v>0</v>
      </c>
      <c r="AM62" s="3">
        <f>'Population 2016'!AM62/'Population 2016'!AM$7</f>
        <v>0</v>
      </c>
      <c r="AN62" s="3" t="e">
        <f>'Population 2016'!AN62/'Population 2016'!AN$7</f>
        <v>#DIV/0!</v>
      </c>
      <c r="AO62" s="3" t="e">
        <f>'Population 2016'!AO62/'Population 2016'!AO$7</f>
        <v>#DIV/0!</v>
      </c>
      <c r="AP62" s="3">
        <f>'Population 2016'!AP62/'Population 2016'!AP$7</f>
        <v>0</v>
      </c>
      <c r="AQ62" s="3">
        <f>'Population 2016'!AQ62/'Population 2016'!AQ$7</f>
        <v>0</v>
      </c>
      <c r="AR62" s="3">
        <f>'Population 2016'!AR62/'Population 2016'!AR$7</f>
        <v>0</v>
      </c>
      <c r="AS62" s="3">
        <f>'Population 2016'!AS62/'Population 2016'!AS$7</f>
        <v>0</v>
      </c>
      <c r="AT62" s="3" t="e">
        <f>'Population 2016'!AT62/'Population 2016'!AT$7</f>
        <v>#DIV/0!</v>
      </c>
      <c r="AU62" s="3" t="e">
        <f>'Population 2016'!AU62/'Population 2016'!AU$7</f>
        <v>#DIV/0!</v>
      </c>
      <c r="AV62" s="3">
        <f>'Population 2016'!AV62/'Population 2016'!AV$7</f>
        <v>0</v>
      </c>
      <c r="AW62" s="3">
        <f>'Population 2016'!AW62/'Population 2016'!AW$7</f>
        <v>0</v>
      </c>
      <c r="AX62" s="3">
        <f>'Population 2016'!AX62/'Population 2016'!AX$7</f>
        <v>0</v>
      </c>
      <c r="AY62" s="3">
        <f>'Population 2016'!AY62/'Population 2016'!AY$7</f>
        <v>0</v>
      </c>
      <c r="AZ62" s="3">
        <f>'Population 2016'!AZ62/'Population 2016'!AZ$7</f>
        <v>0</v>
      </c>
      <c r="BA62" s="3">
        <f>'Population 2016'!BA62/'Population 2016'!BA$7</f>
        <v>0</v>
      </c>
      <c r="BB62" s="3">
        <f>'Population 2016'!BB62/'Population 2016'!BB$7</f>
        <v>0</v>
      </c>
      <c r="BC62" s="5" t="e">
        <f>'Population 2016'!BC62/'Population 2016'!BC$7</f>
        <v>#DIV/0!</v>
      </c>
      <c r="BD62" s="9">
        <v>60</v>
      </c>
    </row>
    <row r="63" spans="1:56" x14ac:dyDescent="0.35">
      <c r="B63" s="3" t="s">
        <v>62</v>
      </c>
      <c r="C63" s="60">
        <f>'Population 2016'!C63/'Population 2016'!C$7</f>
        <v>2.3366866165796512E-2</v>
      </c>
      <c r="D63" s="3">
        <f>'Population 2016'!D63/'Population 2016'!D$7</f>
        <v>2.3858146137371122E-2</v>
      </c>
      <c r="E63" s="3">
        <f>'Population 2016'!E63/'Population 2016'!E$7</f>
        <v>2.562342713337909E-2</v>
      </c>
      <c r="F63" s="3">
        <f>'Population 2016'!F63/'Population 2016'!F$7</f>
        <v>3.3025885153228206E-2</v>
      </c>
      <c r="G63" s="3">
        <f>'Population 2016'!G63/'Population 2016'!G$7</f>
        <v>2.7047054464616523E-2</v>
      </c>
      <c r="H63" s="3">
        <f>'Population 2016'!H63/'Population 2016'!H$7</f>
        <v>2.9276091911804424E-2</v>
      </c>
      <c r="I63" s="3">
        <f>'Population 2016'!I63/'Population 2016'!I$7</f>
        <v>3.2872981910134214E-2</v>
      </c>
      <c r="J63" s="3">
        <f>'Population 2016'!J63/'Population 2016'!J$7</f>
        <v>2.9870260484763149E-2</v>
      </c>
      <c r="K63" s="3">
        <f>'Population 2016'!K63/'Population 2016'!K$7</f>
        <v>2.7463165280144333E-2</v>
      </c>
      <c r="L63" s="3">
        <f>'Population 2016'!L63/'Population 2016'!L$7</f>
        <v>3.1550480769230768E-2</v>
      </c>
      <c r="M63" s="3">
        <f>'Population 2016'!M63/'Population 2016'!M$7</f>
        <v>3.1550480769230768E-2</v>
      </c>
      <c r="N63" s="3">
        <f>'Population 2016'!N63/'Population 2016'!N$7</f>
        <v>2.9211814659272837E-2</v>
      </c>
      <c r="O63" s="3">
        <f>'Population 2016'!O63/'Population 2016'!O$7</f>
        <v>2.7685845213849286E-2</v>
      </c>
      <c r="P63" s="3">
        <f>'Population 2016'!P63/'Population 2016'!P$7</f>
        <v>2.7301280502536846E-2</v>
      </c>
      <c r="Q63" s="3">
        <f>'Population 2016'!Q63/'Population 2016'!Q$7</f>
        <v>2.843439534087016E-2</v>
      </c>
      <c r="R63" s="3">
        <f>'Population 2016'!R63/'Population 2016'!R$7</f>
        <v>3.3887987012987016E-2</v>
      </c>
      <c r="S63" s="3">
        <f>'Population 2016'!S63/'Population 2016'!S$7</f>
        <v>2.9441723800195885E-2</v>
      </c>
      <c r="T63" s="3">
        <f>'Population 2016'!T63/'Population 2016'!T$7</f>
        <v>2.6873458885752065E-2</v>
      </c>
      <c r="U63" s="3" t="e">
        <f>'Population 2016'!U63/'Population 2016'!U$7</f>
        <v>#DIV/0!</v>
      </c>
      <c r="V63" s="3">
        <f>'Population 2016'!V63/'Population 2016'!V$7</f>
        <v>2.4892343241256172E-2</v>
      </c>
      <c r="W63" s="3">
        <f>'Population 2016'!W63/'Population 2016'!W$7</f>
        <v>3.0953307722249489E-2</v>
      </c>
      <c r="X63" s="3">
        <f>'Population 2016'!X63/'Population 2016'!X$7</f>
        <v>3.0953307722249489E-2</v>
      </c>
      <c r="Y63" s="3">
        <f>'Population 2016'!Y63/'Population 2016'!Y$7</f>
        <v>2.7435265104808877E-2</v>
      </c>
      <c r="Z63" s="3">
        <f>'Population 2016'!Z63/'Population 2016'!Z$7</f>
        <v>2.53492417127479E-2</v>
      </c>
      <c r="AA63" s="3">
        <f>'Population 2016'!AA63/'Population 2016'!AA$7</f>
        <v>2.6628649455162724E-2</v>
      </c>
      <c r="AB63" s="3">
        <f>'Population 2016'!AB63/'Population 2016'!AB$7</f>
        <v>2.3899188876013906E-2</v>
      </c>
      <c r="AC63" s="3">
        <f>'Population 2016'!AC63/'Population 2016'!AC$7</f>
        <v>2.574934738019765E-2</v>
      </c>
      <c r="AD63" s="3">
        <f>'Population 2016'!AD63/'Population 2016'!AD$7</f>
        <v>2.9571774845138701E-2</v>
      </c>
      <c r="AE63" s="3">
        <f>'Population 2016'!AE63/'Population 2016'!AE$7</f>
        <v>3.0606820080504291E-2</v>
      </c>
      <c r="AF63" s="3">
        <f>'Population 2016'!AF63/'Population 2016'!AF$7</f>
        <v>2.4868069110099037E-2</v>
      </c>
      <c r="AG63" s="3">
        <f>'Population 2016'!AG63/'Population 2016'!AG$7</f>
        <v>3.0606820080504291E-2</v>
      </c>
      <c r="AH63" s="3">
        <f>'Population 2016'!AH63/'Population 2016'!AH$7</f>
        <v>2.8805308138905916E-2</v>
      </c>
      <c r="AI63" s="3">
        <f>'Population 2016'!AI63/'Population 2016'!AI$7</f>
        <v>2.8238866396761132E-2</v>
      </c>
      <c r="AJ63" s="3">
        <f>'Population 2016'!AJ63/'Population 2016'!AJ$7</f>
        <v>2.899165605996323E-2</v>
      </c>
      <c r="AK63" s="3">
        <f>'Population 2016'!AK63/'Population 2016'!AK$7</f>
        <v>2.5196850393700787E-2</v>
      </c>
      <c r="AL63" s="3">
        <f>'Population 2016'!AL63/'Population 2016'!AL$7</f>
        <v>3.0031565375894721E-2</v>
      </c>
      <c r="AM63" s="3">
        <f>'Population 2016'!AM63/'Population 2016'!AM$7</f>
        <v>2.9491021441680025E-2</v>
      </c>
      <c r="AN63" s="3" t="e">
        <f>'Population 2016'!AN63/'Population 2016'!AN$7</f>
        <v>#DIV/0!</v>
      </c>
      <c r="AO63" s="3" t="e">
        <f>'Population 2016'!AO63/'Population 2016'!AO$7</f>
        <v>#DIV/0!</v>
      </c>
      <c r="AP63" s="3">
        <f>'Population 2016'!AP63/'Population 2016'!AP$7</f>
        <v>2.7643504531722055E-2</v>
      </c>
      <c r="AQ63" s="3">
        <f>'Population 2016'!AQ63/'Population 2016'!AQ$7</f>
        <v>2.5568320703984355E-2</v>
      </c>
      <c r="AR63" s="3">
        <f>'Population 2016'!AR63/'Population 2016'!AR$7</f>
        <v>2.7678352368745083E-2</v>
      </c>
      <c r="AS63" s="3">
        <f>'Population 2016'!AS63/'Population 2016'!AS$7</f>
        <v>3.2872981910134214E-2</v>
      </c>
      <c r="AT63" s="3" t="e">
        <f>'Population 2016'!AT63/'Population 2016'!AT$7</f>
        <v>#DIV/0!</v>
      </c>
      <c r="AU63" s="3" t="e">
        <f>'Population 2016'!AU63/'Population 2016'!AU$7</f>
        <v>#DIV/0!</v>
      </c>
      <c r="AV63" s="3">
        <f>'Population 2016'!AV63/'Population 2016'!AV$7</f>
        <v>3.0265519589032619E-2</v>
      </c>
      <c r="AW63" s="3">
        <f>'Population 2016'!AW63/'Population 2016'!AW$7</f>
        <v>2.7682121725233537E-2</v>
      </c>
      <c r="AX63" s="3">
        <f>'Population 2016'!AX63/'Population 2016'!AX$7</f>
        <v>3.229387425572712E-2</v>
      </c>
      <c r="AY63" s="3">
        <f>'Population 2016'!AY63/'Population 2016'!AY$7</f>
        <v>3.0234571107071756E-2</v>
      </c>
      <c r="AZ63" s="3">
        <f>'Population 2016'!AZ63/'Population 2016'!AZ$7</f>
        <v>2.9482114066015839E-2</v>
      </c>
      <c r="BA63" s="3">
        <f>'Population 2016'!BA63/'Population 2016'!BA$7</f>
        <v>2.8600866908264053E-2</v>
      </c>
      <c r="BB63" s="3">
        <f>'Population 2016'!BB63/'Population 2016'!BB$7</f>
        <v>3.1309876328165828E-2</v>
      </c>
      <c r="BC63" s="5" t="e">
        <f>'Population 2016'!BC63/'Population 2016'!BC$7</f>
        <v>#DIV/0!</v>
      </c>
      <c r="BD63" s="9">
        <v>61</v>
      </c>
    </row>
    <row r="64" spans="1:56" x14ac:dyDescent="0.35">
      <c r="B64" s="3" t="s">
        <v>63</v>
      </c>
      <c r="C64" s="60">
        <f>'Population 2016'!C64/'Population 2016'!C$7</f>
        <v>4.9789889214313002E-2</v>
      </c>
      <c r="D64" s="3">
        <f>'Population 2016'!D64/'Population 2016'!D$7</f>
        <v>4.891168999352493E-2</v>
      </c>
      <c r="E64" s="3">
        <f>'Population 2016'!E64/'Population 2016'!E$7</f>
        <v>4.5756119881034091E-2</v>
      </c>
      <c r="F64" s="3">
        <f>'Population 2016'!F64/'Population 2016'!F$7</f>
        <v>4.7604879500148765E-2</v>
      </c>
      <c r="G64" s="3">
        <f>'Population 2016'!G64/'Population 2016'!G$7</f>
        <v>3.8532789922193403E-2</v>
      </c>
      <c r="H64" s="3">
        <f>'Population 2016'!H64/'Population 2016'!H$7</f>
        <v>4.3827713980144109E-2</v>
      </c>
      <c r="I64" s="3">
        <f>'Population 2016'!I64/'Population 2016'!I$7</f>
        <v>4.2209686831355765E-2</v>
      </c>
      <c r="J64" s="3">
        <f>'Population 2016'!J64/'Population 2016'!J$7</f>
        <v>4.8124308558785078E-2</v>
      </c>
      <c r="K64" s="3">
        <f>'Population 2016'!K64/'Population 2016'!K$7</f>
        <v>4.430189435702115E-2</v>
      </c>
      <c r="L64" s="3">
        <f>'Population 2016'!L64/'Population 2016'!L$7</f>
        <v>5.028044871794872E-2</v>
      </c>
      <c r="M64" s="3">
        <f>'Population 2016'!M64/'Population 2016'!M$7</f>
        <v>5.028044871794872E-2</v>
      </c>
      <c r="N64" s="3">
        <f>'Population 2016'!N64/'Population 2016'!N$7</f>
        <v>4.9745933780366132E-2</v>
      </c>
      <c r="O64" s="3">
        <f>'Population 2016'!O64/'Population 2016'!O$7</f>
        <v>4.3374490835030553E-2</v>
      </c>
      <c r="P64" s="3">
        <f>'Population 2016'!P64/'Population 2016'!P$7</f>
        <v>4.2763952645566559E-2</v>
      </c>
      <c r="Q64" s="3">
        <f>'Population 2016'!Q64/'Population 2016'!Q$7</f>
        <v>4.1109969167523124E-2</v>
      </c>
      <c r="R64" s="3">
        <f>'Population 2016'!R64/'Population 2016'!R$7</f>
        <v>4.6469155844155847E-2</v>
      </c>
      <c r="S64" s="3">
        <f>'Population 2016'!S64/'Population 2016'!S$7</f>
        <v>4.0888018282729352E-2</v>
      </c>
      <c r="T64" s="3">
        <f>'Population 2016'!T64/'Population 2016'!T$7</f>
        <v>4.2454347282278523E-2</v>
      </c>
      <c r="U64" s="3" t="e">
        <f>'Population 2016'!U64/'Population 2016'!U$7</f>
        <v>#DIV/0!</v>
      </c>
      <c r="V64" s="3">
        <f>'Population 2016'!V64/'Population 2016'!V$7</f>
        <v>4.0752021846444698E-2</v>
      </c>
      <c r="W64" s="3">
        <f>'Population 2016'!W64/'Population 2016'!W$7</f>
        <v>3.8044306046810743E-2</v>
      </c>
      <c r="X64" s="3">
        <f>'Population 2016'!X64/'Population 2016'!X$7</f>
        <v>3.8044306046810743E-2</v>
      </c>
      <c r="Y64" s="3">
        <f>'Population 2016'!Y64/'Population 2016'!Y$7</f>
        <v>4.4518084669132756E-2</v>
      </c>
      <c r="Z64" s="3">
        <f>'Population 2016'!Z64/'Population 2016'!Z$7</f>
        <v>4.3159832043901065E-2</v>
      </c>
      <c r="AA64" s="3">
        <f>'Population 2016'!AA64/'Population 2016'!AA$7</f>
        <v>4.2441485244466025E-2</v>
      </c>
      <c r="AB64" s="3">
        <f>'Population 2016'!AB64/'Population 2016'!AB$7</f>
        <v>4.9101969872537662E-2</v>
      </c>
      <c r="AC64" s="3">
        <f>'Population 2016'!AC64/'Population 2016'!AC$7</f>
        <v>4.3611900988252843E-2</v>
      </c>
      <c r="AD64" s="3">
        <f>'Population 2016'!AD64/'Population 2016'!AD$7</f>
        <v>4.368435227578777E-2</v>
      </c>
      <c r="AE64" s="3">
        <f>'Population 2016'!AE64/'Population 2016'!AE$7</f>
        <v>4.5796308954203689E-2</v>
      </c>
      <c r="AF64" s="3">
        <f>'Population 2016'!AF64/'Population 2016'!AF$7</f>
        <v>4.0952794043229955E-2</v>
      </c>
      <c r="AG64" s="3">
        <f>'Population 2016'!AG64/'Population 2016'!AG$7</f>
        <v>4.5796308954203689E-2</v>
      </c>
      <c r="AH64" s="3">
        <f>'Population 2016'!AH64/'Population 2016'!AH$7</f>
        <v>3.9544192420035339E-2</v>
      </c>
      <c r="AI64" s="3">
        <f>'Population 2016'!AI64/'Population 2016'!AI$7</f>
        <v>4.2701304543409806E-2</v>
      </c>
      <c r="AJ64" s="3">
        <f>'Population 2016'!AJ64/'Population 2016'!AJ$7</f>
        <v>4.6103804270965915E-2</v>
      </c>
      <c r="AK64" s="3">
        <f>'Population 2016'!AK64/'Population 2016'!AK$7</f>
        <v>5.5118110236220472E-2</v>
      </c>
      <c r="AL64" s="3">
        <f>'Population 2016'!AL64/'Population 2016'!AL$7</f>
        <v>4.3257902458542656E-2</v>
      </c>
      <c r="AM64" s="3">
        <f>'Population 2016'!AM64/'Population 2016'!AM$7</f>
        <v>3.9770483425093504E-2</v>
      </c>
      <c r="AN64" s="3" t="e">
        <f>'Population 2016'!AN64/'Population 2016'!AN$7</f>
        <v>#DIV/0!</v>
      </c>
      <c r="AO64" s="3" t="e">
        <f>'Population 2016'!AO64/'Population 2016'!AO$7</f>
        <v>#DIV/0!</v>
      </c>
      <c r="AP64" s="3">
        <f>'Population 2016'!AP64/'Population 2016'!AP$7</f>
        <v>4.9244712990936558E-2</v>
      </c>
      <c r="AQ64" s="3">
        <f>'Population 2016'!AQ64/'Population 2016'!AQ$7</f>
        <v>4.7054509899780002E-2</v>
      </c>
      <c r="AR64" s="3">
        <f>'Population 2016'!AR64/'Population 2016'!AR$7</f>
        <v>4.3135213715585499E-2</v>
      </c>
      <c r="AS64" s="3">
        <f>'Population 2016'!AS64/'Population 2016'!AS$7</f>
        <v>4.2209686831355765E-2</v>
      </c>
      <c r="AT64" s="3" t="e">
        <f>'Population 2016'!AT64/'Population 2016'!AT$7</f>
        <v>#DIV/0!</v>
      </c>
      <c r="AU64" s="3" t="e">
        <f>'Population 2016'!AU64/'Population 2016'!AU$7</f>
        <v>#DIV/0!</v>
      </c>
      <c r="AV64" s="3">
        <f>'Population 2016'!AV64/'Population 2016'!AV$7</f>
        <v>4.6295723215943552E-2</v>
      </c>
      <c r="AW64" s="3">
        <f>'Population 2016'!AW64/'Population 2016'!AW$7</f>
        <v>3.917353170601777E-2</v>
      </c>
      <c r="AX64" s="3">
        <f>'Population 2016'!AX64/'Population 2016'!AX$7</f>
        <v>5.1972953880310827E-2</v>
      </c>
      <c r="AY64" s="3">
        <f>'Population 2016'!AY64/'Population 2016'!AY$7</f>
        <v>4.3607720938284425E-2</v>
      </c>
      <c r="AZ64" s="3">
        <f>'Population 2016'!AZ64/'Population 2016'!AZ$7</f>
        <v>4.9432150387129926E-2</v>
      </c>
      <c r="BA64" s="3">
        <f>'Population 2016'!BA64/'Population 2016'!BA$7</f>
        <v>4.4659987209550202E-2</v>
      </c>
      <c r="BB64" s="3">
        <f>'Population 2016'!BB64/'Population 2016'!BB$7</f>
        <v>4.2457759972130291E-2</v>
      </c>
      <c r="BC64" s="5" t="e">
        <f>'Population 2016'!BC64/'Population 2016'!BC$7</f>
        <v>#DIV/0!</v>
      </c>
      <c r="BD64" s="9">
        <v>62</v>
      </c>
    </row>
    <row r="65" spans="2:56" x14ac:dyDescent="0.35">
      <c r="B65" s="3" t="s">
        <v>64</v>
      </c>
      <c r="C65" s="60">
        <f>'Population 2016'!C65/'Population 2016'!C$7</f>
        <v>6.5643703043422902E-2</v>
      </c>
      <c r="D65" s="3">
        <f>'Population 2016'!D65/'Population 2016'!D$7</f>
        <v>6.3206654380634553E-2</v>
      </c>
      <c r="E65" s="3">
        <f>'Population 2016'!E65/'Population 2016'!E$7</f>
        <v>5.4449782658430562E-2</v>
      </c>
      <c r="F65" s="3">
        <f>'Population 2016'!F65/'Population 2016'!F$7</f>
        <v>4.4480809282951506E-2</v>
      </c>
      <c r="G65" s="3">
        <f>'Population 2016'!G65/'Population 2016'!G$7</f>
        <v>3.18636532048907E-2</v>
      </c>
      <c r="H65" s="3">
        <f>'Population 2016'!H65/'Population 2016'!H$7</f>
        <v>4.3892531895816003E-2</v>
      </c>
      <c r="I65" s="3">
        <f>'Population 2016'!I65/'Population 2016'!I$7</f>
        <v>3.96809959151916E-2</v>
      </c>
      <c r="J65" s="3">
        <f>'Population 2016'!J65/'Population 2016'!J$7</f>
        <v>5.0990646686110828E-2</v>
      </c>
      <c r="K65" s="3">
        <f>'Population 2016'!K65/'Population 2016'!K$7</f>
        <v>4.2898666933948081E-2</v>
      </c>
      <c r="L65" s="3">
        <f>'Population 2016'!L65/'Population 2016'!L$7</f>
        <v>5.0480769230769232E-2</v>
      </c>
      <c r="M65" s="3">
        <f>'Population 2016'!M65/'Population 2016'!M$7</f>
        <v>5.0480769230769232E-2</v>
      </c>
      <c r="N65" s="3">
        <f>'Population 2016'!N65/'Population 2016'!N$7</f>
        <v>6.480428780250122E-2</v>
      </c>
      <c r="O65" s="3">
        <f>'Population 2016'!O65/'Population 2016'!O$7</f>
        <v>4.461558044806517E-2</v>
      </c>
      <c r="P65" s="3">
        <f>'Population 2016'!P65/'Population 2016'!P$7</f>
        <v>4.638801642908915E-2</v>
      </c>
      <c r="Q65" s="3">
        <f>'Population 2016'!Q65/'Population 2016'!Q$7</f>
        <v>4.6933881466255566E-2</v>
      </c>
      <c r="R65" s="3">
        <f>'Population 2016'!R65/'Population 2016'!R$7</f>
        <v>4.4642857142857144E-2</v>
      </c>
      <c r="S65" s="3">
        <f>'Population 2016'!S65/'Population 2016'!S$7</f>
        <v>5.2530199151158995E-2</v>
      </c>
      <c r="T65" s="3">
        <f>'Population 2016'!T65/'Population 2016'!T$7</f>
        <v>6.3931672801343667E-2</v>
      </c>
      <c r="U65" s="3" t="e">
        <f>'Population 2016'!U65/'Population 2016'!U$7</f>
        <v>#DIV/0!</v>
      </c>
      <c r="V65" s="3">
        <f>'Population 2016'!V65/'Population 2016'!V$7</f>
        <v>4.684381892658334E-2</v>
      </c>
      <c r="W65" s="3">
        <f>'Population 2016'!W65/'Population 2016'!W$7</f>
        <v>4.6675354126825636E-2</v>
      </c>
      <c r="X65" s="3">
        <f>'Population 2016'!X65/'Population 2016'!X$7</f>
        <v>4.6675354126825636E-2</v>
      </c>
      <c r="Y65" s="3">
        <f>'Population 2016'!Y65/'Population 2016'!Y$7</f>
        <v>4.8962186600904234E-2</v>
      </c>
      <c r="Z65" s="3">
        <f>'Population 2016'!Z65/'Population 2016'!Z$7</f>
        <v>5.963115358212287E-2</v>
      </c>
      <c r="AA65" s="3">
        <f>'Population 2016'!AA65/'Population 2016'!AA$7</f>
        <v>5.2001817853563177E-2</v>
      </c>
      <c r="AB65" s="3">
        <f>'Population 2016'!AB65/'Population 2016'!AB$7</f>
        <v>6.2379297025878716E-2</v>
      </c>
      <c r="AC65" s="3">
        <f>'Population 2016'!AC65/'Population 2016'!AC$7</f>
        <v>5.5953407607682269E-2</v>
      </c>
      <c r="AD65" s="3">
        <f>'Population 2016'!AD65/'Population 2016'!AD$7</f>
        <v>4.1314301104228388E-2</v>
      </c>
      <c r="AE65" s="3">
        <f>'Population 2016'!AE65/'Population 2016'!AE$7</f>
        <v>4.5188729399255716E-2</v>
      </c>
      <c r="AF65" s="3">
        <f>'Population 2016'!AF65/'Population 2016'!AF$7</f>
        <v>4.1314248536109301E-2</v>
      </c>
      <c r="AG65" s="3">
        <f>'Population 2016'!AG65/'Population 2016'!AG$7</f>
        <v>4.5188729399255716E-2</v>
      </c>
      <c r="AH65" s="3">
        <f>'Population 2016'!AH65/'Population 2016'!AH$7</f>
        <v>4.2219898308751939E-2</v>
      </c>
      <c r="AI65" s="3">
        <f>'Population 2016'!AI65/'Population 2016'!AI$7</f>
        <v>5.7163742690058479E-2</v>
      </c>
      <c r="AJ65" s="3">
        <f>'Population 2016'!AJ65/'Population 2016'!AJ$7</f>
        <v>4.76594541083298E-2</v>
      </c>
      <c r="AK65" s="3">
        <f>'Population 2016'!AK65/'Population 2016'!AK$7</f>
        <v>3.6220472440944881E-2</v>
      </c>
      <c r="AL65" s="3">
        <f>'Population 2016'!AL65/'Population 2016'!AL$7</f>
        <v>4.3346819010358778E-2</v>
      </c>
      <c r="AM65" s="3">
        <f>'Population 2016'!AM65/'Population 2016'!AM$7</f>
        <v>4.3196970752897995E-2</v>
      </c>
      <c r="AN65" s="3" t="e">
        <f>'Population 2016'!AN65/'Population 2016'!AN$7</f>
        <v>#DIV/0!</v>
      </c>
      <c r="AO65" s="3" t="e">
        <f>'Population 2016'!AO65/'Population 2016'!AO$7</f>
        <v>#DIV/0!</v>
      </c>
      <c r="AP65" s="3">
        <f>'Population 2016'!AP65/'Population 2016'!AP$7</f>
        <v>6.0574018126888216E-2</v>
      </c>
      <c r="AQ65" s="3">
        <f>'Population 2016'!AQ65/'Population 2016'!AQ$7</f>
        <v>5.3409924223906134E-2</v>
      </c>
      <c r="AR65" s="3">
        <f>'Population 2016'!AR65/'Population 2016'!AR$7</f>
        <v>5.1739556128286672E-2</v>
      </c>
      <c r="AS65" s="3">
        <f>'Population 2016'!AS65/'Population 2016'!AS$7</f>
        <v>3.96809959151916E-2</v>
      </c>
      <c r="AT65" s="3" t="e">
        <f>'Population 2016'!AT65/'Population 2016'!AT$7</f>
        <v>#DIV/0!</v>
      </c>
      <c r="AU65" s="3" t="e">
        <f>'Population 2016'!AU65/'Population 2016'!AU$7</f>
        <v>#DIV/0!</v>
      </c>
      <c r="AV65" s="3">
        <f>'Population 2016'!AV65/'Population 2016'!AV$7</f>
        <v>4.4005694126384852E-2</v>
      </c>
      <c r="AW65" s="3">
        <f>'Population 2016'!AW65/'Population 2016'!AW$7</f>
        <v>4.0619470710222406E-2</v>
      </c>
      <c r="AX65" s="3">
        <f>'Population 2016'!AX65/'Population 2016'!AX$7</f>
        <v>5.9138157230800285E-2</v>
      </c>
      <c r="AY65" s="3">
        <f>'Population 2016'!AY65/'Population 2016'!AY$7</f>
        <v>5.4107158313857873E-2</v>
      </c>
      <c r="AZ65" s="3">
        <f>'Population 2016'!AZ65/'Population 2016'!AZ$7</f>
        <v>6.1887634875356569E-2</v>
      </c>
      <c r="BA65" s="3">
        <f>'Population 2016'!BA65/'Population 2016'!BA$7</f>
        <v>4.6400909543096711E-2</v>
      </c>
      <c r="BB65" s="3">
        <f>'Population 2016'!BB65/'Population 2016'!BB$7</f>
        <v>4.4896359519247517E-2</v>
      </c>
      <c r="BC65" s="5" t="e">
        <f>'Population 2016'!BC65/'Population 2016'!BC$7</f>
        <v>#DIV/0!</v>
      </c>
      <c r="BD65" s="9">
        <v>63</v>
      </c>
    </row>
    <row r="66" spans="2:56" x14ac:dyDescent="0.35">
      <c r="B66" s="3" t="s">
        <v>65</v>
      </c>
      <c r="C66" s="60">
        <f>'Population 2016'!C66/'Population 2016'!C$7</f>
        <v>5.7684961161339615E-2</v>
      </c>
      <c r="D66" s="3">
        <f>'Population 2016'!D66/'Population 2016'!D$7</f>
        <v>5.6831199880460231E-2</v>
      </c>
      <c r="E66" s="3">
        <f>'Population 2016'!E66/'Population 2016'!E$7</f>
        <v>5.3763440860215055E-2</v>
      </c>
      <c r="F66" s="3">
        <f>'Population 2016'!F66/'Population 2016'!F$7</f>
        <v>4.9390062481404345E-2</v>
      </c>
      <c r="G66" s="3">
        <f>'Population 2016'!G66/'Population 2016'!G$7</f>
        <v>3.7236013338273435E-2</v>
      </c>
      <c r="H66" s="3">
        <f>'Population 2016'!H66/'Population 2016'!H$7</f>
        <v>3.8955567318806915E-2</v>
      </c>
      <c r="I66" s="3">
        <f>'Population 2016'!I66/'Population 2016'!I$7</f>
        <v>4.0264539972767945E-2</v>
      </c>
      <c r="J66" s="3">
        <f>'Population 2016'!J66/'Population 2016'!J$7</f>
        <v>4.4604244191893794E-2</v>
      </c>
      <c r="K66" s="3">
        <f>'Population 2016'!K66/'Population 2016'!K$7</f>
        <v>4.099428685977749E-2</v>
      </c>
      <c r="L66" s="3">
        <f>'Population 2016'!L66/'Population 2016'!L$7</f>
        <v>4.3068910256410256E-2</v>
      </c>
      <c r="M66" s="3">
        <f>'Population 2016'!M66/'Population 2016'!M$7</f>
        <v>4.3068910256410256E-2</v>
      </c>
      <c r="N66" s="3">
        <f>'Population 2016'!N66/'Population 2016'!N$7</f>
        <v>5.1950161256641689E-2</v>
      </c>
      <c r="O66" s="3">
        <f>'Population 2016'!O66/'Population 2016'!O$7</f>
        <v>3.9651221995926682E-2</v>
      </c>
      <c r="P66" s="3">
        <f>'Population 2016'!P66/'Population 2016'!P$7</f>
        <v>3.9864701618748492E-2</v>
      </c>
      <c r="Q66" s="3">
        <f>'Population 2016'!Q66/'Population 2016'!Q$7</f>
        <v>4.2480301473107225E-2</v>
      </c>
      <c r="R66" s="3">
        <f>'Population 2016'!R66/'Population 2016'!R$7</f>
        <v>4.3425324675324672E-2</v>
      </c>
      <c r="S66" s="3">
        <f>'Population 2016'!S66/'Population 2016'!S$7</f>
        <v>5.0199151158994447E-2</v>
      </c>
      <c r="T66" s="3">
        <f>'Population 2016'!T66/'Population 2016'!T$7</f>
        <v>6.2948933280920563E-2</v>
      </c>
      <c r="U66" s="3" t="e">
        <f>'Population 2016'!U66/'Population 2016'!U$7</f>
        <v>#DIV/0!</v>
      </c>
      <c r="V66" s="3">
        <f>'Population 2016'!V66/'Population 2016'!V$7</f>
        <v>4.5898540069320447E-2</v>
      </c>
      <c r="W66" s="3">
        <f>'Population 2016'!W66/'Population 2016'!W$7</f>
        <v>4.1175176428776931E-2</v>
      </c>
      <c r="X66" s="3">
        <f>'Population 2016'!X66/'Population 2016'!X$7</f>
        <v>4.1175176428776931E-2</v>
      </c>
      <c r="Y66" s="3">
        <f>'Population 2016'!Y66/'Population 2016'!Y$7</f>
        <v>4.5237361282367446E-2</v>
      </c>
      <c r="Z66" s="3">
        <f>'Population 2016'!Z66/'Population 2016'!Z$7</f>
        <v>5.0492118108346001E-2</v>
      </c>
      <c r="AA66" s="3">
        <f>'Population 2016'!AA66/'Population 2016'!AA$7</f>
        <v>4.7301545798081296E-2</v>
      </c>
      <c r="AB66" s="3">
        <f>'Population 2016'!AB66/'Population 2016'!AB$7</f>
        <v>5.6682116647354189E-2</v>
      </c>
      <c r="AC66" s="3">
        <f>'Population 2016'!AC66/'Population 2016'!AC$7</f>
        <v>4.862308875629312E-2</v>
      </c>
      <c r="AD66" s="3">
        <f>'Population 2016'!AD66/'Population 2016'!AD$7</f>
        <v>4.6108268246700779E-2</v>
      </c>
      <c r="AE66" s="3">
        <f>'Population 2016'!AE66/'Population 2016'!AE$7</f>
        <v>4.9745576061365537E-2</v>
      </c>
      <c r="AF66" s="3">
        <f>'Population 2016'!AF66/'Population 2016'!AF$7</f>
        <v>4.0410612303910937E-2</v>
      </c>
      <c r="AG66" s="3">
        <f>'Population 2016'!AG66/'Population 2016'!AG$7</f>
        <v>4.9745576061365537E-2</v>
      </c>
      <c r="AH66" s="3">
        <f>'Population 2016'!AH66/'Population 2016'!AH$7</f>
        <v>4.4030146767155894E-2</v>
      </c>
      <c r="AI66" s="3">
        <f>'Population 2016'!AI66/'Population 2016'!AI$7</f>
        <v>5.6770130454340983E-2</v>
      </c>
      <c r="AJ66" s="3">
        <f>'Population 2016'!AJ66/'Population 2016'!AJ$7</f>
        <v>4.1861122896337151E-2</v>
      </c>
      <c r="AK66" s="3">
        <f>'Population 2016'!AK66/'Population 2016'!AK$7</f>
        <v>5.1968503937007873E-2</v>
      </c>
      <c r="AL66" s="3">
        <f>'Population 2016'!AL66/'Population 2016'!AL$7</f>
        <v>3.7633930556173034E-2</v>
      </c>
      <c r="AM66" s="3">
        <f>'Population 2016'!AM66/'Population 2016'!AM$7</f>
        <v>4.3673194415406416E-2</v>
      </c>
      <c r="AN66" s="3" t="e">
        <f>'Population 2016'!AN66/'Population 2016'!AN$7</f>
        <v>#DIV/0!</v>
      </c>
      <c r="AO66" s="3" t="e">
        <f>'Population 2016'!AO66/'Population 2016'!AO$7</f>
        <v>#DIV/0!</v>
      </c>
      <c r="AP66" s="3">
        <f>'Population 2016'!AP66/'Population 2016'!AP$7</f>
        <v>5.4380664652567974E-2</v>
      </c>
      <c r="AQ66" s="3">
        <f>'Population 2016'!AQ66/'Population 2016'!AQ$7</f>
        <v>4.5563431923735027E-2</v>
      </c>
      <c r="AR66" s="3">
        <f>'Population 2016'!AR66/'Population 2016'!AR$7</f>
        <v>4.728089021982633E-2</v>
      </c>
      <c r="AS66" s="3">
        <f>'Population 2016'!AS66/'Population 2016'!AS$7</f>
        <v>4.0264539972767945E-2</v>
      </c>
      <c r="AT66" s="3" t="e">
        <f>'Population 2016'!AT66/'Population 2016'!AT$7</f>
        <v>#DIV/0!</v>
      </c>
      <c r="AU66" s="3" t="e">
        <f>'Population 2016'!AU66/'Population 2016'!AU$7</f>
        <v>#DIV/0!</v>
      </c>
      <c r="AV66" s="3">
        <f>'Population 2016'!AV66/'Population 2016'!AV$7</f>
        <v>4.1282416290152876E-2</v>
      </c>
      <c r="AW66" s="3">
        <f>'Population 2016'!AW66/'Population 2016'!AW$7</f>
        <v>4.4614828484998384E-2</v>
      </c>
      <c r="AX66" s="3">
        <f>'Population 2016'!AX66/'Population 2016'!AX$7</f>
        <v>4.8238974669492382E-2</v>
      </c>
      <c r="AY66" s="3">
        <f>'Population 2016'!AY66/'Population 2016'!AY$7</f>
        <v>4.6429498831472342E-2</v>
      </c>
      <c r="AZ66" s="3">
        <f>'Population 2016'!AZ66/'Population 2016'!AZ$7</f>
        <v>5.1930334331425736E-2</v>
      </c>
      <c r="BA66" s="3">
        <f>'Population 2016'!BA66/'Population 2016'!BA$7</f>
        <v>4.7573367441199457E-2</v>
      </c>
      <c r="BB66" s="3">
        <f>'Population 2016'!BB66/'Population 2016'!BB$7</f>
        <v>4.8118794635080994E-2</v>
      </c>
      <c r="BC66" s="5" t="e">
        <f>'Population 2016'!BC66/'Population 2016'!BC$7</f>
        <v>#DIV/0!</v>
      </c>
      <c r="BD66" s="9">
        <v>64</v>
      </c>
    </row>
    <row r="67" spans="2:56" x14ac:dyDescent="0.35">
      <c r="B67" s="3" t="s">
        <v>66</v>
      </c>
      <c r="C67" s="60">
        <f>'Population 2016'!C67/'Population 2016'!C$7</f>
        <v>4.1258117916719725E-2</v>
      </c>
      <c r="D67" s="3">
        <f>'Population 2016'!D67/'Population 2016'!D$7</f>
        <v>4.0842755391741793E-2</v>
      </c>
      <c r="E67" s="3">
        <f>'Population 2016'!E67/'Population 2016'!E$7</f>
        <v>3.9350263097689318E-2</v>
      </c>
      <c r="F67" s="3">
        <f>'Population 2016'!F67/'Population 2016'!F$7</f>
        <v>4.4332044034513539E-2</v>
      </c>
      <c r="G67" s="3">
        <f>'Population 2016'!G67/'Population 2016'!G$7</f>
        <v>3.2789922193404965E-2</v>
      </c>
      <c r="H67" s="3">
        <f>'Population 2016'!H67/'Population 2016'!H$7</f>
        <v>3.4990871476876212E-2</v>
      </c>
      <c r="I67" s="3">
        <f>'Population 2016'!I67/'Population 2016'!I$7</f>
        <v>3.7346819684886207E-2</v>
      </c>
      <c r="J67" s="3">
        <f>'Population 2016'!J67/'Population 2016'!J$7</f>
        <v>3.8921854571055015E-2</v>
      </c>
      <c r="K67" s="3">
        <f>'Population 2016'!K67/'Population 2016'!K$7</f>
        <v>4.2297283752631053E-2</v>
      </c>
      <c r="L67" s="3">
        <f>'Population 2016'!L67/'Population 2016'!L$7</f>
        <v>3.6157852564102567E-2</v>
      </c>
      <c r="M67" s="3">
        <f>'Population 2016'!M67/'Population 2016'!M$7</f>
        <v>3.6157852564102567E-2</v>
      </c>
      <c r="N67" s="3">
        <f>'Population 2016'!N67/'Population 2016'!N$7</f>
        <v>4.0673797535905706E-2</v>
      </c>
      <c r="O67" s="3">
        <f>'Population 2016'!O67/'Population 2016'!O$7</f>
        <v>3.4845977596741344E-2</v>
      </c>
      <c r="P67" s="3">
        <f>'Population 2016'!P67/'Population 2016'!P$7</f>
        <v>3.6482242087460738E-2</v>
      </c>
      <c r="Q67" s="3">
        <f>'Population 2016'!Q67/'Population 2016'!Q$7</f>
        <v>4.9674546077423776E-2</v>
      </c>
      <c r="R67" s="3">
        <f>'Population 2016'!R67/'Population 2016'!R$7</f>
        <v>4.3628246753246752E-2</v>
      </c>
      <c r="S67" s="3">
        <f>'Population 2016'!S67/'Population 2016'!S$7</f>
        <v>4.3075416258570032E-2</v>
      </c>
      <c r="T67" s="3">
        <f>'Population 2016'!T67/'Population 2016'!T$7</f>
        <v>5.0423471393345957E-2</v>
      </c>
      <c r="U67" s="3" t="e">
        <f>'Population 2016'!U67/'Population 2016'!U$7</f>
        <v>#DIV/0!</v>
      </c>
      <c r="V67" s="3">
        <f>'Population 2016'!V67/'Population 2016'!V$7</f>
        <v>3.6235689528410879E-2</v>
      </c>
      <c r="W67" s="3">
        <f>'Population 2016'!W67/'Population 2016'!W$7</f>
        <v>3.7418131970417504E-2</v>
      </c>
      <c r="X67" s="3">
        <f>'Population 2016'!X67/'Population 2016'!X$7</f>
        <v>3.7418131970417504E-2</v>
      </c>
      <c r="Y67" s="3">
        <f>'Population 2016'!Y67/'Population 2016'!Y$7</f>
        <v>3.76078914919852E-2</v>
      </c>
      <c r="Z67" s="3">
        <f>'Population 2016'!Z67/'Population 2016'!Z$7</f>
        <v>4.1854255547647226E-2</v>
      </c>
      <c r="AA67" s="3">
        <f>'Population 2016'!AA67/'Population 2016'!AA$7</f>
        <v>4.0438941079547694E-2</v>
      </c>
      <c r="AB67" s="3">
        <f>'Population 2016'!AB67/'Population 2016'!AB$7</f>
        <v>4.0749324063344923E-2</v>
      </c>
      <c r="AC67" s="3">
        <f>'Population 2016'!AC67/'Population 2016'!AC$7</f>
        <v>4.093732519112437E-2</v>
      </c>
      <c r="AD67" s="3">
        <f>'Population 2016'!AD67/'Population 2016'!AD$7</f>
        <v>3.7651494748182066E-2</v>
      </c>
      <c r="AE67" s="3">
        <f>'Population 2016'!AE67/'Population 2016'!AE$7</f>
        <v>3.9644565960355434E-2</v>
      </c>
      <c r="AF67" s="3">
        <f>'Population 2016'!AF67/'Population 2016'!AF$7</f>
        <v>3.589243114291911E-2</v>
      </c>
      <c r="AG67" s="3">
        <f>'Population 2016'!AG67/'Population 2016'!AG$7</f>
        <v>3.9644565960355434E-2</v>
      </c>
      <c r="AH67" s="3">
        <f>'Population 2016'!AH67/'Population 2016'!AH$7</f>
        <v>3.9205221593162885E-2</v>
      </c>
      <c r="AI67" s="3">
        <f>'Population 2016'!AI67/'Population 2016'!AI$7</f>
        <v>4.7165991902834006E-2</v>
      </c>
      <c r="AJ67" s="3">
        <f>'Population 2016'!AJ67/'Population 2016'!AJ$7</f>
        <v>3.9598359496535146E-2</v>
      </c>
      <c r="AK67" s="3">
        <f>'Population 2016'!AK67/'Population 2016'!AK$7</f>
        <v>3.7795275590551181E-2</v>
      </c>
      <c r="AL67" s="3">
        <f>'Population 2016'!AL67/'Population 2016'!AL$7</f>
        <v>3.5166496243275683E-2</v>
      </c>
      <c r="AM67" s="3">
        <f>'Population 2016'!AM67/'Population 2016'!AM$7</f>
        <v>3.9085185959532601E-2</v>
      </c>
      <c r="AN67" s="3" t="e">
        <f>'Population 2016'!AN67/'Population 2016'!AN$7</f>
        <v>#DIV/0!</v>
      </c>
      <c r="AO67" s="3" t="e">
        <f>'Population 2016'!AO67/'Population 2016'!AO$7</f>
        <v>#DIV/0!</v>
      </c>
      <c r="AP67" s="3">
        <f>'Population 2016'!AP67/'Population 2016'!AP$7</f>
        <v>4.4712990936555889E-2</v>
      </c>
      <c r="AQ67" s="3">
        <f>'Population 2016'!AQ67/'Population 2016'!AQ$7</f>
        <v>4.0210217550721093E-2</v>
      </c>
      <c r="AR67" s="3">
        <f>'Population 2016'!AR67/'Population 2016'!AR$7</f>
        <v>4.0170412985506186E-2</v>
      </c>
      <c r="AS67" s="3">
        <f>'Population 2016'!AS67/'Population 2016'!AS$7</f>
        <v>3.7346819684886207E-2</v>
      </c>
      <c r="AT67" s="3" t="e">
        <f>'Population 2016'!AT67/'Population 2016'!AT$7</f>
        <v>#DIV/0!</v>
      </c>
      <c r="AU67" s="3" t="e">
        <f>'Population 2016'!AU67/'Population 2016'!AU$7</f>
        <v>#DIV/0!</v>
      </c>
      <c r="AV67" s="3">
        <f>'Population 2016'!AV67/'Population 2016'!AV$7</f>
        <v>3.4783685090053848E-2</v>
      </c>
      <c r="AW67" s="3">
        <f>'Population 2016'!AW67/'Population 2016'!AW$7</f>
        <v>3.9401837864576399E-2</v>
      </c>
      <c r="AX67" s="3">
        <f>'Population 2016'!AX67/'Population 2016'!AX$7</f>
        <v>3.5523261681299829E-2</v>
      </c>
      <c r="AY67" s="3">
        <f>'Population 2016'!AY67/'Population 2016'!AY$7</f>
        <v>3.945295594217952E-2</v>
      </c>
      <c r="AZ67" s="3">
        <f>'Population 2016'!AZ67/'Population 2016'!AZ$7</f>
        <v>4.1583246221718252E-2</v>
      </c>
      <c r="BA67" s="3">
        <f>'Population 2016'!BA67/'Population 2016'!BA$7</f>
        <v>3.9401691181695446E-2</v>
      </c>
      <c r="BB67" s="3">
        <f>'Population 2016'!BB67/'Population 2016'!BB$7</f>
        <v>4.1238460198571678E-2</v>
      </c>
      <c r="BC67" s="5" t="e">
        <f>'Population 2016'!BC67/'Population 2016'!BC$7</f>
        <v>#DIV/0!</v>
      </c>
      <c r="BD67" s="9">
        <v>65</v>
      </c>
    </row>
    <row r="68" spans="2:56" x14ac:dyDescent="0.35">
      <c r="B68" s="3" t="s">
        <v>67</v>
      </c>
      <c r="C68" s="60">
        <f>'Population 2016'!C68/'Population 2016'!C$7</f>
        <v>4.2085827072456387E-2</v>
      </c>
      <c r="D68" s="3">
        <f>'Population 2016'!D68/'Population 2016'!D$7</f>
        <v>4.1291029536285301E-2</v>
      </c>
      <c r="E68" s="3">
        <f>'Population 2016'!E68/'Population 2016'!E$7</f>
        <v>3.8435140700068635E-2</v>
      </c>
      <c r="F68" s="3">
        <f>'Population 2016'!F68/'Population 2016'!F$7</f>
        <v>3.7935138351681046E-2</v>
      </c>
      <c r="G68" s="3">
        <f>'Population 2016'!G68/'Population 2016'!G$7</f>
        <v>3.8532789922193403E-2</v>
      </c>
      <c r="H68" s="3">
        <f>'Population 2016'!H68/'Population 2016'!H$7</f>
        <v>3.9722579320924302E-2</v>
      </c>
      <c r="I68" s="3">
        <f>'Population 2016'!I68/'Population 2016'!I$7</f>
        <v>4.5321921805096282E-2</v>
      </c>
      <c r="J68" s="3">
        <f>'Population 2016'!J68/'Population 2016'!J$7</f>
        <v>3.8921854571055015E-2</v>
      </c>
      <c r="K68" s="3">
        <f>'Population 2016'!K68/'Population 2016'!K$7</f>
        <v>4.0793825799338476E-2</v>
      </c>
      <c r="L68" s="3">
        <f>'Population 2016'!L68/'Population 2016'!L$7</f>
        <v>3.6558493589743592E-2</v>
      </c>
      <c r="M68" s="3">
        <f>'Population 2016'!M68/'Population 2016'!M$7</f>
        <v>3.6558493589743592E-2</v>
      </c>
      <c r="N68" s="3">
        <f>'Population 2016'!N68/'Population 2016'!N$7</f>
        <v>3.362026961182394E-2</v>
      </c>
      <c r="O68" s="3">
        <f>'Population 2016'!O68/'Population 2016'!O$7</f>
        <v>3.9205702647657839E-2</v>
      </c>
      <c r="P68" s="3">
        <f>'Population 2016'!P68/'Population 2016'!P$7</f>
        <v>4.2522348393331723E-2</v>
      </c>
      <c r="Q68" s="3">
        <f>'Population 2016'!Q68/'Population 2016'!Q$7</f>
        <v>3.6313806097978761E-2</v>
      </c>
      <c r="R68" s="3">
        <f>'Population 2016'!R68/'Population 2016'!R$7</f>
        <v>4.0787337662337664E-2</v>
      </c>
      <c r="S68" s="3">
        <f>'Population 2016'!S68/'Population 2016'!S$7</f>
        <v>3.9758406790728042E-2</v>
      </c>
      <c r="T68" s="3">
        <f>'Population 2016'!T68/'Population 2016'!T$7</f>
        <v>3.9041560947718261E-2</v>
      </c>
      <c r="U68" s="3" t="e">
        <f>'Population 2016'!U68/'Population 2016'!U$7</f>
        <v>#DIV/0!</v>
      </c>
      <c r="V68" s="3">
        <f>'Population 2016'!V68/'Population 2016'!V$7</f>
        <v>4.1592269719567275E-2</v>
      </c>
      <c r="W68" s="3">
        <f>'Population 2016'!W68/'Population 2016'!W$7</f>
        <v>3.8501243886340943E-2</v>
      </c>
      <c r="X68" s="3">
        <f>'Population 2016'!X68/'Population 2016'!X$7</f>
        <v>3.8501243886340943E-2</v>
      </c>
      <c r="Y68" s="3">
        <f>'Population 2016'!Y68/'Population 2016'!Y$7</f>
        <v>4.0228113440197284E-2</v>
      </c>
      <c r="Z68" s="3">
        <f>'Population 2016'!Z68/'Population 2016'!Z$7</f>
        <v>3.7474256979569832E-2</v>
      </c>
      <c r="AA68" s="3">
        <f>'Population 2016'!AA68/'Population 2016'!AA$7</f>
        <v>3.8241330436388617E-2</v>
      </c>
      <c r="AB68" s="3">
        <f>'Population 2016'!AB68/'Population 2016'!AB$7</f>
        <v>4.1376979528775587E-2</v>
      </c>
      <c r="AC68" s="3">
        <f>'Population 2016'!AC68/'Population 2016'!AC$7</f>
        <v>3.7481936416184969E-2</v>
      </c>
      <c r="AD68" s="3">
        <f>'Population 2016'!AD68/'Population 2016'!AD$7</f>
        <v>3.9536762725558845E-2</v>
      </c>
      <c r="AE68" s="3">
        <f>'Population 2016'!AE68/'Population 2016'!AE$7</f>
        <v>3.994835573782942E-2</v>
      </c>
      <c r="AF68" s="3">
        <f>'Population 2016'!AF68/'Population 2016'!AF$7</f>
        <v>3.6109303838646717E-2</v>
      </c>
      <c r="AG68" s="3">
        <f>'Population 2016'!AG68/'Population 2016'!AG$7</f>
        <v>3.994835573782942E-2</v>
      </c>
      <c r="AH68" s="3">
        <f>'Population 2016'!AH68/'Population 2016'!AH$7</f>
        <v>4.0121164040243767E-2</v>
      </c>
      <c r="AI68" s="3">
        <f>'Population 2016'!AI68/'Population 2016'!AI$7</f>
        <v>4.0272154745838958E-2</v>
      </c>
      <c r="AJ68" s="3">
        <f>'Population 2016'!AJ68/'Population 2016'!AJ$7</f>
        <v>4.0164050346485645E-2</v>
      </c>
      <c r="AK68" s="3">
        <f>'Population 2016'!AK68/'Population 2016'!AK$7</f>
        <v>4.4094488188976377E-2</v>
      </c>
      <c r="AL68" s="3">
        <f>'Population 2016'!AL68/'Population 2016'!AL$7</f>
        <v>4.0834926421553369E-2</v>
      </c>
      <c r="AM68" s="3">
        <f>'Population 2016'!AM68/'Population 2016'!AM$7</f>
        <v>4.0246707087601925E-2</v>
      </c>
      <c r="AN68" s="3" t="e">
        <f>'Population 2016'!AN68/'Population 2016'!AN$7</f>
        <v>#DIV/0!</v>
      </c>
      <c r="AO68" s="3" t="e">
        <f>'Population 2016'!AO68/'Population 2016'!AO$7</f>
        <v>#DIV/0!</v>
      </c>
      <c r="AP68" s="3">
        <f>'Population 2016'!AP68/'Population 2016'!AP$7</f>
        <v>3.6706948640483385E-2</v>
      </c>
      <c r="AQ68" s="3">
        <f>'Population 2016'!AQ68/'Population 2016'!AQ$7</f>
        <v>3.6323637252505502E-2</v>
      </c>
      <c r="AR68" s="3">
        <f>'Population 2016'!AR68/'Population 2016'!AR$7</f>
        <v>3.8594001151067259E-2</v>
      </c>
      <c r="AS68" s="3">
        <f>'Population 2016'!AS68/'Population 2016'!AS$7</f>
        <v>4.5321921805096282E-2</v>
      </c>
      <c r="AT68" s="3" t="e">
        <f>'Population 2016'!AT68/'Population 2016'!AT$7</f>
        <v>#DIV/0!</v>
      </c>
      <c r="AU68" s="3" t="e">
        <f>'Population 2016'!AU68/'Population 2016'!AU$7</f>
        <v>#DIV/0!</v>
      </c>
      <c r="AV68" s="3">
        <f>'Population 2016'!AV68/'Population 2016'!AV$7</f>
        <v>3.7630748282478185E-2</v>
      </c>
      <c r="AW68" s="3">
        <f>'Population 2016'!AW68/'Population 2016'!AW$7</f>
        <v>3.9915526721333305E-2</v>
      </c>
      <c r="AX68" s="3">
        <f>'Population 2016'!AX68/'Population 2016'!AX$7</f>
        <v>3.7037037037037035E-2</v>
      </c>
      <c r="AY68" s="3">
        <f>'Population 2016'!AY68/'Population 2016'!AY$7</f>
        <v>3.6544620444906084E-2</v>
      </c>
      <c r="AZ68" s="3">
        <f>'Population 2016'!AZ68/'Population 2016'!AZ$7</f>
        <v>3.4496199571233677E-2</v>
      </c>
      <c r="BA68" s="3">
        <f>'Population 2016'!BA68/'Population 2016'!BA$7</f>
        <v>3.9259575072834507E-2</v>
      </c>
      <c r="BB68" s="3">
        <f>'Population 2016'!BB68/'Population 2016'!BB$7</f>
        <v>4.3807699007141612E-2</v>
      </c>
      <c r="BC68" s="5" t="e">
        <f>'Population 2016'!BC68/'Population 2016'!BC$7</f>
        <v>#DIV/0!</v>
      </c>
      <c r="BD68" s="9">
        <v>66</v>
      </c>
    </row>
    <row r="69" spans="2:56" x14ac:dyDescent="0.35">
      <c r="B69" s="3" t="s">
        <v>68</v>
      </c>
      <c r="C69" s="60">
        <f>'Population 2016'!C69/'Population 2016'!C$7</f>
        <v>3.7819941423659749E-2</v>
      </c>
      <c r="D69" s="3">
        <f>'Population 2016'!D69/'Population 2016'!D$7</f>
        <v>3.9348508243263434E-2</v>
      </c>
      <c r="E69" s="3">
        <f>'Population 2016'!E69/'Population 2016'!E$7</f>
        <v>4.4840997483413407E-2</v>
      </c>
      <c r="F69" s="3">
        <f>'Population 2016'!F69/'Population 2016'!F$7</f>
        <v>4.5224635525141325E-2</v>
      </c>
      <c r="G69" s="3">
        <f>'Population 2016'!G69/'Population 2016'!G$7</f>
        <v>4.4275657650981848E-2</v>
      </c>
      <c r="H69" s="3">
        <f>'Population 2016'!H69/'Population 2016'!H$7</f>
        <v>4.7349487398316896E-2</v>
      </c>
      <c r="I69" s="3">
        <f>'Population 2016'!I69/'Population 2016'!I$7</f>
        <v>4.4154833689943593E-2</v>
      </c>
      <c r="J69" s="3">
        <f>'Population 2016'!J69/'Population 2016'!J$7</f>
        <v>4.9381474404103391E-2</v>
      </c>
      <c r="K69" s="3">
        <f>'Population 2016'!K69/'Population 2016'!K$7</f>
        <v>4.7308810263606296E-2</v>
      </c>
      <c r="L69" s="3">
        <f>'Population 2016'!L69/'Population 2016'!L$7</f>
        <v>4.5873397435897433E-2</v>
      </c>
      <c r="M69" s="3">
        <f>'Population 2016'!M69/'Population 2016'!M$7</f>
        <v>4.5873397435897433E-2</v>
      </c>
      <c r="N69" s="3">
        <f>'Population 2016'!N69/'Population 2016'!N$7</f>
        <v>3.821434372027193E-2</v>
      </c>
      <c r="O69" s="3">
        <f>'Population 2016'!O69/'Population 2016'!O$7</f>
        <v>4.8593431771894097E-2</v>
      </c>
      <c r="P69" s="3">
        <f>'Population 2016'!P69/'Population 2016'!P$7</f>
        <v>5.0978497221551101E-2</v>
      </c>
      <c r="Q69" s="3">
        <f>'Population 2016'!Q69/'Population 2016'!Q$7</f>
        <v>5.2415210688591986E-2</v>
      </c>
      <c r="R69" s="3">
        <f>'Population 2016'!R69/'Population 2016'!R$7</f>
        <v>4.9918831168831168E-2</v>
      </c>
      <c r="S69" s="3">
        <f>'Population 2016'!S69/'Population 2016'!S$7</f>
        <v>4.4531505060398303E-2</v>
      </c>
      <c r="T69" s="3">
        <f>'Population 2016'!T69/'Population 2016'!T$7</f>
        <v>4.1614551692098774E-2</v>
      </c>
      <c r="U69" s="3" t="e">
        <f>'Population 2016'!U69/'Population 2016'!U$7</f>
        <v>#DIV/0!</v>
      </c>
      <c r="V69" s="3">
        <f>'Population 2016'!V69/'Population 2016'!V$7</f>
        <v>4.1434723243356793E-2</v>
      </c>
      <c r="W69" s="3">
        <f>'Population 2016'!W69/'Population 2016'!W$7</f>
        <v>4.6709201374198241E-2</v>
      </c>
      <c r="X69" s="3">
        <f>'Population 2016'!X69/'Population 2016'!X$7</f>
        <v>4.6709201374198241E-2</v>
      </c>
      <c r="Y69" s="3">
        <f>'Population 2016'!Y69/'Population 2016'!Y$7</f>
        <v>4.5494245787094122E-2</v>
      </c>
      <c r="Z69" s="3">
        <f>'Population 2016'!Z69/'Population 2016'!Z$7</f>
        <v>4.3985293312500263E-2</v>
      </c>
      <c r="AA69" s="3">
        <f>'Population 2016'!AA69/'Population 2016'!AA$7</f>
        <v>4.546294048189721E-2</v>
      </c>
      <c r="AB69" s="3">
        <f>'Population 2016'!AB69/'Population 2016'!AB$7</f>
        <v>3.9494013132483581E-2</v>
      </c>
      <c r="AC69" s="3">
        <f>'Population 2016'!AC69/'Population 2016'!AC$7</f>
        <v>4.5147305612530303E-2</v>
      </c>
      <c r="AD69" s="3">
        <f>'Population 2016'!AD69/'Population 2016'!AD$7</f>
        <v>4.5731214651225427E-2</v>
      </c>
      <c r="AE69" s="3">
        <f>'Population 2016'!AE69/'Population 2016'!AE$7</f>
        <v>4.6327941064783169E-2</v>
      </c>
      <c r="AF69" s="3">
        <f>'Population 2016'!AF69/'Population 2016'!AF$7</f>
        <v>4.8543338393696234E-2</v>
      </c>
      <c r="AG69" s="3">
        <f>'Population 2016'!AG69/'Population 2016'!AG$7</f>
        <v>4.6327941064783169E-2</v>
      </c>
      <c r="AH69" s="3">
        <f>'Population 2016'!AH69/'Population 2016'!AH$7</f>
        <v>4.6244275359705746E-2</v>
      </c>
      <c r="AI69" s="3">
        <f>'Population 2016'!AI69/'Population 2016'!AI$7</f>
        <v>4.3106162843004947E-2</v>
      </c>
      <c r="AJ69" s="3">
        <f>'Population 2016'!AJ69/'Population 2016'!AJ$7</f>
        <v>4.4123886296139163E-2</v>
      </c>
      <c r="AK69" s="3">
        <f>'Population 2016'!AK69/'Population 2016'!AK$7</f>
        <v>4.4094488188976377E-2</v>
      </c>
      <c r="AL69" s="3">
        <f>'Population 2016'!AL69/'Population 2016'!AL$7</f>
        <v>4.717023073845196E-2</v>
      </c>
      <c r="AM69" s="3">
        <f>'Population 2016'!AM69/'Population 2016'!AM$7</f>
        <v>4.6275001742281691E-2</v>
      </c>
      <c r="AN69" s="3" t="e">
        <f>'Population 2016'!AN69/'Population 2016'!AN$7</f>
        <v>#DIV/0!</v>
      </c>
      <c r="AO69" s="3" t="e">
        <f>'Population 2016'!AO69/'Population 2016'!AO$7</f>
        <v>#DIV/0!</v>
      </c>
      <c r="AP69" s="3">
        <f>'Population 2016'!AP69/'Population 2016'!AP$7</f>
        <v>3.610271903323263E-2</v>
      </c>
      <c r="AQ69" s="3">
        <f>'Population 2016'!AQ69/'Population 2016'!AQ$7</f>
        <v>4.5881202639941332E-2</v>
      </c>
      <c r="AR69" s="3">
        <f>'Population 2016'!AR69/'Population 2016'!AR$7</f>
        <v>4.4938628854183628E-2</v>
      </c>
      <c r="AS69" s="3">
        <f>'Population 2016'!AS69/'Population 2016'!AS$7</f>
        <v>4.4154833689943593E-2</v>
      </c>
      <c r="AT69" s="3" t="e">
        <f>'Population 2016'!AT69/'Population 2016'!AT$7</f>
        <v>#DIV/0!</v>
      </c>
      <c r="AU69" s="3" t="e">
        <f>'Population 2016'!AU69/'Population 2016'!AU$7</f>
        <v>#DIV/0!</v>
      </c>
      <c r="AV69" s="3">
        <f>'Population 2016'!AV69/'Population 2016'!AV$7</f>
        <v>4.5429225722597014E-2</v>
      </c>
      <c r="AW69" s="3">
        <f>'Population 2016'!AW69/'Population 2016'!AW$7</f>
        <v>4.6193946081695553E-2</v>
      </c>
      <c r="AX69" s="3">
        <f>'Population 2016'!AX69/'Population 2016'!AX$7</f>
        <v>5.1468362095065091E-2</v>
      </c>
      <c r="AY69" s="3">
        <f>'Population 2016'!AY69/'Population 2016'!AY$7</f>
        <v>4.284601402233186E-2</v>
      </c>
      <c r="AZ69" s="3">
        <f>'Population 2016'!AZ69/'Population 2016'!AZ$7</f>
        <v>3.880158041140306E-2</v>
      </c>
      <c r="BA69" s="3">
        <f>'Population 2016'!BA69/'Population 2016'!BA$7</f>
        <v>4.8852412420947913E-2</v>
      </c>
      <c r="BB69" s="3">
        <f>'Population 2016'!BB69/'Population 2016'!BB$7</f>
        <v>4.5244730883121406E-2</v>
      </c>
      <c r="BC69" s="5" t="e">
        <f>'Population 2016'!BC69/'Population 2016'!BC$7</f>
        <v>#DIV/0!</v>
      </c>
      <c r="BD69" s="9">
        <v>67</v>
      </c>
    </row>
    <row r="70" spans="2:56" x14ac:dyDescent="0.35">
      <c r="B70" s="3" t="s">
        <v>69</v>
      </c>
      <c r="C70" s="60">
        <f>'Population 2016'!C70/'Population 2016'!C$7</f>
        <v>3.9921049280529732E-2</v>
      </c>
      <c r="D70" s="3">
        <f>'Population 2016'!D70/'Population 2016'!D$7</f>
        <v>4.04442894854809E-2</v>
      </c>
      <c r="E70" s="3">
        <f>'Population 2016'!E70/'Population 2016'!E$7</f>
        <v>4.2324410889956532E-2</v>
      </c>
      <c r="F70" s="3">
        <f>'Population 2016'!F70/'Population 2016'!F$7</f>
        <v>4.1505504314192206E-2</v>
      </c>
      <c r="G70" s="3">
        <f>'Population 2016'!G70/'Population 2016'!G$7</f>
        <v>4.3164134864764725E-2</v>
      </c>
      <c r="H70" s="3">
        <f>'Population 2016'!H70/'Population 2016'!H$7</f>
        <v>4.8224529259887433E-2</v>
      </c>
      <c r="I70" s="3">
        <f>'Population 2016'!I70/'Population 2016'!I$7</f>
        <v>4.2793230888932117E-2</v>
      </c>
      <c r="J70" s="3">
        <f>'Population 2016'!J70/'Population 2016'!J$7</f>
        <v>4.5509403600522982E-2</v>
      </c>
      <c r="K70" s="3">
        <f>'Population 2016'!K70/'Population 2016'!K$7</f>
        <v>4.580535231031372E-2</v>
      </c>
      <c r="L70" s="3">
        <f>'Population 2016'!L70/'Population 2016'!L$7</f>
        <v>4.737580128205128E-2</v>
      </c>
      <c r="M70" s="3">
        <f>'Population 2016'!M70/'Population 2016'!M$7</f>
        <v>4.737580128205128E-2</v>
      </c>
      <c r="N70" s="3">
        <f>'Population 2016'!N70/'Population 2016'!N$7</f>
        <v>4.3295668112949257E-2</v>
      </c>
      <c r="O70" s="3">
        <f>'Population 2016'!O70/'Population 2016'!O$7</f>
        <v>4.9834521384928714E-2</v>
      </c>
      <c r="P70" s="3">
        <f>'Population 2016'!P70/'Population 2016'!P$7</f>
        <v>5.1220101473785938E-2</v>
      </c>
      <c r="Q70" s="3">
        <f>'Population 2016'!Q70/'Population 2016'!Q$7</f>
        <v>4.2822884549503254E-2</v>
      </c>
      <c r="R70" s="3">
        <f>'Population 2016'!R70/'Population 2016'!R$7</f>
        <v>5.2353896103896104E-2</v>
      </c>
      <c r="S70" s="3">
        <f>'Population 2016'!S70/'Population 2016'!S$7</f>
        <v>4.2827293503101535E-2</v>
      </c>
      <c r="T70" s="3">
        <f>'Population 2016'!T70/'Population 2016'!T$7</f>
        <v>3.7397705749919595E-2</v>
      </c>
      <c r="U70" s="3" t="e">
        <f>'Population 2016'!U70/'Population 2016'!U$7</f>
        <v>#DIV/0!</v>
      </c>
      <c r="V70" s="3">
        <f>'Population 2016'!V70/'Population 2016'!V$7</f>
        <v>4.4113013338934984E-2</v>
      </c>
      <c r="W70" s="3">
        <f>'Population 2016'!W70/'Population 2016'!W$7</f>
        <v>4.6810743116316063E-2</v>
      </c>
      <c r="X70" s="3">
        <f>'Population 2016'!X70/'Population 2016'!X$7</f>
        <v>4.6810743116316063E-2</v>
      </c>
      <c r="Y70" s="3">
        <f>'Population 2016'!Y70/'Population 2016'!Y$7</f>
        <v>4.482634607480477E-2</v>
      </c>
      <c r="Z70" s="3">
        <f>'Population 2016'!Z70/'Population 2016'!Z$7</f>
        <v>4.6141600299861439E-2</v>
      </c>
      <c r="AA70" s="3">
        <f>'Population 2016'!AA70/'Population 2016'!AA$7</f>
        <v>4.6535806112221328E-2</v>
      </c>
      <c r="AB70" s="3">
        <f>'Population 2016'!AB70/'Population 2016'!AB$7</f>
        <v>4.0507918115102355E-2</v>
      </c>
      <c r="AC70" s="3">
        <f>'Population 2016'!AC70/'Population 2016'!AC$7</f>
        <v>4.6513728323699419E-2</v>
      </c>
      <c r="AD70" s="3">
        <f>'Population 2016'!AD70/'Population 2016'!AD$7</f>
        <v>4.2822515486129815E-2</v>
      </c>
      <c r="AE70" s="3">
        <f>'Population 2016'!AE70/'Population 2016'!AE$7</f>
        <v>4.2682463735095315E-2</v>
      </c>
      <c r="AF70" s="3">
        <f>'Population 2016'!AF70/'Population 2016'!AF$7</f>
        <v>4.7820429407937542E-2</v>
      </c>
      <c r="AG70" s="3">
        <f>'Population 2016'!AG70/'Population 2016'!AG$7</f>
        <v>4.2682463735095315E-2</v>
      </c>
      <c r="AH70" s="3">
        <f>'Population 2016'!AH70/'Population 2016'!AH$7</f>
        <v>4.65904583318308E-2</v>
      </c>
      <c r="AI70" s="3">
        <f>'Population 2016'!AI70/'Population 2016'!AI$7</f>
        <v>4.0182186234817813E-2</v>
      </c>
      <c r="AJ70" s="3">
        <f>'Population 2016'!AJ70/'Population 2016'!AJ$7</f>
        <v>4.4830999858577289E-2</v>
      </c>
      <c r="AK70" s="3">
        <f>'Population 2016'!AK70/'Population 2016'!AK$7</f>
        <v>4.2519685039370078E-2</v>
      </c>
      <c r="AL70" s="3">
        <f>'Population 2016'!AL70/'Population 2016'!AL$7</f>
        <v>4.8948561774774371E-2</v>
      </c>
      <c r="AM70" s="3">
        <f>'Population 2016'!AM70/'Population 2016'!AM$7</f>
        <v>4.69486839965619E-2</v>
      </c>
      <c r="AN70" s="3" t="e">
        <f>'Population 2016'!AN70/'Population 2016'!AN$7</f>
        <v>#DIV/0!</v>
      </c>
      <c r="AO70" s="3" t="e">
        <f>'Population 2016'!AO70/'Population 2016'!AO$7</f>
        <v>#DIV/0!</v>
      </c>
      <c r="AP70" s="3">
        <f>'Population 2016'!AP70/'Population 2016'!AP$7</f>
        <v>3.9123867069486402E-2</v>
      </c>
      <c r="AQ70" s="3">
        <f>'Population 2016'!AQ70/'Population 2016'!AQ$7</f>
        <v>4.3950134441456859E-2</v>
      </c>
      <c r="AR70" s="3">
        <f>'Population 2016'!AR70/'Population 2016'!AR$7</f>
        <v>4.5519894890591286E-2</v>
      </c>
      <c r="AS70" s="3">
        <f>'Population 2016'!AS70/'Population 2016'!AS$7</f>
        <v>4.2793230888932117E-2</v>
      </c>
      <c r="AT70" s="3" t="e">
        <f>'Population 2016'!AT70/'Population 2016'!AT$7</f>
        <v>#DIV/0!</v>
      </c>
      <c r="AU70" s="3" t="e">
        <f>'Population 2016'!AU70/'Population 2016'!AU$7</f>
        <v>#DIV/0!</v>
      </c>
      <c r="AV70" s="3">
        <f>'Population 2016'!AV70/'Population 2016'!AV$7</f>
        <v>4.307730395494213E-2</v>
      </c>
      <c r="AW70" s="3">
        <f>'Population 2016'!AW70/'Population 2016'!AW$7</f>
        <v>4.6003690949563365E-2</v>
      </c>
      <c r="AX70" s="3">
        <f>'Population 2016'!AX70/'Population 2016'!AX$7</f>
        <v>4.5211423958017964E-2</v>
      </c>
      <c r="AY70" s="3">
        <f>'Population 2016'!AY70/'Population 2016'!AY$7</f>
        <v>4.4750281312213279E-2</v>
      </c>
      <c r="AZ70" s="3">
        <f>'Population 2016'!AZ70/'Population 2016'!AZ$7</f>
        <v>4.259315036941231E-2</v>
      </c>
      <c r="BA70" s="3">
        <f>'Population 2016'!BA70/'Population 2016'!BA$7</f>
        <v>5.038016059120301E-2</v>
      </c>
      <c r="BB70" s="3">
        <f>'Population 2016'!BB70/'Population 2016'!BB$7</f>
        <v>4.520118446263717E-2</v>
      </c>
      <c r="BC70" s="5" t="e">
        <f>'Population 2016'!BC70/'Population 2016'!BC$7</f>
        <v>#DIV/0!</v>
      </c>
      <c r="BD70" s="9">
        <v>68</v>
      </c>
    </row>
    <row r="71" spans="2:56" x14ac:dyDescent="0.35">
      <c r="B71" s="3" t="s">
        <v>70</v>
      </c>
      <c r="C71" s="60">
        <f>'Population 2016'!C71/'Population 2016'!C$7</f>
        <v>3.4445434865656439E-2</v>
      </c>
      <c r="D71" s="3">
        <f>'Population 2016'!D71/'Population 2016'!D$7</f>
        <v>3.4865766797828358E-2</v>
      </c>
      <c r="E71" s="3">
        <f>'Population 2016'!E71/'Population 2016'!E$7</f>
        <v>3.6376115305422098E-2</v>
      </c>
      <c r="F71" s="3">
        <f>'Population 2016'!F71/'Population 2016'!F$7</f>
        <v>3.8678964593870872E-2</v>
      </c>
      <c r="G71" s="3">
        <f>'Population 2016'!G71/'Population 2016'!G$7</f>
        <v>4.1311596887736196E-2</v>
      </c>
      <c r="H71" s="3">
        <f>'Population 2016'!H71/'Population 2016'!H$7</f>
        <v>4.227208400401871E-2</v>
      </c>
      <c r="I71" s="3">
        <f>'Population 2016'!I71/'Population 2016'!I$7</f>
        <v>3.7930363742462558E-2</v>
      </c>
      <c r="J71" s="3">
        <f>'Population 2016'!J71/'Population 2016'!J$7</f>
        <v>4.1989339233631698E-2</v>
      </c>
      <c r="K71" s="3">
        <f>'Population 2016'!K71/'Population 2016'!K$7</f>
        <v>4.1996592161972539E-2</v>
      </c>
      <c r="L71" s="3">
        <f>'Population 2016'!L71/'Population 2016'!L$7</f>
        <v>3.8461538461538464E-2</v>
      </c>
      <c r="M71" s="3">
        <f>'Population 2016'!M71/'Population 2016'!M$7</f>
        <v>3.8461538461538464E-2</v>
      </c>
      <c r="N71" s="3">
        <f>'Population 2016'!N71/'Population 2016'!N$7</f>
        <v>3.8724796398988376E-2</v>
      </c>
      <c r="O71" s="3">
        <f>'Population 2016'!O71/'Population 2016'!O$7</f>
        <v>4.0351323828920573E-2</v>
      </c>
      <c r="P71" s="3">
        <f>'Population 2016'!P71/'Population 2016'!P$7</f>
        <v>5.1220101473785938E-2</v>
      </c>
      <c r="Q71" s="3">
        <f>'Population 2016'!Q71/'Population 2016'!Q$7</f>
        <v>4.6933881466255566E-2</v>
      </c>
      <c r="R71" s="3">
        <f>'Population 2016'!R71/'Population 2016'!R$7</f>
        <v>3.9569805194805192E-2</v>
      </c>
      <c r="S71" s="3">
        <f>'Population 2016'!S71/'Population 2016'!S$7</f>
        <v>3.9712699967352272E-2</v>
      </c>
      <c r="T71" s="3">
        <f>'Population 2016'!T71/'Population 2016'!T$7</f>
        <v>3.6861666011506984E-2</v>
      </c>
      <c r="U71" s="3" t="e">
        <f>'Population 2016'!U71/'Population 2016'!U$7</f>
        <v>#DIV/0!</v>
      </c>
      <c r="V71" s="3">
        <f>'Population 2016'!V71/'Population 2016'!V$7</f>
        <v>4.0226866925743093E-2</v>
      </c>
      <c r="W71" s="3">
        <f>'Population 2016'!W71/'Population 2016'!W$7</f>
        <v>4.1395183536698875E-2</v>
      </c>
      <c r="X71" s="3">
        <f>'Population 2016'!X71/'Population 2016'!X$7</f>
        <v>4.1395183536698875E-2</v>
      </c>
      <c r="Y71" s="3">
        <f>'Population 2016'!Y71/'Population 2016'!Y$7</f>
        <v>4.112720920674065E-2</v>
      </c>
      <c r="Z71" s="3">
        <f>'Population 2016'!Z71/'Population 2016'!Z$7</f>
        <v>3.9954852322452127E-2</v>
      </c>
      <c r="AA71" s="3">
        <f>'Population 2016'!AA71/'Population 2016'!AA$7</f>
        <v>4.1345792685837136E-2</v>
      </c>
      <c r="AB71" s="3">
        <f>'Population 2016'!AB71/'Population 2016'!AB$7</f>
        <v>3.4907300115874854E-2</v>
      </c>
      <c r="AC71" s="3">
        <f>'Population 2016'!AC71/'Population 2016'!AC$7</f>
        <v>4.0914017341040464E-2</v>
      </c>
      <c r="AD71" s="3">
        <f>'Population 2016'!AD71/'Population 2016'!AD$7</f>
        <v>3.980608672232696E-2</v>
      </c>
      <c r="AE71" s="3">
        <f>'Population 2016'!AE71/'Population 2016'!AE$7</f>
        <v>3.9188881294144454E-2</v>
      </c>
      <c r="AF71" s="3">
        <f>'Population 2016'!AF71/'Population 2016'!AF$7</f>
        <v>4.5651702450661462E-2</v>
      </c>
      <c r="AG71" s="3">
        <f>'Population 2016'!AG71/'Population 2016'!AG$7</f>
        <v>3.9188881294144454E-2</v>
      </c>
      <c r="AH71" s="3">
        <f>'Population 2016'!AH71/'Population 2016'!AH$7</f>
        <v>4.241462623057228E-2</v>
      </c>
      <c r="AI71" s="3">
        <f>'Population 2016'!AI71/'Population 2016'!AI$7</f>
        <v>3.8697705802968961E-2</v>
      </c>
      <c r="AJ71" s="3">
        <f>'Population 2016'!AJ71/'Population 2016'!AJ$7</f>
        <v>4.384104087116391E-2</v>
      </c>
      <c r="AK71" s="3">
        <f>'Population 2016'!AK71/'Population 2016'!AK$7</f>
        <v>3.6220472440944881E-2</v>
      </c>
      <c r="AL71" s="3">
        <f>'Population 2016'!AL71/'Population 2016'!AL$7</f>
        <v>4.3591339527853108E-2</v>
      </c>
      <c r="AM71" s="3">
        <f>'Population 2016'!AM71/'Population 2016'!AM$7</f>
        <v>4.1477919483355399E-2</v>
      </c>
      <c r="AN71" s="3" t="e">
        <f>'Population 2016'!AN71/'Population 2016'!AN$7</f>
        <v>#DIV/0!</v>
      </c>
      <c r="AO71" s="3" t="e">
        <f>'Population 2016'!AO71/'Population 2016'!AO$7</f>
        <v>#DIV/0!</v>
      </c>
      <c r="AP71" s="3">
        <f>'Population 2016'!AP71/'Population 2016'!AP$7</f>
        <v>3.5196374622356495E-2</v>
      </c>
      <c r="AQ71" s="3">
        <f>'Population 2016'!AQ71/'Population 2016'!AQ$7</f>
        <v>4.0405768760694204E-2</v>
      </c>
      <c r="AR71" s="3">
        <f>'Population 2016'!AR71/'Population 2016'!AR$7</f>
        <v>4.0732188839233512E-2</v>
      </c>
      <c r="AS71" s="3">
        <f>'Population 2016'!AS71/'Population 2016'!AS$7</f>
        <v>3.7930363742462558E-2</v>
      </c>
      <c r="AT71" s="3" t="e">
        <f>'Population 2016'!AT71/'Population 2016'!AT$7</f>
        <v>#DIV/0!</v>
      </c>
      <c r="AU71" s="3" t="e">
        <f>'Population 2016'!AU71/'Population 2016'!AU$7</f>
        <v>#DIV/0!</v>
      </c>
      <c r="AV71" s="3">
        <f>'Population 2016'!AV71/'Population 2016'!AV$7</f>
        <v>4.2334591817787953E-2</v>
      </c>
      <c r="AW71" s="3">
        <f>'Population 2016'!AW71/'Population 2016'!AW$7</f>
        <v>4.3948935522535718E-2</v>
      </c>
      <c r="AX71" s="3">
        <f>'Population 2016'!AX71/'Population 2016'!AX$7</f>
        <v>4.1982036532445255E-2</v>
      </c>
      <c r="AY71" s="3">
        <f>'Population 2016'!AY71/'Population 2016'!AY$7</f>
        <v>3.9885743962607113E-2</v>
      </c>
      <c r="AZ71" s="3">
        <f>'Population 2016'!AZ71/'Population 2016'!AZ$7</f>
        <v>3.8305487145869135E-2</v>
      </c>
      <c r="BA71" s="3">
        <f>'Population 2016'!BA71/'Population 2016'!BA$7</f>
        <v>4.3807290556384569E-2</v>
      </c>
      <c r="BB71" s="3">
        <f>'Population 2016'!BB71/'Population 2016'!BB$7</f>
        <v>4.0541717470823899E-2</v>
      </c>
      <c r="BC71" s="5" t="e">
        <f>'Population 2016'!BC71/'Population 2016'!BC$7</f>
        <v>#DIV/0!</v>
      </c>
      <c r="BD71" s="9">
        <v>69</v>
      </c>
    </row>
    <row r="72" spans="2:56" x14ac:dyDescent="0.35">
      <c r="B72" s="3" t="s">
        <v>71</v>
      </c>
      <c r="C72" s="60">
        <f>'Population 2016'!C72/'Population 2016'!C$7</f>
        <v>2.8014771424933145E-2</v>
      </c>
      <c r="D72" s="3">
        <f>'Population 2016'!D72/'Population 2016'!D$7</f>
        <v>2.8141654629675748E-2</v>
      </c>
      <c r="E72" s="3">
        <f>'Population 2016'!E72/'Population 2016'!E$7</f>
        <v>2.8597574925646307E-2</v>
      </c>
      <c r="F72" s="3">
        <f>'Population 2016'!F72/'Population 2016'!F$7</f>
        <v>3.1091936923534663E-2</v>
      </c>
      <c r="G72" s="3">
        <f>'Population 2016'!G72/'Population 2016'!G$7</f>
        <v>3.7050759540570584E-2</v>
      </c>
      <c r="H72" s="3">
        <f>'Population 2016'!H72/'Population 2016'!H$7</f>
        <v>3.8274979204252053E-2</v>
      </c>
      <c r="I72" s="3">
        <f>'Population 2016'!I72/'Population 2016'!I$7</f>
        <v>3.6179731569733517E-2</v>
      </c>
      <c r="J72" s="3">
        <f>'Population 2016'!J72/'Population 2016'!J$7</f>
        <v>3.2133159006336114E-2</v>
      </c>
      <c r="K72" s="3">
        <f>'Population 2016'!K72/'Population 2016'!K$7</f>
        <v>3.3877919214192642E-2</v>
      </c>
      <c r="L72" s="3">
        <f>'Population 2016'!L72/'Population 2016'!L$7</f>
        <v>3.4555288461538464E-2</v>
      </c>
      <c r="M72" s="3">
        <f>'Population 2016'!M72/'Population 2016'!M$7</f>
        <v>3.4555288461538464E-2</v>
      </c>
      <c r="N72" s="3">
        <f>'Population 2016'!N72/'Population 2016'!N$7</f>
        <v>3.0859184667857722E-2</v>
      </c>
      <c r="O72" s="3">
        <f>'Population 2016'!O72/'Population 2016'!O$7</f>
        <v>3.6628054989816701E-2</v>
      </c>
      <c r="P72" s="3">
        <f>'Population 2016'!P72/'Population 2016'!P$7</f>
        <v>3.9381493114278812E-2</v>
      </c>
      <c r="Q72" s="3">
        <f>'Population 2016'!Q72/'Population 2016'!Q$7</f>
        <v>3.3230558410414522E-2</v>
      </c>
      <c r="R72" s="3">
        <f>'Population 2016'!R72/'Population 2016'!R$7</f>
        <v>3.49025974025974E-2</v>
      </c>
      <c r="S72" s="3">
        <f>'Population 2016'!S72/'Population 2016'!S$7</f>
        <v>3.2158015017956253E-2</v>
      </c>
      <c r="T72" s="3">
        <f>'Population 2016'!T72/'Population 2016'!T$7</f>
        <v>2.7570310545688453E-2</v>
      </c>
      <c r="U72" s="3" t="e">
        <f>'Population 2016'!U72/'Population 2016'!U$7</f>
        <v>#DIV/0!</v>
      </c>
      <c r="V72" s="3">
        <f>'Population 2016'!V72/'Population 2016'!V$7</f>
        <v>3.4082554353534293E-2</v>
      </c>
      <c r="W72" s="3">
        <f>'Population 2016'!W72/'Population 2016'!W$7</f>
        <v>3.5302679009629544E-2</v>
      </c>
      <c r="X72" s="3">
        <f>'Population 2016'!X72/'Population 2016'!X$7</f>
        <v>3.5302679009629544E-2</v>
      </c>
      <c r="Y72" s="3">
        <f>'Population 2016'!Y72/'Population 2016'!Y$7</f>
        <v>3.3086724208795729E-2</v>
      </c>
      <c r="Z72" s="3">
        <f>'Population 2016'!Z72/'Population 2016'!Z$7</f>
        <v>3.0752643792404916E-2</v>
      </c>
      <c r="AA72" s="3">
        <f>'Population 2016'!AA72/'Population 2016'!AA$7</f>
        <v>3.3362593305069445E-2</v>
      </c>
      <c r="AB72" s="3">
        <f>'Population 2016'!AB72/'Population 2016'!AB$7</f>
        <v>2.9065276168404791E-2</v>
      </c>
      <c r="AC72" s="3">
        <f>'Population 2016'!AC72/'Population 2016'!AC$7</f>
        <v>3.2022072534029458E-2</v>
      </c>
      <c r="AD72" s="3">
        <f>'Population 2016'!AD72/'Population 2016'!AD$7</f>
        <v>3.6681928359816859E-2</v>
      </c>
      <c r="AE72" s="3">
        <f>'Population 2016'!AE72/'Population 2016'!AE$7</f>
        <v>3.6530720741247059E-2</v>
      </c>
      <c r="AF72" s="3">
        <f>'Population 2016'!AF72/'Population 2016'!AF$7</f>
        <v>3.7663558158027903E-2</v>
      </c>
      <c r="AG72" s="3">
        <f>'Population 2016'!AG72/'Population 2016'!AG$7</f>
        <v>3.6530720741247059E-2</v>
      </c>
      <c r="AH72" s="3">
        <f>'Population 2016'!AH72/'Population 2016'!AH$7</f>
        <v>3.6680970754750998E-2</v>
      </c>
      <c r="AI72" s="3">
        <f>'Population 2016'!AI72/'Population 2016'!AI$7</f>
        <v>2.9835807467386413E-2</v>
      </c>
      <c r="AJ72" s="3">
        <f>'Population 2016'!AJ72/'Population 2016'!AJ$7</f>
        <v>3.2810069297129117E-2</v>
      </c>
      <c r="AK72" s="3">
        <f>'Population 2016'!AK72/'Population 2016'!AK$7</f>
        <v>5.826771653543307E-2</v>
      </c>
      <c r="AL72" s="3">
        <f>'Population 2016'!AL72/'Population 2016'!AL$7</f>
        <v>3.9167741075001108E-2</v>
      </c>
      <c r="AM72" s="3">
        <f>'Population 2016'!AM72/'Population 2016'!AM$7</f>
        <v>3.5554161730201872E-2</v>
      </c>
      <c r="AN72" s="3" t="e">
        <f>'Population 2016'!AN72/'Population 2016'!AN$7</f>
        <v>#DIV/0!</v>
      </c>
      <c r="AO72" s="3" t="e">
        <f>'Population 2016'!AO72/'Population 2016'!AO$7</f>
        <v>#DIV/0!</v>
      </c>
      <c r="AP72" s="3">
        <f>'Population 2016'!AP72/'Population 2016'!AP$7</f>
        <v>3.2024169184290033E-2</v>
      </c>
      <c r="AQ72" s="3">
        <f>'Population 2016'!AQ72/'Population 2016'!AQ$7</f>
        <v>3.0774871669518457E-2</v>
      </c>
      <c r="AR72" s="3">
        <f>'Population 2016'!AR72/'Population 2016'!AR$7</f>
        <v>3.34910127328217E-2</v>
      </c>
      <c r="AS72" s="3">
        <f>'Population 2016'!AS72/'Population 2016'!AS$7</f>
        <v>3.6179731569733517E-2</v>
      </c>
      <c r="AT72" s="3" t="e">
        <f>'Population 2016'!AT72/'Population 2016'!AT$7</f>
        <v>#DIV/0!</v>
      </c>
      <c r="AU72" s="3" t="e">
        <f>'Population 2016'!AU72/'Population 2016'!AU$7</f>
        <v>#DIV/0!</v>
      </c>
      <c r="AV72" s="3">
        <f>'Population 2016'!AV72/'Population 2016'!AV$7</f>
        <v>3.899238720059417E-2</v>
      </c>
      <c r="AW72" s="3">
        <f>'Population 2016'!AW72/'Population 2016'!AW$7</f>
        <v>3.8526664256768324E-2</v>
      </c>
      <c r="AX72" s="3">
        <f>'Population 2016'!AX72/'Population 2016'!AX$7</f>
        <v>3.0376425471793318E-2</v>
      </c>
      <c r="AY72" s="3">
        <f>'Population 2016'!AY72/'Population 2016'!AY$7</f>
        <v>3.3212152687613607E-2</v>
      </c>
      <c r="AZ72" s="3">
        <f>'Population 2016'!AZ72/'Population 2016'!AZ$7</f>
        <v>3.1023546712496235E-2</v>
      </c>
      <c r="BA72" s="3">
        <f>'Population 2016'!BA72/'Population 2016'!BA$7</f>
        <v>3.7412065657642296E-2</v>
      </c>
      <c r="BB72" s="3">
        <f>'Population 2016'!BB72/'Population 2016'!BB$7</f>
        <v>3.4009754398188471E-2</v>
      </c>
      <c r="BC72" s="5" t="e">
        <f>'Population 2016'!BC72/'Population 2016'!BC$7</f>
        <v>#DIV/0!</v>
      </c>
      <c r="BD72" s="9">
        <v>70</v>
      </c>
    </row>
    <row r="73" spans="2:56" x14ac:dyDescent="0.35">
      <c r="B73" s="3" t="s">
        <v>72</v>
      </c>
      <c r="C73" s="60">
        <f>'Population 2016'!C73/'Population 2016'!C$7</f>
        <v>2.5977333503119825E-2</v>
      </c>
      <c r="D73" s="3">
        <f>'Population 2016'!D73/'Population 2016'!D$7</f>
        <v>2.6149325098371271E-2</v>
      </c>
      <c r="E73" s="3">
        <f>'Population 2016'!E73/'Population 2016'!E$7</f>
        <v>2.6767330130404943E-2</v>
      </c>
      <c r="F73" s="3">
        <f>'Population 2016'!F73/'Population 2016'!F$7</f>
        <v>2.7819101457899436E-2</v>
      </c>
      <c r="G73" s="3">
        <f>'Population 2016'!G73/'Population 2016'!G$7</f>
        <v>4.1682104483141906E-2</v>
      </c>
      <c r="H73" s="3">
        <f>'Population 2016'!H73/'Population 2016'!H$7</f>
        <v>3.6600516382728189E-2</v>
      </c>
      <c r="I73" s="3">
        <f>'Population 2016'!I73/'Population 2016'!I$7</f>
        <v>3.7541334370744993E-2</v>
      </c>
      <c r="J73" s="3">
        <f>'Population 2016'!J73/'Population 2016'!J$7</f>
        <v>3.4396057527909085E-2</v>
      </c>
      <c r="K73" s="3">
        <f>'Population 2016'!K73/'Population 2016'!K$7</f>
        <v>3.7285757241655809E-2</v>
      </c>
      <c r="L73" s="3">
        <f>'Population 2016'!L73/'Population 2016'!L$7</f>
        <v>2.9847756410256412E-2</v>
      </c>
      <c r="M73" s="3">
        <f>'Population 2016'!M73/'Population 2016'!M$7</f>
        <v>2.9847756410256412E-2</v>
      </c>
      <c r="N73" s="3">
        <f>'Population 2016'!N73/'Population 2016'!N$7</f>
        <v>3.078957748439639E-2</v>
      </c>
      <c r="O73" s="3">
        <f>'Population 2016'!O73/'Population 2016'!O$7</f>
        <v>3.5705193482688392E-2</v>
      </c>
      <c r="P73" s="3">
        <f>'Population 2016'!P73/'Population 2016'!P$7</f>
        <v>3.5515825078521385E-2</v>
      </c>
      <c r="Q73" s="3">
        <f>'Population 2016'!Q73/'Population 2016'!Q$7</f>
        <v>3.4943473792394653E-2</v>
      </c>
      <c r="R73" s="3">
        <f>'Population 2016'!R73/'Population 2016'!R$7</f>
        <v>3.510551948051948E-2</v>
      </c>
      <c r="S73" s="3">
        <f>'Population 2016'!S73/'Population 2016'!S$7</f>
        <v>3.2066601371204699E-2</v>
      </c>
      <c r="T73" s="3">
        <f>'Population 2016'!T73/'Population 2016'!T$7</f>
        <v>2.667691098166744E-2</v>
      </c>
      <c r="U73" s="3" t="e">
        <f>'Population 2016'!U73/'Population 2016'!U$7</f>
        <v>#DIV/0!</v>
      </c>
      <c r="V73" s="3">
        <f>'Population 2016'!V73/'Population 2016'!V$7</f>
        <v>3.4345131813885099E-2</v>
      </c>
      <c r="W73" s="3">
        <f>'Population 2016'!W73/'Population 2016'!W$7</f>
        <v>3.5505762493865188E-2</v>
      </c>
      <c r="X73" s="3">
        <f>'Population 2016'!X73/'Population 2016'!X$7</f>
        <v>3.5505762493865188E-2</v>
      </c>
      <c r="Y73" s="3">
        <f>'Population 2016'!Y73/'Population 2016'!Y$7</f>
        <v>3.4371146732429102E-2</v>
      </c>
      <c r="Z73" s="3">
        <f>'Population 2016'!Z73/'Population 2016'!Z$7</f>
        <v>2.7593990978887564E-2</v>
      </c>
      <c r="AA73" s="3">
        <f>'Population 2016'!AA73/'Population 2016'!AA$7</f>
        <v>3.1011419689678285E-2</v>
      </c>
      <c r="AB73" s="3">
        <f>'Population 2016'!AB73/'Population 2016'!AB$7</f>
        <v>2.6892622634221708E-2</v>
      </c>
      <c r="AC73" s="3">
        <f>'Population 2016'!AC73/'Population 2016'!AC$7</f>
        <v>2.9394112437068805E-2</v>
      </c>
      <c r="AD73" s="3">
        <f>'Population 2016'!AD73/'Population 2016'!AD$7</f>
        <v>3.3934823592782118E-2</v>
      </c>
      <c r="AE73" s="3">
        <f>'Population 2016'!AE73/'Population 2016'!AE$7</f>
        <v>3.0758714969241284E-2</v>
      </c>
      <c r="AF73" s="3">
        <f>'Population 2016'!AF73/'Population 2016'!AF$7</f>
        <v>3.7771994505891707E-2</v>
      </c>
      <c r="AG73" s="3">
        <f>'Population 2016'!AG73/'Population 2016'!AG$7</f>
        <v>3.0758714969241284E-2</v>
      </c>
      <c r="AH73" s="3">
        <f>'Population 2016'!AH73/'Population 2016'!AH$7</f>
        <v>3.5014965201399156E-2</v>
      </c>
      <c r="AI73" s="3">
        <f>'Population 2016'!AI73/'Population 2016'!AI$7</f>
        <v>2.9464687359424202E-2</v>
      </c>
      <c r="AJ73" s="3">
        <f>'Population 2016'!AJ73/'Population 2016'!AJ$7</f>
        <v>3.6911327959270261E-2</v>
      </c>
      <c r="AK73" s="3">
        <f>'Population 2016'!AK73/'Population 2016'!AK$7</f>
        <v>5.0393700787401574E-2</v>
      </c>
      <c r="AL73" s="3">
        <f>'Population 2016'!AL73/'Population 2016'!AL$7</f>
        <v>3.8367492108656025E-2</v>
      </c>
      <c r="AM73" s="3">
        <f>'Population 2016'!AM73/'Population 2016'!AM$7</f>
        <v>3.3707343136571657E-2</v>
      </c>
      <c r="AN73" s="3" t="e">
        <f>'Population 2016'!AN73/'Population 2016'!AN$7</f>
        <v>#DIV/0!</v>
      </c>
      <c r="AO73" s="3" t="e">
        <f>'Population 2016'!AO73/'Population 2016'!AO$7</f>
        <v>#DIV/0!</v>
      </c>
      <c r="AP73" s="3">
        <f>'Population 2016'!AP73/'Population 2016'!AP$7</f>
        <v>2.7492447129909364E-2</v>
      </c>
      <c r="AQ73" s="3">
        <f>'Population 2016'!AQ73/'Population 2016'!AQ$7</f>
        <v>2.9650452212173061E-2</v>
      </c>
      <c r="AR73" s="3">
        <f>'Population 2016'!AR73/'Population 2016'!AR$7</f>
        <v>3.1828614798322469E-2</v>
      </c>
      <c r="AS73" s="3">
        <f>'Population 2016'!AS73/'Population 2016'!AS$7</f>
        <v>3.7541334370744993E-2</v>
      </c>
      <c r="AT73" s="3" t="e">
        <f>'Population 2016'!AT73/'Population 2016'!AT$7</f>
        <v>#DIV/0!</v>
      </c>
      <c r="AU73" s="3" t="e">
        <f>'Population 2016'!AU73/'Population 2016'!AU$7</f>
        <v>#DIV/0!</v>
      </c>
      <c r="AV73" s="3">
        <f>'Population 2016'!AV73/'Population 2016'!AV$7</f>
        <v>3.3422046171937857E-2</v>
      </c>
      <c r="AW73" s="3">
        <f>'Population 2016'!AW73/'Population 2016'!AW$7</f>
        <v>3.7156827305416563E-2</v>
      </c>
      <c r="AX73" s="3">
        <f>'Population 2016'!AX73/'Population 2016'!AX$7</f>
        <v>3.1486527399333941E-2</v>
      </c>
      <c r="AY73" s="3">
        <f>'Population 2016'!AY73/'Population 2016'!AY$7</f>
        <v>3.2839954990045876E-2</v>
      </c>
      <c r="AZ73" s="3">
        <f>'Population 2016'!AZ73/'Population 2016'!AZ$7</f>
        <v>3.0049077798054605E-2</v>
      </c>
      <c r="BA73" s="3">
        <f>'Population 2016'!BA73/'Population 2016'!BA$7</f>
        <v>3.4072337099410217E-2</v>
      </c>
      <c r="BB73" s="3">
        <f>'Population 2016'!BB73/'Population 2016'!BB$7</f>
        <v>3.3269465249956456E-2</v>
      </c>
      <c r="BC73" s="5" t="e">
        <f>'Population 2016'!BC73/'Population 2016'!BC$7</f>
        <v>#DIV/0!</v>
      </c>
      <c r="BD73" s="9">
        <v>71</v>
      </c>
    </row>
    <row r="74" spans="2:56" x14ac:dyDescent="0.35">
      <c r="B74" s="3" t="s">
        <v>73</v>
      </c>
      <c r="C74" s="60">
        <f>'Population 2016'!C74/'Population 2016'!C$7</f>
        <v>1.8273271361263211E-2</v>
      </c>
      <c r="D74" s="3">
        <f>'Population 2016'!D74/'Population 2016'!D$7</f>
        <v>1.8279623449718584E-2</v>
      </c>
      <c r="E74" s="3">
        <f>'Population 2016'!E74/'Population 2016'!E$7</f>
        <v>1.8302447952413637E-2</v>
      </c>
      <c r="F74" s="3">
        <f>'Population 2016'!F74/'Population 2016'!F$7</f>
        <v>2.3951204998512346E-2</v>
      </c>
      <c r="G74" s="3">
        <f>'Population 2016'!G74/'Population 2016'!G$7</f>
        <v>3.0752130418673584E-2</v>
      </c>
      <c r="H74" s="3">
        <f>'Population 2016'!H74/'Population 2016'!H$7</f>
        <v>2.8649518726976138E-2</v>
      </c>
      <c r="I74" s="3">
        <f>'Population 2016'!I74/'Population 2016'!I$7</f>
        <v>2.8982688192958569E-2</v>
      </c>
      <c r="J74" s="3">
        <f>'Population 2016'!J74/'Population 2016'!J$7</f>
        <v>2.6551342653122801E-2</v>
      </c>
      <c r="K74" s="3">
        <f>'Population 2016'!K74/'Population 2016'!K$7</f>
        <v>2.7964317931241857E-2</v>
      </c>
      <c r="L74" s="3">
        <f>'Population 2016'!L74/'Population 2016'!L$7</f>
        <v>3.1149839743589744E-2</v>
      </c>
      <c r="M74" s="3">
        <f>'Population 2016'!M74/'Population 2016'!M$7</f>
        <v>3.1149839743589744E-2</v>
      </c>
      <c r="N74" s="3">
        <f>'Population 2016'!N74/'Population 2016'!N$7</f>
        <v>2.2227893918652406E-2</v>
      </c>
      <c r="O74" s="3">
        <f>'Population 2016'!O74/'Population 2016'!O$7</f>
        <v>2.7590376782077392E-2</v>
      </c>
      <c r="P74" s="3">
        <f>'Population 2016'!P74/'Population 2016'!P$7</f>
        <v>2.4643633727953612E-2</v>
      </c>
      <c r="Q74" s="3">
        <f>'Population 2016'!Q74/'Population 2016'!Q$7</f>
        <v>2.9804727646454265E-2</v>
      </c>
      <c r="R74" s="3">
        <f>'Population 2016'!R74/'Population 2016'!R$7</f>
        <v>2.5162337662337664E-2</v>
      </c>
      <c r="S74" s="3">
        <f>'Population 2016'!S74/'Population 2016'!S$7</f>
        <v>2.4720861900097944E-2</v>
      </c>
      <c r="T74" s="3">
        <f>'Population 2016'!T74/'Population 2016'!T$7</f>
        <v>1.9404638530536398E-2</v>
      </c>
      <c r="U74" s="3" t="e">
        <f>'Population 2016'!U74/'Population 2016'!U$7</f>
        <v>#DIV/0!</v>
      </c>
      <c r="V74" s="3">
        <f>'Population 2016'!V74/'Population 2016'!V$7</f>
        <v>2.483982774918601E-2</v>
      </c>
      <c r="W74" s="3">
        <f>'Population 2016'!W74/'Population 2016'!W$7</f>
        <v>2.8143986190323073E-2</v>
      </c>
      <c r="X74" s="3">
        <f>'Population 2016'!X74/'Population 2016'!X$7</f>
        <v>2.8143986190323073E-2</v>
      </c>
      <c r="Y74" s="3">
        <f>'Population 2016'!Y74/'Population 2016'!Y$7</f>
        <v>2.5714138923140156E-2</v>
      </c>
      <c r="Z74" s="3">
        <f>'Population 2016'!Z74/'Population 2016'!Z$7</f>
        <v>2.2725454108986156E-2</v>
      </c>
      <c r="AA74" s="3">
        <f>'Population 2016'!AA74/'Population 2016'!AA$7</f>
        <v>2.4698736425759565E-2</v>
      </c>
      <c r="AB74" s="3">
        <f>'Population 2016'!AB74/'Population 2016'!AB$7</f>
        <v>1.839513325608343E-2</v>
      </c>
      <c r="AC74" s="3">
        <f>'Population 2016'!AC74/'Population 2016'!AC$7</f>
        <v>2.3462264590714151E-2</v>
      </c>
      <c r="AD74" s="3">
        <f>'Population 2016'!AD74/'Population 2016'!AD$7</f>
        <v>2.6016698087799623E-2</v>
      </c>
      <c r="AE74" s="3">
        <f>'Population 2016'!AE74/'Population 2016'!AE$7</f>
        <v>2.4075339864813548E-2</v>
      </c>
      <c r="AF74" s="3">
        <f>'Population 2016'!AF74/'Population 2016'!AF$7</f>
        <v>2.8482614038892504E-2</v>
      </c>
      <c r="AG74" s="3">
        <f>'Population 2016'!AG74/'Population 2016'!AG$7</f>
        <v>2.4075339864813548E-2</v>
      </c>
      <c r="AH74" s="3">
        <f>'Population 2016'!AH74/'Population 2016'!AH$7</f>
        <v>2.7759547077278138E-2</v>
      </c>
      <c r="AI74" s="3">
        <f>'Population 2016'!AI74/'Population 2016'!AI$7</f>
        <v>2.2199730094466935E-2</v>
      </c>
      <c r="AJ74" s="3">
        <f>'Population 2016'!AJ74/'Population 2016'!AJ$7</f>
        <v>2.8001697072549851E-2</v>
      </c>
      <c r="AK74" s="3">
        <f>'Population 2016'!AK74/'Population 2016'!AK$7</f>
        <v>2.2047244094488189E-2</v>
      </c>
      <c r="AL74" s="3">
        <f>'Population 2016'!AL74/'Population 2016'!AL$7</f>
        <v>2.9898190548170542E-2</v>
      </c>
      <c r="AM74" s="3">
        <f>'Population 2016'!AM74/'Population 2016'!AM$7</f>
        <v>2.7632587636769113E-2</v>
      </c>
      <c r="AN74" s="3" t="e">
        <f>'Population 2016'!AN74/'Population 2016'!AN$7</f>
        <v>#DIV/0!</v>
      </c>
      <c r="AO74" s="3" t="e">
        <f>'Population 2016'!AO74/'Population 2016'!AO$7</f>
        <v>#DIV/0!</v>
      </c>
      <c r="AP74" s="3">
        <f>'Population 2016'!AP74/'Population 2016'!AP$7</f>
        <v>2.2809667673716012E-2</v>
      </c>
      <c r="AQ74" s="3">
        <f>'Population 2016'!AQ74/'Population 2016'!AQ$7</f>
        <v>2.3466145196773404E-2</v>
      </c>
      <c r="AR74" s="3">
        <f>'Population 2016'!AR74/'Population 2016'!AR$7</f>
        <v>2.4977242345517372E-2</v>
      </c>
      <c r="AS74" s="3">
        <f>'Population 2016'!AS74/'Population 2016'!AS$7</f>
        <v>2.8982688192958569E-2</v>
      </c>
      <c r="AT74" s="3" t="e">
        <f>'Population 2016'!AT74/'Population 2016'!AT$7</f>
        <v>#DIV/0!</v>
      </c>
      <c r="AU74" s="3" t="e">
        <f>'Population 2016'!AU74/'Population 2016'!AU$7</f>
        <v>#DIV/0!</v>
      </c>
      <c r="AV74" s="3">
        <f>'Population 2016'!AV74/'Population 2016'!AV$7</f>
        <v>2.7232778362319736E-2</v>
      </c>
      <c r="AW74" s="3">
        <f>'Population 2016'!AW74/'Population 2016'!AW$7</f>
        <v>2.7967504423431822E-2</v>
      </c>
      <c r="AX74" s="3">
        <f>'Population 2016'!AX74/'Population 2016'!AX$7</f>
        <v>2.5128670905237661E-2</v>
      </c>
      <c r="AY74" s="3">
        <f>'Population 2016'!AY74/'Population 2016'!AY$7</f>
        <v>2.5387345278282698E-2</v>
      </c>
      <c r="AZ74" s="3">
        <f>'Population 2016'!AZ74/'Population 2016'!AZ$7</f>
        <v>2.250137311528853E-2</v>
      </c>
      <c r="BA74" s="3">
        <f>'Population 2016'!BA74/'Population 2016'!BA$7</f>
        <v>2.42663255880054E-2</v>
      </c>
      <c r="BB74" s="3">
        <f>'Population 2016'!BB74/'Population 2016'!BB$7</f>
        <v>2.6258491551994428E-2</v>
      </c>
      <c r="BC74" s="5" t="e">
        <f>'Population 2016'!BC74/'Population 2016'!BC$7</f>
        <v>#DIV/0!</v>
      </c>
      <c r="BD74" s="9">
        <v>72</v>
      </c>
    </row>
    <row r="75" spans="2:56" x14ac:dyDescent="0.35">
      <c r="B75" s="3" t="s">
        <v>74</v>
      </c>
      <c r="C75" s="60">
        <f>'Population 2016'!C75/'Population 2016'!C$7</f>
        <v>1.5471794218769897E-2</v>
      </c>
      <c r="D75" s="3">
        <f>'Population 2016'!D75/'Population 2016'!D$7</f>
        <v>1.4793046769935748E-2</v>
      </c>
      <c r="E75" s="3">
        <f>'Population 2016'!E75/'Population 2016'!E$7</f>
        <v>1.2354152367879203E-2</v>
      </c>
      <c r="F75" s="3">
        <f>'Population 2016'!F75/'Population 2016'!F$7</f>
        <v>2.4695031240702173E-2</v>
      </c>
      <c r="G75" s="3">
        <f>'Population 2016'!G75/'Population 2016'!G$7</f>
        <v>2.667654686921082E-2</v>
      </c>
      <c r="H75" s="3">
        <f>'Population 2016'!H75/'Population 2016'!H$7</f>
        <v>2.4717231842881372E-2</v>
      </c>
      <c r="I75" s="3">
        <f>'Population 2016'!I75/'Population 2016'!I$7</f>
        <v>2.0229527329313362E-2</v>
      </c>
      <c r="J75" s="3">
        <f>'Population 2016'!J75/'Population 2016'!J$7</f>
        <v>2.071809313084582E-2</v>
      </c>
      <c r="K75" s="3">
        <f>'Population 2016'!K75/'Population 2016'!K$7</f>
        <v>2.1349102936754537E-2</v>
      </c>
      <c r="L75" s="3">
        <f>'Population 2016'!L75/'Population 2016'!L$7</f>
        <v>1.893028846153846E-2</v>
      </c>
      <c r="M75" s="3">
        <f>'Population 2016'!M75/'Population 2016'!M$7</f>
        <v>1.893028846153846E-2</v>
      </c>
      <c r="N75" s="3">
        <f>'Population 2016'!N75/'Population 2016'!N$7</f>
        <v>1.9466808974686188E-2</v>
      </c>
      <c r="O75" s="3">
        <f>'Population 2016'!O75/'Population 2016'!O$7</f>
        <v>2.3517057026476579E-2</v>
      </c>
      <c r="P75" s="3">
        <f>'Population 2016'!P75/'Population 2016'!P$7</f>
        <v>2.0777965692196181E-2</v>
      </c>
      <c r="Q75" s="3">
        <f>'Population 2016'!Q75/'Population 2016'!Q$7</f>
        <v>2.5693730729701953E-2</v>
      </c>
      <c r="R75" s="3">
        <f>'Population 2016'!R75/'Population 2016'!R$7</f>
        <v>2.2118506493506492E-2</v>
      </c>
      <c r="S75" s="3">
        <f>'Population 2016'!S75/'Population 2016'!S$7</f>
        <v>2.0339536402220047E-2</v>
      </c>
      <c r="T75" s="3">
        <f>'Population 2016'!T75/'Population 2016'!T$7</f>
        <v>1.7189007611764284E-2</v>
      </c>
      <c r="U75" s="3" t="e">
        <f>'Population 2016'!U75/'Population 2016'!U$7</f>
        <v>#DIV/0!</v>
      </c>
      <c r="V75" s="3">
        <f>'Population 2016'!V75/'Population 2016'!V$7</f>
        <v>2.6677869971641635E-2</v>
      </c>
      <c r="W75" s="3">
        <f>'Population 2016'!W75/'Population 2016'!W$7</f>
        <v>2.3100746331804565E-2</v>
      </c>
      <c r="X75" s="3">
        <f>'Population 2016'!X75/'Population 2016'!X$7</f>
        <v>2.3100746331804565E-2</v>
      </c>
      <c r="Y75" s="3">
        <f>'Population 2016'!Y75/'Population 2016'!Y$7</f>
        <v>2.3633374434854089E-2</v>
      </c>
      <c r="Z75" s="3">
        <f>'Population 2016'!Z75/'Population 2016'!Z$7</f>
        <v>2.1542012188188322E-2</v>
      </c>
      <c r="AA75" s="3">
        <f>'Population 2016'!AA75/'Population 2016'!AA$7</f>
        <v>2.2432644997686178E-2</v>
      </c>
      <c r="AB75" s="3">
        <f>'Population 2016'!AB75/'Population 2016'!AB$7</f>
        <v>1.4822325222093473E-2</v>
      </c>
      <c r="AC75" s="3">
        <f>'Population 2016'!AC75/'Population 2016'!AC$7</f>
        <v>2.2168678911057244E-2</v>
      </c>
      <c r="AD75" s="3">
        <f>'Population 2016'!AD75/'Population 2016'!AD$7</f>
        <v>2.2030702935631565E-2</v>
      </c>
      <c r="AE75" s="3">
        <f>'Population 2016'!AE75/'Population 2016'!AE$7</f>
        <v>2.0126072757651704E-2</v>
      </c>
      <c r="AF75" s="3">
        <f>'Population 2016'!AF75/'Population 2016'!AF$7</f>
        <v>2.7145232415238921E-2</v>
      </c>
      <c r="AG75" s="3">
        <f>'Population 2016'!AG75/'Population 2016'!AG$7</f>
        <v>2.0126072757651704E-2</v>
      </c>
      <c r="AH75" s="3">
        <f>'Population 2016'!AH75/'Population 2016'!AH$7</f>
        <v>2.3086076953589846E-2</v>
      </c>
      <c r="AI75" s="3">
        <f>'Population 2016'!AI75/'Population 2016'!AI$7</f>
        <v>1.851102114260009E-2</v>
      </c>
      <c r="AJ75" s="3">
        <f>'Population 2016'!AJ75/'Population 2016'!AJ$7</f>
        <v>1.8384952623391317E-2</v>
      </c>
      <c r="AK75" s="3">
        <f>'Population 2016'!AK75/'Population 2016'!AK$7</f>
        <v>1.5748031496062992E-2</v>
      </c>
      <c r="AL75" s="3">
        <f>'Population 2016'!AL75/'Population 2016'!AL$7</f>
        <v>2.5941403992353177E-2</v>
      </c>
      <c r="AM75" s="3">
        <f>'Population 2016'!AM75/'Population 2016'!AM$7</f>
        <v>2.2847120589123516E-2</v>
      </c>
      <c r="AN75" s="3" t="e">
        <f>'Population 2016'!AN75/'Population 2016'!AN$7</f>
        <v>#DIV/0!</v>
      </c>
      <c r="AO75" s="3" t="e">
        <f>'Population 2016'!AO75/'Population 2016'!AO$7</f>
        <v>#DIV/0!</v>
      </c>
      <c r="AP75" s="3">
        <f>'Population 2016'!AP75/'Population 2016'!AP$7</f>
        <v>1.4350453172205438E-2</v>
      </c>
      <c r="AQ75" s="3">
        <f>'Population 2016'!AQ75/'Population 2016'!AQ$7</f>
        <v>2.3417257394280126E-2</v>
      </c>
      <c r="AR75" s="3">
        <f>'Population 2016'!AR75/'Population 2016'!AR$7</f>
        <v>2.194135977272154E-2</v>
      </c>
      <c r="AS75" s="3">
        <f>'Population 2016'!AS75/'Population 2016'!AS$7</f>
        <v>2.0229527329313362E-2</v>
      </c>
      <c r="AT75" s="3" t="e">
        <f>'Population 2016'!AT75/'Population 2016'!AT$7</f>
        <v>#DIV/0!</v>
      </c>
      <c r="AU75" s="3" t="e">
        <f>'Population 2016'!AU75/'Population 2016'!AU$7</f>
        <v>#DIV/0!</v>
      </c>
      <c r="AV75" s="3">
        <f>'Population 2016'!AV75/'Population 2016'!AV$7</f>
        <v>2.3643003032741226E-2</v>
      </c>
      <c r="AW75" s="3">
        <f>'Population 2016'!AW75/'Population 2016'!AW$7</f>
        <v>2.3477483305112155E-2</v>
      </c>
      <c r="AX75" s="3">
        <f>'Population 2016'!AX75/'Population 2016'!AX$7</f>
        <v>2.0082753052780299E-2</v>
      </c>
      <c r="AY75" s="3">
        <f>'Population 2016'!AY75/'Population 2016'!AY$7</f>
        <v>2.1336449407080411E-2</v>
      </c>
      <c r="AZ75" s="3">
        <f>'Population 2016'!AZ75/'Population 2016'!AZ$7</f>
        <v>1.9489378288832588E-2</v>
      </c>
      <c r="BA75" s="3">
        <f>'Population 2016'!BA75/'Population 2016'!BA$7</f>
        <v>2.0962126056988561E-2</v>
      </c>
      <c r="BB75" s="3">
        <f>'Population 2016'!BB75/'Population 2016'!BB$7</f>
        <v>2.0858735411949138E-2</v>
      </c>
      <c r="BC75" s="5" t="e">
        <f>'Population 2016'!BC75/'Population 2016'!BC$7</f>
        <v>#DIV/0!</v>
      </c>
      <c r="BD75" s="9">
        <v>73</v>
      </c>
    </row>
    <row r="76" spans="2:56" x14ac:dyDescent="0.35">
      <c r="B76" s="3" t="s">
        <v>75</v>
      </c>
      <c r="C76" s="60">
        <f>'Population 2016'!C76/'Population 2016'!C$7</f>
        <v>1.2033617725709919E-2</v>
      </c>
      <c r="D76" s="3">
        <f>'Population 2016'!D76/'Population 2016'!D$7</f>
        <v>1.1904168949544255E-2</v>
      </c>
      <c r="E76" s="3">
        <f>'Population 2016'!E76/'Population 2016'!E$7</f>
        <v>1.1439029970258523E-2</v>
      </c>
      <c r="F76" s="3">
        <f>'Population 2016'!F76/'Population 2016'!F$7</f>
        <v>1.4430229098482595E-2</v>
      </c>
      <c r="G76" s="3">
        <f>'Population 2016'!G76/'Population 2016'!G$7</f>
        <v>2.1674694331233792E-2</v>
      </c>
      <c r="H76" s="3">
        <f>'Population 2016'!H76/'Population 2016'!H$7</f>
        <v>1.8062592500567156E-2</v>
      </c>
      <c r="I76" s="3">
        <f>'Population 2016'!I76/'Population 2016'!I$7</f>
        <v>1.5950204240420152E-2</v>
      </c>
      <c r="J76" s="3">
        <f>'Population 2016'!J76/'Population 2016'!J$7</f>
        <v>1.563914311575983E-2</v>
      </c>
      <c r="K76" s="3">
        <f>'Population 2016'!K76/'Population 2016'!K$7</f>
        <v>1.403227423073068E-2</v>
      </c>
      <c r="L76" s="3">
        <f>'Population 2016'!L76/'Population 2016'!L$7</f>
        <v>1.5124198717948718E-2</v>
      </c>
      <c r="M76" s="3">
        <f>'Population 2016'!M76/'Population 2016'!M$7</f>
        <v>1.5124198717948718E-2</v>
      </c>
      <c r="N76" s="3">
        <f>'Population 2016'!N76/'Population 2016'!N$7</f>
        <v>1.5568806700851527E-2</v>
      </c>
      <c r="O76" s="3">
        <f>'Population 2016'!O76/'Population 2016'!O$7</f>
        <v>1.7820773930753563E-2</v>
      </c>
      <c r="P76" s="3">
        <f>'Population 2016'!P76/'Population 2016'!P$7</f>
        <v>1.3529838125151003E-2</v>
      </c>
      <c r="Q76" s="3">
        <f>'Population 2016'!Q76/'Population 2016'!Q$7</f>
        <v>1.4388489208633094E-2</v>
      </c>
      <c r="R76" s="3">
        <f>'Population 2016'!R76/'Population 2016'!R$7</f>
        <v>1.9074675324675324E-2</v>
      </c>
      <c r="S76" s="3">
        <f>'Population 2016'!S76/'Population 2016'!S$7</f>
        <v>1.5435847208619001E-2</v>
      </c>
      <c r="T76" s="3">
        <f>'Population 2016'!T76/'Population 2016'!T$7</f>
        <v>1.3615409355680234E-2</v>
      </c>
      <c r="U76" s="3" t="e">
        <f>'Population 2016'!U76/'Population 2016'!U$7</f>
        <v>#DIV/0!</v>
      </c>
      <c r="V76" s="3">
        <f>'Population 2016'!V76/'Population 2016'!V$7</f>
        <v>1.9063123621468333E-2</v>
      </c>
      <c r="W76" s="3">
        <f>'Population 2016'!W76/'Population 2016'!W$7</f>
        <v>1.6686692954695461E-2</v>
      </c>
      <c r="X76" s="3">
        <f>'Population 2016'!X76/'Population 2016'!X$7</f>
        <v>1.6686692954695461E-2</v>
      </c>
      <c r="Y76" s="3">
        <f>'Population 2016'!Y76/'Population 2016'!Y$7</f>
        <v>1.7314015618577889E-2</v>
      </c>
      <c r="Z76" s="3">
        <f>'Population 2016'!Z76/'Population 2016'!Z$7</f>
        <v>1.7052513655908996E-2</v>
      </c>
      <c r="AA76" s="3">
        <f>'Population 2016'!AA76/'Population 2016'!AA$7</f>
        <v>1.758296032057308E-2</v>
      </c>
      <c r="AB76" s="3">
        <f>'Population 2016'!AB76/'Population 2016'!AB$7</f>
        <v>1.2022016222479722E-2</v>
      </c>
      <c r="AC76" s="3">
        <f>'Population 2016'!AC76/'Population 2016'!AC$7</f>
        <v>1.7574118963266827E-2</v>
      </c>
      <c r="AD76" s="3">
        <f>'Population 2016'!AD76/'Population 2016'!AD$7</f>
        <v>1.7021276595744681E-2</v>
      </c>
      <c r="AE76" s="3">
        <f>'Population 2016'!AE76/'Population 2016'!AE$7</f>
        <v>1.5113541429330904E-2</v>
      </c>
      <c r="AF76" s="3">
        <f>'Population 2016'!AF76/'Population 2016'!AF$7</f>
        <v>2.161497867418492E-2</v>
      </c>
      <c r="AG76" s="3">
        <f>'Population 2016'!AG76/'Population 2016'!AG$7</f>
        <v>1.5113541429330904E-2</v>
      </c>
      <c r="AH76" s="3">
        <f>'Population 2016'!AH76/'Population 2016'!AH$7</f>
        <v>1.7604846561609752E-2</v>
      </c>
      <c r="AI76" s="3">
        <f>'Population 2016'!AI76/'Population 2016'!AI$7</f>
        <v>1.4574898785425101E-2</v>
      </c>
      <c r="AJ76" s="3">
        <f>'Population 2016'!AJ76/'Population 2016'!AJ$7</f>
        <v>1.923348889831707E-2</v>
      </c>
      <c r="AK76" s="3">
        <f>'Population 2016'!AK76/'Population 2016'!AK$7</f>
        <v>1.5748031496062992E-2</v>
      </c>
      <c r="AL76" s="3">
        <f>'Population 2016'!AL76/'Population 2016'!AL$7</f>
        <v>1.8250122260258746E-2</v>
      </c>
      <c r="AM76" s="3">
        <f>'Population 2016'!AM76/'Population 2016'!AM$7</f>
        <v>1.7202127906706624E-2</v>
      </c>
      <c r="AN76" s="3" t="e">
        <f>'Population 2016'!AN76/'Population 2016'!AN$7</f>
        <v>#DIV/0!</v>
      </c>
      <c r="AO76" s="3" t="e">
        <f>'Population 2016'!AO76/'Population 2016'!AO$7</f>
        <v>#DIV/0!</v>
      </c>
      <c r="AP76" s="3">
        <f>'Population 2016'!AP76/'Population 2016'!AP$7</f>
        <v>1.646525679758308E-2</v>
      </c>
      <c r="AQ76" s="3">
        <f>'Population 2016'!AQ76/'Population 2016'!AQ$7</f>
        <v>1.9237350281104865E-2</v>
      </c>
      <c r="AR76" s="3">
        <f>'Population 2016'!AR76/'Population 2016'!AR$7</f>
        <v>1.6940408193214206E-2</v>
      </c>
      <c r="AS76" s="3">
        <f>'Population 2016'!AS76/'Population 2016'!AS$7</f>
        <v>1.5950204240420152E-2</v>
      </c>
      <c r="AT76" s="3" t="e">
        <f>'Population 2016'!AT76/'Population 2016'!AT$7</f>
        <v>#DIV/0!</v>
      </c>
      <c r="AU76" s="3" t="e">
        <f>'Population 2016'!AU76/'Population 2016'!AU$7</f>
        <v>#DIV/0!</v>
      </c>
      <c r="AV76" s="3">
        <f>'Population 2016'!AV76/'Population 2016'!AV$7</f>
        <v>1.8010769325988735E-2</v>
      </c>
      <c r="AW76" s="3">
        <f>'Population 2016'!AW76/'Population 2016'!AW$7</f>
        <v>1.8264492684690169E-2</v>
      </c>
      <c r="AX76" s="3">
        <f>'Population 2016'!AX76/'Population 2016'!AX$7</f>
        <v>1.725703905540418E-2</v>
      </c>
      <c r="AY76" s="3">
        <f>'Population 2016'!AY76/'Population 2016'!AY$7</f>
        <v>1.6125681641132174E-2</v>
      </c>
      <c r="AZ76" s="3">
        <f>'Population 2016'!AZ76/'Population 2016'!AZ$7</f>
        <v>1.5538349781187434E-2</v>
      </c>
      <c r="BA76" s="3">
        <f>'Population 2016'!BA76/'Population 2016'!BA$7</f>
        <v>1.591700419242521E-2</v>
      </c>
      <c r="BB76" s="3">
        <f>'Population 2016'!BB76/'Population 2016'!BB$7</f>
        <v>1.5502525692388086E-2</v>
      </c>
      <c r="BC76" s="5" t="e">
        <f>'Population 2016'!BC76/'Population 2016'!BC$7</f>
        <v>#DIV/0!</v>
      </c>
      <c r="BD76" s="9">
        <v>74</v>
      </c>
    </row>
    <row r="77" spans="2:56" x14ac:dyDescent="0.35">
      <c r="B77" s="3" t="s">
        <v>81</v>
      </c>
      <c r="C77" s="60">
        <f>'Population 2016'!C77/'Population 2016'!C$7</f>
        <v>9.232140583216605E-3</v>
      </c>
      <c r="D77" s="3">
        <f>'Population 2016'!D77/'Population 2016'!D$7</f>
        <v>8.9654828908701505E-3</v>
      </c>
      <c r="E77" s="3">
        <f>'Population 2016'!E77/'Population 2016'!E$7</f>
        <v>8.0073209791809655E-3</v>
      </c>
      <c r="F77" s="3">
        <f>'Population 2016'!F77/'Population 2016'!F$7</f>
        <v>8.9259149062778931E-3</v>
      </c>
      <c r="G77" s="3">
        <f>'Population 2016'!G77/'Population 2016'!G$7</f>
        <v>1.593182660244535E-2</v>
      </c>
      <c r="H77" s="3">
        <f>'Population 2016'!H77/'Population 2016'!H$7</f>
        <v>1.1094666565838797E-2</v>
      </c>
      <c r="I77" s="3">
        <f>'Population 2016'!I77/'Population 2016'!I$7</f>
        <v>1.1476366465668159E-2</v>
      </c>
      <c r="J77" s="3">
        <f>'Population 2016'!J77/'Population 2016'!J$7</f>
        <v>8.2972945791008751E-3</v>
      </c>
      <c r="K77" s="3">
        <f>'Population 2016'!K77/'Population 2016'!K$7</f>
        <v>8.8202866593164279E-3</v>
      </c>
      <c r="L77" s="3">
        <f>'Population 2016'!L77/'Population 2016'!L$7</f>
        <v>1.0116185897435898E-2</v>
      </c>
      <c r="M77" s="3">
        <f>'Population 2016'!M77/'Population 2016'!M$7</f>
        <v>1.0116185897435898E-2</v>
      </c>
      <c r="N77" s="3">
        <f>'Population 2016'!N77/'Population 2016'!N$7</f>
        <v>1.0255458363303093E-2</v>
      </c>
      <c r="O77" s="3">
        <f>'Population 2016'!O77/'Population 2016'!O$7</f>
        <v>1.212449083503055E-2</v>
      </c>
      <c r="P77" s="3">
        <f>'Population 2016'!P77/'Population 2016'!P$7</f>
        <v>7.9729403237496985E-3</v>
      </c>
      <c r="Q77" s="3">
        <f>'Population 2016'!Q77/'Population 2016'!Q$7</f>
        <v>7.1942446043165471E-3</v>
      </c>
      <c r="R77" s="3">
        <f>'Population 2016'!R77/'Population 2016'!R$7</f>
        <v>8.9285714285714281E-3</v>
      </c>
      <c r="S77" s="3">
        <f>'Population 2016'!S77/'Population 2016'!S$7</f>
        <v>9.2980737838720216E-3</v>
      </c>
      <c r="T77" s="3">
        <f>'Population 2016'!T77/'Population 2016'!T$7</f>
        <v>9.0948075617339093E-3</v>
      </c>
      <c r="U77" s="3" t="e">
        <f>'Population 2016'!U77/'Population 2016'!U$7</f>
        <v>#DIV/0!</v>
      </c>
      <c r="V77" s="3">
        <f>'Population 2016'!V77/'Population 2016'!V$7</f>
        <v>1.1395861779224871E-2</v>
      </c>
      <c r="W77" s="3">
        <f>'Population 2016'!W77/'Population 2016'!W$7</f>
        <v>1.0238792330213745E-2</v>
      </c>
      <c r="X77" s="3">
        <f>'Population 2016'!X77/'Population 2016'!X$7</f>
        <v>1.0238792330213745E-2</v>
      </c>
      <c r="Y77" s="3">
        <f>'Population 2016'!Y77/'Population 2016'!Y$7</f>
        <v>9.8129880805589813E-3</v>
      </c>
      <c r="Z77" s="3">
        <f>'Population 2016'!Z77/'Population 2016'!Z$7</f>
        <v>9.9392275198679266E-3</v>
      </c>
      <c r="AA77" s="3">
        <f>'Population 2016'!AA77/'Population 2016'!AA$7</f>
        <v>1.0344748872661017E-2</v>
      </c>
      <c r="AB77" s="3">
        <f>'Population 2016'!AB77/'Population 2016'!AB$7</f>
        <v>9.0768636539204327E-3</v>
      </c>
      <c r="AC77" s="3">
        <f>'Population 2016'!AC77/'Population 2016'!AC$7</f>
        <v>1.042152246876748E-2</v>
      </c>
      <c r="AD77" s="3">
        <f>'Population 2016'!AD77/'Population 2016'!AD$7</f>
        <v>1.1203878265553462E-2</v>
      </c>
      <c r="AE77" s="3">
        <f>'Population 2016'!AE77/'Population 2016'!AE$7</f>
        <v>9.2655882129566332E-3</v>
      </c>
      <c r="AF77" s="3">
        <f>'Population 2016'!AF77/'Population 2016'!AF$7</f>
        <v>1.3048507192944408E-2</v>
      </c>
      <c r="AG77" s="3">
        <f>'Population 2016'!AG77/'Population 2016'!AG$7</f>
        <v>9.2655882129566332E-3</v>
      </c>
      <c r="AH77" s="3">
        <f>'Population 2016'!AH77/'Population 2016'!AH$7</f>
        <v>1.0154700515668386E-2</v>
      </c>
      <c r="AI77" s="3">
        <f>'Population 2016'!AI77/'Population 2016'!AI$7</f>
        <v>8.5470085470085479E-3</v>
      </c>
      <c r="AJ77" s="3">
        <f>'Population 2016'!AJ77/'Population 2016'!AJ$7</f>
        <v>1.0182435299109036E-2</v>
      </c>
      <c r="AK77" s="3">
        <f>'Population 2016'!AK77/'Population 2016'!AK$7</f>
        <v>1.2598425196850394E-2</v>
      </c>
      <c r="AL77" s="3">
        <f>'Population 2016'!AL77/'Population 2016'!AL$7</f>
        <v>1.0069799493175654E-2</v>
      </c>
      <c r="AM77" s="3">
        <f>'Population 2016'!AM77/'Population 2016'!AM$7</f>
        <v>1.0383998884939717E-2</v>
      </c>
      <c r="AN77" s="3" t="e">
        <f>'Population 2016'!AN77/'Population 2016'!AN$7</f>
        <v>#DIV/0!</v>
      </c>
      <c r="AO77" s="3" t="e">
        <f>'Population 2016'!AO77/'Population 2016'!AO$7</f>
        <v>#DIV/0!</v>
      </c>
      <c r="AP77" s="3">
        <f>'Population 2016'!AP77/'Population 2016'!AP$7</f>
        <v>7.8549848942598196E-3</v>
      </c>
      <c r="AQ77" s="3">
        <f>'Population 2016'!AQ77/'Population 2016'!AQ$7</f>
        <v>1.1073087264727451E-2</v>
      </c>
      <c r="AR77" s="3">
        <f>'Population 2016'!AR77/'Population 2016'!AR$7</f>
        <v>1.0168142952464591E-2</v>
      </c>
      <c r="AS77" s="3">
        <f>'Population 2016'!AS77/'Population 2016'!AS$7</f>
        <v>1.1476366465668159E-2</v>
      </c>
      <c r="AT77" s="3" t="e">
        <f>'Population 2016'!AT77/'Population 2016'!AT$7</f>
        <v>#DIV/0!</v>
      </c>
      <c r="AU77" s="3" t="e">
        <f>'Population 2016'!AU77/'Population 2016'!AU$7</f>
        <v>#DIV/0!</v>
      </c>
      <c r="AV77" s="3">
        <f>'Population 2016'!AV77/'Population 2016'!AV$7</f>
        <v>1.1945286872562976E-2</v>
      </c>
      <c r="AW77" s="3">
        <f>'Population 2016'!AW77/'Population 2016'!AW$7</f>
        <v>9.7791137915945285E-3</v>
      </c>
      <c r="AX77" s="3">
        <f>'Population 2016'!AX77/'Population 2016'!AX$7</f>
        <v>7.770713492784337E-3</v>
      </c>
      <c r="AY77" s="3">
        <f>'Population 2016'!AY77/'Population 2016'!AY$7</f>
        <v>1.0032026313511641E-2</v>
      </c>
      <c r="AZ77" s="3">
        <f>'Population 2016'!AZ77/'Population 2016'!AZ$7</f>
        <v>9.8155596109211381E-3</v>
      </c>
      <c r="BA77" s="3">
        <f>'Population 2016'!BA77/'Population 2016'!BA$7</f>
        <v>1.1582462872166559E-2</v>
      </c>
      <c r="BB77" s="3">
        <f>'Population 2016'!BB77/'Population 2016'!BB$7</f>
        <v>6.8803344365093192E-3</v>
      </c>
      <c r="BC77" s="5" t="e">
        <f>'Population 2016'!BC77/'Population 2016'!BC$7</f>
        <v>#DIV/0!</v>
      </c>
      <c r="BD77" s="9">
        <v>75</v>
      </c>
    </row>
    <row r="78" spans="2:56" x14ac:dyDescent="0.35">
      <c r="B78" s="3" t="s">
        <v>82</v>
      </c>
      <c r="C78" s="60">
        <f>'Population 2016'!C78/'Population 2016'!C$7</f>
        <v>4.520565389023303E-3</v>
      </c>
      <c r="D78" s="3">
        <f>'Population 2016'!D78/'Population 2016'!D$7</f>
        <v>4.4329332071524627E-3</v>
      </c>
      <c r="E78" s="3">
        <f>'Population 2016'!E78/'Population 2016'!E$7</f>
        <v>4.1180507892930682E-3</v>
      </c>
      <c r="F78" s="3">
        <f>'Population 2016'!F78/'Population 2016'!F$7</f>
        <v>5.5043141922047007E-3</v>
      </c>
      <c r="G78" s="3">
        <f>'Population 2016'!G78/'Population 2016'!G$7</f>
        <v>1.018895887365691E-2</v>
      </c>
      <c r="H78" s="3">
        <f>'Population 2016'!H78/'Population 2016'!H$7</f>
        <v>6.1360960169390818E-3</v>
      </c>
      <c r="I78" s="3">
        <f>'Population 2016'!I78/'Population 2016'!I$7</f>
        <v>4.6683524606107758E-3</v>
      </c>
      <c r="J78" s="3">
        <f>'Population 2016'!J78/'Population 2016'!J$7</f>
        <v>5.0286633812732578E-3</v>
      </c>
      <c r="K78" s="3">
        <f>'Population 2016'!K78/'Population 2016'!K$7</f>
        <v>5.6129096922922722E-3</v>
      </c>
      <c r="L78" s="3">
        <f>'Population 2016'!L78/'Population 2016'!L$7</f>
        <v>4.0064102564102561E-3</v>
      </c>
      <c r="M78" s="3">
        <f>'Population 2016'!M78/'Population 2016'!M$7</f>
        <v>4.0064102564102561E-3</v>
      </c>
      <c r="N78" s="3">
        <f>'Population 2016'!N78/'Population 2016'!N$7</f>
        <v>5.5453722824195459E-3</v>
      </c>
      <c r="O78" s="3">
        <f>'Population 2016'!O78/'Population 2016'!O$7</f>
        <v>6.4600305498981672E-3</v>
      </c>
      <c r="P78" s="3">
        <f>'Population 2016'!P78/'Population 2016'!P$7</f>
        <v>1.2080212611741967E-3</v>
      </c>
      <c r="Q78" s="3">
        <f>'Population 2016'!Q78/'Population 2016'!Q$7</f>
        <v>2.0554984583761563E-3</v>
      </c>
      <c r="R78" s="3">
        <f>'Population 2016'!R78/'Population 2016'!R$7</f>
        <v>5.275974025974026E-3</v>
      </c>
      <c r="S78" s="3">
        <f>'Population 2016'!S78/'Population 2016'!S$7</f>
        <v>5.3150506039830233E-3</v>
      </c>
      <c r="T78" s="3">
        <f>'Population 2016'!T78/'Population 2016'!T$7</f>
        <v>4.8422256369938894E-3</v>
      </c>
      <c r="U78" s="3" t="e">
        <f>'Population 2016'!U78/'Population 2016'!U$7</f>
        <v>#DIV/0!</v>
      </c>
      <c r="V78" s="3">
        <f>'Population 2016'!V78/'Population 2016'!V$7</f>
        <v>5.4616111752967128E-3</v>
      </c>
      <c r="W78" s="3">
        <f>'Population 2016'!W78/'Population 2016'!W$7</f>
        <v>5.9571155375789065E-3</v>
      </c>
      <c r="X78" s="3">
        <f>'Population 2016'!X78/'Population 2016'!X$7</f>
        <v>5.9571155375789065E-3</v>
      </c>
      <c r="Y78" s="3">
        <f>'Population 2016'!Y78/'Population 2016'!Y$7</f>
        <v>5.2404438964241675E-3</v>
      </c>
      <c r="Z78" s="3">
        <f>'Population 2016'!Z78/'Population 2016'!Z$7</f>
        <v>5.3570751717254249E-3</v>
      </c>
      <c r="AA78" s="3">
        <f>'Population 2016'!AA78/'Population 2016'!AA$7</f>
        <v>5.5697705063635248E-3</v>
      </c>
      <c r="AB78" s="3">
        <f>'Population 2016'!AB78/'Population 2016'!AB$7</f>
        <v>4.3935882580146777E-3</v>
      </c>
      <c r="AC78" s="3">
        <f>'Population 2016'!AC78/'Population 2016'!AC$7</f>
        <v>5.55892224501212E-3</v>
      </c>
      <c r="AD78" s="3">
        <f>'Population 2016'!AD78/'Population 2016'!AD$7</f>
        <v>6.5176407217883113E-3</v>
      </c>
      <c r="AE78" s="3">
        <f>'Population 2016'!AE78/'Population 2016'!AE$7</f>
        <v>5.0125313283208017E-3</v>
      </c>
      <c r="AF78" s="3">
        <f>'Population 2016'!AF78/'Population 2016'!AF$7</f>
        <v>6.5423263211161712E-3</v>
      </c>
      <c r="AG78" s="3">
        <f>'Population 2016'!AG78/'Population 2016'!AG$7</f>
        <v>5.0125313283208017E-3</v>
      </c>
      <c r="AH78" s="3">
        <f>'Population 2016'!AH78/'Population 2016'!AH$7</f>
        <v>5.5966247160217806E-3</v>
      </c>
      <c r="AI78" s="3">
        <f>'Population 2016'!AI78/'Population 2016'!AI$7</f>
        <v>4.9257759784075575E-3</v>
      </c>
      <c r="AJ78" s="3">
        <f>'Population 2016'!AJ78/'Population 2016'!AJ$7</f>
        <v>5.3740630745297696E-3</v>
      </c>
      <c r="AK78" s="3">
        <f>'Population 2016'!AK78/'Population 2016'!AK$7</f>
        <v>3.1496062992125984E-3</v>
      </c>
      <c r="AL78" s="3">
        <f>'Population 2016'!AL78/'Population 2016'!AL$7</f>
        <v>5.7128884541857465E-3</v>
      </c>
      <c r="AM78" s="3">
        <f>'Population 2016'!AM78/'Population 2016'!AM$7</f>
        <v>5.3894580342416431E-3</v>
      </c>
      <c r="AN78" s="3" t="e">
        <f>'Population 2016'!AN78/'Population 2016'!AN$7</f>
        <v>#DIV/0!</v>
      </c>
      <c r="AO78" s="3" t="e">
        <f>'Population 2016'!AO78/'Population 2016'!AO$7</f>
        <v>#DIV/0!</v>
      </c>
      <c r="AP78" s="3">
        <f>'Population 2016'!AP78/'Population 2016'!AP$7</f>
        <v>4.0785498489425984E-3</v>
      </c>
      <c r="AQ78" s="3">
        <f>'Population 2016'!AQ78/'Population 2016'!AQ$7</f>
        <v>5.1576631630408211E-3</v>
      </c>
      <c r="AR78" s="3">
        <f>'Population 2016'!AR78/'Population 2016'!AR$7</f>
        <v>5.5317724372129498E-3</v>
      </c>
      <c r="AS78" s="3">
        <f>'Population 2016'!AS78/'Population 2016'!AS$7</f>
        <v>4.6683524606107758E-3</v>
      </c>
      <c r="AT78" s="3" t="e">
        <f>'Population 2016'!AT78/'Population 2016'!AT$7</f>
        <v>#DIV/0!</v>
      </c>
      <c r="AU78" s="3" t="e">
        <f>'Population 2016'!AU78/'Population 2016'!AU$7</f>
        <v>#DIV/0!</v>
      </c>
      <c r="AV78" s="3">
        <f>'Population 2016'!AV78/'Population 2016'!AV$7</f>
        <v>6.6844092343875724E-3</v>
      </c>
      <c r="AW78" s="3">
        <f>'Population 2016'!AW78/'Population 2016'!AW$7</f>
        <v>5.9359601225243055E-3</v>
      </c>
      <c r="AX78" s="3">
        <f>'Population 2016'!AX78/'Population 2016'!AX$7</f>
        <v>4.4404077101624787E-3</v>
      </c>
      <c r="AY78" s="3">
        <f>'Population 2016'!AY78/'Population 2016'!AY$7</f>
        <v>5.6695230676014887E-3</v>
      </c>
      <c r="AZ78" s="3">
        <f>'Population 2016'!AZ78/'Population 2016'!AZ$7</f>
        <v>5.3684378377420669E-3</v>
      </c>
      <c r="BA78" s="3">
        <f>'Population 2016'!BA78/'Population 2016'!BA$7</f>
        <v>7.5676827968450223E-3</v>
      </c>
      <c r="BB78" s="3">
        <f>'Population 2016'!BB78/'Population 2016'!BB$7</f>
        <v>5.356209719561052E-3</v>
      </c>
      <c r="BC78" s="5" t="e">
        <f>'Population 2016'!BC78/'Population 2016'!BC$7</f>
        <v>#DIV/0!</v>
      </c>
      <c r="BD78" s="9">
        <v>76</v>
      </c>
    </row>
    <row r="79" spans="2:56" x14ac:dyDescent="0.35">
      <c r="B79" s="3" t="s">
        <v>76</v>
      </c>
      <c r="C79" s="60">
        <f>'Population 2016'!C79/'Population 2016'!C$7</f>
        <v>0</v>
      </c>
      <c r="D79" s="3">
        <f>'Population 2016'!D79/'Population 2016'!D$7</f>
        <v>0</v>
      </c>
      <c r="E79" s="3">
        <f>'Population 2016'!E79/'Population 2016'!E$7</f>
        <v>0</v>
      </c>
      <c r="F79" s="3">
        <f>'Population 2016'!F79/'Population 2016'!F$7</f>
        <v>0</v>
      </c>
      <c r="G79" s="3">
        <f>'Population 2016'!G79/'Population 2016'!G$7</f>
        <v>0</v>
      </c>
      <c r="H79" s="3">
        <f>'Population 2016'!H79/'Population 2016'!H$7</f>
        <v>0</v>
      </c>
      <c r="I79" s="3">
        <f>'Population 2016'!I79/'Population 2016'!I$7</f>
        <v>0</v>
      </c>
      <c r="J79" s="3">
        <f>'Population 2016'!J79/'Population 2016'!J$7</f>
        <v>0</v>
      </c>
      <c r="K79" s="3">
        <f>'Population 2016'!K79/'Population 2016'!K$7</f>
        <v>0</v>
      </c>
      <c r="L79" s="3">
        <f>'Population 2016'!L79/'Population 2016'!L$7</f>
        <v>0</v>
      </c>
      <c r="M79" s="3">
        <f>'Population 2016'!M79/'Population 2016'!M$7</f>
        <v>0</v>
      </c>
      <c r="N79" s="3">
        <f>'Population 2016'!N79/'Population 2016'!N$7</f>
        <v>0</v>
      </c>
      <c r="O79" s="3">
        <f>'Population 2016'!O79/'Population 2016'!O$7</f>
        <v>0</v>
      </c>
      <c r="P79" s="3">
        <f>'Population 2016'!P79/'Population 2016'!P$7</f>
        <v>0</v>
      </c>
      <c r="Q79" s="3">
        <f>'Population 2016'!Q79/'Population 2016'!Q$7</f>
        <v>0</v>
      </c>
      <c r="R79" s="3">
        <f>'Population 2016'!R79/'Population 2016'!R$7</f>
        <v>0</v>
      </c>
      <c r="S79" s="3">
        <f>'Population 2016'!S79/'Population 2016'!S$7</f>
        <v>0</v>
      </c>
      <c r="T79" s="3">
        <f>'Population 2016'!T79/'Population 2016'!T$7</f>
        <v>0</v>
      </c>
      <c r="U79" s="3" t="e">
        <f>'Population 2016'!U79/'Population 2016'!U$7</f>
        <v>#DIV/0!</v>
      </c>
      <c r="V79" s="3">
        <f>'Population 2016'!V79/'Population 2016'!V$7</f>
        <v>0</v>
      </c>
      <c r="W79" s="3">
        <f>'Population 2016'!W79/'Population 2016'!W$7</f>
        <v>0</v>
      </c>
      <c r="X79" s="3">
        <f>'Population 2016'!X79/'Population 2016'!X$7</f>
        <v>0</v>
      </c>
      <c r="Y79" s="3">
        <f>'Population 2016'!Y79/'Population 2016'!Y$7</f>
        <v>0</v>
      </c>
      <c r="Z79" s="3">
        <f>'Population 2016'!Z79/'Population 2016'!Z$7</f>
        <v>0</v>
      </c>
      <c r="AA79" s="3">
        <f>'Population 2016'!AA79/'Population 2016'!AA$7</f>
        <v>0</v>
      </c>
      <c r="AB79" s="3">
        <f>'Population 2016'!AB79/'Population 2016'!AB$7</f>
        <v>0</v>
      </c>
      <c r="AC79" s="3">
        <f>'Population 2016'!AC79/'Population 2016'!AC$7</f>
        <v>0</v>
      </c>
      <c r="AD79" s="3">
        <f>'Population 2016'!AD79/'Population 2016'!AD$7</f>
        <v>0</v>
      </c>
      <c r="AE79" s="3">
        <f>'Population 2016'!AE79/'Population 2016'!AE$7</f>
        <v>0</v>
      </c>
      <c r="AF79" s="3">
        <f>'Population 2016'!AF79/'Population 2016'!AF$7</f>
        <v>0</v>
      </c>
      <c r="AG79" s="3">
        <f>'Population 2016'!AG79/'Population 2016'!AG$7</f>
        <v>0</v>
      </c>
      <c r="AH79" s="3">
        <f>'Population 2016'!AH79/'Population 2016'!AH$7</f>
        <v>0</v>
      </c>
      <c r="AI79" s="3">
        <f>'Population 2016'!AI79/'Population 2016'!AI$7</f>
        <v>0</v>
      </c>
      <c r="AJ79" s="3">
        <f>'Population 2016'!AJ79/'Population 2016'!AJ$7</f>
        <v>0</v>
      </c>
      <c r="AK79" s="3">
        <f>'Population 2016'!AK79/'Population 2016'!AK$7</f>
        <v>0</v>
      </c>
      <c r="AL79" s="3">
        <f>'Population 2016'!AL79/'Population 2016'!AL$7</f>
        <v>0</v>
      </c>
      <c r="AM79" s="3">
        <f>'Population 2016'!AM79/'Population 2016'!AM$7</f>
        <v>0</v>
      </c>
      <c r="AN79" s="3" t="e">
        <f>'Population 2016'!AN79/'Population 2016'!AN$7</f>
        <v>#DIV/0!</v>
      </c>
      <c r="AO79" s="3" t="e">
        <f>'Population 2016'!AO79/'Population 2016'!AO$7</f>
        <v>#DIV/0!</v>
      </c>
      <c r="AP79" s="3">
        <f>'Population 2016'!AP79/'Population 2016'!AP$7</f>
        <v>0</v>
      </c>
      <c r="AQ79" s="3">
        <f>'Population 2016'!AQ79/'Population 2016'!AQ$7</f>
        <v>0</v>
      </c>
      <c r="AR79" s="3">
        <f>'Population 2016'!AR79/'Population 2016'!AR$7</f>
        <v>0</v>
      </c>
      <c r="AS79" s="3">
        <f>'Population 2016'!AS79/'Population 2016'!AS$7</f>
        <v>0</v>
      </c>
      <c r="AT79" s="3" t="e">
        <f>'Population 2016'!AT79/'Population 2016'!AT$7</f>
        <v>#DIV/0!</v>
      </c>
      <c r="AU79" s="3" t="e">
        <f>'Population 2016'!AU79/'Population 2016'!AU$7</f>
        <v>#DIV/0!</v>
      </c>
      <c r="AV79" s="3">
        <f>'Population 2016'!AV79/'Population 2016'!AV$7</f>
        <v>0</v>
      </c>
      <c r="AW79" s="3">
        <f>'Population 2016'!AW79/'Population 2016'!AW$7</f>
        <v>0</v>
      </c>
      <c r="AX79" s="3">
        <f>'Population 2016'!AX79/'Population 2016'!AX$7</f>
        <v>0</v>
      </c>
      <c r="AY79" s="3">
        <f>'Population 2016'!AY79/'Population 2016'!AY$7</f>
        <v>0</v>
      </c>
      <c r="AZ79" s="3">
        <f>'Population 2016'!AZ79/'Population 2016'!AZ$7</f>
        <v>0</v>
      </c>
      <c r="BA79" s="3">
        <f>'Population 2016'!BA79/'Population 2016'!BA$7</f>
        <v>0</v>
      </c>
      <c r="BB79" s="3">
        <f>'Population 2016'!BB79/'Population 2016'!BB$7</f>
        <v>0</v>
      </c>
      <c r="BC79" s="5" t="e">
        <f>'Population 2016'!BC79/'Population 2016'!BC$7</f>
        <v>#DIV/0!</v>
      </c>
      <c r="BD79" s="9">
        <v>77</v>
      </c>
    </row>
    <row r="80" spans="2:56" x14ac:dyDescent="0.35">
      <c r="B80" s="3" t="s">
        <v>46</v>
      </c>
      <c r="C80" s="60">
        <f>'Population 2016'!C80/'Population 2016'!C$7</f>
        <v>0</v>
      </c>
      <c r="D80" s="3">
        <f>'Population 2016'!D80/'Population 2016'!D$7</f>
        <v>0</v>
      </c>
      <c r="E80" s="3">
        <f>'Population 2016'!E80/'Population 2016'!E$7</f>
        <v>0</v>
      </c>
      <c r="F80" s="3">
        <f>'Population 2016'!F80/'Population 2016'!F$7</f>
        <v>0</v>
      </c>
      <c r="G80" s="3">
        <f>'Population 2016'!G80/'Population 2016'!G$7</f>
        <v>0</v>
      </c>
      <c r="H80" s="3">
        <f>'Population 2016'!H80/'Population 2016'!H$7</f>
        <v>0</v>
      </c>
      <c r="I80" s="3">
        <f>'Population 2016'!I80/'Population 2016'!I$7</f>
        <v>0</v>
      </c>
      <c r="J80" s="3">
        <f>'Population 2016'!J80/'Population 2016'!J$7</f>
        <v>0</v>
      </c>
      <c r="K80" s="3">
        <f>'Population 2016'!K80/'Population 2016'!K$7</f>
        <v>0</v>
      </c>
      <c r="L80" s="3">
        <f>'Population 2016'!L80/'Population 2016'!L$7</f>
        <v>0</v>
      </c>
      <c r="M80" s="3">
        <f>'Population 2016'!M80/'Population 2016'!M$7</f>
        <v>0</v>
      </c>
      <c r="N80" s="3">
        <f>'Population 2016'!N80/'Population 2016'!N$7</f>
        <v>0</v>
      </c>
      <c r="O80" s="3">
        <f>'Population 2016'!O80/'Population 2016'!O$7</f>
        <v>0</v>
      </c>
      <c r="P80" s="3">
        <f>'Population 2016'!P80/'Population 2016'!P$7</f>
        <v>0</v>
      </c>
      <c r="Q80" s="3">
        <f>'Population 2016'!Q80/'Population 2016'!Q$7</f>
        <v>0</v>
      </c>
      <c r="R80" s="3">
        <f>'Population 2016'!R80/'Population 2016'!R$7</f>
        <v>0</v>
      </c>
      <c r="S80" s="3">
        <f>'Population 2016'!S80/'Population 2016'!S$7</f>
        <v>0</v>
      </c>
      <c r="T80" s="3">
        <f>'Population 2016'!T80/'Population 2016'!T$7</f>
        <v>0</v>
      </c>
      <c r="U80" s="3" t="e">
        <f>'Population 2016'!U80/'Population 2016'!U$7</f>
        <v>#DIV/0!</v>
      </c>
      <c r="V80" s="3">
        <f>'Population 2016'!V80/'Population 2016'!V$7</f>
        <v>0</v>
      </c>
      <c r="W80" s="3">
        <f>'Population 2016'!W80/'Population 2016'!W$7</f>
        <v>0</v>
      </c>
      <c r="X80" s="3">
        <f>'Population 2016'!X80/'Population 2016'!X$7</f>
        <v>0</v>
      </c>
      <c r="Y80" s="3">
        <f>'Population 2016'!Y80/'Population 2016'!Y$7</f>
        <v>0</v>
      </c>
      <c r="Z80" s="3">
        <f>'Population 2016'!Z80/'Population 2016'!Z$7</f>
        <v>0</v>
      </c>
      <c r="AA80" s="3">
        <f>'Population 2016'!AA80/'Population 2016'!AA$7</f>
        <v>0</v>
      </c>
      <c r="AB80" s="3">
        <f>'Population 2016'!AB80/'Population 2016'!AB$7</f>
        <v>0</v>
      </c>
      <c r="AC80" s="3">
        <f>'Population 2016'!AC80/'Population 2016'!AC$7</f>
        <v>0</v>
      </c>
      <c r="AD80" s="3">
        <f>'Population 2016'!AD80/'Population 2016'!AD$7</f>
        <v>0</v>
      </c>
      <c r="AE80" s="3">
        <f>'Population 2016'!AE80/'Population 2016'!AE$7</f>
        <v>0</v>
      </c>
      <c r="AF80" s="3">
        <f>'Population 2016'!AF80/'Population 2016'!AF$7</f>
        <v>0</v>
      </c>
      <c r="AG80" s="3">
        <f>'Population 2016'!AG80/'Population 2016'!AG$7</f>
        <v>0</v>
      </c>
      <c r="AH80" s="3">
        <f>'Population 2016'!AH80/'Population 2016'!AH$7</f>
        <v>0</v>
      </c>
      <c r="AI80" s="3">
        <f>'Population 2016'!AI80/'Population 2016'!AI$7</f>
        <v>0</v>
      </c>
      <c r="AJ80" s="3">
        <f>'Population 2016'!AJ80/'Population 2016'!AJ$7</f>
        <v>0</v>
      </c>
      <c r="AK80" s="3">
        <f>'Population 2016'!AK80/'Population 2016'!AK$7</f>
        <v>0</v>
      </c>
      <c r="AL80" s="3">
        <f>'Population 2016'!AL80/'Population 2016'!AL$7</f>
        <v>0</v>
      </c>
      <c r="AM80" s="3">
        <f>'Population 2016'!AM80/'Population 2016'!AM$7</f>
        <v>0</v>
      </c>
      <c r="AN80" s="3" t="e">
        <f>'Population 2016'!AN80/'Population 2016'!AN$7</f>
        <v>#DIV/0!</v>
      </c>
      <c r="AO80" s="3" t="e">
        <f>'Population 2016'!AO80/'Population 2016'!AO$7</f>
        <v>#DIV/0!</v>
      </c>
      <c r="AP80" s="3">
        <f>'Population 2016'!AP80/'Population 2016'!AP$7</f>
        <v>0</v>
      </c>
      <c r="AQ80" s="3">
        <f>'Population 2016'!AQ80/'Population 2016'!AQ$7</f>
        <v>0</v>
      </c>
      <c r="AR80" s="3">
        <f>'Population 2016'!AR80/'Population 2016'!AR$7</f>
        <v>0</v>
      </c>
      <c r="AS80" s="3">
        <f>'Population 2016'!AS80/'Population 2016'!AS$7</f>
        <v>0</v>
      </c>
      <c r="AT80" s="3" t="e">
        <f>'Population 2016'!AT80/'Population 2016'!AT$7</f>
        <v>#DIV/0!</v>
      </c>
      <c r="AU80" s="3" t="e">
        <f>'Population 2016'!AU80/'Population 2016'!AU$7</f>
        <v>#DIV/0!</v>
      </c>
      <c r="AV80" s="3">
        <f>'Population 2016'!AV80/'Population 2016'!AV$7</f>
        <v>0</v>
      </c>
      <c r="AW80" s="3">
        <f>'Population 2016'!AW80/'Population 2016'!AW$7</f>
        <v>0</v>
      </c>
      <c r="AX80" s="3">
        <f>'Population 2016'!AX80/'Population 2016'!AX$7</f>
        <v>0</v>
      </c>
      <c r="AY80" s="3">
        <f>'Population 2016'!AY80/'Population 2016'!AY$7</f>
        <v>0</v>
      </c>
      <c r="AZ80" s="3">
        <f>'Population 2016'!AZ80/'Population 2016'!AZ$7</f>
        <v>0</v>
      </c>
      <c r="BA80" s="3">
        <f>'Population 2016'!BA80/'Population 2016'!BA$7</f>
        <v>0</v>
      </c>
      <c r="BB80" s="3">
        <f>'Population 2016'!BB80/'Population 2016'!BB$7</f>
        <v>0</v>
      </c>
      <c r="BC80" s="5" t="e">
        <f>'Population 2016'!BC80/'Population 2016'!BC$7</f>
        <v>#DIV/0!</v>
      </c>
      <c r="BD80" s="9">
        <v>78</v>
      </c>
    </row>
    <row r="81" spans="2:56" x14ac:dyDescent="0.35">
      <c r="B81" s="3" t="s">
        <v>77</v>
      </c>
      <c r="C81" s="60">
        <f>'Population 2016'!C81/'Population 2016'!C$7</f>
        <v>0</v>
      </c>
      <c r="D81" s="3">
        <f>'Population 2016'!D81/'Population 2016'!D$7</f>
        <v>0</v>
      </c>
      <c r="E81" s="3">
        <f>'Population 2016'!E81/'Population 2016'!E$7</f>
        <v>0</v>
      </c>
      <c r="F81" s="3">
        <f>'Population 2016'!F81/'Population 2016'!F$7</f>
        <v>0</v>
      </c>
      <c r="G81" s="3">
        <f>'Population 2016'!G81/'Population 2016'!G$7</f>
        <v>0</v>
      </c>
      <c r="H81" s="3">
        <f>'Population 2016'!H81/'Population 2016'!H$7</f>
        <v>0</v>
      </c>
      <c r="I81" s="3">
        <f>'Population 2016'!I81/'Population 2016'!I$7</f>
        <v>0</v>
      </c>
      <c r="J81" s="3">
        <f>'Population 2016'!J81/'Population 2016'!J$7</f>
        <v>0</v>
      </c>
      <c r="K81" s="3">
        <f>'Population 2016'!K81/'Population 2016'!K$7</f>
        <v>0</v>
      </c>
      <c r="L81" s="3">
        <f>'Population 2016'!L81/'Population 2016'!L$7</f>
        <v>0</v>
      </c>
      <c r="M81" s="3">
        <f>'Population 2016'!M81/'Population 2016'!M$7</f>
        <v>0</v>
      </c>
      <c r="N81" s="3">
        <f>'Population 2016'!N81/'Population 2016'!N$7</f>
        <v>0</v>
      </c>
      <c r="O81" s="3">
        <f>'Population 2016'!O81/'Population 2016'!O$7</f>
        <v>0</v>
      </c>
      <c r="P81" s="3">
        <f>'Population 2016'!P81/'Population 2016'!P$7</f>
        <v>0</v>
      </c>
      <c r="Q81" s="3">
        <f>'Population 2016'!Q81/'Population 2016'!Q$7</f>
        <v>0</v>
      </c>
      <c r="R81" s="3">
        <f>'Population 2016'!R81/'Population 2016'!R$7</f>
        <v>0</v>
      </c>
      <c r="S81" s="3">
        <f>'Population 2016'!S81/'Population 2016'!S$7</f>
        <v>0</v>
      </c>
      <c r="T81" s="3">
        <f>'Population 2016'!T81/'Population 2016'!T$7</f>
        <v>0</v>
      </c>
      <c r="U81" s="3" t="e">
        <f>'Population 2016'!U81/'Population 2016'!U$7</f>
        <v>#DIV/0!</v>
      </c>
      <c r="V81" s="3">
        <f>'Population 2016'!V81/'Population 2016'!V$7</f>
        <v>0</v>
      </c>
      <c r="W81" s="3">
        <f>'Population 2016'!W81/'Population 2016'!W$7</f>
        <v>0</v>
      </c>
      <c r="X81" s="3">
        <f>'Population 2016'!X81/'Population 2016'!X$7</f>
        <v>0</v>
      </c>
      <c r="Y81" s="3">
        <f>'Population 2016'!Y81/'Population 2016'!Y$7</f>
        <v>0</v>
      </c>
      <c r="Z81" s="3">
        <f>'Population 2016'!Z81/'Population 2016'!Z$7</f>
        <v>0</v>
      </c>
      <c r="AA81" s="3">
        <f>'Population 2016'!AA81/'Population 2016'!AA$7</f>
        <v>0</v>
      </c>
      <c r="AB81" s="3">
        <f>'Population 2016'!AB81/'Population 2016'!AB$7</f>
        <v>0</v>
      </c>
      <c r="AC81" s="3">
        <f>'Population 2016'!AC81/'Population 2016'!AC$7</f>
        <v>0</v>
      </c>
      <c r="AD81" s="3">
        <f>'Population 2016'!AD81/'Population 2016'!AD$7</f>
        <v>0</v>
      </c>
      <c r="AE81" s="3">
        <f>'Population 2016'!AE81/'Population 2016'!AE$7</f>
        <v>0</v>
      </c>
      <c r="AF81" s="3">
        <f>'Population 2016'!AF81/'Population 2016'!AF$7</f>
        <v>0</v>
      </c>
      <c r="AG81" s="3">
        <f>'Population 2016'!AG81/'Population 2016'!AG$7</f>
        <v>0</v>
      </c>
      <c r="AH81" s="3">
        <f>'Population 2016'!AH81/'Population 2016'!AH$7</f>
        <v>0</v>
      </c>
      <c r="AI81" s="3">
        <f>'Population 2016'!AI81/'Population 2016'!AI$7</f>
        <v>0</v>
      </c>
      <c r="AJ81" s="3">
        <f>'Population 2016'!AJ81/'Population 2016'!AJ$7</f>
        <v>0</v>
      </c>
      <c r="AK81" s="3">
        <f>'Population 2016'!AK81/'Population 2016'!AK$7</f>
        <v>0</v>
      </c>
      <c r="AL81" s="3">
        <f>'Population 2016'!AL81/'Population 2016'!AL$7</f>
        <v>0</v>
      </c>
      <c r="AM81" s="3">
        <f>'Population 2016'!AM81/'Population 2016'!AM$7</f>
        <v>0</v>
      </c>
      <c r="AN81" s="3" t="e">
        <f>'Population 2016'!AN81/'Population 2016'!AN$7</f>
        <v>#DIV/0!</v>
      </c>
      <c r="AO81" s="3" t="e">
        <f>'Population 2016'!AO81/'Population 2016'!AO$7</f>
        <v>#DIV/0!</v>
      </c>
      <c r="AP81" s="3">
        <f>'Population 2016'!AP81/'Population 2016'!AP$7</f>
        <v>0</v>
      </c>
      <c r="AQ81" s="3">
        <f>'Population 2016'!AQ81/'Population 2016'!AQ$7</f>
        <v>0</v>
      </c>
      <c r="AR81" s="3">
        <f>'Population 2016'!AR81/'Population 2016'!AR$7</f>
        <v>0</v>
      </c>
      <c r="AS81" s="3">
        <f>'Population 2016'!AS81/'Population 2016'!AS$7</f>
        <v>0</v>
      </c>
      <c r="AT81" s="3" t="e">
        <f>'Population 2016'!AT81/'Population 2016'!AT$7</f>
        <v>#DIV/0!</v>
      </c>
      <c r="AU81" s="3" t="e">
        <f>'Population 2016'!AU81/'Population 2016'!AU$7</f>
        <v>#DIV/0!</v>
      </c>
      <c r="AV81" s="3">
        <f>'Population 2016'!AV81/'Population 2016'!AV$7</f>
        <v>0</v>
      </c>
      <c r="AW81" s="3">
        <f>'Population 2016'!AW81/'Population 2016'!AW$7</f>
        <v>0</v>
      </c>
      <c r="AX81" s="3">
        <f>'Population 2016'!AX81/'Population 2016'!AX$7</f>
        <v>0</v>
      </c>
      <c r="AY81" s="3">
        <f>'Population 2016'!AY81/'Population 2016'!AY$7</f>
        <v>0</v>
      </c>
      <c r="AZ81" s="3">
        <f>'Population 2016'!AZ81/'Population 2016'!AZ$7</f>
        <v>0</v>
      </c>
      <c r="BA81" s="3">
        <f>'Population 2016'!BA81/'Population 2016'!BA$7</f>
        <v>0</v>
      </c>
      <c r="BB81" s="3">
        <f>'Population 2016'!BB81/'Population 2016'!BB$7</f>
        <v>0</v>
      </c>
      <c r="BC81" s="5" t="e">
        <f>'Population 2016'!BC81/'Population 2016'!BC$7</f>
        <v>#DIV/0!</v>
      </c>
      <c r="BD81" s="9">
        <v>79</v>
      </c>
    </row>
    <row r="82" spans="2:56" x14ac:dyDescent="0.35">
      <c r="B82" s="3" t="s">
        <v>47</v>
      </c>
      <c r="C82" s="60">
        <f>'Population 2016'!C82/'Population 2016'!C$7</f>
        <v>2.4003565516363172E-2</v>
      </c>
      <c r="D82" s="3">
        <f>'Population 2016'!D82/'Population 2016'!D$7</f>
        <v>2.3210639039697167E-2</v>
      </c>
      <c r="E82" s="3">
        <f>'Population 2016'!E82/'Population 2016'!E$7</f>
        <v>2.036147334706017E-2</v>
      </c>
      <c r="F82" s="3">
        <f>'Population 2016'!F82/'Population 2016'!F$7</f>
        <v>3.5852424873549539E-2</v>
      </c>
      <c r="G82" s="3">
        <f>'Population 2016'!G82/'Population 2016'!G$7</f>
        <v>3.2975175991107816E-2</v>
      </c>
      <c r="H82" s="3">
        <f>'Population 2016'!H82/'Population 2016'!H$7</f>
        <v>2.9610984476109197E-2</v>
      </c>
      <c r="I82" s="3">
        <f>'Population 2016'!I82/'Population 2016'!I$7</f>
        <v>3.4429099397004476E-2</v>
      </c>
      <c r="J82" s="3">
        <f>'Population 2016'!J82/'Population 2016'!J$7</f>
        <v>3.4898923866036408E-2</v>
      </c>
      <c r="K82" s="3">
        <f>'Population 2016'!K82/'Population 2016'!K$7</f>
        <v>3.4278841335070663E-2</v>
      </c>
      <c r="L82" s="3">
        <f>'Population 2016'!L82/'Population 2016'!L$7</f>
        <v>2.9447115384615384E-2</v>
      </c>
      <c r="M82" s="3">
        <f>'Population 2016'!M82/'Population 2016'!M$7</f>
        <v>2.9447115384615384E-2</v>
      </c>
      <c r="N82" s="3">
        <f>'Population 2016'!N82/'Population 2016'!N$7</f>
        <v>2.7170003944407061E-2</v>
      </c>
      <c r="O82" s="3">
        <f>'Population 2016'!O82/'Population 2016'!O$7</f>
        <v>2.9913441955193482E-2</v>
      </c>
      <c r="P82" s="3">
        <f>'Population 2016'!P82/'Population 2016'!P$7</f>
        <v>3.2858178303938147E-2</v>
      </c>
      <c r="Q82" s="3">
        <f>'Population 2016'!Q82/'Population 2016'!Q$7</f>
        <v>3.014731072285029E-2</v>
      </c>
      <c r="R82" s="3">
        <f>'Population 2016'!R82/'Population 2016'!R$7</f>
        <v>3.3076298701298704E-2</v>
      </c>
      <c r="S82" s="3">
        <f>'Population 2016'!S82/'Population 2016'!S$7</f>
        <v>2.9337251061051256E-2</v>
      </c>
      <c r="T82" s="3">
        <f>'Population 2016'!T82/'Population 2016'!T$7</f>
        <v>2.6819854911910804E-2</v>
      </c>
      <c r="U82" s="3" t="e">
        <f>'Population 2016'!U82/'Population 2016'!U$7</f>
        <v>#DIV/0!</v>
      </c>
      <c r="V82" s="3">
        <f>'Population 2016'!V82/'Population 2016'!V$7</f>
        <v>2.6362777019220671E-2</v>
      </c>
      <c r="W82" s="3">
        <f>'Population 2016'!W82/'Population 2016'!W$7</f>
        <v>3.0191744656365822E-2</v>
      </c>
      <c r="X82" s="3">
        <f>'Population 2016'!X82/'Population 2016'!X$7</f>
        <v>3.0191744656365822E-2</v>
      </c>
      <c r="Y82" s="3">
        <f>'Population 2016'!Y82/'Population 2016'!Y$7</f>
        <v>3.0723386765310317E-2</v>
      </c>
      <c r="Z82" s="3">
        <f>'Population 2016'!Z82/'Population 2016'!Z$7</f>
        <v>2.8625817564636565E-2</v>
      </c>
      <c r="AA82" s="3">
        <f>'Population 2016'!AA82/'Population 2016'!AA$7</f>
        <v>2.9000574823558219E-2</v>
      </c>
      <c r="AB82" s="3">
        <f>'Population 2016'!AB82/'Population 2016'!AB$7</f>
        <v>2.3609501738122828E-2</v>
      </c>
      <c r="AC82" s="3">
        <f>'Population 2016'!AC82/'Population 2016'!AC$7</f>
        <v>2.8485106283796382E-2</v>
      </c>
      <c r="AD82" s="3">
        <f>'Population 2016'!AD82/'Population 2016'!AD$7</f>
        <v>3.1672502019929973E-2</v>
      </c>
      <c r="AE82" s="3">
        <f>'Population 2016'!AE82/'Population 2016'!AE$7</f>
        <v>3.1138452191083771E-2</v>
      </c>
      <c r="AF82" s="3">
        <f>'Population 2016'!AF82/'Population 2016'!AF$7</f>
        <v>2.797657774886142E-2</v>
      </c>
      <c r="AG82" s="3">
        <f>'Population 2016'!AG82/'Population 2016'!AG$7</f>
        <v>3.1138452191083771E-2</v>
      </c>
      <c r="AH82" s="3">
        <f>'Population 2016'!AH82/'Population 2016'!AH$7</f>
        <v>3.0276585770437417E-2</v>
      </c>
      <c r="AI82" s="3">
        <f>'Population 2016'!AI82/'Population 2016'!AI$7</f>
        <v>2.8475033738191633E-2</v>
      </c>
      <c r="AJ82" s="3">
        <f>'Population 2016'!AJ82/'Population 2016'!AJ$7</f>
        <v>2.927450148493848E-2</v>
      </c>
      <c r="AK82" s="3">
        <f>'Population 2016'!AK82/'Population 2016'!AK$7</f>
        <v>3.6220472440944881E-2</v>
      </c>
      <c r="AL82" s="3">
        <f>'Population 2016'!AL82/'Population 2016'!AL$7</f>
        <v>3.0453918997021295E-2</v>
      </c>
      <c r="AM82" s="3">
        <f>'Population 2016'!AM82/'Population 2016'!AM$7</f>
        <v>3.1709526796292423E-2</v>
      </c>
      <c r="AN82" s="3" t="e">
        <f>'Population 2016'!AN82/'Population 2016'!AN$7</f>
        <v>#DIV/0!</v>
      </c>
      <c r="AO82" s="3" t="e">
        <f>'Population 2016'!AO82/'Population 2016'!AO$7</f>
        <v>#DIV/0!</v>
      </c>
      <c r="AP82" s="3">
        <f>'Population 2016'!AP82/'Population 2016'!AP$7</f>
        <v>2.5830815709969788E-2</v>
      </c>
      <c r="AQ82" s="3">
        <f>'Population 2016'!AQ82/'Population 2016'!AQ$7</f>
        <v>2.6106086531410413E-2</v>
      </c>
      <c r="AR82" s="3">
        <f>'Population 2016'!AR82/'Population 2016'!AR$7</f>
        <v>2.90736201523903E-2</v>
      </c>
      <c r="AS82" s="3">
        <f>'Population 2016'!AS82/'Population 2016'!AS$7</f>
        <v>3.4429099397004476E-2</v>
      </c>
      <c r="AT82" s="3" t="e">
        <f>'Population 2016'!AT82/'Population 2016'!AT$7</f>
        <v>#DIV/0!</v>
      </c>
      <c r="AU82" s="3" t="e">
        <f>'Population 2016'!AU82/'Population 2016'!AU$7</f>
        <v>#DIV/0!</v>
      </c>
      <c r="AV82" s="3">
        <f>'Population 2016'!AV82/'Population 2016'!AV$7</f>
        <v>2.6675744259454105E-2</v>
      </c>
      <c r="AW82" s="3">
        <f>'Population 2016'!AW82/'Population 2016'!AW$7</f>
        <v>2.7929453397005383E-2</v>
      </c>
      <c r="AX82" s="3">
        <f>'Population 2016'!AX82/'Population 2016'!AX$7</f>
        <v>3.5523261681299829E-2</v>
      </c>
      <c r="AY82" s="3">
        <f>'Population 2016'!AY82/'Population 2016'!AY$7</f>
        <v>2.9143945295594217E-2</v>
      </c>
      <c r="AZ82" s="3">
        <f>'Population 2016'!AZ82/'Population 2016'!AZ$7</f>
        <v>2.8046987119292714E-2</v>
      </c>
      <c r="BA82" s="3">
        <f>'Population 2016'!BA82/'Population 2016'!BA$7</f>
        <v>2.9808853833582036E-2</v>
      </c>
      <c r="BB82" s="3">
        <f>'Population 2016'!BB82/'Population 2016'!BB$7</f>
        <v>3.2050165476397843E-2</v>
      </c>
      <c r="BC82" s="5" t="e">
        <f>'Population 2016'!BC82/'Population 2016'!BC$7</f>
        <v>#DIV/0!</v>
      </c>
      <c r="BD82" s="9">
        <v>80</v>
      </c>
    </row>
    <row r="83" spans="2:56" x14ac:dyDescent="0.35">
      <c r="B83" s="3" t="s">
        <v>48</v>
      </c>
      <c r="C83" s="60">
        <f>'Population 2016'!C83/'Population 2016'!C$7</f>
        <v>3.9220679994906409E-2</v>
      </c>
      <c r="D83" s="3">
        <f>'Population 2016'!D83/'Population 2016'!D$7</f>
        <v>4.223738606365493E-2</v>
      </c>
      <c r="E83" s="3">
        <f>'Population 2016'!E83/'Population 2016'!E$7</f>
        <v>5.307709906199954E-2</v>
      </c>
      <c r="F83" s="3">
        <f>'Population 2016'!F83/'Population 2016'!F$7</f>
        <v>5.0580184468908065E-2</v>
      </c>
      <c r="G83" s="3">
        <f>'Population 2016'!G83/'Population 2016'!G$7</f>
        <v>5.1685809559095963E-2</v>
      </c>
      <c r="H83" s="3">
        <f>'Population 2016'!H83/'Population 2016'!H$7</f>
        <v>4.1505072001901323E-2</v>
      </c>
      <c r="I83" s="3">
        <f>'Population 2016'!I83/'Population 2016'!I$7</f>
        <v>4.1042598716203076E-2</v>
      </c>
      <c r="J83" s="3">
        <f>'Population 2016'!J83/'Population 2016'!J$7</f>
        <v>4.4604244191893794E-2</v>
      </c>
      <c r="K83" s="3">
        <f>'Population 2016'!K83/'Population 2016'!K$7</f>
        <v>4.2798436403728574E-2</v>
      </c>
      <c r="L83" s="3">
        <f>'Population 2016'!L83/'Population 2016'!L$7</f>
        <v>4.3970352564102567E-2</v>
      </c>
      <c r="M83" s="3">
        <f>'Population 2016'!M83/'Population 2016'!M$7</f>
        <v>4.3970352564102567E-2</v>
      </c>
      <c r="N83" s="3">
        <f>'Population 2016'!N83/'Population 2016'!N$7</f>
        <v>4.4850228543585696E-2</v>
      </c>
      <c r="O83" s="3">
        <f>'Population 2016'!O83/'Population 2016'!O$7</f>
        <v>4.1337830957230141E-2</v>
      </c>
      <c r="P83" s="3">
        <f>'Population 2016'!P83/'Population 2016'!P$7</f>
        <v>4.0831118627687846E-2</v>
      </c>
      <c r="Q83" s="3">
        <f>'Population 2016'!Q83/'Population 2016'!Q$7</f>
        <v>4.0767386091127102E-2</v>
      </c>
      <c r="R83" s="3">
        <f>'Population 2016'!R83/'Population 2016'!R$7</f>
        <v>3.936688311688312E-2</v>
      </c>
      <c r="S83" s="3">
        <f>'Population 2016'!S83/'Population 2016'!S$7</f>
        <v>4.0137120470127324E-2</v>
      </c>
      <c r="T83" s="3">
        <f>'Population 2016'!T83/'Population 2016'!T$7</f>
        <v>3.9273844834363719E-2</v>
      </c>
      <c r="U83" s="3" t="e">
        <f>'Population 2016'!U83/'Population 2016'!U$7</f>
        <v>#DIV/0!</v>
      </c>
      <c r="V83" s="3">
        <f>'Population 2016'!V83/'Population 2016'!V$7</f>
        <v>3.8703917655708436E-2</v>
      </c>
      <c r="W83" s="3">
        <f>'Population 2016'!W83/'Population 2016'!W$7</f>
        <v>3.8907410854812231E-2</v>
      </c>
      <c r="X83" s="3">
        <f>'Population 2016'!X83/'Population 2016'!X$7</f>
        <v>3.8907410854812231E-2</v>
      </c>
      <c r="Y83" s="3">
        <f>'Population 2016'!Y83/'Population 2016'!Y$7</f>
        <v>4.1718043567612002E-2</v>
      </c>
      <c r="Z83" s="3">
        <f>'Population 2016'!Z83/'Population 2016'!Z$7</f>
        <v>4.4675985394389391E-2</v>
      </c>
      <c r="AA83" s="3">
        <f>'Population 2016'!AA83/'Population 2016'!AA$7</f>
        <v>4.3223826332729455E-2</v>
      </c>
      <c r="AB83" s="3">
        <f>'Population 2016'!AB83/'Population 2016'!AB$7</f>
        <v>4.2101197373503284E-2</v>
      </c>
      <c r="AC83" s="3">
        <f>'Population 2016'!AC83/'Population 2016'!AC$7</f>
        <v>4.3713872832369945E-2</v>
      </c>
      <c r="AD83" s="3">
        <f>'Population 2016'!AD83/'Population 2016'!AD$7</f>
        <v>4.5515755453810931E-2</v>
      </c>
      <c r="AE83" s="3">
        <f>'Population 2016'!AE83/'Population 2016'!AE$7</f>
        <v>4.2986253512569302E-2</v>
      </c>
      <c r="AF83" s="3">
        <f>'Population 2016'!AF83/'Population 2016'!AF$7</f>
        <v>3.9832285115303984E-2</v>
      </c>
      <c r="AG83" s="3">
        <f>'Population 2016'!AG83/'Population 2016'!AG$7</f>
        <v>4.2986253512569302E-2</v>
      </c>
      <c r="AH83" s="3">
        <f>'Population 2016'!AH83/'Population 2016'!AH$7</f>
        <v>4.2010746096426382E-2</v>
      </c>
      <c r="AI83" s="3">
        <f>'Population 2016'!AI83/'Population 2016'!AI$7</f>
        <v>4.0901934322986958E-2</v>
      </c>
      <c r="AJ83" s="3">
        <f>'Population 2016'!AJ83/'Population 2016'!AJ$7</f>
        <v>4.6810917833404048E-2</v>
      </c>
      <c r="AK83" s="3">
        <f>'Population 2016'!AK83/'Population 2016'!AK$7</f>
        <v>3.7795275590551181E-2</v>
      </c>
      <c r="AL83" s="3">
        <f>'Population 2016'!AL83/'Population 2016'!AL$7</f>
        <v>4.1612946249944424E-2</v>
      </c>
      <c r="AM83" s="3">
        <f>'Population 2016'!AM83/'Population 2016'!AM$7</f>
        <v>4.3522196668757403E-2</v>
      </c>
      <c r="AN83" s="3" t="e">
        <f>'Population 2016'!AN83/'Population 2016'!AN$7</f>
        <v>#DIV/0!</v>
      </c>
      <c r="AO83" s="3" t="e">
        <f>'Population 2016'!AO83/'Population 2016'!AO$7</f>
        <v>#DIV/0!</v>
      </c>
      <c r="AP83" s="3">
        <f>'Population 2016'!AP83/'Population 2016'!AP$7</f>
        <v>4.6676737160120843E-2</v>
      </c>
      <c r="AQ83" s="3">
        <f>'Population 2016'!AQ83/'Population 2016'!AQ$7</f>
        <v>4.2679051576631627E-2</v>
      </c>
      <c r="AR83" s="3">
        <f>'Population 2016'!AR83/'Population 2016'!AR$7</f>
        <v>4.2626176003228489E-2</v>
      </c>
      <c r="AS83" s="3">
        <f>'Population 2016'!AS83/'Population 2016'!AS$7</f>
        <v>4.1042598716203076E-2</v>
      </c>
      <c r="AT83" s="3" t="e">
        <f>'Population 2016'!AT83/'Population 2016'!AT$7</f>
        <v>#DIV/0!</v>
      </c>
      <c r="AU83" s="3" t="e">
        <f>'Population 2016'!AU83/'Population 2016'!AU$7</f>
        <v>#DIV/0!</v>
      </c>
      <c r="AV83" s="3">
        <f>'Population 2016'!AV83/'Population 2016'!AV$7</f>
        <v>4.1529987002537599E-2</v>
      </c>
      <c r="AW83" s="3">
        <f>'Population 2016'!AW83/'Population 2016'!AW$7</f>
        <v>3.9535016457068931E-2</v>
      </c>
      <c r="AX83" s="3">
        <f>'Population 2016'!AX83/'Population 2016'!AX$7</f>
        <v>4.6422444242607733E-2</v>
      </c>
      <c r="AY83" s="3">
        <f>'Population 2016'!AY83/'Population 2016'!AY$7</f>
        <v>4.2248766554141781E-2</v>
      </c>
      <c r="AZ83" s="3">
        <f>'Population 2016'!AZ83/'Population 2016'!AZ$7</f>
        <v>4.5746886128877944E-2</v>
      </c>
      <c r="BA83" s="3">
        <f>'Population 2016'!BA83/'Population 2016'!BA$7</f>
        <v>4.2101897250053297E-2</v>
      </c>
      <c r="BB83" s="3">
        <f>'Population 2016'!BB83/'Population 2016'!BB$7</f>
        <v>4.3067409858909597E-2</v>
      </c>
      <c r="BC83" s="5" t="e">
        <f>'Population 2016'!BC83/'Population 2016'!BC$7</f>
        <v>#DIV/0!</v>
      </c>
      <c r="BD83" s="9">
        <v>81</v>
      </c>
    </row>
    <row r="84" spans="2:56" x14ac:dyDescent="0.35">
      <c r="B84" s="3" t="s">
        <v>49</v>
      </c>
      <c r="C84" s="60">
        <f>'Population 2016'!C84/'Population 2016'!C$7</f>
        <v>6.5834712848592894E-2</v>
      </c>
      <c r="D84" s="3">
        <f>'Population 2016'!D84/'Population 2016'!D$7</f>
        <v>6.4601285052547697E-2</v>
      </c>
      <c r="E84" s="3">
        <f>'Population 2016'!E84/'Population 2016'!E$7</f>
        <v>6.0169297643559827E-2</v>
      </c>
      <c r="F84" s="3">
        <f>'Population 2016'!F84/'Population 2016'!F$7</f>
        <v>4.6712288009520979E-2</v>
      </c>
      <c r="G84" s="3">
        <f>'Population 2016'!G84/'Population 2016'!G$7</f>
        <v>4.1682104483141906E-2</v>
      </c>
      <c r="H84" s="3">
        <f>'Population 2016'!H84/'Population 2016'!H$7</f>
        <v>3.996024501172124E-2</v>
      </c>
      <c r="I84" s="3">
        <f>'Population 2016'!I84/'Population 2016'!I$7</f>
        <v>3.073332036568761E-2</v>
      </c>
      <c r="J84" s="3">
        <f>'Population 2016'!J84/'Population 2016'!J$7</f>
        <v>4.3497938248013679E-2</v>
      </c>
      <c r="K84" s="3">
        <f>'Population 2016'!K84/'Population 2016'!K$7</f>
        <v>3.4679763455948684E-2</v>
      </c>
      <c r="L84" s="3">
        <f>'Population 2016'!L84/'Population 2016'!L$7</f>
        <v>4.9679487179487176E-2</v>
      </c>
      <c r="M84" s="3">
        <f>'Population 2016'!M84/'Population 2016'!M$7</f>
        <v>4.9679487179487176E-2</v>
      </c>
      <c r="N84" s="3">
        <f>'Population 2016'!N84/'Population 2016'!N$7</f>
        <v>6.2994501032506561E-2</v>
      </c>
      <c r="O84" s="3">
        <f>'Population 2016'!O84/'Population 2016'!O$7</f>
        <v>4.0796843177189408E-2</v>
      </c>
      <c r="P84" s="3">
        <f>'Population 2016'!P84/'Population 2016'!P$7</f>
        <v>3.9381493114278812E-2</v>
      </c>
      <c r="Q84" s="3">
        <f>'Population 2016'!Q84/'Population 2016'!Q$7</f>
        <v>3.5971223021582732E-2</v>
      </c>
      <c r="R84" s="3">
        <f>'Population 2016'!R84/'Population 2016'!R$7</f>
        <v>3.9772727272727272E-2</v>
      </c>
      <c r="S84" s="3">
        <f>'Population 2016'!S84/'Population 2016'!S$7</f>
        <v>4.7724453150506038E-2</v>
      </c>
      <c r="T84" s="3">
        <f>'Population 2016'!T84/'Population 2016'!T$7</f>
        <v>5.9589750920201551E-2</v>
      </c>
      <c r="U84" s="3" t="e">
        <f>'Population 2016'!U84/'Population 2016'!U$7</f>
        <v>#DIV/0!</v>
      </c>
      <c r="V84" s="3">
        <f>'Population 2016'!V84/'Population 2016'!V$7</f>
        <v>4.3692889402373702E-2</v>
      </c>
      <c r="W84" s="3">
        <f>'Population 2016'!W84/'Population 2016'!W$7</f>
        <v>4.1310565418267359E-2</v>
      </c>
      <c r="X84" s="3">
        <f>'Population 2016'!X84/'Population 2016'!X$7</f>
        <v>4.1310565418267359E-2</v>
      </c>
      <c r="Y84" s="3">
        <f>'Population 2016'!Y84/'Population 2016'!Y$7</f>
        <v>4.3593300452116727E-2</v>
      </c>
      <c r="Z84" s="3">
        <f>'Population 2016'!Z84/'Population 2016'!Z$7</f>
        <v>5.6961039070429535E-2</v>
      </c>
      <c r="AA84" s="3">
        <f>'Population 2016'!AA84/'Population 2016'!AA$7</f>
        <v>4.9380871449115661E-2</v>
      </c>
      <c r="AB84" s="3">
        <f>'Population 2016'!AB84/'Population 2016'!AB$7</f>
        <v>6.3200077249903439E-2</v>
      </c>
      <c r="AC84" s="3">
        <f>'Population 2016'!AC84/'Population 2016'!AC$7</f>
        <v>5.3109849897445459E-2</v>
      </c>
      <c r="AD84" s="3">
        <f>'Population 2016'!AD84/'Population 2016'!AD$7</f>
        <v>4.4276865068677618E-2</v>
      </c>
      <c r="AE84" s="3">
        <f>'Population 2016'!AE84/'Population 2016'!AE$7</f>
        <v>4.5340624287992709E-2</v>
      </c>
      <c r="AF84" s="3">
        <f>'Population 2016'!AF84/'Population 2016'!AF$7</f>
        <v>4.0157594158895395E-2</v>
      </c>
      <c r="AG84" s="3">
        <f>'Population 2016'!AG84/'Population 2016'!AG$7</f>
        <v>4.5340624287992709E-2</v>
      </c>
      <c r="AH84" s="3">
        <f>'Population 2016'!AH84/'Population 2016'!AH$7</f>
        <v>4.0150012621254193E-2</v>
      </c>
      <c r="AI84" s="3">
        <f>'Population 2016'!AI84/'Population 2016'!AI$7</f>
        <v>5.2968960863697706E-2</v>
      </c>
      <c r="AJ84" s="3">
        <f>'Population 2016'!AJ84/'Population 2016'!AJ$7</f>
        <v>3.6062791684344508E-2</v>
      </c>
      <c r="AK84" s="3">
        <f>'Population 2016'!AK84/'Population 2016'!AK$7</f>
        <v>1.889763779527559E-2</v>
      </c>
      <c r="AL84" s="3">
        <f>'Population 2016'!AL84/'Population 2016'!AL$7</f>
        <v>3.7945138487529451E-2</v>
      </c>
      <c r="AM84" s="3">
        <f>'Population 2016'!AM84/'Population 2016'!AM$7</f>
        <v>4.1512765117197481E-2</v>
      </c>
      <c r="AN84" s="3" t="e">
        <f>'Population 2016'!AN84/'Population 2016'!AN$7</f>
        <v>#DIV/0!</v>
      </c>
      <c r="AO84" s="3" t="e">
        <f>'Population 2016'!AO84/'Population 2016'!AO$7</f>
        <v>#DIV/0!</v>
      </c>
      <c r="AP84" s="3">
        <f>'Population 2016'!AP84/'Population 2016'!AP$7</f>
        <v>6.6918429003021154E-2</v>
      </c>
      <c r="AQ84" s="3">
        <f>'Population 2016'!AQ84/'Population 2016'!AQ$7</f>
        <v>5.0452212173062824E-2</v>
      </c>
      <c r="AR84" s="3">
        <f>'Population 2016'!AR84/'Population 2016'!AR$7</f>
        <v>4.8840104834253197E-2</v>
      </c>
      <c r="AS84" s="3">
        <f>'Population 2016'!AS84/'Population 2016'!AS$7</f>
        <v>3.073332036568761E-2</v>
      </c>
      <c r="AT84" s="3" t="e">
        <f>'Population 2016'!AT84/'Population 2016'!AT$7</f>
        <v>#DIV/0!</v>
      </c>
      <c r="AU84" s="3" t="e">
        <f>'Population 2016'!AU84/'Population 2016'!AU$7</f>
        <v>#DIV/0!</v>
      </c>
      <c r="AV84" s="3">
        <f>'Population 2016'!AV84/'Population 2016'!AV$7</f>
        <v>4.3943801448288668E-2</v>
      </c>
      <c r="AW84" s="3">
        <f>'Population 2016'!AW84/'Population 2016'!AW$7</f>
        <v>3.791784783394532E-2</v>
      </c>
      <c r="AX84" s="3">
        <f>'Population 2016'!AX84/'Population 2016'!AX$7</f>
        <v>5.2376627308507416E-2</v>
      </c>
      <c r="AY84" s="3">
        <f>'Population 2016'!AY84/'Population 2016'!AY$7</f>
        <v>5.1181511295767333E-2</v>
      </c>
      <c r="AZ84" s="3">
        <f>'Population 2016'!AZ84/'Population 2016'!AZ$7</f>
        <v>6.1515564926206127E-2</v>
      </c>
      <c r="BA84" s="3">
        <f>'Population 2016'!BA84/'Population 2016'!BA$7</f>
        <v>4.1568961841824771E-2</v>
      </c>
      <c r="BB84" s="3">
        <f>'Population 2016'!BB84/'Population 2016'!BB$7</f>
        <v>4.4199616791499738E-2</v>
      </c>
      <c r="BC84" s="5" t="e">
        <f>'Population 2016'!BC84/'Population 2016'!BC$7</f>
        <v>#DIV/0!</v>
      </c>
      <c r="BD84" s="9">
        <v>82</v>
      </c>
    </row>
    <row r="85" spans="2:56" x14ac:dyDescent="0.35">
      <c r="B85" s="3" t="s">
        <v>50</v>
      </c>
      <c r="C85" s="60">
        <f>'Population 2016'!C85/'Population 2016'!C$7</f>
        <v>5.5201833694129634E-2</v>
      </c>
      <c r="D85" s="3">
        <f>'Population 2016'!D85/'Population 2016'!D$7</f>
        <v>5.6781391642177617E-2</v>
      </c>
      <c r="E85" s="3">
        <f>'Population 2016'!E85/'Population 2016'!E$7</f>
        <v>6.2457103637611533E-2</v>
      </c>
      <c r="F85" s="3">
        <f>'Population 2016'!F85/'Population 2016'!F$7</f>
        <v>3.8381434096994939E-2</v>
      </c>
      <c r="G85" s="3">
        <f>'Population 2016'!G85/'Population 2016'!G$7</f>
        <v>3.2604668395702113E-2</v>
      </c>
      <c r="H85" s="3">
        <f>'Population 2016'!H85/'Population 2016'!H$7</f>
        <v>3.5228537167673143E-2</v>
      </c>
      <c r="I85" s="3">
        <f>'Population 2016'!I85/'Population 2016'!I$7</f>
        <v>3.3845555339428124E-2</v>
      </c>
      <c r="J85" s="3">
        <f>'Population 2016'!J85/'Population 2016'!J$7</f>
        <v>3.8167555063864024E-2</v>
      </c>
      <c r="K85" s="3">
        <f>'Population 2016'!K85/'Population 2016'!K$7</f>
        <v>3.6383682469680267E-2</v>
      </c>
      <c r="L85" s="3">
        <f>'Population 2016'!L85/'Population 2016'!L$7</f>
        <v>3.465544871794872E-2</v>
      </c>
      <c r="M85" s="3">
        <f>'Population 2016'!M85/'Population 2016'!M$7</f>
        <v>3.465544871794872E-2</v>
      </c>
      <c r="N85" s="3">
        <f>'Population 2016'!N85/'Population 2016'!N$7</f>
        <v>4.9421100257546577E-2</v>
      </c>
      <c r="O85" s="3">
        <f>'Population 2016'!O85/'Population 2016'!O$7</f>
        <v>3.5514256619144605E-2</v>
      </c>
      <c r="P85" s="3">
        <f>'Population 2016'!P85/'Population 2016'!P$7</f>
        <v>3.2374969799468474E-2</v>
      </c>
      <c r="Q85" s="3">
        <f>'Population 2016'!Q85/'Population 2016'!Q$7</f>
        <v>3.7684138403562863E-2</v>
      </c>
      <c r="R85" s="3">
        <f>'Population 2016'!R85/'Population 2016'!R$7</f>
        <v>3.7337662337662336E-2</v>
      </c>
      <c r="S85" s="3">
        <f>'Population 2016'!S85/'Population 2016'!S$7</f>
        <v>4.3219066274893893E-2</v>
      </c>
      <c r="T85" s="3">
        <f>'Population 2016'!T85/'Population 2016'!T$7</f>
        <v>5.1477682878890756E-2</v>
      </c>
      <c r="U85" s="3" t="e">
        <f>'Population 2016'!U85/'Population 2016'!U$7</f>
        <v>#DIV/0!</v>
      </c>
      <c r="V85" s="3">
        <f>'Population 2016'!V85/'Population 2016'!V$7</f>
        <v>4.012183594160277E-2</v>
      </c>
      <c r="W85" s="3">
        <f>'Population 2016'!W85/'Population 2016'!W$7</f>
        <v>3.8704327370576587E-2</v>
      </c>
      <c r="X85" s="3">
        <f>'Population 2016'!X85/'Population 2016'!X$7</f>
        <v>3.8704327370576587E-2</v>
      </c>
      <c r="Y85" s="3">
        <f>'Population 2016'!Y85/'Population 2016'!Y$7</f>
        <v>3.9123510069872587E-2</v>
      </c>
      <c r="Z85" s="3">
        <f>'Population 2016'!Z85/'Population 2016'!Z$7</f>
        <v>4.9877233693981289E-2</v>
      </c>
      <c r="AA85" s="3">
        <f>'Population 2016'!AA85/'Population 2016'!AA$7</f>
        <v>4.4852838943569756E-2</v>
      </c>
      <c r="AB85" s="3">
        <f>'Population 2016'!AB85/'Population 2016'!AB$7</f>
        <v>5.547508690614137E-2</v>
      </c>
      <c r="AC85" s="3">
        <f>'Population 2016'!AC85/'Population 2016'!AC$7</f>
        <v>4.7466436695879174E-2</v>
      </c>
      <c r="AD85" s="3">
        <f>'Population 2016'!AD85/'Population 2016'!AD$7</f>
        <v>4.2876380285483434E-2</v>
      </c>
      <c r="AE85" s="3">
        <f>'Population 2016'!AE85/'Population 2016'!AE$7</f>
        <v>4.7087415508468143E-2</v>
      </c>
      <c r="AF85" s="3">
        <f>'Population 2016'!AF85/'Population 2016'!AF$7</f>
        <v>3.7808139955179641E-2</v>
      </c>
      <c r="AG85" s="3">
        <f>'Population 2016'!AG85/'Population 2016'!AG$7</f>
        <v>4.7087415508468143E-2</v>
      </c>
      <c r="AH85" s="3">
        <f>'Population 2016'!AH85/'Population 2016'!AH$7</f>
        <v>3.8383037034365873E-2</v>
      </c>
      <c r="AI85" s="3">
        <f>'Population 2016'!AI85/'Population 2016'!AI$7</f>
        <v>4.6761133603238865E-2</v>
      </c>
      <c r="AJ85" s="3">
        <f>'Population 2016'!AJ85/'Population 2016'!AJ$7</f>
        <v>3.9739782209022766E-2</v>
      </c>
      <c r="AK85" s="3">
        <f>'Population 2016'!AK85/'Population 2016'!AK$7</f>
        <v>1.4173228346456693E-2</v>
      </c>
      <c r="AL85" s="3">
        <f>'Population 2016'!AL85/'Population 2016'!AL$7</f>
        <v>3.4455163828746721E-2</v>
      </c>
      <c r="AM85" s="3">
        <f>'Population 2016'!AM85/'Population 2016'!AM$7</f>
        <v>3.914326201593607E-2</v>
      </c>
      <c r="AN85" s="3" t="e">
        <f>'Population 2016'!AN85/'Population 2016'!AN$7</f>
        <v>#DIV/0!</v>
      </c>
      <c r="AO85" s="3" t="e">
        <f>'Population 2016'!AO85/'Population 2016'!AO$7</f>
        <v>#DIV/0!</v>
      </c>
      <c r="AP85" s="3">
        <f>'Population 2016'!AP85/'Population 2016'!AP$7</f>
        <v>4.6827794561933533E-2</v>
      </c>
      <c r="AQ85" s="3">
        <f>'Population 2016'!AQ85/'Population 2016'!AQ$7</f>
        <v>4.744561231972623E-2</v>
      </c>
      <c r="AR85" s="3">
        <f>'Population 2016'!AR85/'Population 2016'!AR$7</f>
        <v>4.3573169585225981E-2</v>
      </c>
      <c r="AS85" s="3">
        <f>'Population 2016'!AS85/'Population 2016'!AS$7</f>
        <v>3.3845555339428124E-2</v>
      </c>
      <c r="AT85" s="3" t="e">
        <f>'Population 2016'!AT85/'Population 2016'!AT$7</f>
        <v>#DIV/0!</v>
      </c>
      <c r="AU85" s="3" t="e">
        <f>'Population 2016'!AU85/'Population 2016'!AU$7</f>
        <v>#DIV/0!</v>
      </c>
      <c r="AV85" s="3">
        <f>'Population 2016'!AV85/'Population 2016'!AV$7</f>
        <v>3.6826143467227825E-2</v>
      </c>
      <c r="AW85" s="3">
        <f>'Population 2016'!AW85/'Population 2016'!AW$7</f>
        <v>3.7137801792203343E-2</v>
      </c>
      <c r="AX85" s="3">
        <f>'Population 2016'!AX85/'Population 2016'!AX$7</f>
        <v>3.9963669391462307E-2</v>
      </c>
      <c r="AY85" s="3">
        <f>'Population 2016'!AY85/'Population 2016'!AY$7</f>
        <v>4.3148965636631176E-2</v>
      </c>
      <c r="AZ85" s="3">
        <f>'Population 2016'!AZ85/'Population 2016'!AZ$7</f>
        <v>4.7802129657518469E-2</v>
      </c>
      <c r="BA85" s="3">
        <f>'Population 2016'!BA85/'Population 2016'!BA$7</f>
        <v>4.0645207134228666E-2</v>
      </c>
      <c r="BB85" s="3">
        <f>'Population 2016'!BB85/'Population 2016'!BB$7</f>
        <v>3.858212854903327E-2</v>
      </c>
      <c r="BC85" s="5" t="e">
        <f>'Population 2016'!BC85/'Population 2016'!BC$7</f>
        <v>#DIV/0!</v>
      </c>
      <c r="BD85" s="9">
        <v>83</v>
      </c>
    </row>
    <row r="86" spans="2:56" x14ac:dyDescent="0.35">
      <c r="B86" s="3" t="s">
        <v>51</v>
      </c>
      <c r="C86" s="60">
        <f>'Population 2016'!C86/'Population 2016'!C$7</f>
        <v>5.2591366356806314E-2</v>
      </c>
      <c r="D86" s="3">
        <f>'Population 2016'!D86/'Population 2016'!D$7</f>
        <v>5.145191014593814E-2</v>
      </c>
      <c r="E86" s="3">
        <f>'Population 2016'!E86/'Population 2016'!E$7</f>
        <v>4.7357584076870282E-2</v>
      </c>
      <c r="F86" s="3">
        <f>'Population 2016'!F86/'Population 2016'!F$7</f>
        <v>3.8083903600119012E-2</v>
      </c>
      <c r="G86" s="3">
        <f>'Population 2016'!G86/'Population 2016'!G$7</f>
        <v>2.7788069655427936E-2</v>
      </c>
      <c r="H86" s="3">
        <f>'Population 2016'!H86/'Population 2016'!H$7</f>
        <v>3.1479901044648741E-2</v>
      </c>
      <c r="I86" s="3">
        <f>'Population 2016'!I86/'Population 2016'!I$7</f>
        <v>3.6374246255592296E-2</v>
      </c>
      <c r="J86" s="3">
        <f>'Population 2016'!J86/'Population 2016'!J$7</f>
        <v>3.3038318414965302E-2</v>
      </c>
      <c r="K86" s="3">
        <f>'Population 2016'!K86/'Population 2016'!K$7</f>
        <v>3.628345193946076E-2</v>
      </c>
      <c r="L86" s="3">
        <f>'Population 2016'!L86/'Population 2016'!L$7</f>
        <v>2.9847756410256412E-2</v>
      </c>
      <c r="M86" s="3">
        <f>'Population 2016'!M86/'Population 2016'!M$7</f>
        <v>2.9847756410256412E-2</v>
      </c>
      <c r="N86" s="3">
        <f>'Population 2016'!N86/'Population 2016'!N$7</f>
        <v>3.556927074874127E-2</v>
      </c>
      <c r="O86" s="3">
        <f>'Population 2016'!O86/'Population 2016'!O$7</f>
        <v>3.0168024439918534E-2</v>
      </c>
      <c r="P86" s="3">
        <f>'Population 2016'!P86/'Population 2016'!P$7</f>
        <v>3.2858178303938147E-2</v>
      </c>
      <c r="Q86" s="3">
        <f>'Population 2016'!Q86/'Population 2016'!Q$7</f>
        <v>2.9462144570058239E-2</v>
      </c>
      <c r="R86" s="3">
        <f>'Population 2016'!R86/'Population 2016'!R$7</f>
        <v>3.3482142857142856E-2</v>
      </c>
      <c r="S86" s="3">
        <f>'Population 2016'!S86/'Population 2016'!S$7</f>
        <v>3.9947763630427686E-2</v>
      </c>
      <c r="T86" s="3">
        <f>'Population 2016'!T86/'Population 2016'!T$7</f>
        <v>4.681413715470107E-2</v>
      </c>
      <c r="U86" s="3" t="e">
        <f>'Population 2016'!U86/'Population 2016'!U$7</f>
        <v>#DIV/0!</v>
      </c>
      <c r="V86" s="3">
        <f>'Population 2016'!V86/'Population 2016'!V$7</f>
        <v>3.786366978258586E-2</v>
      </c>
      <c r="W86" s="3">
        <f>'Population 2016'!W86/'Population 2016'!W$7</f>
        <v>3.5928853086022776E-2</v>
      </c>
      <c r="X86" s="3">
        <f>'Population 2016'!X86/'Population 2016'!X$7</f>
        <v>3.5928853086022776E-2</v>
      </c>
      <c r="Y86" s="3">
        <f>'Population 2016'!Y86/'Population 2016'!Y$7</f>
        <v>3.5398684751335799E-2</v>
      </c>
      <c r="Z86" s="3">
        <f>'Population 2016'!Z86/'Population 2016'!Z$7</f>
        <v>4.0683448238103458E-2</v>
      </c>
      <c r="AA86" s="3">
        <f>'Population 2016'!AA86/'Population 2016'!AA$7</f>
        <v>3.8413569986324593E-2</v>
      </c>
      <c r="AB86" s="3">
        <f>'Population 2016'!AB86/'Population 2016'!AB$7</f>
        <v>5.1129779837775204E-2</v>
      </c>
      <c r="AC86" s="3">
        <f>'Population 2016'!AC86/'Population 2016'!AC$7</f>
        <v>3.8918282677605817E-2</v>
      </c>
      <c r="AD86" s="3">
        <f>'Population 2016'!AD86/'Population 2016'!AD$7</f>
        <v>3.2965257204416912E-2</v>
      </c>
      <c r="AE86" s="3">
        <f>'Population 2016'!AE86/'Population 2016'!AE$7</f>
        <v>3.5087719298245612E-2</v>
      </c>
      <c r="AF86" s="3">
        <f>'Population 2016'!AF86/'Population 2016'!AF$7</f>
        <v>3.0036868358273693E-2</v>
      </c>
      <c r="AG86" s="3">
        <f>'Population 2016'!AG86/'Population 2016'!AG$7</f>
        <v>3.5087719298245612E-2</v>
      </c>
      <c r="AH86" s="3">
        <f>'Population 2016'!AH86/'Population 2016'!AH$7</f>
        <v>3.7164184486675564E-2</v>
      </c>
      <c r="AI86" s="3">
        <f>'Population 2016'!AI86/'Population 2016'!AI$7</f>
        <v>4.2825011246063881E-2</v>
      </c>
      <c r="AJ86" s="3">
        <f>'Population 2016'!AJ86/'Population 2016'!AJ$7</f>
        <v>3.365860557205487E-2</v>
      </c>
      <c r="AK86" s="3">
        <f>'Population 2016'!AK86/'Population 2016'!AK$7</f>
        <v>4.0944881889763779E-2</v>
      </c>
      <c r="AL86" s="3">
        <f>'Population 2016'!AL86/'Population 2016'!AL$7</f>
        <v>3.0765126928377719E-2</v>
      </c>
      <c r="AM86" s="3">
        <f>'Population 2016'!AM86/'Population 2016'!AM$7</f>
        <v>3.6866680604920203E-2</v>
      </c>
      <c r="AN86" s="3" t="e">
        <f>'Population 2016'!AN86/'Population 2016'!AN$7</f>
        <v>#DIV/0!</v>
      </c>
      <c r="AO86" s="3" t="e">
        <f>'Population 2016'!AO86/'Population 2016'!AO$7</f>
        <v>#DIV/0!</v>
      </c>
      <c r="AP86" s="3">
        <f>'Population 2016'!AP86/'Population 2016'!AP$7</f>
        <v>4.6072507552870089E-2</v>
      </c>
      <c r="AQ86" s="3">
        <f>'Population 2016'!AQ86/'Population 2016'!AQ$7</f>
        <v>3.9354681007088728E-2</v>
      </c>
      <c r="AR86" s="3">
        <f>'Population 2016'!AR86/'Population 2016'!AR$7</f>
        <v>3.7815540325187968E-2</v>
      </c>
      <c r="AS86" s="3">
        <f>'Population 2016'!AS86/'Population 2016'!AS$7</f>
        <v>3.6374246255592296E-2</v>
      </c>
      <c r="AT86" s="3" t="e">
        <f>'Population 2016'!AT86/'Population 2016'!AT$7</f>
        <v>#DIV/0!</v>
      </c>
      <c r="AU86" s="3" t="e">
        <f>'Population 2016'!AU86/'Population 2016'!AU$7</f>
        <v>#DIV/0!</v>
      </c>
      <c r="AV86" s="3">
        <f>'Population 2016'!AV86/'Population 2016'!AV$7</f>
        <v>3.6021538651977471E-2</v>
      </c>
      <c r="AW86" s="3">
        <f>'Population 2016'!AW86/'Population 2016'!AW$7</f>
        <v>3.7651490648960256E-2</v>
      </c>
      <c r="AX86" s="3">
        <f>'Population 2016'!AX86/'Population 2016'!AX$7</f>
        <v>2.9770915329498437E-2</v>
      </c>
      <c r="AY86" s="3">
        <f>'Population 2016'!AY86/'Population 2016'!AY$7</f>
        <v>3.6501341642863325E-2</v>
      </c>
      <c r="AZ86" s="3">
        <f>'Population 2016'!AZ86/'Population 2016'!AZ$7</f>
        <v>3.710068921528676E-2</v>
      </c>
      <c r="BA86" s="3">
        <f>'Population 2016'!BA86/'Population 2016'!BA$7</f>
        <v>3.3965750017764515E-2</v>
      </c>
      <c r="BB86" s="3">
        <f>'Population 2016'!BB86/'Population 2016'!BB$7</f>
        <v>3.7624107298380075E-2</v>
      </c>
      <c r="BC86" s="5" t="e">
        <f>'Population 2016'!BC86/'Population 2016'!BC$7</f>
        <v>#DIV/0!</v>
      </c>
      <c r="BD86" s="9">
        <v>84</v>
      </c>
    </row>
    <row r="87" spans="2:56" x14ac:dyDescent="0.35">
      <c r="B87" s="3" t="s">
        <v>52</v>
      </c>
      <c r="C87" s="60">
        <f>'Population 2016'!C87/'Population 2016'!C$7</f>
        <v>4.2977206163249716E-2</v>
      </c>
      <c r="D87" s="3">
        <f>'Population 2016'!D87/'Population 2016'!D$7</f>
        <v>4.4179907356676797E-2</v>
      </c>
      <c r="E87" s="3">
        <f>'Population 2016'!E87/'Population 2016'!E$7</f>
        <v>4.8501487073896135E-2</v>
      </c>
      <c r="F87" s="3">
        <f>'Population 2016'!F87/'Population 2016'!F$7</f>
        <v>3.7340077357929186E-2</v>
      </c>
      <c r="G87" s="3">
        <f>'Population 2016'!G87/'Population 2016'!G$7</f>
        <v>3.0937384216376436E-2</v>
      </c>
      <c r="H87" s="3">
        <f>'Population 2016'!H87/'Population 2016'!H$7</f>
        <v>3.4375101277993238E-2</v>
      </c>
      <c r="I87" s="3">
        <f>'Population 2016'!I87/'Population 2016'!I$7</f>
        <v>3.6957790313168641E-2</v>
      </c>
      <c r="J87" s="3">
        <f>'Population 2016'!J87/'Population 2016'!J$7</f>
        <v>3.1831439203459717E-2</v>
      </c>
      <c r="K87" s="3">
        <f>'Population 2016'!K87/'Population 2016'!K$7</f>
        <v>3.5281146637265712E-2</v>
      </c>
      <c r="L87" s="3">
        <f>'Population 2016'!L87/'Population 2016'!L$7</f>
        <v>3.4154647435897433E-2</v>
      </c>
      <c r="M87" s="3">
        <f>'Population 2016'!M87/'Population 2016'!M$7</f>
        <v>3.4154647435897433E-2</v>
      </c>
      <c r="N87" s="3">
        <f>'Population 2016'!N87/'Population 2016'!N$7</f>
        <v>3.0070303255295947E-2</v>
      </c>
      <c r="O87" s="3">
        <f>'Population 2016'!O87/'Population 2016'!O$7</f>
        <v>3.5737016293279023E-2</v>
      </c>
      <c r="P87" s="3">
        <f>'Population 2016'!P87/'Population 2016'!P$7</f>
        <v>3.2858178303938147E-2</v>
      </c>
      <c r="Q87" s="3">
        <f>'Population 2016'!Q87/'Population 2016'!Q$7</f>
        <v>4.5563549160671464E-2</v>
      </c>
      <c r="R87" s="3">
        <f>'Population 2016'!R87/'Population 2016'!R$7</f>
        <v>3.4293831168831168E-2</v>
      </c>
      <c r="S87" s="3">
        <f>'Population 2016'!S87/'Population 2016'!S$7</f>
        <v>3.8844270323212533E-2</v>
      </c>
      <c r="T87" s="3">
        <f>'Population 2016'!T87/'Population 2016'!T$7</f>
        <v>4.2347139334596003E-2</v>
      </c>
      <c r="U87" s="3" t="e">
        <f>'Population 2016'!U87/'Population 2016'!U$7</f>
        <v>#DIV/0!</v>
      </c>
      <c r="V87" s="3">
        <f>'Population 2016'!V87/'Population 2016'!V$7</f>
        <v>3.9596681020901164E-2</v>
      </c>
      <c r="W87" s="3">
        <f>'Population 2016'!W87/'Population 2016'!W$7</f>
        <v>3.5573456988610398E-2</v>
      </c>
      <c r="X87" s="3">
        <f>'Population 2016'!X87/'Population 2016'!X$7</f>
        <v>3.5573456988610398E-2</v>
      </c>
      <c r="Y87" s="3">
        <f>'Population 2016'!Y87/'Population 2016'!Y$7</f>
        <v>3.5629880805589806E-2</v>
      </c>
      <c r="Z87" s="3">
        <f>'Population 2016'!Z87/'Population 2016'!Z$7</f>
        <v>3.6556141895107461E-2</v>
      </c>
      <c r="AA87" s="3">
        <f>'Population 2016'!AA87/'Population 2016'!AA$7</f>
        <v>3.6000141111920431E-2</v>
      </c>
      <c r="AB87" s="3">
        <f>'Population 2016'!AB87/'Population 2016'!AB$7</f>
        <v>4.4273850907686367E-2</v>
      </c>
      <c r="AC87" s="3">
        <f>'Population 2016'!AC87/'Population 2016'!AC$7</f>
        <v>3.5325960283423455E-2</v>
      </c>
      <c r="AD87" s="3">
        <f>'Population 2016'!AD87/'Population 2016'!AD$7</f>
        <v>3.7705359547535684E-2</v>
      </c>
      <c r="AE87" s="3">
        <f>'Population 2016'!AE87/'Population 2016'!AE$7</f>
        <v>4.0479987848408901E-2</v>
      </c>
      <c r="AF87" s="3">
        <f>'Population 2016'!AF87/'Population 2016'!AF$7</f>
        <v>3.0868213691896192E-2</v>
      </c>
      <c r="AG87" s="3">
        <f>'Population 2016'!AG87/'Population 2016'!AG$7</f>
        <v>4.0479987848408901E-2</v>
      </c>
      <c r="AH87" s="3">
        <f>'Population 2016'!AH87/'Population 2016'!AH$7</f>
        <v>3.766903465435794E-2</v>
      </c>
      <c r="AI87" s="3">
        <f>'Population 2016'!AI87/'Population 2016'!AI$7</f>
        <v>4.1126855600539809E-2</v>
      </c>
      <c r="AJ87" s="3">
        <f>'Population 2016'!AJ87/'Population 2016'!AJ$7</f>
        <v>3.7759864234196014E-2</v>
      </c>
      <c r="AK87" s="3">
        <f>'Population 2016'!AK87/'Population 2016'!AK$7</f>
        <v>4.7244094488188976E-2</v>
      </c>
      <c r="AL87" s="3">
        <f>'Population 2016'!AL87/'Population 2016'!AL$7</f>
        <v>3.3143644689458941E-2</v>
      </c>
      <c r="AM87" s="3">
        <f>'Population 2016'!AM87/'Population 2016'!AM$7</f>
        <v>3.716867609821823E-2</v>
      </c>
      <c r="AN87" s="3" t="e">
        <f>'Population 2016'!AN87/'Population 2016'!AN$7</f>
        <v>#DIV/0!</v>
      </c>
      <c r="AO87" s="3" t="e">
        <f>'Population 2016'!AO87/'Population 2016'!AO$7</f>
        <v>#DIV/0!</v>
      </c>
      <c r="AP87" s="3">
        <f>'Population 2016'!AP87/'Population 2016'!AP$7</f>
        <v>3.8066465256797584E-2</v>
      </c>
      <c r="AQ87" s="3">
        <f>'Population 2016'!AQ87/'Population 2016'!AQ$7</f>
        <v>3.441701295526766E-2</v>
      </c>
      <c r="AR87" s="3">
        <f>'Population 2016'!AR87/'Population 2016'!AR$7</f>
        <v>3.6255179229426969E-2</v>
      </c>
      <c r="AS87" s="3">
        <f>'Population 2016'!AS87/'Population 2016'!AS$7</f>
        <v>3.6957790313168641E-2</v>
      </c>
      <c r="AT87" s="3" t="e">
        <f>'Population 2016'!AT87/'Population 2016'!AT$7</f>
        <v>#DIV/0!</v>
      </c>
      <c r="AU87" s="3" t="e">
        <f>'Population 2016'!AU87/'Population 2016'!AU$7</f>
        <v>#DIV/0!</v>
      </c>
      <c r="AV87" s="3">
        <f>'Population 2016'!AV87/'Population 2016'!AV$7</f>
        <v>3.5155041158630933E-2</v>
      </c>
      <c r="AW87" s="3">
        <f>'Population 2016'!AW87/'Population 2016'!AW$7</f>
        <v>3.8488613230341889E-2</v>
      </c>
      <c r="AX87" s="3">
        <f>'Population 2016'!AX87/'Population 2016'!AX$7</f>
        <v>2.8358058330810374E-2</v>
      </c>
      <c r="AY87" s="3">
        <f>'Population 2016'!AY87/'Population 2016'!AY$7</f>
        <v>3.3766121353760926E-2</v>
      </c>
      <c r="AZ87" s="3">
        <f>'Population 2016'!AZ87/'Population 2016'!AZ$7</f>
        <v>3.1873992310554385E-2</v>
      </c>
      <c r="BA87" s="3">
        <f>'Population 2016'!BA87/'Population 2016'!BA$7</f>
        <v>3.1194485894976195E-2</v>
      </c>
      <c r="BB87" s="3">
        <f>'Population 2016'!BB87/'Population 2016'!BB$7</f>
        <v>3.8625674969517507E-2</v>
      </c>
      <c r="BC87" s="5" t="e">
        <f>'Population 2016'!BC87/'Population 2016'!BC$7</f>
        <v>#DIV/0!</v>
      </c>
      <c r="BD87" s="9">
        <v>85</v>
      </c>
    </row>
    <row r="88" spans="2:56" x14ac:dyDescent="0.35">
      <c r="B88" s="3" t="s">
        <v>53</v>
      </c>
      <c r="C88" s="60">
        <f>'Population 2016'!C88/'Population 2016'!C$7</f>
        <v>3.9857379345473065E-2</v>
      </c>
      <c r="D88" s="3">
        <f>'Population 2016'!D88/'Population 2016'!D$7</f>
        <v>4.0593714200328736E-2</v>
      </c>
      <c r="E88" s="3">
        <f>'Population 2016'!E88/'Population 2016'!E$7</f>
        <v>4.3239533287577216E-2</v>
      </c>
      <c r="F88" s="3">
        <f>'Population 2016'!F88/'Population 2016'!F$7</f>
        <v>4.1207973817316272E-2</v>
      </c>
      <c r="G88" s="3">
        <f>'Population 2016'!G88/'Population 2016'!G$7</f>
        <v>3.7606520933679138E-2</v>
      </c>
      <c r="H88" s="3">
        <f>'Population 2016'!H88/'Population 2016'!H$7</f>
        <v>3.893396134691629E-2</v>
      </c>
      <c r="I88" s="3">
        <f>'Population 2016'!I88/'Population 2016'!I$7</f>
        <v>4.9017700836413151E-2</v>
      </c>
      <c r="J88" s="3">
        <f>'Population 2016'!J88/'Population 2016'!J$7</f>
        <v>3.9223574373931411E-2</v>
      </c>
      <c r="K88" s="3">
        <f>'Population 2016'!K88/'Population 2016'!K$7</f>
        <v>4.2597975343289567E-2</v>
      </c>
      <c r="L88" s="3">
        <f>'Population 2016'!L88/'Population 2016'!L$7</f>
        <v>4.0665064102564104E-2</v>
      </c>
      <c r="M88" s="3">
        <f>'Population 2016'!M88/'Population 2016'!M$7</f>
        <v>4.0665064102564104E-2</v>
      </c>
      <c r="N88" s="3">
        <f>'Population 2016'!N88/'Population 2016'!N$7</f>
        <v>3.7727093436042601E-2</v>
      </c>
      <c r="O88" s="3">
        <f>'Population 2016'!O88/'Population 2016'!O$7</f>
        <v>4.0733197556008148E-2</v>
      </c>
      <c r="P88" s="3">
        <f>'Population 2016'!P88/'Population 2016'!P$7</f>
        <v>4.4696786663445273E-2</v>
      </c>
      <c r="Q88" s="3">
        <f>'Population 2016'!Q88/'Population 2016'!Q$7</f>
        <v>3.2202809181226449E-2</v>
      </c>
      <c r="R88" s="3">
        <f>'Population 2016'!R88/'Population 2016'!R$7</f>
        <v>3.7134740259740256E-2</v>
      </c>
      <c r="S88" s="3">
        <f>'Population 2016'!S88/'Population 2016'!S$7</f>
        <v>4.3232125367286975E-2</v>
      </c>
      <c r="T88" s="3">
        <f>'Population 2016'!T88/'Population 2016'!T$7</f>
        <v>4.1185719901368691E-2</v>
      </c>
      <c r="U88" s="3" t="e">
        <f>'Population 2016'!U88/'Population 2016'!U$7</f>
        <v>#DIV/0!</v>
      </c>
      <c r="V88" s="3">
        <f>'Population 2016'!V88/'Population 2016'!V$7</f>
        <v>4.4690683751706754E-2</v>
      </c>
      <c r="W88" s="3">
        <f>'Population 2016'!W88/'Population 2016'!W$7</f>
        <v>4.4593748413410281E-2</v>
      </c>
      <c r="X88" s="3">
        <f>'Population 2016'!X88/'Population 2016'!X$7</f>
        <v>4.4593748413410281E-2</v>
      </c>
      <c r="Y88" s="3">
        <f>'Population 2016'!Y88/'Population 2016'!Y$7</f>
        <v>4.1897862720920671E-2</v>
      </c>
      <c r="Z88" s="3">
        <f>'Population 2016'!Z88/'Population 2016'!Z$7</f>
        <v>3.9900102340351157E-2</v>
      </c>
      <c r="AA88" s="3">
        <f>'Population 2016'!AA88/'Population 2016'!AA$7</f>
        <v>4.1221282167811124E-2</v>
      </c>
      <c r="AB88" s="3">
        <f>'Population 2016'!AB88/'Population 2016'!AB$7</f>
        <v>4.1232135959830052E-2</v>
      </c>
      <c r="AC88" s="3">
        <f>'Population 2016'!AC88/'Population 2016'!AC$7</f>
        <v>4.028179190751445E-2</v>
      </c>
      <c r="AD88" s="3">
        <f>'Population 2016'!AD88/'Population 2016'!AD$7</f>
        <v>3.9752221922973334E-2</v>
      </c>
      <c r="AE88" s="3">
        <f>'Population 2016'!AE88/'Population 2016'!AE$7</f>
        <v>4.0631882737145894E-2</v>
      </c>
      <c r="AF88" s="3">
        <f>'Population 2016'!AF88/'Population 2016'!AF$7</f>
        <v>4.0410612303910937E-2</v>
      </c>
      <c r="AG88" s="3">
        <f>'Population 2016'!AG88/'Population 2016'!AG$7</f>
        <v>4.0631882737145894E-2</v>
      </c>
      <c r="AH88" s="3">
        <f>'Population 2016'!AH88/'Population 2016'!AH$7</f>
        <v>4.3546933035231328E-2</v>
      </c>
      <c r="AI88" s="3">
        <f>'Population 2016'!AI88/'Population 2016'!AI$7</f>
        <v>4.1992802519118307E-2</v>
      </c>
      <c r="AJ88" s="3">
        <f>'Population 2016'!AJ88/'Population 2016'!AJ$7</f>
        <v>4.3699618158676283E-2</v>
      </c>
      <c r="AK88" s="3">
        <f>'Population 2016'!AK88/'Population 2016'!AK$7</f>
        <v>6.1417322834645668E-2</v>
      </c>
      <c r="AL88" s="3">
        <f>'Population 2016'!AL88/'Population 2016'!AL$7</f>
        <v>3.8323033832747967E-2</v>
      </c>
      <c r="AM88" s="3">
        <f>'Population 2016'!AM88/'Population 2016'!AM$7</f>
        <v>4.398680511998513E-2</v>
      </c>
      <c r="AN88" s="3" t="e">
        <f>'Population 2016'!AN88/'Population 2016'!AN$7</f>
        <v>#DIV/0!</v>
      </c>
      <c r="AO88" s="3" t="e">
        <f>'Population 2016'!AO88/'Population 2016'!AO$7</f>
        <v>#DIV/0!</v>
      </c>
      <c r="AP88" s="3">
        <f>'Population 2016'!AP88/'Population 2016'!AP$7</f>
        <v>3.8821752265861029E-2</v>
      </c>
      <c r="AQ88" s="3">
        <f>'Population 2016'!AQ88/'Population 2016'!AQ$7</f>
        <v>4.4316792960156441E-2</v>
      </c>
      <c r="AR88" s="3">
        <f>'Population 2016'!AR88/'Population 2016'!AR$7</f>
        <v>4.1133457306181599E-2</v>
      </c>
      <c r="AS88" s="3">
        <f>'Population 2016'!AS88/'Population 2016'!AS$7</f>
        <v>4.9017700836413151E-2</v>
      </c>
      <c r="AT88" s="3" t="e">
        <f>'Population 2016'!AT88/'Population 2016'!AT$7</f>
        <v>#DIV/0!</v>
      </c>
      <c r="AU88" s="3" t="e">
        <f>'Population 2016'!AU88/'Population 2016'!AU$7</f>
        <v>#DIV/0!</v>
      </c>
      <c r="AV88" s="3">
        <f>'Population 2016'!AV88/'Population 2016'!AV$7</f>
        <v>3.7135606857708732E-2</v>
      </c>
      <c r="AW88" s="3">
        <f>'Population 2016'!AW88/'Population 2016'!AW$7</f>
        <v>4.2826430242955807E-2</v>
      </c>
      <c r="AX88" s="3">
        <f>'Population 2016'!AX88/'Population 2016'!AX$7</f>
        <v>3.5826016752447273E-2</v>
      </c>
      <c r="AY88" s="3">
        <f>'Population 2016'!AY88/'Population 2016'!AY$7</f>
        <v>4.150437115900632E-2</v>
      </c>
      <c r="AZ88" s="3">
        <f>'Population 2016'!AZ88/'Population 2016'!AZ$7</f>
        <v>3.8270051912616718E-2</v>
      </c>
      <c r="BA88" s="3">
        <f>'Population 2016'!BA88/'Population 2016'!BA$7</f>
        <v>3.7412065657642296E-2</v>
      </c>
      <c r="BB88" s="3">
        <f>'Population 2016'!BB88/'Population 2016'!BB$7</f>
        <v>4.4678627416826336E-2</v>
      </c>
      <c r="BC88" s="5" t="e">
        <f>'Population 2016'!BC88/'Population 2016'!BC$7</f>
        <v>#DIV/0!</v>
      </c>
      <c r="BD88" s="9">
        <v>86</v>
      </c>
    </row>
    <row r="89" spans="2:56" x14ac:dyDescent="0.35">
      <c r="B89" s="3" t="s">
        <v>54</v>
      </c>
      <c r="C89" s="60">
        <f>'Population 2016'!C89/'Population 2016'!C$7</f>
        <v>3.9157010059849742E-2</v>
      </c>
      <c r="D89" s="3">
        <f>'Population 2016'!D89/'Population 2016'!D$7</f>
        <v>3.8451959954176419E-2</v>
      </c>
      <c r="E89" s="3">
        <f>'Population 2016'!E89/'Population 2016'!E$7</f>
        <v>3.5918554106611759E-2</v>
      </c>
      <c r="F89" s="3">
        <f>'Population 2016'!F89/'Population 2016'!F$7</f>
        <v>4.3439452543885745E-2</v>
      </c>
      <c r="G89" s="3">
        <f>'Population 2016'!G89/'Population 2016'!G$7</f>
        <v>4.8721748795850311E-2</v>
      </c>
      <c r="H89" s="3">
        <f>'Population 2016'!H89/'Population 2016'!H$7</f>
        <v>4.1915585467823306E-2</v>
      </c>
      <c r="I89" s="3">
        <f>'Population 2016'!I89/'Population 2016'!I$7</f>
        <v>5.0573818323283407E-2</v>
      </c>
      <c r="J89" s="3">
        <f>'Population 2016'!J89/'Population 2016'!J$7</f>
        <v>4.3296791712762746E-2</v>
      </c>
      <c r="K89" s="3">
        <f>'Population 2016'!K89/'Population 2016'!K$7</f>
        <v>4.5504660719655206E-2</v>
      </c>
      <c r="L89" s="3">
        <f>'Population 2016'!L89/'Population 2016'!L$7</f>
        <v>4.3770032051282048E-2</v>
      </c>
      <c r="M89" s="3">
        <f>'Population 2016'!M89/'Population 2016'!M$7</f>
        <v>4.3770032051282048E-2</v>
      </c>
      <c r="N89" s="3">
        <f>'Population 2016'!N89/'Population 2016'!N$7</f>
        <v>3.8631986821039931E-2</v>
      </c>
      <c r="O89" s="3">
        <f>'Population 2016'!O89/'Population 2016'!O$7</f>
        <v>4.3056262729124238E-2</v>
      </c>
      <c r="P89" s="3">
        <f>'Population 2016'!P89/'Population 2016'!P$7</f>
        <v>4.5663203672384634E-2</v>
      </c>
      <c r="Q89" s="3">
        <f>'Population 2016'!Q89/'Population 2016'!Q$7</f>
        <v>4.8989379924631725E-2</v>
      </c>
      <c r="R89" s="3">
        <f>'Population 2016'!R89/'Population 2016'!R$7</f>
        <v>4.8904220779220776E-2</v>
      </c>
      <c r="S89" s="3">
        <f>'Population 2016'!S89/'Population 2016'!S$7</f>
        <v>4.263793666340189E-2</v>
      </c>
      <c r="T89" s="3">
        <f>'Population 2016'!T89/'Population 2016'!T$7</f>
        <v>4.2704499160204412E-2</v>
      </c>
      <c r="U89" s="3" t="e">
        <f>'Population 2016'!U89/'Population 2016'!U$7</f>
        <v>#DIV/0!</v>
      </c>
      <c r="V89" s="3">
        <f>'Population 2016'!V89/'Population 2016'!V$7</f>
        <v>4.5058292196197877E-2</v>
      </c>
      <c r="W89" s="3">
        <f>'Population 2016'!W89/'Population 2016'!W$7</f>
        <v>4.1276718170894754E-2</v>
      </c>
      <c r="X89" s="3">
        <f>'Population 2016'!X89/'Population 2016'!X$7</f>
        <v>4.1276718170894754E-2</v>
      </c>
      <c r="Y89" s="3">
        <f>'Population 2016'!Y89/'Population 2016'!Y$7</f>
        <v>4.4158446362515411E-2</v>
      </c>
      <c r="Z89" s="3">
        <f>'Population 2016'!Z89/'Population 2016'!Z$7</f>
        <v>4.0864544332745119E-2</v>
      </c>
      <c r="AA89" s="3">
        <f>'Population 2016'!AA89/'Population 2016'!AA$7</f>
        <v>4.2520341905882497E-2</v>
      </c>
      <c r="AB89" s="3">
        <f>'Population 2016'!AB89/'Population 2016'!AB$7</f>
        <v>3.8480108149864814E-2</v>
      </c>
      <c r="AC89" s="3">
        <f>'Population 2016'!AC89/'Population 2016'!AC$7</f>
        <v>4.2423200633973521E-2</v>
      </c>
      <c r="AD89" s="3">
        <f>'Population 2016'!AD89/'Population 2016'!AD$7</f>
        <v>4.3899811473202259E-2</v>
      </c>
      <c r="AE89" s="3">
        <f>'Population 2016'!AE89/'Population 2016'!AE$7</f>
        <v>4.1922989291410341E-2</v>
      </c>
      <c r="AF89" s="3">
        <f>'Population 2016'!AF89/'Population 2016'!AF$7</f>
        <v>4.6446902334996022E-2</v>
      </c>
      <c r="AG89" s="3">
        <f>'Population 2016'!AG89/'Population 2016'!AG$7</f>
        <v>4.1922989291410341E-2</v>
      </c>
      <c r="AH89" s="3">
        <f>'Population 2016'!AH89/'Population 2016'!AH$7</f>
        <v>4.2760809202697342E-2</v>
      </c>
      <c r="AI89" s="3">
        <f>'Population 2016'!AI89/'Population 2016'!AI$7</f>
        <v>4.3083670715249663E-2</v>
      </c>
      <c r="AJ89" s="3">
        <f>'Population 2016'!AJ89/'Population 2016'!AJ$7</f>
        <v>4.3133927308725784E-2</v>
      </c>
      <c r="AK89" s="3">
        <f>'Population 2016'!AK89/'Population 2016'!AK$7</f>
        <v>3.937007874015748E-2</v>
      </c>
      <c r="AL89" s="3">
        <f>'Population 2016'!AL89/'Population 2016'!AL$7</f>
        <v>4.212421642288712E-2</v>
      </c>
      <c r="AM89" s="3">
        <f>'Population 2016'!AM89/'Population 2016'!AM$7</f>
        <v>4.3963574697423749E-2</v>
      </c>
      <c r="AN89" s="3" t="e">
        <f>'Population 2016'!AN89/'Population 2016'!AN$7</f>
        <v>#DIV/0!</v>
      </c>
      <c r="AO89" s="3" t="e">
        <f>'Population 2016'!AO89/'Population 2016'!AO$7</f>
        <v>#DIV/0!</v>
      </c>
      <c r="AP89" s="3">
        <f>'Population 2016'!AP89/'Population 2016'!AP$7</f>
        <v>4.486404833836858E-2</v>
      </c>
      <c r="AQ89" s="3">
        <f>'Population 2016'!AQ89/'Population 2016'!AQ$7</f>
        <v>4.3999022243950137E-2</v>
      </c>
      <c r="AR89" s="3">
        <f>'Population 2016'!AR89/'Population 2016'!AR$7</f>
        <v>4.2330383819021045E-2</v>
      </c>
      <c r="AS89" s="3">
        <f>'Population 2016'!AS89/'Population 2016'!AS$7</f>
        <v>5.0573818323283407E-2</v>
      </c>
      <c r="AT89" s="3" t="e">
        <f>'Population 2016'!AT89/'Population 2016'!AT$7</f>
        <v>#DIV/0!</v>
      </c>
      <c r="AU89" s="3" t="e">
        <f>'Population 2016'!AU89/'Population 2016'!AU$7</f>
        <v>#DIV/0!</v>
      </c>
      <c r="AV89" s="3">
        <f>'Population 2016'!AV89/'Population 2016'!AV$7</f>
        <v>3.9116172556786531E-2</v>
      </c>
      <c r="AW89" s="3">
        <f>'Population 2016'!AW89/'Population 2016'!AW$7</f>
        <v>4.079070032914138E-2</v>
      </c>
      <c r="AX89" s="3">
        <f>'Population 2016'!AX89/'Population 2016'!AX$7</f>
        <v>4.1073771319002923E-2</v>
      </c>
      <c r="AY89" s="3">
        <f>'Population 2016'!AY89/'Population 2016'!AY$7</f>
        <v>4.0621483597334022E-2</v>
      </c>
      <c r="AZ89" s="3">
        <f>'Population 2016'!AZ89/'Population 2016'!AZ$7</f>
        <v>3.9935507875480593E-2</v>
      </c>
      <c r="BA89" s="3">
        <f>'Population 2016'!BA89/'Population 2016'!BA$7</f>
        <v>4.7715483550060396E-2</v>
      </c>
      <c r="BB89" s="3">
        <f>'Population 2016'!BB89/'Population 2016'!BB$7</f>
        <v>4.3241595540846542E-2</v>
      </c>
      <c r="BC89" s="5" t="e">
        <f>'Population 2016'!BC89/'Population 2016'!BC$7</f>
        <v>#DIV/0!</v>
      </c>
      <c r="BD89" s="9">
        <v>87</v>
      </c>
    </row>
    <row r="90" spans="2:56" x14ac:dyDescent="0.35">
      <c r="B90" s="3" t="s">
        <v>55</v>
      </c>
      <c r="C90" s="60">
        <f>'Population 2016'!C90/'Population 2016'!C$7</f>
        <v>3.5782503501846426E-2</v>
      </c>
      <c r="D90" s="3">
        <f>'Population 2016'!D90/'Population 2016'!D$7</f>
        <v>3.7057329282263289E-2</v>
      </c>
      <c r="E90" s="3">
        <f>'Population 2016'!E90/'Population 2016'!E$7</f>
        <v>4.1638069091741017E-2</v>
      </c>
      <c r="F90" s="3">
        <f>'Population 2016'!F90/'Population 2016'!F$7</f>
        <v>3.4513537637607852E-2</v>
      </c>
      <c r="G90" s="3">
        <f>'Population 2016'!G90/'Population 2016'!G$7</f>
        <v>3.9459058910707667E-2</v>
      </c>
      <c r="H90" s="3">
        <f>'Population 2016'!H90/'Population 2016'!H$7</f>
        <v>4.0824483887346462E-2</v>
      </c>
      <c r="I90" s="3">
        <f>'Population 2016'!I90/'Population 2016'!I$7</f>
        <v>3.8319393114180124E-2</v>
      </c>
      <c r="J90" s="3">
        <f>'Population 2016'!J90/'Population 2016'!J$7</f>
        <v>4.0933319923564318E-2</v>
      </c>
      <c r="K90" s="3">
        <f>'Population 2016'!K90/'Population 2016'!K$7</f>
        <v>4.2898666933948081E-2</v>
      </c>
      <c r="L90" s="3">
        <f>'Population 2016'!L90/'Population 2016'!L$7</f>
        <v>3.8962339743589744E-2</v>
      </c>
      <c r="M90" s="3">
        <f>'Population 2016'!M90/'Population 2016'!M$7</f>
        <v>3.8962339743589744E-2</v>
      </c>
      <c r="N90" s="3">
        <f>'Population 2016'!N90/'Population 2016'!N$7</f>
        <v>3.7239843151813265E-2</v>
      </c>
      <c r="O90" s="3">
        <f>'Population 2016'!O90/'Population 2016'!O$7</f>
        <v>4.0224032586558045E-2</v>
      </c>
      <c r="P90" s="3">
        <f>'Population 2016'!P90/'Population 2016'!P$7</f>
        <v>4.1797535636627206E-2</v>
      </c>
      <c r="Q90" s="3">
        <f>'Population 2016'!Q90/'Population 2016'!Q$7</f>
        <v>3.8369304556354913E-2</v>
      </c>
      <c r="R90" s="3">
        <f>'Population 2016'!R90/'Population 2016'!R$7</f>
        <v>3.916396103896104E-2</v>
      </c>
      <c r="S90" s="3">
        <f>'Population 2016'!S90/'Population 2016'!S$7</f>
        <v>3.7153117858308847E-2</v>
      </c>
      <c r="T90" s="3">
        <f>'Population 2016'!T90/'Population 2016'!T$7</f>
        <v>3.3663295572311763E-2</v>
      </c>
      <c r="U90" s="3" t="e">
        <f>'Population 2016'!U90/'Population 2016'!U$7</f>
        <v>#DIV/0!</v>
      </c>
      <c r="V90" s="3">
        <f>'Population 2016'!V90/'Population 2016'!V$7</f>
        <v>3.8178762735006824E-2</v>
      </c>
      <c r="W90" s="3">
        <f>'Population 2016'!W90/'Population 2016'!W$7</f>
        <v>4.0836703955050853E-2</v>
      </c>
      <c r="X90" s="3">
        <f>'Population 2016'!X90/'Population 2016'!X$7</f>
        <v>4.0836703955050853E-2</v>
      </c>
      <c r="Y90" s="3">
        <f>'Population 2016'!Y90/'Population 2016'!Y$7</f>
        <v>3.9585902178380601E-2</v>
      </c>
      <c r="Z90" s="3">
        <f>'Population 2016'!Z90/'Population 2016'!Z$7</f>
        <v>3.5755949849016394E-2</v>
      </c>
      <c r="AA90" s="3">
        <f>'Population 2016'!AA90/'Population 2016'!AA$7</f>
        <v>3.7901001687117519E-2</v>
      </c>
      <c r="AB90" s="3">
        <f>'Population 2016'!AB90/'Population 2016'!AB$7</f>
        <v>3.7224797219003479E-2</v>
      </c>
      <c r="AC90" s="3">
        <f>'Population 2016'!AC90/'Population 2016'!AC$7</f>
        <v>3.7173107402573187E-2</v>
      </c>
      <c r="AD90" s="3">
        <f>'Population 2016'!AD90/'Population 2016'!AD$7</f>
        <v>4.0237005117155937E-2</v>
      </c>
      <c r="AE90" s="3">
        <f>'Population 2016'!AE90/'Population 2016'!AE$7</f>
        <v>4.0555935292777401E-2</v>
      </c>
      <c r="AF90" s="3">
        <f>'Population 2016'!AF90/'Population 2016'!AF$7</f>
        <v>4.0663630448926479E-2</v>
      </c>
      <c r="AG90" s="3">
        <f>'Population 2016'!AG90/'Population 2016'!AG$7</f>
        <v>4.0555935292777401E-2</v>
      </c>
      <c r="AH90" s="3">
        <f>'Population 2016'!AH90/'Population 2016'!AH$7</f>
        <v>3.970285961559266E-2</v>
      </c>
      <c r="AI90" s="3">
        <f>'Population 2016'!AI90/'Population 2016'!AI$7</f>
        <v>3.4637876743139902E-2</v>
      </c>
      <c r="AJ90" s="3">
        <f>'Population 2016'!AJ90/'Population 2016'!AJ$7</f>
        <v>3.804270965917126E-2</v>
      </c>
      <c r="AK90" s="3">
        <f>'Population 2016'!AK90/'Population 2016'!AK$7</f>
        <v>4.2519685039370078E-2</v>
      </c>
      <c r="AL90" s="3">
        <f>'Population 2016'!AL90/'Population 2016'!AL$7</f>
        <v>4.1346196594496065E-2</v>
      </c>
      <c r="AM90" s="3">
        <f>'Population 2016'!AM90/'Population 2016'!AM$7</f>
        <v>3.9340720607707852E-2</v>
      </c>
      <c r="AN90" s="3" t="e">
        <f>'Population 2016'!AN90/'Population 2016'!AN$7</f>
        <v>#DIV/0!</v>
      </c>
      <c r="AO90" s="3" t="e">
        <f>'Population 2016'!AO90/'Population 2016'!AO$7</f>
        <v>#DIV/0!</v>
      </c>
      <c r="AP90" s="3">
        <f>'Population 2016'!AP90/'Population 2016'!AP$7</f>
        <v>3.5196374622356495E-2</v>
      </c>
      <c r="AQ90" s="3">
        <f>'Population 2016'!AQ90/'Population 2016'!AQ$7</f>
        <v>4.0943534588120264E-2</v>
      </c>
      <c r="AR90" s="3">
        <f>'Population 2016'!AR90/'Population 2016'!AR$7</f>
        <v>3.8121650841402649E-2</v>
      </c>
      <c r="AS90" s="3">
        <f>'Population 2016'!AS90/'Population 2016'!AS$7</f>
        <v>3.8319393114180124E-2</v>
      </c>
      <c r="AT90" s="3" t="e">
        <f>'Population 2016'!AT90/'Population 2016'!AT$7</f>
        <v>#DIV/0!</v>
      </c>
      <c r="AU90" s="3" t="e">
        <f>'Population 2016'!AU90/'Population 2016'!AU$7</f>
        <v>#DIV/0!</v>
      </c>
      <c r="AV90" s="3">
        <f>'Population 2016'!AV90/'Population 2016'!AV$7</f>
        <v>4.05397041529987E-2</v>
      </c>
      <c r="AW90" s="3">
        <f>'Population 2016'!AW90/'Population 2016'!AW$7</f>
        <v>4.0296036985597687E-2</v>
      </c>
      <c r="AX90" s="3">
        <f>'Population 2016'!AX90/'Population 2016'!AX$7</f>
        <v>3.8954485820970837E-2</v>
      </c>
      <c r="AY90" s="3">
        <f>'Population 2016'!AY90/'Population 2016'!AY$7</f>
        <v>3.8803773911538129E-2</v>
      </c>
      <c r="AZ90" s="3">
        <f>'Population 2016'!AZ90/'Population 2016'!AZ$7</f>
        <v>3.6675466416257685E-2</v>
      </c>
      <c r="BA90" s="3">
        <f>'Population 2016'!BA90/'Population 2016'!BA$7</f>
        <v>3.9188517018404034E-2</v>
      </c>
      <c r="BB90" s="3">
        <f>'Population 2016'!BB90/'Population 2016'!BB$7</f>
        <v>3.5490332694652502E-2</v>
      </c>
      <c r="BC90" s="5" t="e">
        <f>'Population 2016'!BC90/'Population 2016'!BC$7</f>
        <v>#DIV/0!</v>
      </c>
      <c r="BD90" s="9">
        <v>88</v>
      </c>
    </row>
    <row r="91" spans="2:56" x14ac:dyDescent="0.35">
      <c r="B91" s="3" t="s">
        <v>56</v>
      </c>
      <c r="C91" s="60">
        <f>'Population 2016'!C91/'Population 2016'!C$7</f>
        <v>3.2216987138673117E-2</v>
      </c>
      <c r="D91" s="3">
        <f>'Population 2016'!D91/'Population 2016'!D$7</f>
        <v>3.023360063754545E-2</v>
      </c>
      <c r="E91" s="3">
        <f>'Population 2016'!E91/'Population 2016'!E$7</f>
        <v>2.3106840539922215E-2</v>
      </c>
      <c r="F91" s="3">
        <f>'Population 2016'!F91/'Population 2016'!F$7</f>
        <v>2.9157988693841119E-2</v>
      </c>
      <c r="G91" s="3">
        <f>'Population 2016'!G91/'Population 2016'!G$7</f>
        <v>3.8347536124490551E-2</v>
      </c>
      <c r="H91" s="3">
        <f>'Population 2016'!H91/'Population 2016'!H$7</f>
        <v>3.4893644603368371E-2</v>
      </c>
      <c r="I91" s="3">
        <f>'Population 2016'!I91/'Population 2016'!I$7</f>
        <v>2.9955261622252479E-2</v>
      </c>
      <c r="J91" s="3">
        <f>'Population 2016'!J91/'Population 2016'!J$7</f>
        <v>3.1932012471085187E-2</v>
      </c>
      <c r="K91" s="3">
        <f>'Population 2016'!K91/'Population 2016'!K$7</f>
        <v>3.3376766563095121E-2</v>
      </c>
      <c r="L91" s="3">
        <f>'Population 2016'!L91/'Population 2016'!L$7</f>
        <v>3.2251602564102567E-2</v>
      </c>
      <c r="M91" s="3">
        <f>'Population 2016'!M91/'Population 2016'!M$7</f>
        <v>3.2251602564102567E-2</v>
      </c>
      <c r="N91" s="3">
        <f>'Population 2016'!N91/'Population 2016'!N$7</f>
        <v>3.0023898466321725E-2</v>
      </c>
      <c r="O91" s="3">
        <f>'Population 2016'!O91/'Population 2016'!O$7</f>
        <v>3.3254837067209775E-2</v>
      </c>
      <c r="P91" s="3">
        <f>'Population 2016'!P91/'Population 2016'!P$7</f>
        <v>3.8656680357574295E-2</v>
      </c>
      <c r="Q91" s="3">
        <f>'Population 2016'!Q91/'Population 2016'!Q$7</f>
        <v>2.9804727646454265E-2</v>
      </c>
      <c r="R91" s="3">
        <f>'Population 2016'!R91/'Population 2016'!R$7</f>
        <v>2.9626623376623376E-2</v>
      </c>
      <c r="S91" s="3">
        <f>'Population 2016'!S91/'Population 2016'!S$7</f>
        <v>3.1093698987920339E-2</v>
      </c>
      <c r="T91" s="3">
        <f>'Population 2016'!T91/'Population 2016'!T$7</f>
        <v>2.8767465961476609E-2</v>
      </c>
      <c r="U91" s="3" t="e">
        <f>'Population 2016'!U91/'Population 2016'!U$7</f>
        <v>#DIV/0!</v>
      </c>
      <c r="V91" s="3">
        <f>'Population 2016'!V91/'Population 2016'!V$7</f>
        <v>3.2717151559710111E-2</v>
      </c>
      <c r="W91" s="3">
        <f>'Population 2016'!W91/'Population 2016'!W$7</f>
        <v>3.4151872598960888E-2</v>
      </c>
      <c r="X91" s="3">
        <f>'Population 2016'!X91/'Population 2016'!X$7</f>
        <v>3.4151872598960888E-2</v>
      </c>
      <c r="Y91" s="3">
        <f>'Population 2016'!Y91/'Population 2016'!Y$7</f>
        <v>3.2316070694615701E-2</v>
      </c>
      <c r="Z91" s="3">
        <f>'Population 2016'!Z91/'Population 2016'!Z$7</f>
        <v>2.8815336733447605E-2</v>
      </c>
      <c r="AA91" s="3">
        <f>'Population 2016'!AA91/'Population 2016'!AA$7</f>
        <v>3.0774849705428865E-2</v>
      </c>
      <c r="AB91" s="3">
        <f>'Population 2016'!AB91/'Population 2016'!AB$7</f>
        <v>3.0272305909617613E-2</v>
      </c>
      <c r="AC91" s="3">
        <f>'Population 2016'!AC91/'Population 2016'!AC$7</f>
        <v>2.9982635651687489E-2</v>
      </c>
      <c r="AD91" s="3">
        <f>'Population 2016'!AD91/'Population 2016'!AD$7</f>
        <v>3.4742795583086454E-2</v>
      </c>
      <c r="AE91" s="3">
        <f>'Population 2016'!AE91/'Population 2016'!AE$7</f>
        <v>3.3264980633401685E-2</v>
      </c>
      <c r="AF91" s="3">
        <f>'Population 2016'!AF91/'Population 2016'!AF$7</f>
        <v>3.4844213113569E-2</v>
      </c>
      <c r="AG91" s="3">
        <f>'Population 2016'!AG91/'Population 2016'!AG$7</f>
        <v>3.3264980633401685E-2</v>
      </c>
      <c r="AH91" s="3">
        <f>'Population 2016'!AH91/'Population 2016'!AH$7</f>
        <v>3.2735927301575853E-2</v>
      </c>
      <c r="AI91" s="3">
        <f>'Population 2016'!AI91/'Population 2016'!AI$7</f>
        <v>2.9127305443094918E-2</v>
      </c>
      <c r="AJ91" s="3">
        <f>'Population 2016'!AJ91/'Population 2016'!AJ$7</f>
        <v>3.4507141846980623E-2</v>
      </c>
      <c r="AK91" s="3">
        <f>'Population 2016'!AK91/'Population 2016'!AK$7</f>
        <v>3.1496062992125984E-2</v>
      </c>
      <c r="AL91" s="3">
        <f>'Population 2016'!AL91/'Population 2016'!AL$7</f>
        <v>3.5010892277597475E-2</v>
      </c>
      <c r="AM91" s="3">
        <f>'Population 2016'!AM91/'Population 2016'!AM$7</f>
        <v>3.1616605106046879E-2</v>
      </c>
      <c r="AN91" s="3" t="e">
        <f>'Population 2016'!AN91/'Population 2016'!AN$7</f>
        <v>#DIV/0!</v>
      </c>
      <c r="AO91" s="3" t="e">
        <f>'Population 2016'!AO91/'Population 2016'!AO$7</f>
        <v>#DIV/0!</v>
      </c>
      <c r="AP91" s="3">
        <f>'Population 2016'!AP91/'Population 2016'!AP$7</f>
        <v>2.9305135951661631E-2</v>
      </c>
      <c r="AQ91" s="3">
        <f>'Population 2016'!AQ91/'Population 2016'!AQ$7</f>
        <v>2.9234905890980201E-2</v>
      </c>
      <c r="AR91" s="3">
        <f>'Population 2016'!AR91/'Population 2016'!AR$7</f>
        <v>3.1365436339330963E-2</v>
      </c>
      <c r="AS91" s="3">
        <f>'Population 2016'!AS91/'Population 2016'!AS$7</f>
        <v>2.9955261622252479E-2</v>
      </c>
      <c r="AT91" s="3" t="e">
        <f>'Population 2016'!AT91/'Population 2016'!AT$7</f>
        <v>#DIV/0!</v>
      </c>
      <c r="AU91" s="3" t="e">
        <f>'Population 2016'!AU91/'Population 2016'!AU$7</f>
        <v>#DIV/0!</v>
      </c>
      <c r="AV91" s="3">
        <f>'Population 2016'!AV91/'Population 2016'!AV$7</f>
        <v>3.7754533638670547E-2</v>
      </c>
      <c r="AW91" s="3">
        <f>'Population 2016'!AW91/'Population 2016'!AW$7</f>
        <v>3.4569357508418788E-2</v>
      </c>
      <c r="AX91" s="3">
        <f>'Population 2016'!AX91/'Population 2016'!AX$7</f>
        <v>3.0477343828842467E-2</v>
      </c>
      <c r="AY91" s="3">
        <f>'Population 2016'!AY91/'Population 2016'!AY$7</f>
        <v>3.2043625032459104E-2</v>
      </c>
      <c r="AZ91" s="3">
        <f>'Population 2016'!AZ91/'Population 2016'!AZ$7</f>
        <v>2.9836466398540068E-2</v>
      </c>
      <c r="BA91" s="3">
        <f>'Population 2016'!BA91/'Population 2016'!BA$7</f>
        <v>3.4925033752575857E-2</v>
      </c>
      <c r="BB91" s="3">
        <f>'Population 2016'!BB91/'Population 2016'!BB$7</f>
        <v>2.8261626894269292E-2</v>
      </c>
      <c r="BC91" s="5" t="e">
        <f>'Population 2016'!BC91/'Population 2016'!BC$7</f>
        <v>#DIV/0!</v>
      </c>
      <c r="BD91" s="9">
        <v>89</v>
      </c>
    </row>
    <row r="92" spans="2:56" x14ac:dyDescent="0.35">
      <c r="B92" s="3" t="s">
        <v>57</v>
      </c>
      <c r="C92" s="60">
        <f>'Population 2016'!C92/'Population 2016'!C$7</f>
        <v>2.7696421749649817E-2</v>
      </c>
      <c r="D92" s="3">
        <f>'Population 2016'!D92/'Population 2016'!D$7</f>
        <v>2.7593764008567018E-2</v>
      </c>
      <c r="E92" s="3">
        <f>'Population 2016'!E92/'Population 2016'!E$7</f>
        <v>2.7224891329215281E-2</v>
      </c>
      <c r="F92" s="3">
        <f>'Population 2016'!F92/'Population 2016'!F$7</f>
        <v>3.0496875929782803E-2</v>
      </c>
      <c r="G92" s="3">
        <f>'Population 2016'!G92/'Population 2016'!G$7</f>
        <v>3.1678399407187849E-2</v>
      </c>
      <c r="H92" s="3">
        <f>'Population 2016'!H92/'Population 2016'!H$7</f>
        <v>3.3532468374258648E-2</v>
      </c>
      <c r="I92" s="3">
        <f>'Population 2016'!I92/'Population 2016'!I$7</f>
        <v>3.8902937171756469E-2</v>
      </c>
      <c r="J92" s="3">
        <f>'Population 2016'!J92/'Population 2016'!J$7</f>
        <v>3.1177712963894197E-2</v>
      </c>
      <c r="K92" s="3">
        <f>'Population 2016'!K92/'Population 2016'!K$7</f>
        <v>3.3777688683973135E-2</v>
      </c>
      <c r="L92" s="3">
        <f>'Population 2016'!L92/'Population 2016'!L$7</f>
        <v>3.7159455128205128E-2</v>
      </c>
      <c r="M92" s="3">
        <f>'Population 2016'!M92/'Population 2016'!M$7</f>
        <v>3.7159455128205128E-2</v>
      </c>
      <c r="N92" s="3">
        <f>'Population 2016'!N92/'Population 2016'!N$7</f>
        <v>2.8538945219146617E-2</v>
      </c>
      <c r="O92" s="3">
        <f>'Population 2016'!O92/'Population 2016'!O$7</f>
        <v>3.4655040733197556E-2</v>
      </c>
      <c r="P92" s="3">
        <f>'Population 2016'!P92/'Population 2016'!P$7</f>
        <v>3.0683740033824597E-2</v>
      </c>
      <c r="Q92" s="3">
        <f>'Population 2016'!Q92/'Population 2016'!Q$7</f>
        <v>3.4600890715998631E-2</v>
      </c>
      <c r="R92" s="3">
        <f>'Population 2016'!R92/'Population 2016'!R$7</f>
        <v>2.7597402597402596E-2</v>
      </c>
      <c r="S92" s="3">
        <f>'Population 2016'!S92/'Population 2016'!S$7</f>
        <v>2.90956578517793E-2</v>
      </c>
      <c r="T92" s="3">
        <f>'Population 2016'!T92/'Population 2016'!T$7</f>
        <v>2.3478540542472216E-2</v>
      </c>
      <c r="U92" s="3" t="e">
        <f>'Population 2016'!U92/'Population 2016'!U$7</f>
        <v>#DIV/0!</v>
      </c>
      <c r="V92" s="3">
        <f>'Population 2016'!V92/'Population 2016'!V$7</f>
        <v>3.3819976893183487E-2</v>
      </c>
      <c r="W92" s="3">
        <f>'Population 2016'!W92/'Population 2016'!W$7</f>
        <v>3.2984142564605932E-2</v>
      </c>
      <c r="X92" s="3">
        <f>'Population 2016'!X92/'Population 2016'!X$7</f>
        <v>3.2984142564605932E-2</v>
      </c>
      <c r="Y92" s="3">
        <f>'Population 2016'!Y92/'Population 2016'!Y$7</f>
        <v>3.2470201397451708E-2</v>
      </c>
      <c r="Z92" s="3">
        <f>'Population 2016'!Z92/'Population 2016'!Z$7</f>
        <v>2.5673530068269015E-2</v>
      </c>
      <c r="AA92" s="3">
        <f>'Population 2016'!AA92/'Population 2016'!AA$7</f>
        <v>2.8276338643706926E-2</v>
      </c>
      <c r="AB92" s="3">
        <f>'Population 2016'!AB92/'Population 2016'!AB$7</f>
        <v>2.7665121668597914E-2</v>
      </c>
      <c r="AC92" s="3">
        <f>'Population 2016'!AC92/'Population 2016'!AC$7</f>
        <v>2.6888518553048666E-2</v>
      </c>
      <c r="AD92" s="3">
        <f>'Population 2016'!AD92/'Population 2016'!AD$7</f>
        <v>3.1079989227040129E-2</v>
      </c>
      <c r="AE92" s="3">
        <f>'Population 2016'!AE92/'Population 2016'!AE$7</f>
        <v>3.0834662413609781E-2</v>
      </c>
      <c r="AF92" s="3">
        <f>'Population 2016'!AF92/'Population 2016'!AF$7</f>
        <v>3.5350249403600084E-2</v>
      </c>
      <c r="AG92" s="3">
        <f>'Population 2016'!AG92/'Population 2016'!AG$7</f>
        <v>3.0834662413609781E-2</v>
      </c>
      <c r="AH92" s="3">
        <f>'Population 2016'!AH92/'Population 2016'!AH$7</f>
        <v>3.1711802675705891E-2</v>
      </c>
      <c r="AI92" s="3">
        <f>'Population 2016'!AI92/'Population 2016'!AI$7</f>
        <v>2.5944669365721998E-2</v>
      </c>
      <c r="AJ92" s="3">
        <f>'Population 2016'!AJ92/'Population 2016'!AJ$7</f>
        <v>2.870881063498798E-2</v>
      </c>
      <c r="AK92" s="3">
        <f>'Population 2016'!AK92/'Population 2016'!AK$7</f>
        <v>2.9921259842519685E-2</v>
      </c>
      <c r="AL92" s="3">
        <f>'Population 2016'!AL92/'Population 2016'!AL$7</f>
        <v>3.3121415551504912E-2</v>
      </c>
      <c r="AM92" s="3">
        <f>'Population 2016'!AM92/'Population 2016'!AM$7</f>
        <v>3.0977768485608754E-2</v>
      </c>
      <c r="AN92" s="3" t="e">
        <f>'Population 2016'!AN92/'Population 2016'!AN$7</f>
        <v>#DIV/0!</v>
      </c>
      <c r="AO92" s="3" t="e">
        <f>'Population 2016'!AO92/'Population 2016'!AO$7</f>
        <v>#DIV/0!</v>
      </c>
      <c r="AP92" s="3">
        <f>'Population 2016'!AP92/'Population 2016'!AP$7</f>
        <v>2.4320241691842902E-2</v>
      </c>
      <c r="AQ92" s="3">
        <f>'Population 2016'!AQ92/'Population 2016'!AQ$7</f>
        <v>2.6277193840136884E-2</v>
      </c>
      <c r="AR92" s="3">
        <f>'Population 2016'!AR92/'Population 2016'!AR$7</f>
        <v>2.9312088269890877E-2</v>
      </c>
      <c r="AS92" s="3">
        <f>'Population 2016'!AS92/'Population 2016'!AS$7</f>
        <v>3.8902937171756469E-2</v>
      </c>
      <c r="AT92" s="3" t="e">
        <f>'Population 2016'!AT92/'Population 2016'!AT$7</f>
        <v>#DIV/0!</v>
      </c>
      <c r="AU92" s="3" t="e">
        <f>'Population 2016'!AU92/'Population 2016'!AU$7</f>
        <v>#DIV/0!</v>
      </c>
      <c r="AV92" s="3">
        <f>'Population 2016'!AV92/'Population 2016'!AV$7</f>
        <v>3.2493656000495141E-2</v>
      </c>
      <c r="AW92" s="3">
        <f>'Population 2016'!AW92/'Population 2016'!AW$7</f>
        <v>3.2914137858868743E-2</v>
      </c>
      <c r="AX92" s="3">
        <f>'Population 2016'!AX92/'Population 2016'!AX$7</f>
        <v>2.8559895044908669E-2</v>
      </c>
      <c r="AY92" s="3">
        <f>'Population 2016'!AY92/'Population 2016'!AY$7</f>
        <v>3.0684670648316453E-2</v>
      </c>
      <c r="AZ92" s="3">
        <f>'Population 2016'!AZ92/'Population 2016'!AZ$7</f>
        <v>2.827731613543346E-2</v>
      </c>
      <c r="BA92" s="3">
        <f>'Population 2016'!BA92/'Population 2016'!BA$7</f>
        <v>2.902721523484687E-2</v>
      </c>
      <c r="BB92" s="3">
        <f>'Population 2016'!BB92/'Population 2016'!BB$7</f>
        <v>3.0003483713638739E-2</v>
      </c>
      <c r="BC92" s="5" t="e">
        <f>'Population 2016'!BC92/'Population 2016'!BC$7</f>
        <v>#DIV/0!</v>
      </c>
      <c r="BD92" s="9">
        <v>90</v>
      </c>
    </row>
    <row r="93" spans="2:56" x14ac:dyDescent="0.35">
      <c r="B93" s="3" t="s">
        <v>58</v>
      </c>
      <c r="C93" s="60">
        <f>'Population 2016'!C93/'Population 2016'!C$7</f>
        <v>1.6108493569336559E-2</v>
      </c>
      <c r="D93" s="3">
        <f>'Population 2016'!D93/'Population 2016'!D$7</f>
        <v>1.593863625043582E-2</v>
      </c>
      <c r="E93" s="3">
        <f>'Population 2016'!E93/'Population 2016'!E$7</f>
        <v>1.532830016014642E-2</v>
      </c>
      <c r="F93" s="3">
        <f>'Population 2016'!F93/'Population 2016'!F$7</f>
        <v>2.0083308539125259E-2</v>
      </c>
      <c r="G93" s="3">
        <f>'Population 2016'!G93/'Population 2016'!G$7</f>
        <v>2.8899592441645052E-2</v>
      </c>
      <c r="H93" s="3">
        <f>'Population 2016'!H93/'Population 2016'!H$7</f>
        <v>2.4868473646115788E-2</v>
      </c>
      <c r="I93" s="3">
        <f>'Population 2016'!I93/'Population 2016'!I$7</f>
        <v>2.7037541334370745E-2</v>
      </c>
      <c r="J93" s="3">
        <f>'Population 2016'!J93/'Population 2016'!J$7</f>
        <v>2.2377552046665996E-2</v>
      </c>
      <c r="K93" s="3">
        <f>'Population 2016'!K93/'Population 2016'!K$7</f>
        <v>2.455647990377869E-2</v>
      </c>
      <c r="L93" s="3">
        <f>'Population 2016'!L93/'Population 2016'!L$7</f>
        <v>2.2636217948717948E-2</v>
      </c>
      <c r="M93" s="3">
        <f>'Population 2016'!M93/'Population 2016'!M$7</f>
        <v>2.2636217948717948E-2</v>
      </c>
      <c r="N93" s="3">
        <f>'Population 2016'!N93/'Population 2016'!N$7</f>
        <v>2.0302095176222185E-2</v>
      </c>
      <c r="O93" s="3">
        <f>'Population 2016'!O93/'Population 2016'!O$7</f>
        <v>2.377163951120163E-2</v>
      </c>
      <c r="P93" s="3">
        <f>'Population 2016'!P93/'Population 2016'!P$7</f>
        <v>2.1261174196665861E-2</v>
      </c>
      <c r="Q93" s="3">
        <f>'Population 2016'!Q93/'Population 2016'!Q$7</f>
        <v>2.1925316889345667E-2</v>
      </c>
      <c r="R93" s="3">
        <f>'Population 2016'!R93/'Population 2016'!R$7</f>
        <v>1.765422077922078E-2</v>
      </c>
      <c r="S93" s="3">
        <f>'Population 2016'!S93/'Population 2016'!S$7</f>
        <v>2.139732288605942E-2</v>
      </c>
      <c r="T93" s="3">
        <f>'Population 2016'!T93/'Population 2016'!T$7</f>
        <v>1.5973984204695708E-2</v>
      </c>
      <c r="U93" s="3" t="e">
        <f>'Population 2016'!U93/'Population 2016'!U$7</f>
        <v>#DIV/0!</v>
      </c>
      <c r="V93" s="3">
        <f>'Population 2016'!V93/'Population 2016'!V$7</f>
        <v>2.1321289780485243E-2</v>
      </c>
      <c r="W93" s="3">
        <f>'Population 2016'!W93/'Population 2016'!W$7</f>
        <v>2.5216199292592528E-2</v>
      </c>
      <c r="X93" s="3">
        <f>'Population 2016'!X93/'Population 2016'!X$7</f>
        <v>2.5216199292592528E-2</v>
      </c>
      <c r="Y93" s="3">
        <f>'Population 2016'!Y93/'Population 2016'!Y$7</f>
        <v>2.1860871352240033E-2</v>
      </c>
      <c r="Z93" s="3">
        <f>'Population 2016'!Z93/'Population 2016'!Z$7</f>
        <v>1.8602359303074842E-2</v>
      </c>
      <c r="AA93" s="3">
        <f>'Population 2016'!AA93/'Population 2016'!AA$7</f>
        <v>2.0376146274956576E-2</v>
      </c>
      <c r="AB93" s="3">
        <f>'Population 2016'!AB93/'Population 2016'!AB$7</f>
        <v>1.6174198532251834E-2</v>
      </c>
      <c r="AC93" s="3">
        <f>'Population 2016'!AC93/'Population 2016'!AC$7</f>
        <v>1.9328034682080924E-2</v>
      </c>
      <c r="AD93" s="3">
        <f>'Population 2016'!AD93/'Population 2016'!AD$7</f>
        <v>2.256935092916779E-2</v>
      </c>
      <c r="AE93" s="3">
        <f>'Population 2016'!AE93/'Population 2016'!AE$7</f>
        <v>1.997417786891471E-2</v>
      </c>
      <c r="AF93" s="3">
        <f>'Population 2016'!AF93/'Population 2016'!AF$7</f>
        <v>2.4362032820067953E-2</v>
      </c>
      <c r="AG93" s="3">
        <f>'Population 2016'!AG93/'Population 2016'!AG$7</f>
        <v>1.997417786891471E-2</v>
      </c>
      <c r="AH93" s="3">
        <f>'Population 2016'!AH93/'Population 2016'!AH$7</f>
        <v>2.2970682629548159E-2</v>
      </c>
      <c r="AI93" s="3">
        <f>'Population 2016'!AI93/'Population 2016'!AI$7</f>
        <v>1.8533513270355375E-2</v>
      </c>
      <c r="AJ93" s="3">
        <f>'Population 2016'!AJ93/'Population 2016'!AJ$7</f>
        <v>2.1496252298119078E-2</v>
      </c>
      <c r="AK93" s="3">
        <f>'Population 2016'!AK93/'Population 2016'!AK$7</f>
        <v>2.3622047244094488E-2</v>
      </c>
      <c r="AL93" s="3">
        <f>'Population 2016'!AL93/'Population 2016'!AL$7</f>
        <v>2.5407904681456452E-2</v>
      </c>
      <c r="AM93" s="3">
        <f>'Population 2016'!AM93/'Population 2016'!AM$7</f>
        <v>2.1824981996422514E-2</v>
      </c>
      <c r="AN93" s="3" t="e">
        <f>'Population 2016'!AN93/'Population 2016'!AN$7</f>
        <v>#DIV/0!</v>
      </c>
      <c r="AO93" s="3" t="e">
        <f>'Population 2016'!AO93/'Population 2016'!AO$7</f>
        <v>#DIV/0!</v>
      </c>
      <c r="AP93" s="3">
        <f>'Population 2016'!AP93/'Population 2016'!AP$7</f>
        <v>1.797583081570997E-2</v>
      </c>
      <c r="AQ93" s="3">
        <f>'Population 2016'!AQ93/'Population 2016'!AQ$7</f>
        <v>1.8821803959912002E-2</v>
      </c>
      <c r="AR93" s="3">
        <f>'Population 2016'!AR93/'Population 2016'!AR$7</f>
        <v>2.104710433209437E-2</v>
      </c>
      <c r="AS93" s="3">
        <f>'Population 2016'!AS93/'Population 2016'!AS$7</f>
        <v>2.7037541334370745E-2</v>
      </c>
      <c r="AT93" s="3" t="e">
        <f>'Population 2016'!AT93/'Population 2016'!AT$7</f>
        <v>#DIV/0!</v>
      </c>
      <c r="AU93" s="3" t="e">
        <f>'Population 2016'!AU93/'Population 2016'!AU$7</f>
        <v>#DIV/0!</v>
      </c>
      <c r="AV93" s="3">
        <f>'Population 2016'!AV93/'Population 2016'!AV$7</f>
        <v>2.5499783375626663E-2</v>
      </c>
      <c r="AW93" s="3">
        <f>'Population 2016'!AW93/'Population 2016'!AW$7</f>
        <v>2.4847320256463919E-2</v>
      </c>
      <c r="AX93" s="3">
        <f>'Population 2016'!AX93/'Population 2016'!AX$7</f>
        <v>2.0183671409829448E-2</v>
      </c>
      <c r="AY93" s="3">
        <f>'Population 2016'!AY93/'Population 2016'!AY$7</f>
        <v>2.2669436509997403E-2</v>
      </c>
      <c r="AZ93" s="3">
        <f>'Population 2016'!AZ93/'Population 2016'!AZ$7</f>
        <v>2.0003189170992718E-2</v>
      </c>
      <c r="BA93" s="3">
        <f>'Population 2016'!BA93/'Population 2016'!BA$7</f>
        <v>2.1246358274710438E-2</v>
      </c>
      <c r="BB93" s="3">
        <f>'Population 2016'!BB93/'Population 2016'!BB$7</f>
        <v>2.3427974220519072E-2</v>
      </c>
      <c r="BC93" s="5" t="e">
        <f>'Population 2016'!BC93/'Population 2016'!BC$7</f>
        <v>#DIV/0!</v>
      </c>
      <c r="BD93" s="9">
        <v>91</v>
      </c>
    </row>
    <row r="94" spans="2:56" x14ac:dyDescent="0.35">
      <c r="B94" s="3" t="s">
        <v>59</v>
      </c>
      <c r="C94" s="60">
        <f>'Population 2016'!C94/'Population 2016'!C$7</f>
        <v>1.0632879154463263E-2</v>
      </c>
      <c r="D94" s="3">
        <f>'Population 2016'!D94/'Population 2016'!D$7</f>
        <v>1.1206853613587687E-2</v>
      </c>
      <c r="E94" s="3">
        <f>'Population 2016'!E94/'Population 2016'!E$7</f>
        <v>1.3269274765499885E-2</v>
      </c>
      <c r="F94" s="3">
        <f>'Population 2016'!F94/'Population 2016'!F$7</f>
        <v>1.8149360309431716E-2</v>
      </c>
      <c r="G94" s="3">
        <f>'Population 2016'!G94/'Population 2016'!G$7</f>
        <v>1.6672841793256763E-2</v>
      </c>
      <c r="H94" s="3">
        <f>'Population 2016'!H94/'Population 2016'!H$7</f>
        <v>1.9391359771840935E-2</v>
      </c>
      <c r="I94" s="3">
        <f>'Population 2016'!I94/'Population 2016'!I$7</f>
        <v>1.419957206769111E-2</v>
      </c>
      <c r="J94" s="3">
        <f>'Population 2016'!J94/'Population 2016'!J$7</f>
        <v>1.7902041637332798E-2</v>
      </c>
      <c r="K94" s="3">
        <f>'Population 2016'!K94/'Population 2016'!K$7</f>
        <v>1.8241956499949884E-2</v>
      </c>
      <c r="L94" s="3">
        <f>'Population 2016'!L94/'Population 2016'!L$7</f>
        <v>1.8329326923076924E-2</v>
      </c>
      <c r="M94" s="3">
        <f>'Population 2016'!M94/'Population 2016'!M$7</f>
        <v>1.8329326923076924E-2</v>
      </c>
      <c r="N94" s="3">
        <f>'Population 2016'!N94/'Population 2016'!N$7</f>
        <v>1.540638993944175E-2</v>
      </c>
      <c r="O94" s="3">
        <f>'Population 2016'!O94/'Population 2016'!O$7</f>
        <v>2.0207484725050916E-2</v>
      </c>
      <c r="P94" s="3">
        <f>'Population 2016'!P94/'Population 2016'!P$7</f>
        <v>1.6187484899734237E-2</v>
      </c>
      <c r="Q94" s="3">
        <f>'Population 2016'!Q94/'Population 2016'!Q$7</f>
        <v>2.0897567660157587E-2</v>
      </c>
      <c r="R94" s="3">
        <f>'Population 2016'!R94/'Population 2016'!R$7</f>
        <v>2.0495129870129872E-2</v>
      </c>
      <c r="S94" s="3">
        <f>'Population 2016'!S94/'Population 2016'!S$7</f>
        <v>1.5559908586353248E-2</v>
      </c>
      <c r="T94" s="3">
        <f>'Population 2016'!T94/'Population 2016'!T$7</f>
        <v>1.2954293678304685E-2</v>
      </c>
      <c r="U94" s="3" t="e">
        <f>'Population 2016'!U94/'Population 2016'!U$7</f>
        <v>#DIV/0!</v>
      </c>
      <c r="V94" s="3">
        <f>'Population 2016'!V94/'Population 2016'!V$7</f>
        <v>1.8380422224556246E-2</v>
      </c>
      <c r="W94" s="3">
        <f>'Population 2016'!W94/'Population 2016'!W$7</f>
        <v>1.6923623686303711E-2</v>
      </c>
      <c r="X94" s="3">
        <f>'Population 2016'!X94/'Population 2016'!X$7</f>
        <v>1.6923623686303711E-2</v>
      </c>
      <c r="Y94" s="3">
        <f>'Population 2016'!Y94/'Population 2016'!Y$7</f>
        <v>1.8136046033703248E-2</v>
      </c>
      <c r="Z94" s="3">
        <f>'Population 2016'!Z94/'Population 2016'!Z$7</f>
        <v>1.3952822361577305E-2</v>
      </c>
      <c r="AA94" s="3">
        <f>'Population 2016'!AA94/'Population 2016'!AA$7</f>
        <v>1.5464206338830474E-2</v>
      </c>
      <c r="AB94" s="3">
        <f>'Population 2016'!AB94/'Population 2016'!AB$7</f>
        <v>1.1201235998455001E-2</v>
      </c>
      <c r="AC94" s="3">
        <f>'Population 2016'!AC94/'Population 2016'!AC$7</f>
        <v>1.4759696065634906E-2</v>
      </c>
      <c r="AD94" s="3">
        <f>'Population 2016'!AD94/'Population 2016'!AD$7</f>
        <v>1.5136008618367896E-2</v>
      </c>
      <c r="AE94" s="3">
        <f>'Population 2016'!AE94/'Population 2016'!AE$7</f>
        <v>1.4505961874382927E-2</v>
      </c>
      <c r="AF94" s="3">
        <f>'Population 2016'!AF94/'Population 2016'!AF$7</f>
        <v>1.8289597339694933E-2</v>
      </c>
      <c r="AG94" s="3">
        <f>'Population 2016'!AG94/'Population 2016'!AG$7</f>
        <v>1.4505961874382927E-2</v>
      </c>
      <c r="AH94" s="3">
        <f>'Population 2016'!AH94/'Population 2016'!AH$7</f>
        <v>1.7208178572716455E-2</v>
      </c>
      <c r="AI94" s="3">
        <f>'Population 2016'!AI94/'Population 2016'!AI$7</f>
        <v>1.4732343679712101E-2</v>
      </c>
      <c r="AJ94" s="3">
        <f>'Population 2016'!AJ94/'Population 2016'!AJ$7</f>
        <v>1.6405034648564559E-2</v>
      </c>
      <c r="AK94" s="3">
        <f>'Population 2016'!AK94/'Population 2016'!AK$7</f>
        <v>1.1023622047244094E-2</v>
      </c>
      <c r="AL94" s="3">
        <f>'Population 2016'!AL94/'Population 2016'!AL$7</f>
        <v>1.8939225536833682E-2</v>
      </c>
      <c r="AM94" s="3">
        <f>'Population 2016'!AM94/'Population 2016'!AM$7</f>
        <v>1.7167282272864542E-2</v>
      </c>
      <c r="AN94" s="3" t="e">
        <f>'Population 2016'!AN94/'Population 2016'!AN$7</f>
        <v>#DIV/0!</v>
      </c>
      <c r="AO94" s="3" t="e">
        <f>'Population 2016'!AO94/'Population 2016'!AO$7</f>
        <v>#DIV/0!</v>
      </c>
      <c r="AP94" s="3">
        <f>'Population 2016'!AP94/'Population 2016'!AP$7</f>
        <v>1.4501510574018127E-2</v>
      </c>
      <c r="AQ94" s="3">
        <f>'Population 2016'!AQ94/'Population 2016'!AQ$7</f>
        <v>1.6597408946467856E-2</v>
      </c>
      <c r="AR94" s="3">
        <f>'Population 2016'!AR94/'Population 2016'!AR$7</f>
        <v>1.5952141283187768E-2</v>
      </c>
      <c r="AS94" s="3">
        <f>'Population 2016'!AS94/'Population 2016'!AS$7</f>
        <v>1.419957206769111E-2</v>
      </c>
      <c r="AT94" s="3" t="e">
        <f>'Population 2016'!AT94/'Population 2016'!AT$7</f>
        <v>#DIV/0!</v>
      </c>
      <c r="AU94" s="3" t="e">
        <f>'Population 2016'!AU94/'Population 2016'!AU$7</f>
        <v>#DIV/0!</v>
      </c>
      <c r="AV94" s="3">
        <f>'Population 2016'!AV94/'Population 2016'!AV$7</f>
        <v>1.9062944853623816E-2</v>
      </c>
      <c r="AW94" s="3">
        <f>'Population 2016'!AW94/'Population 2016'!AW$7</f>
        <v>1.7275165997602784E-2</v>
      </c>
      <c r="AX94" s="3">
        <f>'Population 2016'!AX94/'Population 2016'!AX$7</f>
        <v>1.755979412655162E-2</v>
      </c>
      <c r="AY94" s="3">
        <f>'Population 2016'!AY94/'Population 2016'!AY$7</f>
        <v>1.629014108889466E-2</v>
      </c>
      <c r="AZ94" s="3">
        <f>'Population 2016'!AZ94/'Population 2016'!AZ$7</f>
        <v>1.5626937864318492E-2</v>
      </c>
      <c r="BA94" s="3">
        <f>'Population 2016'!BA94/'Population 2016'!BA$7</f>
        <v>1.4211610886093939E-2</v>
      </c>
      <c r="BB94" s="3">
        <f>'Population 2016'!BB94/'Population 2016'!BB$7</f>
        <v>1.7766939557568369E-2</v>
      </c>
      <c r="BC94" s="5" t="e">
        <f>'Population 2016'!BC94/'Population 2016'!BC$7</f>
        <v>#DIV/0!</v>
      </c>
      <c r="BD94" s="9">
        <v>92</v>
      </c>
    </row>
    <row r="95" spans="2:56" x14ac:dyDescent="0.35">
      <c r="B95" s="3" t="s">
        <v>60</v>
      </c>
      <c r="C95" s="60">
        <f>'Population 2016'!C95/'Population 2016'!C$7</f>
        <v>7.6403922067999489E-3</v>
      </c>
      <c r="D95" s="3">
        <f>'Population 2016'!D95/'Population 2016'!D$7</f>
        <v>8.0689346017831353E-3</v>
      </c>
      <c r="E95" s="3">
        <f>'Population 2016'!E95/'Population 2016'!E$7</f>
        <v>9.6087851750171586E-3</v>
      </c>
      <c r="F95" s="3">
        <f>'Population 2016'!F95/'Population 2016'!F$7</f>
        <v>1.0264802142219578E-2</v>
      </c>
      <c r="G95" s="3">
        <f>'Population 2016'!G95/'Population 2016'!G$7</f>
        <v>1.278251204149685E-2</v>
      </c>
      <c r="H95" s="3">
        <f>'Population 2016'!H95/'Population 2016'!H$7</f>
        <v>1.3006795078159604E-2</v>
      </c>
      <c r="I95" s="3">
        <f>'Population 2016'!I95/'Population 2016'!I$7</f>
        <v>1.089282240809181E-2</v>
      </c>
      <c r="J95" s="3">
        <f>'Population 2016'!J95/'Population 2016'!J$7</f>
        <v>8.548727748164538E-3</v>
      </c>
      <c r="K95" s="3">
        <f>'Population 2016'!K95/'Population 2016'!K$7</f>
        <v>8.1186729477798932E-3</v>
      </c>
      <c r="L95" s="3">
        <f>'Population 2016'!L95/'Population 2016'!L$7</f>
        <v>1.1618589743589744E-2</v>
      </c>
      <c r="M95" s="3">
        <f>'Population 2016'!M95/'Population 2016'!M$7</f>
        <v>1.1618589743589744E-2</v>
      </c>
      <c r="N95" s="3">
        <f>'Population 2016'!N95/'Population 2016'!N$7</f>
        <v>9.7914104735608715E-3</v>
      </c>
      <c r="O95" s="3">
        <f>'Population 2016'!O95/'Population 2016'!O$7</f>
        <v>1.3429226069246436E-2</v>
      </c>
      <c r="P95" s="3">
        <f>'Population 2016'!P95/'Population 2016'!P$7</f>
        <v>1.0388982846098091E-2</v>
      </c>
      <c r="Q95" s="3">
        <f>'Population 2016'!Q95/'Population 2016'!Q$7</f>
        <v>1.3360739979445015E-2</v>
      </c>
      <c r="R95" s="3">
        <f>'Population 2016'!R95/'Population 2016'!R$7</f>
        <v>9.74025974025974E-3</v>
      </c>
      <c r="S95" s="3">
        <f>'Population 2016'!S95/'Population 2016'!S$7</f>
        <v>1.0747633039503754E-2</v>
      </c>
      <c r="T95" s="3">
        <f>'Population 2016'!T95/'Population 2016'!T$7</f>
        <v>8.8625236750884458E-3</v>
      </c>
      <c r="U95" s="3" t="e">
        <f>'Population 2016'!U95/'Population 2016'!U$7</f>
        <v>#DIV/0!</v>
      </c>
      <c r="V95" s="3">
        <f>'Population 2016'!V95/'Population 2016'!V$7</f>
        <v>1.3443965969961138E-2</v>
      </c>
      <c r="W95" s="3">
        <f>'Population 2016'!W95/'Population 2016'!W$7</f>
        <v>1.2269627172570191E-2</v>
      </c>
      <c r="X95" s="3">
        <f>'Population 2016'!X95/'Population 2016'!X$7</f>
        <v>1.2269627172570191E-2</v>
      </c>
      <c r="Y95" s="3">
        <f>'Population 2016'!Y95/'Population 2016'!Y$7</f>
        <v>1.0943279901356351E-2</v>
      </c>
      <c r="Z95" s="3">
        <f>'Population 2016'!Z95/'Population 2016'!Z$7</f>
        <v>9.5349199597377053E-3</v>
      </c>
      <c r="AA95" s="3">
        <f>'Population 2016'!AA95/'Population 2016'!AA$7</f>
        <v>1.0226463880536309E-2</v>
      </c>
      <c r="AB95" s="3">
        <f>'Population 2016'!AB95/'Population 2016'!AB$7</f>
        <v>7.9663962920046346E-3</v>
      </c>
      <c r="AC95" s="3">
        <f>'Population 2016'!AC95/'Population 2016'!AC$7</f>
        <v>9.8213453291068429E-3</v>
      </c>
      <c r="AD95" s="3">
        <f>'Population 2016'!AD95/'Population 2016'!AD$7</f>
        <v>1.0557500673309992E-2</v>
      </c>
      <c r="AE95" s="3">
        <f>'Population 2016'!AE95/'Population 2016'!AE$7</f>
        <v>9.6453254347991183E-3</v>
      </c>
      <c r="AF95" s="3">
        <f>'Population 2016'!AF95/'Population 2016'!AF$7</f>
        <v>1.174727101857876E-2</v>
      </c>
      <c r="AG95" s="3">
        <f>'Population 2016'!AG95/'Population 2016'!AG$7</f>
        <v>9.6453254347991183E-3</v>
      </c>
      <c r="AH95" s="3">
        <f>'Population 2016'!AH95/'Population 2016'!AH$7</f>
        <v>1.1229310158306588E-2</v>
      </c>
      <c r="AI95" s="3">
        <f>'Population 2016'!AI95/'Population 2016'!AI$7</f>
        <v>9.7278452541610435E-3</v>
      </c>
      <c r="AJ95" s="3">
        <f>'Population 2016'!AJ95/'Population 2016'!AJ$7</f>
        <v>1.0465280724084288E-2</v>
      </c>
      <c r="AK95" s="3">
        <f>'Population 2016'!AK95/'Population 2016'!AK$7</f>
        <v>4.7244094488188976E-3</v>
      </c>
      <c r="AL95" s="3">
        <f>'Population 2016'!AL95/'Population 2016'!AL$7</f>
        <v>1.2337171564486729E-2</v>
      </c>
      <c r="AM95" s="3">
        <f>'Population 2016'!AM95/'Population 2016'!AM$7</f>
        <v>1.1266754942272399E-2</v>
      </c>
      <c r="AN95" s="3" t="e">
        <f>'Population 2016'!AN95/'Population 2016'!AN$7</f>
        <v>#DIV/0!</v>
      </c>
      <c r="AO95" s="3" t="e">
        <f>'Population 2016'!AO95/'Population 2016'!AO$7</f>
        <v>#DIV/0!</v>
      </c>
      <c r="AP95" s="3">
        <f>'Population 2016'!AP95/'Population 2016'!AP$7</f>
        <v>9.6676737160120846E-3</v>
      </c>
      <c r="AQ95" s="3">
        <f>'Population 2016'!AQ95/'Population 2016'!AQ$7</f>
        <v>1.0388658029821559E-2</v>
      </c>
      <c r="AR95" s="3">
        <f>'Population 2016'!AR95/'Population 2016'!AR$7</f>
        <v>1.0588901602093016E-2</v>
      </c>
      <c r="AS95" s="3">
        <f>'Population 2016'!AS95/'Population 2016'!AS$7</f>
        <v>1.089282240809181E-2</v>
      </c>
      <c r="AT95" s="3" t="e">
        <f>'Population 2016'!AT95/'Population 2016'!AT$7</f>
        <v>#DIV/0!</v>
      </c>
      <c r="AU95" s="3" t="e">
        <f>'Population 2016'!AU95/'Population 2016'!AU$7</f>
        <v>#DIV/0!</v>
      </c>
      <c r="AV95" s="3">
        <f>'Population 2016'!AV95/'Population 2016'!AV$7</f>
        <v>1.4049637927833137E-2</v>
      </c>
      <c r="AW95" s="3">
        <f>'Population 2016'!AW95/'Population 2016'!AW$7</f>
        <v>1.116797625615951E-2</v>
      </c>
      <c r="AX95" s="3">
        <f>'Population 2016'!AX95/'Population 2016'!AX$7</f>
        <v>8.9817337773741047E-3</v>
      </c>
      <c r="AY95" s="3">
        <f>'Population 2016'!AY95/'Population 2016'!AY$7</f>
        <v>1.1079373322946421E-2</v>
      </c>
      <c r="AZ95" s="3">
        <f>'Population 2016'!AZ95/'Population 2016'!AZ$7</f>
        <v>9.8332772275473504E-3</v>
      </c>
      <c r="BA95" s="3">
        <f>'Population 2016'!BA95/'Population 2016'!BA$7</f>
        <v>9.450721239252469E-3</v>
      </c>
      <c r="BB95" s="3">
        <f>'Population 2016'!BB95/'Population 2016'!BB$7</f>
        <v>1.1147883643964466E-2</v>
      </c>
      <c r="BC95" s="5" t="e">
        <f>'Population 2016'!BC95/'Population 2016'!BC$7</f>
        <v>#DIV/0!</v>
      </c>
      <c r="BD95" s="9">
        <v>93</v>
      </c>
    </row>
    <row r="96" spans="2:56" x14ac:dyDescent="0.35">
      <c r="B96" s="3" t="s">
        <v>80</v>
      </c>
      <c r="C96" s="60">
        <f>'Population 2016'!C96/'Population 2016'!C$7</f>
        <v>3.9475359735133067E-3</v>
      </c>
      <c r="D96" s="3">
        <f>'Population 2016'!D96/'Population 2016'!D$7</f>
        <v>4.134083777456791E-3</v>
      </c>
      <c r="E96" s="3">
        <f>'Population 2016'!E96/'Population 2016'!E$7</f>
        <v>4.8043925875085793E-3</v>
      </c>
      <c r="F96" s="3">
        <f>'Population 2016'!F96/'Population 2016'!F$7</f>
        <v>5.5043141922047007E-3</v>
      </c>
      <c r="G96" s="3">
        <f>'Population 2016'!G96/'Population 2016'!G$7</f>
        <v>7.224898110411263E-3</v>
      </c>
      <c r="H96" s="3">
        <f>'Population 2016'!H96/'Population 2016'!H$7</f>
        <v>6.1036870591031364E-3</v>
      </c>
      <c r="I96" s="3">
        <f>'Population 2016'!I96/'Population 2016'!I$7</f>
        <v>7.3915580626337293E-3</v>
      </c>
      <c r="J96" s="3">
        <f>'Population 2016'!J96/'Population 2016'!J$7</f>
        <v>5.2298099165241875E-3</v>
      </c>
      <c r="K96" s="3">
        <f>'Population 2016'!K96/'Population 2016'!K$7</f>
        <v>5.512679162072767E-3</v>
      </c>
      <c r="L96" s="3">
        <f>'Population 2016'!L96/'Population 2016'!L$7</f>
        <v>6.7107371794871791E-3</v>
      </c>
      <c r="M96" s="3">
        <f>'Population 2016'!M96/'Population 2016'!M$7</f>
        <v>6.7107371794871791E-3</v>
      </c>
      <c r="N96" s="3">
        <f>'Population 2016'!N96/'Population 2016'!N$7</f>
        <v>5.1973363651128795E-3</v>
      </c>
      <c r="O96" s="3">
        <f>'Population 2016'!O96/'Population 2016'!O$7</f>
        <v>6.619144602851324E-3</v>
      </c>
      <c r="P96" s="3">
        <f>'Population 2016'!P96/'Population 2016'!P$7</f>
        <v>5.5568978014013046E-3</v>
      </c>
      <c r="Q96" s="3">
        <f>'Population 2016'!Q96/'Population 2016'!Q$7</f>
        <v>3.4258307639602604E-3</v>
      </c>
      <c r="R96" s="3">
        <f>'Population 2016'!R96/'Population 2016'!R$7</f>
        <v>4.87012987012987E-3</v>
      </c>
      <c r="S96" s="3">
        <f>'Population 2016'!S96/'Population 2016'!S$7</f>
        <v>5.15181194906954E-3</v>
      </c>
      <c r="T96" s="3">
        <f>'Population 2016'!T96/'Population 2016'!T$7</f>
        <v>4.1811099596183393E-3</v>
      </c>
      <c r="U96" s="3" t="e">
        <f>'Population 2016'!U96/'Population 2016'!U$7</f>
        <v>#DIV/0!</v>
      </c>
      <c r="V96" s="3">
        <f>'Population 2016'!V96/'Population 2016'!V$7</f>
        <v>5.4616111752967128E-3</v>
      </c>
      <c r="W96" s="3">
        <f>'Population 2016'!W96/'Population 2016'!W$7</f>
        <v>5.8724974191473878E-3</v>
      </c>
      <c r="X96" s="3">
        <f>'Population 2016'!X96/'Population 2016'!X$7</f>
        <v>5.8724974191473878E-3</v>
      </c>
      <c r="Y96" s="3">
        <f>'Population 2016'!Y96/'Population 2016'!Y$7</f>
        <v>5.3431976983148374E-3</v>
      </c>
      <c r="Z96" s="3">
        <f>'Population 2016'!Z96/'Population 2016'!Z$7</f>
        <v>4.5610946627190523E-3</v>
      </c>
      <c r="AA96" s="3">
        <f>'Population 2016'!AA96/'Population 2016'!AA$7</f>
        <v>4.8476095018126653E-3</v>
      </c>
      <c r="AB96" s="3">
        <f>'Population 2016'!AB96/'Population 2016'!AB$7</f>
        <v>4.2004634994206261E-3</v>
      </c>
      <c r="AC96" s="3">
        <f>'Population 2016'!AC96/'Population 2016'!AC$7</f>
        <v>4.711099198209957E-3</v>
      </c>
      <c r="AD96" s="3">
        <f>'Population 2016'!AD96/'Population 2016'!AD$7</f>
        <v>5.6019391327767308E-3</v>
      </c>
      <c r="AE96" s="3">
        <f>'Population 2016'!AE96/'Population 2016'!AE$7</f>
        <v>4.936583883952305E-3</v>
      </c>
      <c r="AF96" s="3">
        <f>'Population 2016'!AF96/'Population 2016'!AF$7</f>
        <v>5.0965083495987853E-3</v>
      </c>
      <c r="AG96" s="3">
        <f>'Population 2016'!AG96/'Population 2016'!AG$7</f>
        <v>4.936583883952305E-3</v>
      </c>
      <c r="AH96" s="3">
        <f>'Population 2016'!AH96/'Population 2016'!AH$7</f>
        <v>5.1855324366232736E-3</v>
      </c>
      <c r="AI96" s="3">
        <f>'Population 2016'!AI96/'Population 2016'!AI$7</f>
        <v>4.5434098065677015E-3</v>
      </c>
      <c r="AJ96" s="3">
        <f>'Population 2016'!AJ96/'Population 2016'!AJ$7</f>
        <v>7.9196718993070295E-3</v>
      </c>
      <c r="AK96" s="3">
        <f>'Population 2016'!AK96/'Population 2016'!AK$7</f>
        <v>6.2992125984251968E-3</v>
      </c>
      <c r="AL96" s="3">
        <f>'Population 2016'!AL96/'Population 2016'!AL$7</f>
        <v>5.5795136264615661E-3</v>
      </c>
      <c r="AM96" s="3">
        <f>'Population 2016'!AM96/'Population 2016'!AM$7</f>
        <v>4.8667735266104493E-3</v>
      </c>
      <c r="AN96" s="3" t="e">
        <f>'Population 2016'!AN96/'Population 2016'!AN$7</f>
        <v>#DIV/0!</v>
      </c>
      <c r="AO96" s="3" t="e">
        <f>'Population 2016'!AO96/'Population 2016'!AO$7</f>
        <v>#DIV/0!</v>
      </c>
      <c r="AP96" s="3">
        <f>'Population 2016'!AP96/'Population 2016'!AP$7</f>
        <v>4.8338368580060423E-3</v>
      </c>
      <c r="AQ96" s="3">
        <f>'Population 2016'!AQ96/'Population 2016'!AQ$7</f>
        <v>5.5243216817404059E-3</v>
      </c>
      <c r="AR96" s="3">
        <f>'Population 2016'!AR96/'Population 2016'!AR$7</f>
        <v>5.1006954555772874E-3</v>
      </c>
      <c r="AS96" s="3">
        <f>'Population 2016'!AS96/'Population 2016'!AS$7</f>
        <v>7.3915580626337293E-3</v>
      </c>
      <c r="AT96" s="3" t="e">
        <f>'Population 2016'!AT96/'Population 2016'!AT$7</f>
        <v>#DIV/0!</v>
      </c>
      <c r="AU96" s="3" t="e">
        <f>'Population 2016'!AU96/'Population 2016'!AU$7</f>
        <v>#DIV/0!</v>
      </c>
      <c r="AV96" s="3">
        <f>'Population 2016'!AV96/'Population 2016'!AV$7</f>
        <v>6.5606238781952099E-3</v>
      </c>
      <c r="AW96" s="3">
        <f>'Population 2016'!AW96/'Population 2016'!AW$7</f>
        <v>5.7076539639656781E-3</v>
      </c>
      <c r="AX96" s="3">
        <f>'Population 2016'!AX96/'Population 2016'!AX$7</f>
        <v>4.9449994954082147E-3</v>
      </c>
      <c r="AY96" s="3">
        <f>'Population 2016'!AY96/'Population 2016'!AY$7</f>
        <v>5.5396866614732107E-3</v>
      </c>
      <c r="AZ96" s="3">
        <f>'Population 2016'!AZ96/'Population 2016'!AZ$7</f>
        <v>5.1912616714799523E-3</v>
      </c>
      <c r="BA96" s="3">
        <f>'Population 2016'!BA96/'Population 2016'!BA$7</f>
        <v>4.2634832658281817E-3</v>
      </c>
      <c r="BB96" s="3">
        <f>'Population 2016'!BB96/'Population 2016'!BB$7</f>
        <v>4.5288277303605646E-3</v>
      </c>
      <c r="BC96" s="5" t="e">
        <f>'Population 2016'!BC96/'Population 2016'!BC$7</f>
        <v>#DIV/0!</v>
      </c>
      <c r="BD96" s="9">
        <v>94</v>
      </c>
    </row>
    <row r="97" spans="1:56" x14ac:dyDescent="0.35">
      <c r="B97" s="3" t="s">
        <v>79</v>
      </c>
      <c r="C97" s="62">
        <f>'Population 2016'!C97/'Population 2016'!C$7</f>
        <v>1.5917483764166561E-3</v>
      </c>
      <c r="D97" s="4">
        <f>'Population 2016'!D97/'Population 2016'!D$7</f>
        <v>1.9923295313044776E-3</v>
      </c>
      <c r="E97" s="4">
        <f>'Population 2016'!E97/'Population 2016'!E$7</f>
        <v>3.4317089910775567E-3</v>
      </c>
      <c r="F97" s="4">
        <f>'Population 2016'!F97/'Population 2016'!F$7</f>
        <v>1.6364177328176137E-3</v>
      </c>
      <c r="G97" s="4">
        <f>'Population 2016'!G97/'Population 2016'!G$7</f>
        <v>2.2230455724342349E-3</v>
      </c>
      <c r="H97" s="4">
        <f>'Population 2016'!H97/'Population 2016'!H$7</f>
        <v>2.3226419782427861E-3</v>
      </c>
      <c r="I97" s="4">
        <f>'Population 2016'!I97/'Population 2016'!I$7</f>
        <v>2.7232056020229526E-3</v>
      </c>
      <c r="J97" s="4">
        <f>'Population 2016'!J97/'Population 2016'!J$7</f>
        <v>2.262898521572966E-3</v>
      </c>
      <c r="K97" s="4">
        <f>'Population 2016'!K97/'Population 2016'!K$7</f>
        <v>2.9066853763656409E-3</v>
      </c>
      <c r="L97" s="4">
        <f>'Population 2016'!L97/'Population 2016'!L$7</f>
        <v>2.6041666666666665E-3</v>
      </c>
      <c r="M97" s="4">
        <f>'Population 2016'!M97/'Population 2016'!M$7</f>
        <v>2.6041666666666665E-3</v>
      </c>
      <c r="N97" s="4">
        <f>'Population 2016'!N97/'Population 2016'!N$7</f>
        <v>2.1114178983271076E-3</v>
      </c>
      <c r="O97" s="4">
        <f>'Population 2016'!O97/'Population 2016'!O$7</f>
        <v>2.5776476578411407E-3</v>
      </c>
      <c r="P97" s="4">
        <f>'Population 2016'!P97/'Population 2016'!P$7</f>
        <v>2.1744382701135538E-3</v>
      </c>
      <c r="Q97" s="4">
        <f>'Population 2016'!Q97/'Population 2016'!Q$7</f>
        <v>2.3980815347721821E-3</v>
      </c>
      <c r="R97" s="4">
        <f>'Population 2016'!R97/'Population 2016'!R$7</f>
        <v>2.232142857142857E-3</v>
      </c>
      <c r="S97" s="4">
        <f>'Population 2016'!S97/'Population 2016'!S$7</f>
        <v>2.4224616389160953E-3</v>
      </c>
      <c r="T97" s="4">
        <f>'Population 2016'!T97/'Population 2016'!T$7</f>
        <v>1.9654790408462279E-3</v>
      </c>
      <c r="U97" s="4" t="e">
        <f>'Population 2016'!U97/'Population 2016'!U$7</f>
        <v>#DIV/0!</v>
      </c>
      <c r="V97" s="4">
        <f>'Population 2016'!V97/'Population 2016'!V$7</f>
        <v>2.7308055876483564E-3</v>
      </c>
      <c r="W97" s="4">
        <f>'Population 2016'!W97/'Population 2016'!W$7</f>
        <v>2.640085295063379E-3</v>
      </c>
      <c r="X97" s="4">
        <f>'Population 2016'!X97/'Population 2016'!X$7</f>
        <v>2.640085295063379E-3</v>
      </c>
      <c r="Y97" s="4">
        <f>'Population 2016'!Y97/'Population 2016'!Y$7</f>
        <v>2.4917796958487462E-3</v>
      </c>
      <c r="Z97" s="4">
        <f>'Population 2016'!Z97/'Population 2016'!Z$7</f>
        <v>1.9541532072960667E-3</v>
      </c>
      <c r="AA97" s="4">
        <f>'Population 2016'!AA97/'Population 2016'!AA$7</f>
        <v>2.1187539817426079E-3</v>
      </c>
      <c r="AB97" s="4">
        <f>'Population 2016'!AB97/'Population 2016'!AB$7</f>
        <v>2.0278099652375433E-3</v>
      </c>
      <c r="AC97" s="4">
        <f>'Population 2016'!AC97/'Population 2016'!AC$7</f>
        <v>2.0773121387283235E-3</v>
      </c>
      <c r="AD97" s="4">
        <f>'Population 2016'!AD97/'Population 2016'!AD$7</f>
        <v>1.7775383786695395E-3</v>
      </c>
      <c r="AE97" s="4">
        <f>'Population 2016'!AE97/'Population 2016'!AE$7</f>
        <v>1.594896331738437E-3</v>
      </c>
      <c r="AF97" s="4">
        <f>'Population 2016'!AF97/'Population 2016'!AF$7</f>
        <v>2.277163305139883E-3</v>
      </c>
      <c r="AG97" s="4">
        <f>'Population 2016'!AG97/'Population 2016'!AG$7</f>
        <v>1.594896331738437E-3</v>
      </c>
      <c r="AH97" s="4">
        <f>'Population 2016'!AH97/'Population 2016'!AH$7</f>
        <v>2.2213407378024594E-3</v>
      </c>
      <c r="AI97" s="4">
        <f>'Population 2016'!AI97/'Population 2016'!AI$7</f>
        <v>2.2604588394062076E-3</v>
      </c>
      <c r="AJ97" s="4">
        <f>'Population 2016'!AJ97/'Population 2016'!AJ$7</f>
        <v>4.2426813746287654E-3</v>
      </c>
      <c r="AK97" s="4">
        <f>'Population 2016'!AK97/'Population 2016'!AK$7</f>
        <v>3.1496062992125984E-3</v>
      </c>
      <c r="AL97" s="4">
        <f>'Population 2016'!AL97/'Population 2016'!AL$7</f>
        <v>2.0450806917707729E-3</v>
      </c>
      <c r="AM97" s="4">
        <f>'Population 2016'!AM97/'Population 2016'!AM$7</f>
        <v>2.1836597207703207E-3</v>
      </c>
      <c r="AN97" s="4" t="e">
        <f>'Population 2016'!AN97/'Population 2016'!AN$7</f>
        <v>#DIV/0!</v>
      </c>
      <c r="AO97" s="4" t="e">
        <f>'Population 2016'!AO97/'Population 2016'!AO$7</f>
        <v>#DIV/0!</v>
      </c>
      <c r="AP97" s="4">
        <f>'Population 2016'!AP97/'Population 2016'!AP$7</f>
        <v>1.3595166163141994E-3</v>
      </c>
      <c r="AQ97" s="4">
        <f>'Population 2016'!AQ97/'Population 2016'!AQ$7</f>
        <v>2.2977267171840625E-3</v>
      </c>
      <c r="AR97" s="4">
        <f>'Population 2016'!AR97/'Population 2016'!AR$7</f>
        <v>2.1966582362072562E-3</v>
      </c>
      <c r="AS97" s="4">
        <f>'Population 2016'!AS97/'Population 2016'!AS$7</f>
        <v>2.7232056020229526E-3</v>
      </c>
      <c r="AT97" s="4" t="e">
        <f>'Population 2016'!AT97/'Population 2016'!AT$7</f>
        <v>#DIV/0!</v>
      </c>
      <c r="AU97" s="4" t="e">
        <f>'Population 2016'!AU97/'Population 2016'!AU$7</f>
        <v>#DIV/0!</v>
      </c>
      <c r="AV97" s="4">
        <f>'Population 2016'!AV97/'Population 2016'!AV$7</f>
        <v>2.5994924800396115E-3</v>
      </c>
      <c r="AW97" s="4">
        <f>'Population 2016'!AW97/'Population 2016'!AW$7</f>
        <v>2.2830615855862712E-3</v>
      </c>
      <c r="AX97" s="4">
        <f>'Population 2016'!AX97/'Population 2016'!AX$7</f>
        <v>1.6146937127863559E-3</v>
      </c>
      <c r="AY97" s="4">
        <f>'Population 2016'!AY97/'Population 2016'!AY$7</f>
        <v>2.3110880290833549E-3</v>
      </c>
      <c r="AZ97" s="4">
        <f>'Population 2016'!AZ97/'Population 2016'!AZ$7</f>
        <v>1.9666554455094699E-3</v>
      </c>
      <c r="BA97" s="4">
        <f>'Population 2016'!BA97/'Population 2016'!BA$7</f>
        <v>2.5580899594969089E-3</v>
      </c>
      <c r="BB97" s="4">
        <f>'Population 2016'!BB97/'Population 2016'!BB$7</f>
        <v>2.3515067061487547E-3</v>
      </c>
      <c r="BC97" s="8" t="e">
        <f>'Population 2016'!BC97/'Population 2016'!BC$7</f>
        <v>#DIV/0!</v>
      </c>
      <c r="BD97" s="9">
        <v>95</v>
      </c>
    </row>
    <row r="98" spans="1:56" x14ac:dyDescent="0.35">
      <c r="A98" s="2" t="s">
        <v>134</v>
      </c>
      <c r="B98" s="7" t="s">
        <v>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 s="9">
        <v>96</v>
      </c>
    </row>
    <row r="99" spans="1:56" x14ac:dyDescent="0.35">
      <c r="A99" s="3"/>
      <c r="B99" s="5" t="s">
        <v>61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 s="9">
        <v>97</v>
      </c>
    </row>
    <row r="100" spans="1:56" x14ac:dyDescent="0.35">
      <c r="A100" s="3"/>
      <c r="B100" s="5" t="s">
        <v>78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 s="9">
        <v>98</v>
      </c>
    </row>
    <row r="101" spans="1:56" x14ac:dyDescent="0.35">
      <c r="A101" s="3"/>
      <c r="B101" s="5" t="s">
        <v>62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 s="9">
        <v>99</v>
      </c>
    </row>
    <row r="102" spans="1:56" x14ac:dyDescent="0.35">
      <c r="A102" s="3"/>
      <c r="B102" s="5" t="s">
        <v>63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 s="9">
        <v>100</v>
      </c>
    </row>
    <row r="103" spans="1:56" x14ac:dyDescent="0.35">
      <c r="A103" s="3"/>
      <c r="B103" s="5" t="s">
        <v>64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 s="9">
        <v>101</v>
      </c>
    </row>
    <row r="104" spans="1:56" x14ac:dyDescent="0.35">
      <c r="A104" s="3"/>
      <c r="B104" s="5" t="s">
        <v>65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 s="9">
        <v>102</v>
      </c>
    </row>
    <row r="105" spans="1:56" x14ac:dyDescent="0.35">
      <c r="A105" s="3"/>
      <c r="B105" s="5" t="s">
        <v>66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 s="9">
        <v>103</v>
      </c>
    </row>
    <row r="106" spans="1:56" x14ac:dyDescent="0.35">
      <c r="A106" s="3"/>
      <c r="B106" s="5" t="s">
        <v>67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 s="9">
        <v>104</v>
      </c>
    </row>
    <row r="107" spans="1:56" x14ac:dyDescent="0.35">
      <c r="A107" s="3"/>
      <c r="B107" s="5" t="s">
        <v>68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 s="9">
        <v>105</v>
      </c>
    </row>
    <row r="108" spans="1:56" x14ac:dyDescent="0.35">
      <c r="A108" s="3"/>
      <c r="B108" s="5" t="s">
        <v>69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 s="9">
        <v>106</v>
      </c>
    </row>
    <row r="109" spans="1:56" x14ac:dyDescent="0.35">
      <c r="A109" s="3"/>
      <c r="B109" s="5" t="s">
        <v>70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 s="9">
        <v>107</v>
      </c>
    </row>
    <row r="110" spans="1:56" x14ac:dyDescent="0.35">
      <c r="A110" s="3"/>
      <c r="B110" s="5" t="s">
        <v>71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9">
        <v>108</v>
      </c>
    </row>
    <row r="111" spans="1:56" x14ac:dyDescent="0.35">
      <c r="A111" s="3"/>
      <c r="B111" s="5" t="s">
        <v>72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9">
        <v>109</v>
      </c>
    </row>
    <row r="112" spans="1:56" x14ac:dyDescent="0.35">
      <c r="A112" s="3"/>
      <c r="B112" s="5" t="s">
        <v>73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9">
        <v>110</v>
      </c>
    </row>
    <row r="113" spans="1:56" x14ac:dyDescent="0.35">
      <c r="A113" s="3"/>
      <c r="B113" s="5" t="s">
        <v>74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9">
        <v>111</v>
      </c>
    </row>
    <row r="114" spans="1:56" x14ac:dyDescent="0.35">
      <c r="A114" s="3"/>
      <c r="B114" s="5" t="s">
        <v>75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9">
        <v>112</v>
      </c>
    </row>
    <row r="115" spans="1:56" x14ac:dyDescent="0.35">
      <c r="A115" s="3"/>
      <c r="B115" s="5" t="s">
        <v>81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9">
        <v>113</v>
      </c>
    </row>
    <row r="116" spans="1:56" x14ac:dyDescent="0.35">
      <c r="A116" s="3"/>
      <c r="B116" s="5" t="s">
        <v>82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 s="9">
        <v>114</v>
      </c>
    </row>
    <row r="117" spans="1:56" x14ac:dyDescent="0.35">
      <c r="A117" s="3"/>
      <c r="B117" s="5" t="s">
        <v>76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 s="9">
        <v>115</v>
      </c>
    </row>
    <row r="118" spans="1:56" x14ac:dyDescent="0.35">
      <c r="A118" s="3"/>
      <c r="B118" s="5" t="s">
        <v>46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 s="9">
        <v>116</v>
      </c>
    </row>
    <row r="119" spans="1:56" x14ac:dyDescent="0.35">
      <c r="A119" s="3"/>
      <c r="B119" s="5" t="s">
        <v>77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 s="9">
        <v>117</v>
      </c>
    </row>
    <row r="120" spans="1:56" x14ac:dyDescent="0.35">
      <c r="A120" s="3"/>
      <c r="B120" s="5" t="s">
        <v>47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 s="9">
        <v>118</v>
      </c>
    </row>
    <row r="121" spans="1:56" x14ac:dyDescent="0.35">
      <c r="A121" s="3"/>
      <c r="B121" s="5" t="s">
        <v>48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 s="9">
        <v>119</v>
      </c>
    </row>
    <row r="122" spans="1:56" x14ac:dyDescent="0.35">
      <c r="A122" s="3"/>
      <c r="B122" s="5" t="s">
        <v>49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 s="9">
        <v>120</v>
      </c>
    </row>
    <row r="123" spans="1:56" x14ac:dyDescent="0.35">
      <c r="A123" s="3"/>
      <c r="B123" s="5" t="s">
        <v>50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 s="9">
        <v>121</v>
      </c>
    </row>
    <row r="124" spans="1:56" x14ac:dyDescent="0.35">
      <c r="A124" s="3"/>
      <c r="B124" s="5" t="s">
        <v>51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 s="9">
        <v>122</v>
      </c>
    </row>
    <row r="125" spans="1:56" x14ac:dyDescent="0.35">
      <c r="A125" s="3"/>
      <c r="B125" s="5" t="s">
        <v>52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 s="9">
        <v>123</v>
      </c>
    </row>
    <row r="126" spans="1:56" x14ac:dyDescent="0.35">
      <c r="A126" s="3"/>
      <c r="B126" s="5" t="s">
        <v>53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 s="9">
        <v>124</v>
      </c>
    </row>
    <row r="127" spans="1:56" x14ac:dyDescent="0.35">
      <c r="A127" s="3"/>
      <c r="B127" s="5" t="s">
        <v>54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 s="9">
        <v>125</v>
      </c>
    </row>
    <row r="128" spans="1:56" x14ac:dyDescent="0.35">
      <c r="A128" s="3"/>
      <c r="B128" s="5" t="s">
        <v>55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 s="9">
        <v>126</v>
      </c>
    </row>
    <row r="129" spans="1:56" x14ac:dyDescent="0.35">
      <c r="A129" s="3"/>
      <c r="B129" s="5" t="s">
        <v>56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 s="9">
        <v>127</v>
      </c>
    </row>
    <row r="130" spans="1:56" x14ac:dyDescent="0.35">
      <c r="A130" s="3"/>
      <c r="B130" s="5" t="s">
        <v>57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 s="9">
        <v>128</v>
      </c>
    </row>
    <row r="131" spans="1:56" x14ac:dyDescent="0.35">
      <c r="A131" s="3"/>
      <c r="B131" s="5" t="s">
        <v>58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 s="9">
        <v>129</v>
      </c>
    </row>
    <row r="132" spans="1:56" x14ac:dyDescent="0.35">
      <c r="A132" s="3"/>
      <c r="B132" s="5" t="s">
        <v>59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 s="9">
        <v>130</v>
      </c>
    </row>
    <row r="133" spans="1:56" x14ac:dyDescent="0.35">
      <c r="A133" s="3"/>
      <c r="B133" s="5" t="s">
        <v>60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 s="9">
        <v>131</v>
      </c>
    </row>
    <row r="134" spans="1:56" x14ac:dyDescent="0.35">
      <c r="A134" s="3"/>
      <c r="B134" s="5" t="s">
        <v>80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 s="9">
        <v>132</v>
      </c>
    </row>
    <row r="135" spans="1:56" x14ac:dyDescent="0.35">
      <c r="A135" s="4"/>
      <c r="B135" s="8" t="s">
        <v>79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 s="9">
        <v>134</v>
      </c>
    </row>
    <row r="137" spans="1:56" x14ac:dyDescent="0.35">
      <c r="B137" s="5" t="s">
        <v>61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 s="9">
        <v>135</v>
      </c>
    </row>
    <row r="138" spans="1:56" x14ac:dyDescent="0.35">
      <c r="B138" s="5" t="s">
        <v>78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 s="9">
        <v>136</v>
      </c>
    </row>
    <row r="139" spans="1:56" x14ac:dyDescent="0.35">
      <c r="B139" s="5" t="s">
        <v>62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 s="9">
        <v>137</v>
      </c>
    </row>
    <row r="140" spans="1:56" x14ac:dyDescent="0.35">
      <c r="B140" s="5" t="s">
        <v>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 s="9">
        <v>138</v>
      </c>
    </row>
    <row r="141" spans="1:56" x14ac:dyDescent="0.35">
      <c r="B141" s="5" t="s">
        <v>64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 s="9">
        <v>139</v>
      </c>
    </row>
    <row r="142" spans="1:56" x14ac:dyDescent="0.35">
      <c r="B142" s="5" t="s">
        <v>65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 s="9">
        <v>140</v>
      </c>
    </row>
    <row r="143" spans="1:56" x14ac:dyDescent="0.35">
      <c r="B143" s="5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 s="9">
        <v>141</v>
      </c>
    </row>
    <row r="144" spans="1:56" x14ac:dyDescent="0.35">
      <c r="B144" s="5" t="s">
        <v>67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 s="9">
        <v>142</v>
      </c>
    </row>
    <row r="145" spans="2:56" x14ac:dyDescent="0.35">
      <c r="B145" s="5" t="s">
        <v>68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">
        <v>143</v>
      </c>
    </row>
    <row r="146" spans="2:56" x14ac:dyDescent="0.35">
      <c r="B146" s="5" t="s">
        <v>69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 s="9">
        <v>144</v>
      </c>
    </row>
    <row r="147" spans="2:56" x14ac:dyDescent="0.35">
      <c r="B147" s="5" t="s">
        <v>70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 s="9">
        <v>145</v>
      </c>
    </row>
    <row r="148" spans="2:56" x14ac:dyDescent="0.35">
      <c r="B148" s="5" t="s">
        <v>71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">
        <v>146</v>
      </c>
    </row>
    <row r="149" spans="2:56" x14ac:dyDescent="0.35">
      <c r="B149" s="5" t="s">
        <v>72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 s="9">
        <v>147</v>
      </c>
    </row>
    <row r="150" spans="2:56" x14ac:dyDescent="0.35">
      <c r="B150" s="5" t="s">
        <v>73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 s="9">
        <v>148</v>
      </c>
    </row>
    <row r="151" spans="2:56" x14ac:dyDescent="0.35">
      <c r="B151" s="5" t="s">
        <v>74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 s="9">
        <v>149</v>
      </c>
    </row>
    <row r="152" spans="2:56" x14ac:dyDescent="0.35">
      <c r="B152" s="5" t="s">
        <v>75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 s="9">
        <v>150</v>
      </c>
    </row>
    <row r="153" spans="2:56" x14ac:dyDescent="0.35">
      <c r="B153" s="5" t="s">
        <v>81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 s="9">
        <v>151</v>
      </c>
    </row>
    <row r="154" spans="2:56" x14ac:dyDescent="0.35">
      <c r="B154" s="5" t="s">
        <v>82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 s="9">
        <v>152</v>
      </c>
    </row>
    <row r="155" spans="2:56" x14ac:dyDescent="0.35">
      <c r="B155" s="5" t="s">
        <v>76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">
        <v>153</v>
      </c>
    </row>
    <row r="156" spans="2:56" x14ac:dyDescent="0.35">
      <c r="B156" s="5" t="s">
        <v>46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 s="9">
        <v>154</v>
      </c>
    </row>
    <row r="157" spans="2:56" x14ac:dyDescent="0.35">
      <c r="B157" s="5" t="s">
        <v>77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">
        <v>155</v>
      </c>
    </row>
    <row r="158" spans="2:56" x14ac:dyDescent="0.35">
      <c r="B158" s="5" t="s">
        <v>47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">
        <v>156</v>
      </c>
    </row>
    <row r="159" spans="2:56" x14ac:dyDescent="0.35">
      <c r="B159" s="5" t="s">
        <v>48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">
        <v>157</v>
      </c>
    </row>
    <row r="160" spans="2:56" x14ac:dyDescent="0.35">
      <c r="B160" s="5" t="s">
        <v>49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">
        <v>158</v>
      </c>
    </row>
    <row r="161" spans="1:56" x14ac:dyDescent="0.35">
      <c r="B161" s="5" t="s">
        <v>50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 s="9">
        <v>159</v>
      </c>
    </row>
    <row r="162" spans="1:56" x14ac:dyDescent="0.35">
      <c r="B162" s="5" t="s">
        <v>51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">
        <v>160</v>
      </c>
    </row>
    <row r="163" spans="1:56" x14ac:dyDescent="0.35">
      <c r="B163" s="5" t="s">
        <v>52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">
        <v>161</v>
      </c>
    </row>
    <row r="164" spans="1:56" x14ac:dyDescent="0.35">
      <c r="B164" s="5" t="s">
        <v>53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">
        <v>162</v>
      </c>
    </row>
    <row r="165" spans="1:56" x14ac:dyDescent="0.35">
      <c r="B165" s="5" t="s">
        <v>54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">
        <v>163</v>
      </c>
    </row>
    <row r="166" spans="1:56" x14ac:dyDescent="0.35">
      <c r="B166" s="5" t="s">
        <v>55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 s="9">
        <v>164</v>
      </c>
    </row>
    <row r="167" spans="1:56" x14ac:dyDescent="0.35">
      <c r="B167" s="5" t="s">
        <v>56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 s="9">
        <v>165</v>
      </c>
    </row>
    <row r="168" spans="1:56" x14ac:dyDescent="0.35">
      <c r="B168" s="5" t="s">
        <v>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 s="9">
        <v>166</v>
      </c>
    </row>
    <row r="169" spans="1:56" x14ac:dyDescent="0.35">
      <c r="B169" s="5" t="s">
        <v>58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 s="9">
        <v>167</v>
      </c>
    </row>
    <row r="170" spans="1:56" x14ac:dyDescent="0.35">
      <c r="B170" s="5" t="s">
        <v>59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">
        <v>168</v>
      </c>
    </row>
    <row r="171" spans="1:56" x14ac:dyDescent="0.35">
      <c r="B171" s="5" t="s">
        <v>60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">
        <v>169</v>
      </c>
    </row>
    <row r="172" spans="1:56" x14ac:dyDescent="0.35">
      <c r="B172" s="5" t="s">
        <v>80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 s="9">
        <v>170</v>
      </c>
    </row>
    <row r="173" spans="1:56" x14ac:dyDescent="0.35">
      <c r="B173" s="5" t="s">
        <v>79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 s="9">
        <v>172</v>
      </c>
    </row>
    <row r="175" spans="1:56" x14ac:dyDescent="0.35">
      <c r="A175" s="3"/>
      <c r="B175" s="5" t="s">
        <v>61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 s="9">
        <v>173</v>
      </c>
    </row>
    <row r="176" spans="1:56" x14ac:dyDescent="0.35">
      <c r="A176" s="3"/>
      <c r="B176" s="5" t="s">
        <v>78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 s="9">
        <v>174</v>
      </c>
    </row>
    <row r="177" spans="1:56" x14ac:dyDescent="0.35">
      <c r="A177" s="3"/>
      <c r="B177" s="5" t="s">
        <v>62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 s="9">
        <v>175</v>
      </c>
    </row>
    <row r="178" spans="1:56" x14ac:dyDescent="0.35">
      <c r="A178" s="3"/>
      <c r="B178" s="5" t="s">
        <v>63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 s="9">
        <v>176</v>
      </c>
    </row>
    <row r="179" spans="1:56" x14ac:dyDescent="0.35">
      <c r="A179" s="3"/>
      <c r="B179" s="5" t="s">
        <v>64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 s="9">
        <v>177</v>
      </c>
    </row>
    <row r="180" spans="1:56" x14ac:dyDescent="0.35">
      <c r="A180" s="3"/>
      <c r="B180" s="5" t="s">
        <v>65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 s="9">
        <v>178</v>
      </c>
    </row>
    <row r="181" spans="1:56" x14ac:dyDescent="0.35">
      <c r="A181" s="3"/>
      <c r="B181" s="5" t="s">
        <v>66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 s="9">
        <v>179</v>
      </c>
    </row>
    <row r="182" spans="1:56" x14ac:dyDescent="0.35">
      <c r="A182" s="3"/>
      <c r="B182" s="5" t="s">
        <v>67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 s="9">
        <v>180</v>
      </c>
    </row>
    <row r="183" spans="1:56" x14ac:dyDescent="0.35">
      <c r="A183" s="3"/>
      <c r="B183" s="5" t="s">
        <v>68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 s="9">
        <v>181</v>
      </c>
    </row>
    <row r="184" spans="1:56" x14ac:dyDescent="0.35">
      <c r="A184" s="3"/>
      <c r="B184" s="5" t="s">
        <v>69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 s="9">
        <v>182</v>
      </c>
    </row>
    <row r="185" spans="1:56" x14ac:dyDescent="0.35">
      <c r="A185" s="3"/>
      <c r="B185" s="5" t="s">
        <v>70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 s="9">
        <v>183</v>
      </c>
    </row>
    <row r="186" spans="1:56" x14ac:dyDescent="0.35">
      <c r="A186" s="3"/>
      <c r="B186" s="5" t="s">
        <v>71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 s="9">
        <v>184</v>
      </c>
    </row>
    <row r="187" spans="1:56" x14ac:dyDescent="0.35">
      <c r="A187" s="3"/>
      <c r="B187" s="5" t="s">
        <v>72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 s="9">
        <v>185</v>
      </c>
    </row>
    <row r="188" spans="1:56" x14ac:dyDescent="0.35">
      <c r="A188" s="3"/>
      <c r="B188" s="5" t="s">
        <v>73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 s="9">
        <v>186</v>
      </c>
    </row>
    <row r="189" spans="1:56" x14ac:dyDescent="0.35">
      <c r="A189" s="3"/>
      <c r="B189" s="5" t="s">
        <v>74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 s="9">
        <v>187</v>
      </c>
    </row>
    <row r="190" spans="1:56" x14ac:dyDescent="0.35">
      <c r="A190" s="3"/>
      <c r="B190" s="5" t="s">
        <v>75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 s="9">
        <v>188</v>
      </c>
    </row>
    <row r="191" spans="1:56" x14ac:dyDescent="0.35">
      <c r="A191" s="3"/>
      <c r="B191" s="5" t="s">
        <v>81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 s="9">
        <v>189</v>
      </c>
    </row>
    <row r="192" spans="1:56" x14ac:dyDescent="0.35">
      <c r="A192" s="3"/>
      <c r="B192" s="5" t="s">
        <v>82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 s="9">
        <v>190</v>
      </c>
    </row>
    <row r="193" spans="1:56" x14ac:dyDescent="0.35">
      <c r="A193" s="3"/>
      <c r="B193" s="5" t="s">
        <v>76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 s="9">
        <v>191</v>
      </c>
    </row>
    <row r="194" spans="1:56" x14ac:dyDescent="0.35">
      <c r="A194" s="3"/>
      <c r="B194" s="5" t="s">
        <v>46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 s="9">
        <v>192</v>
      </c>
    </row>
    <row r="195" spans="1:56" x14ac:dyDescent="0.35">
      <c r="A195" s="3"/>
      <c r="B195" s="5" t="s">
        <v>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 s="9">
        <v>193</v>
      </c>
    </row>
    <row r="196" spans="1:56" x14ac:dyDescent="0.35">
      <c r="A196" s="3"/>
      <c r="B196" s="5" t="s">
        <v>47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 s="9">
        <v>194</v>
      </c>
    </row>
    <row r="197" spans="1:56" x14ac:dyDescent="0.35">
      <c r="A197" s="3"/>
      <c r="B197" s="5" t="s">
        <v>48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 s="9">
        <v>195</v>
      </c>
    </row>
    <row r="198" spans="1:56" x14ac:dyDescent="0.35">
      <c r="A198" s="3"/>
      <c r="B198" s="5" t="s">
        <v>49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 s="9">
        <v>196</v>
      </c>
    </row>
    <row r="199" spans="1:56" x14ac:dyDescent="0.35">
      <c r="A199" s="3"/>
      <c r="B199" s="5" t="s">
        <v>50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 s="9">
        <v>197</v>
      </c>
    </row>
    <row r="200" spans="1:56" x14ac:dyDescent="0.35">
      <c r="A200" s="3"/>
      <c r="B200" s="5" t="s">
        <v>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 s="9">
        <v>198</v>
      </c>
    </row>
    <row r="201" spans="1:56" x14ac:dyDescent="0.35">
      <c r="A201" s="3"/>
      <c r="B201" s="5" t="s">
        <v>52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 s="9">
        <v>199</v>
      </c>
    </row>
    <row r="202" spans="1:56" x14ac:dyDescent="0.35">
      <c r="A202" s="3"/>
      <c r="B202" s="5" t="s">
        <v>53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 s="9">
        <v>200</v>
      </c>
    </row>
    <row r="203" spans="1:56" x14ac:dyDescent="0.35">
      <c r="A203" s="3"/>
      <c r="B203" s="5" t="s">
        <v>54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 s="9">
        <v>201</v>
      </c>
    </row>
    <row r="204" spans="1:56" x14ac:dyDescent="0.35">
      <c r="A204" s="3"/>
      <c r="B204" s="5" t="s">
        <v>55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 s="9">
        <v>202</v>
      </c>
    </row>
    <row r="205" spans="1:56" x14ac:dyDescent="0.35">
      <c r="A205" s="3"/>
      <c r="B205" s="5" t="s">
        <v>56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 s="9">
        <v>203</v>
      </c>
    </row>
    <row r="206" spans="1:56" x14ac:dyDescent="0.35">
      <c r="A206" s="3"/>
      <c r="B206" s="5" t="s">
        <v>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 s="9">
        <v>204</v>
      </c>
    </row>
    <row r="207" spans="1:56" x14ac:dyDescent="0.35">
      <c r="A207" s="3"/>
      <c r="B207" s="5" t="s">
        <v>58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 s="9">
        <v>205</v>
      </c>
    </row>
    <row r="208" spans="1:56" x14ac:dyDescent="0.35">
      <c r="A208" s="3"/>
      <c r="B208" s="5" t="s">
        <v>59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 s="9">
        <v>206</v>
      </c>
    </row>
    <row r="209" spans="1:56" x14ac:dyDescent="0.35">
      <c r="A209" s="3"/>
      <c r="B209" s="5" t="s">
        <v>60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 s="9">
        <v>207</v>
      </c>
    </row>
    <row r="210" spans="1:56" x14ac:dyDescent="0.35">
      <c r="A210" s="3"/>
      <c r="B210" s="5" t="s">
        <v>80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 s="9">
        <v>208</v>
      </c>
    </row>
    <row r="211" spans="1:56" x14ac:dyDescent="0.35">
      <c r="A211" s="4"/>
      <c r="B211" s="8" t="s">
        <v>79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 s="9">
        <v>210</v>
      </c>
    </row>
    <row r="213" spans="1:56" x14ac:dyDescent="0.35">
      <c r="A213" s="3"/>
      <c r="B213" s="5" t="s">
        <v>61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 s="9">
        <v>211</v>
      </c>
    </row>
    <row r="214" spans="1:56" x14ac:dyDescent="0.35">
      <c r="A214" s="3"/>
      <c r="B214" s="5" t="s">
        <v>78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 s="9">
        <v>212</v>
      </c>
    </row>
    <row r="215" spans="1:56" x14ac:dyDescent="0.35">
      <c r="A215" s="3"/>
      <c r="B215" s="5" t="s">
        <v>62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 s="9">
        <v>229</v>
      </c>
    </row>
    <row r="232" spans="1:56" x14ac:dyDescent="0.35">
      <c r="A232" s="3"/>
      <c r="B232" s="5" t="s">
        <v>46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 s="9">
        <v>230</v>
      </c>
    </row>
    <row r="233" spans="1:56" x14ac:dyDescent="0.35">
      <c r="A233" s="3"/>
      <c r="B233" s="5" t="s">
        <v>77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 s="9">
        <v>231</v>
      </c>
    </row>
    <row r="234" spans="1:56" x14ac:dyDescent="0.35">
      <c r="A234" s="3"/>
      <c r="B234" s="5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C251"/>
  <sheetViews>
    <sheetView zoomScale="80" zoomScaleNormal="80" workbookViewId="0">
      <selection activeCell="C60" sqref="C60:BC135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321</v>
      </c>
      <c r="B1" s="46"/>
      <c r="H1" s="47"/>
      <c r="I1" s="47"/>
      <c r="L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487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491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498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504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507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510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210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212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208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209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211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213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142</v>
      </c>
      <c r="B5" s="6" t="s">
        <v>340</v>
      </c>
      <c r="BD5" s="9">
        <v>3</v>
      </c>
    </row>
    <row r="6" spans="1:107" hidden="1" x14ac:dyDescent="0.35">
      <c r="A6" s="21" t="s">
        <v>163</v>
      </c>
      <c r="B6" s="6" t="s">
        <v>340</v>
      </c>
      <c r="C6">
        <f>'Population 2016'!R6/'Population 2016'!R$6</f>
        <v>1</v>
      </c>
      <c r="D6">
        <f>'Population 2016'!AX6/'Population 2016'!AX$6</f>
        <v>1</v>
      </c>
      <c r="E6">
        <f>'Population 2016'!S6/'Population 2016'!S$6</f>
        <v>1</v>
      </c>
      <c r="F6">
        <f>'Population 2016'!T6/'Population 2016'!T$6</f>
        <v>1</v>
      </c>
      <c r="G6">
        <f>'Population 2016'!U6/'Population 2016'!U$6</f>
        <v>1</v>
      </c>
      <c r="H6">
        <f>'Population 2016'!D6/'Population 2016'!D$6</f>
        <v>1</v>
      </c>
      <c r="I6">
        <f>'Population 2016'!E6/'Population 2016'!E$6</f>
        <v>1</v>
      </c>
      <c r="J6">
        <f>'Population 2016'!BC6/'Population 2016'!BC$6</f>
        <v>1</v>
      </c>
      <c r="K6">
        <f>'Population 2016'!V6/'Population 2016'!V$6</f>
        <v>1</v>
      </c>
      <c r="L6">
        <f>'Population 2016'!F6/'Population 2016'!F$6</f>
        <v>1</v>
      </c>
      <c r="M6">
        <f>'Population 2016'!W6/'Population 2016'!W$6</f>
        <v>1</v>
      </c>
      <c r="N6">
        <f>'Population 2016'!X6/'Population 2016'!X$6</f>
        <v>1</v>
      </c>
      <c r="O6">
        <f>'Population 2016'!Y6/'Population 2016'!Y$6</f>
        <v>1</v>
      </c>
      <c r="P6">
        <f>'Population 2016'!Z6/'Population 2016'!Z$6</f>
        <v>1</v>
      </c>
      <c r="Q6">
        <f>'Population 2016'!AA6/'Population 2016'!AA$6</f>
        <v>1</v>
      </c>
      <c r="R6">
        <f>'Population 2016'!AB6/'Population 2016'!AB$6</f>
        <v>1</v>
      </c>
      <c r="S6">
        <f>'Population 2016'!AY6/'Population 2016'!AY$6</f>
        <v>1</v>
      </c>
      <c r="T6">
        <f>'Population 2016'!AC6/'Population 2016'!AC$6</f>
        <v>1</v>
      </c>
      <c r="U6">
        <f>'Population 2016'!AD6/'Population 2016'!AD$6</f>
        <v>1</v>
      </c>
      <c r="V6">
        <f>'Population 2016'!AE6/'Population 2016'!AE$6</f>
        <v>1</v>
      </c>
      <c r="W6">
        <f>'Population 2016'!G6/'Population 2016'!G$6</f>
        <v>1</v>
      </c>
      <c r="X6">
        <f>'Population 2016'!AF6/'Population 2016'!AF$6</f>
        <v>1</v>
      </c>
      <c r="Y6">
        <f>'Population 2016'!H6/'Population 2016'!H$6</f>
        <v>1</v>
      </c>
      <c r="Z6">
        <f>'Population 2016'!AG6/'Population 2016'!AG$6</f>
        <v>1</v>
      </c>
      <c r="AA6">
        <f>'Population 2016'!AZ6/'Population 2016'!AZ$6</f>
        <v>1</v>
      </c>
      <c r="AB6">
        <f>'Population 2016'!I6/'Population 2016'!I$6</f>
        <v>1</v>
      </c>
      <c r="AC6">
        <f>'Population 2016'!J6/'Population 2016'!J$6</f>
        <v>1</v>
      </c>
      <c r="AD6">
        <f>'Population 2016'!K6/'Population 2016'!K$6</f>
        <v>1</v>
      </c>
      <c r="AE6">
        <f>'Population 2016'!AH6/'Population 2016'!AH$6</f>
        <v>1</v>
      </c>
      <c r="AF6">
        <f>'Population 2016'!AI6/'Population 2016'!AI$6</f>
        <v>1</v>
      </c>
      <c r="AG6">
        <f>'Population 2016'!BA6/'Population 2016'!BA$6</f>
        <v>1</v>
      </c>
      <c r="AH6">
        <f>'Population 2016'!L6/'Population 2016'!L$6</f>
        <v>1</v>
      </c>
      <c r="AI6">
        <f>'Population 2016'!M6/'Population 2016'!M$6</f>
        <v>1</v>
      </c>
      <c r="AJ6">
        <f>'Population 2016'!AJ6/'Population 2016'!AJ$6</f>
        <v>1</v>
      </c>
      <c r="AK6">
        <f>'Population 2016'!AK6/'Population 2016'!AK$6</f>
        <v>1</v>
      </c>
      <c r="AL6">
        <f>'Population 2016'!AL6/'Population 2016'!AL$6</f>
        <v>1</v>
      </c>
      <c r="AM6">
        <f>'Population 2016'!AM6/'Population 2016'!AM$6</f>
        <v>1</v>
      </c>
      <c r="AN6">
        <f>'Population 2016'!N6/'Population 2016'!N$6</f>
        <v>1</v>
      </c>
      <c r="AO6">
        <f>'Population 2016'!AN6/'Population 2016'!AN$6</f>
        <v>1</v>
      </c>
      <c r="AP6">
        <f>'Population 2016'!AO6/'Population 2016'!AO$6</f>
        <v>1</v>
      </c>
      <c r="AQ6">
        <f>'Population 2016'!AP6/'Population 2016'!AP$6</f>
        <v>1</v>
      </c>
      <c r="AR6">
        <f>'Population 2016'!C6/'Population 2016'!C$6</f>
        <v>1</v>
      </c>
      <c r="AS6">
        <f>'Population 2016'!AQ6/'Population 2016'!AQ$6</f>
        <v>1</v>
      </c>
      <c r="AT6">
        <f>'Population 2016'!O6/'Population 2016'!O$6</f>
        <v>1</v>
      </c>
      <c r="AU6">
        <f>'Population 2016'!AR6/'Population 2016'!AR$6</f>
        <v>1</v>
      </c>
      <c r="AV6">
        <f>'Population 2016'!AS6/'Population 2016'!AS$6</f>
        <v>1</v>
      </c>
      <c r="AW6">
        <f>'Population 2016'!AT6/'Population 2016'!AT$6</f>
        <v>1</v>
      </c>
      <c r="AX6">
        <f>'Population 2016'!AU6/'Population 2016'!AU$6</f>
        <v>1</v>
      </c>
      <c r="AY6">
        <f>'Population 2016'!BB6/'Population 2016'!BB$6</f>
        <v>1</v>
      </c>
      <c r="AZ6">
        <f>'Population 2016'!P6/'Population 2016'!P$6</f>
        <v>1</v>
      </c>
      <c r="BA6">
        <f>'Population 2016'!AV6/'Population 2016'!AV$6</f>
        <v>1</v>
      </c>
      <c r="BB6">
        <f>'Population 2016'!AW6/'Population 2016'!AW$6</f>
        <v>1</v>
      </c>
      <c r="BC6">
        <f>'Population 2016'!Q6/'Population 2016'!Q$6</f>
        <v>1</v>
      </c>
      <c r="BD6" s="9">
        <v>4</v>
      </c>
    </row>
    <row r="7" spans="1:107" hidden="1" x14ac:dyDescent="0.35">
      <c r="A7" t="s">
        <v>133</v>
      </c>
      <c r="B7" s="5" t="s">
        <v>340</v>
      </c>
      <c r="BD7" s="9">
        <v>5</v>
      </c>
    </row>
    <row r="8" spans="1:107" hidden="1" x14ac:dyDescent="0.35">
      <c r="A8" t="s">
        <v>134</v>
      </c>
      <c r="BD8" s="9">
        <v>6</v>
      </c>
    </row>
    <row r="9" spans="1:107" hidden="1" x14ac:dyDescent="0.35">
      <c r="A9" t="s">
        <v>135</v>
      </c>
      <c r="BD9" s="9">
        <v>7</v>
      </c>
    </row>
    <row r="10" spans="1:107" hidden="1" x14ac:dyDescent="0.35">
      <c r="A10" t="s">
        <v>136</v>
      </c>
      <c r="BD10" s="9">
        <v>8</v>
      </c>
    </row>
    <row r="11" spans="1:107" hidden="1" x14ac:dyDescent="0.35">
      <c r="A11" t="s">
        <v>137</v>
      </c>
      <c r="B11" s="8"/>
      <c r="BD11" s="9">
        <v>9</v>
      </c>
    </row>
    <row r="12" spans="1:107" hidden="1" x14ac:dyDescent="0.35">
      <c r="A12" s="2" t="s">
        <v>133</v>
      </c>
      <c r="B12" s="5" t="s">
        <v>341</v>
      </c>
      <c r="BD12" s="9">
        <v>10</v>
      </c>
    </row>
    <row r="13" spans="1:107" hidden="1" x14ac:dyDescent="0.35">
      <c r="A13" s="3" t="s">
        <v>134</v>
      </c>
      <c r="BD13" s="9">
        <v>11</v>
      </c>
    </row>
    <row r="14" spans="1:107" hidden="1" x14ac:dyDescent="0.35">
      <c r="A14" s="3" t="s">
        <v>135</v>
      </c>
      <c r="BD14" s="9">
        <v>12</v>
      </c>
    </row>
    <row r="15" spans="1:107" hidden="1" x14ac:dyDescent="0.35">
      <c r="A15" s="3" t="s">
        <v>136</v>
      </c>
      <c r="BD15" s="9">
        <v>13</v>
      </c>
    </row>
    <row r="16" spans="1:107" hidden="1" x14ac:dyDescent="0.35">
      <c r="A16" s="4" t="s">
        <v>137</v>
      </c>
      <c r="B16" s="8"/>
      <c r="BD16" s="9">
        <v>14</v>
      </c>
    </row>
    <row r="17" spans="1:56" hidden="1" x14ac:dyDescent="0.35">
      <c r="A17" t="s">
        <v>133</v>
      </c>
      <c r="B17" s="5" t="s">
        <v>342</v>
      </c>
      <c r="BD17" s="9">
        <v>15</v>
      </c>
    </row>
    <row r="18" spans="1:56" hidden="1" x14ac:dyDescent="0.35">
      <c r="A18" t="s">
        <v>134</v>
      </c>
      <c r="BD18" s="9">
        <v>16</v>
      </c>
    </row>
    <row r="19" spans="1:56" hidden="1" x14ac:dyDescent="0.35">
      <c r="A19" t="s">
        <v>135</v>
      </c>
      <c r="BD19" s="9">
        <v>17</v>
      </c>
    </row>
    <row r="20" spans="1:56" hidden="1" x14ac:dyDescent="0.35">
      <c r="A20" t="s">
        <v>136</v>
      </c>
      <c r="BD20" s="9">
        <v>18</v>
      </c>
    </row>
    <row r="21" spans="1:56" hidden="1" x14ac:dyDescent="0.35">
      <c r="A21" t="s">
        <v>137</v>
      </c>
      <c r="BD21" s="9">
        <v>19</v>
      </c>
    </row>
    <row r="22" spans="1:56" hidden="1" x14ac:dyDescent="0.35">
      <c r="A22" s="2" t="s">
        <v>142</v>
      </c>
      <c r="B22" s="7" t="s">
        <v>83</v>
      </c>
      <c r="BD22" s="9">
        <v>20</v>
      </c>
    </row>
    <row r="23" spans="1:56" hidden="1" x14ac:dyDescent="0.35">
      <c r="A23" s="3"/>
      <c r="B23" s="5" t="s">
        <v>61</v>
      </c>
      <c r="BD23" s="9">
        <v>21</v>
      </c>
    </row>
    <row r="24" spans="1:56" hidden="1" x14ac:dyDescent="0.35">
      <c r="A24" s="3"/>
      <c r="B24" s="5" t="s">
        <v>78</v>
      </c>
      <c r="BD24" s="9">
        <v>22</v>
      </c>
    </row>
    <row r="25" spans="1:56" hidden="1" x14ac:dyDescent="0.35">
      <c r="A25" s="3"/>
      <c r="B25" s="5" t="s">
        <v>62</v>
      </c>
      <c r="BD25" s="9">
        <v>23</v>
      </c>
    </row>
    <row r="26" spans="1:56" hidden="1" x14ac:dyDescent="0.35">
      <c r="A26" s="3"/>
      <c r="B26" s="5" t="s">
        <v>63</v>
      </c>
      <c r="BD26" s="9">
        <v>24</v>
      </c>
    </row>
    <row r="27" spans="1:56" hidden="1" x14ac:dyDescent="0.35">
      <c r="A27" s="3"/>
      <c r="B27" s="5" t="s">
        <v>64</v>
      </c>
      <c r="BD27" s="9">
        <v>25</v>
      </c>
    </row>
    <row r="28" spans="1:56" hidden="1" x14ac:dyDescent="0.35">
      <c r="A28" s="3"/>
      <c r="B28" s="5" t="s">
        <v>65</v>
      </c>
      <c r="BD28" s="9">
        <v>26</v>
      </c>
    </row>
    <row r="29" spans="1:56" hidden="1" x14ac:dyDescent="0.35">
      <c r="A29" s="3"/>
      <c r="B29" s="5" t="s">
        <v>66</v>
      </c>
      <c r="BD29" s="9">
        <v>27</v>
      </c>
    </row>
    <row r="30" spans="1:56" hidden="1" x14ac:dyDescent="0.35">
      <c r="A30" s="3"/>
      <c r="B30" s="5" t="s">
        <v>67</v>
      </c>
      <c r="BD30" s="9">
        <v>28</v>
      </c>
    </row>
    <row r="31" spans="1:56" hidden="1" x14ac:dyDescent="0.35">
      <c r="A31" s="3"/>
      <c r="B31" s="5" t="s">
        <v>68</v>
      </c>
      <c r="BD31" s="9">
        <v>29</v>
      </c>
    </row>
    <row r="32" spans="1:56" hidden="1" x14ac:dyDescent="0.35">
      <c r="A32" s="3"/>
      <c r="B32" s="5" t="s">
        <v>69</v>
      </c>
      <c r="BD32" s="9">
        <v>30</v>
      </c>
    </row>
    <row r="33" spans="1:56" hidden="1" x14ac:dyDescent="0.35">
      <c r="A33" s="3"/>
      <c r="B33" s="5" t="s">
        <v>70</v>
      </c>
      <c r="BD33" s="9">
        <v>31</v>
      </c>
    </row>
    <row r="34" spans="1:56" hidden="1" x14ac:dyDescent="0.35">
      <c r="A34" s="3"/>
      <c r="B34" s="5" t="s">
        <v>71</v>
      </c>
      <c r="BD34" s="9">
        <v>32</v>
      </c>
    </row>
    <row r="35" spans="1:56" hidden="1" x14ac:dyDescent="0.35">
      <c r="A35" s="3"/>
      <c r="B35" s="5" t="s">
        <v>72</v>
      </c>
      <c r="BD35" s="9">
        <v>33</v>
      </c>
    </row>
    <row r="36" spans="1:56" hidden="1" x14ac:dyDescent="0.35">
      <c r="A36" s="3"/>
      <c r="B36" s="5" t="s">
        <v>73</v>
      </c>
      <c r="BD36" s="9">
        <v>34</v>
      </c>
    </row>
    <row r="37" spans="1:56" hidden="1" x14ac:dyDescent="0.35">
      <c r="A37" s="3"/>
      <c r="B37" s="5" t="s">
        <v>74</v>
      </c>
      <c r="BD37" s="9">
        <v>35</v>
      </c>
    </row>
    <row r="38" spans="1:56" hidden="1" x14ac:dyDescent="0.35">
      <c r="A38" s="3"/>
      <c r="B38" s="5" t="s">
        <v>75</v>
      </c>
      <c r="BD38" s="9">
        <v>36</v>
      </c>
    </row>
    <row r="39" spans="1:56" hidden="1" x14ac:dyDescent="0.35">
      <c r="A39" s="3"/>
      <c r="B39" s="5" t="s">
        <v>81</v>
      </c>
      <c r="BD39" s="9">
        <v>37</v>
      </c>
    </row>
    <row r="40" spans="1:56" hidden="1" x14ac:dyDescent="0.35">
      <c r="A40" s="3"/>
      <c r="B40" s="5" t="s">
        <v>82</v>
      </c>
      <c r="BD40" s="9">
        <v>38</v>
      </c>
    </row>
    <row r="41" spans="1:56" hidden="1" x14ac:dyDescent="0.35">
      <c r="A41" s="3"/>
      <c r="B41" s="5" t="s">
        <v>76</v>
      </c>
      <c r="BD41" s="9">
        <v>39</v>
      </c>
    </row>
    <row r="42" spans="1:56" hidden="1" x14ac:dyDescent="0.35">
      <c r="A42" s="3"/>
      <c r="B42" s="5" t="s">
        <v>46</v>
      </c>
      <c r="BD42" s="9">
        <v>40</v>
      </c>
    </row>
    <row r="43" spans="1:56" hidden="1" x14ac:dyDescent="0.35">
      <c r="A43" s="3"/>
      <c r="B43" s="5" t="s">
        <v>77</v>
      </c>
      <c r="BD43" s="9">
        <v>41</v>
      </c>
    </row>
    <row r="44" spans="1:56" hidden="1" x14ac:dyDescent="0.35">
      <c r="A44" s="3"/>
      <c r="B44" s="5" t="s">
        <v>47</v>
      </c>
      <c r="BD44" s="9">
        <v>42</v>
      </c>
    </row>
    <row r="45" spans="1:56" hidden="1" x14ac:dyDescent="0.35">
      <c r="A45" s="3"/>
      <c r="B45" s="5" t="s">
        <v>48</v>
      </c>
      <c r="BD45" s="9">
        <v>43</v>
      </c>
    </row>
    <row r="46" spans="1:56" hidden="1" x14ac:dyDescent="0.35">
      <c r="A46" s="3"/>
      <c r="B46" s="5" t="s">
        <v>49</v>
      </c>
      <c r="BD46" s="9">
        <v>44</v>
      </c>
    </row>
    <row r="47" spans="1:56" hidden="1" x14ac:dyDescent="0.35">
      <c r="A47" s="3"/>
      <c r="B47" s="5" t="s">
        <v>50</v>
      </c>
      <c r="BD47" s="9">
        <v>45</v>
      </c>
    </row>
    <row r="48" spans="1:56" hidden="1" x14ac:dyDescent="0.35">
      <c r="A48" s="3"/>
      <c r="B48" s="5" t="s">
        <v>51</v>
      </c>
      <c r="BD48" s="9">
        <v>46</v>
      </c>
    </row>
    <row r="49" spans="1:56" hidden="1" x14ac:dyDescent="0.35">
      <c r="A49" s="3"/>
      <c r="B49" s="5" t="s">
        <v>52</v>
      </c>
      <c r="BD49" s="9">
        <v>47</v>
      </c>
    </row>
    <row r="50" spans="1:56" hidden="1" x14ac:dyDescent="0.35">
      <c r="A50" s="3"/>
      <c r="B50" s="5" t="s">
        <v>53</v>
      </c>
      <c r="BD50" s="9">
        <v>48</v>
      </c>
    </row>
    <row r="51" spans="1:56" hidden="1" x14ac:dyDescent="0.35">
      <c r="A51" s="3"/>
      <c r="B51" s="5" t="s">
        <v>54</v>
      </c>
      <c r="BD51" s="9">
        <v>49</v>
      </c>
    </row>
    <row r="52" spans="1:56" hidden="1" x14ac:dyDescent="0.35">
      <c r="A52" s="3"/>
      <c r="B52" s="5" t="s">
        <v>55</v>
      </c>
      <c r="BD52" s="9">
        <v>50</v>
      </c>
    </row>
    <row r="53" spans="1:56" hidden="1" x14ac:dyDescent="0.35">
      <c r="A53" s="3"/>
      <c r="B53" s="5" t="s">
        <v>56</v>
      </c>
      <c r="BD53" s="9">
        <v>51</v>
      </c>
    </row>
    <row r="54" spans="1:56" hidden="1" x14ac:dyDescent="0.35">
      <c r="A54" s="3"/>
      <c r="B54" s="5" t="s">
        <v>57</v>
      </c>
      <c r="BD54" s="9">
        <v>52</v>
      </c>
    </row>
    <row r="55" spans="1:56" hidden="1" x14ac:dyDescent="0.35">
      <c r="A55" s="3"/>
      <c r="B55" s="5" t="s">
        <v>58</v>
      </c>
      <c r="BD55" s="9">
        <v>53</v>
      </c>
    </row>
    <row r="56" spans="1:56" hidden="1" x14ac:dyDescent="0.35">
      <c r="A56" s="3"/>
      <c r="B56" s="5" t="s">
        <v>59</v>
      </c>
      <c r="BD56" s="9">
        <v>54</v>
      </c>
    </row>
    <row r="57" spans="1:56" hidden="1" x14ac:dyDescent="0.35">
      <c r="A57" s="3"/>
      <c r="B57" s="5" t="s">
        <v>60</v>
      </c>
      <c r="BD57" s="9">
        <v>55</v>
      </c>
    </row>
    <row r="58" spans="1:56" hidden="1" x14ac:dyDescent="0.35">
      <c r="A58" s="3"/>
      <c r="B58" s="5" t="s">
        <v>80</v>
      </c>
      <c r="BD58" s="9">
        <v>56</v>
      </c>
    </row>
    <row r="59" spans="1:56" hidden="1" x14ac:dyDescent="0.35">
      <c r="A59" s="3"/>
      <c r="B59" s="5" t="s">
        <v>79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64">
        <f>'Population 2016'!C60/'Population 2016'!C$6</f>
        <v>0</v>
      </c>
      <c r="D60" s="2">
        <f>'Population 2016'!D60/'Population 2016'!D$6</f>
        <v>0</v>
      </c>
      <c r="E60" s="2">
        <f>'Population 2016'!E60/'Population 2016'!E$6</f>
        <v>0</v>
      </c>
      <c r="F60" s="2">
        <f>'Population 2016'!F60/'Population 2016'!F$6</f>
        <v>0</v>
      </c>
      <c r="G60" s="2">
        <f>'Population 2016'!G60/'Population 2016'!G$6</f>
        <v>0</v>
      </c>
      <c r="H60" s="2">
        <f>'Population 2016'!H60/'Population 2016'!H$6</f>
        <v>0</v>
      </c>
      <c r="I60" s="2">
        <f>'Population 2016'!I60/'Population 2016'!I$6</f>
        <v>0</v>
      </c>
      <c r="J60" s="2">
        <f>'Population 2016'!J60/'Population 2016'!J$6</f>
        <v>0</v>
      </c>
      <c r="K60" s="2">
        <f>'Population 2016'!K60/'Population 2016'!K$6</f>
        <v>0</v>
      </c>
      <c r="L60" s="2">
        <f>'Population 2016'!L60/'Population 2016'!L$6</f>
        <v>0</v>
      </c>
      <c r="M60" s="2">
        <f>'Population 2016'!M60/'Population 2016'!M$6</f>
        <v>0</v>
      </c>
      <c r="N60" s="2">
        <f>'Population 2016'!N60/'Population 2016'!N$6</f>
        <v>0</v>
      </c>
      <c r="O60" s="2">
        <f>'Population 2016'!O60/'Population 2016'!O$6</f>
        <v>0</v>
      </c>
      <c r="P60" s="2">
        <f>'Population 2016'!P60/'Population 2016'!P$6</f>
        <v>0</v>
      </c>
      <c r="Q60" s="2">
        <f>'Population 2016'!Q60/'Population 2016'!Q$6</f>
        <v>0</v>
      </c>
      <c r="R60" s="2">
        <f>'Population 2016'!R60/'Population 2016'!R$6</f>
        <v>0</v>
      </c>
      <c r="S60" s="2">
        <f>'Population 2016'!S60/'Population 2016'!S$6</f>
        <v>0</v>
      </c>
      <c r="T60" s="2">
        <f>'Population 2016'!T60/'Population 2016'!T$6</f>
        <v>0</v>
      </c>
      <c r="U60" s="2">
        <f>'Population 2016'!U60/'Population 2016'!U$6</f>
        <v>0</v>
      </c>
      <c r="V60" s="2">
        <f>'Population 2016'!V60/'Population 2016'!V$6</f>
        <v>0</v>
      </c>
      <c r="W60" s="2">
        <f>'Population 2016'!W60/'Population 2016'!W$6</f>
        <v>0</v>
      </c>
      <c r="X60" s="2">
        <f>'Population 2016'!X60/'Population 2016'!X$6</f>
        <v>0</v>
      </c>
      <c r="Y60" s="2">
        <f>'Population 2016'!Y60/'Population 2016'!Y$6</f>
        <v>0</v>
      </c>
      <c r="Z60" s="2">
        <f>'Population 2016'!Z60/'Population 2016'!Z$6</f>
        <v>0</v>
      </c>
      <c r="AA60" s="2">
        <f>'Population 2016'!AA60/'Population 2016'!AA$6</f>
        <v>0</v>
      </c>
      <c r="AB60" s="2">
        <f>'Population 2016'!AB60/'Population 2016'!AB$6</f>
        <v>0</v>
      </c>
      <c r="AC60" s="2">
        <f>'Population 2016'!AC60/'Population 2016'!AC$6</f>
        <v>0</v>
      </c>
      <c r="AD60" s="2">
        <f>'Population 2016'!AD60/'Population 2016'!AD$6</f>
        <v>0</v>
      </c>
      <c r="AE60" s="2">
        <f>'Population 2016'!AE60/'Population 2016'!AE$6</f>
        <v>0</v>
      </c>
      <c r="AF60" s="2">
        <f>'Population 2016'!AF60/'Population 2016'!AF$6</f>
        <v>0</v>
      </c>
      <c r="AG60" s="2">
        <f>'Population 2016'!AG60/'Population 2016'!AG$6</f>
        <v>0</v>
      </c>
      <c r="AH60" s="2">
        <f>'Population 2016'!AH60/'Population 2016'!AH$6</f>
        <v>0</v>
      </c>
      <c r="AI60" s="2">
        <f>'Population 2016'!AI60/'Population 2016'!AI$6</f>
        <v>0</v>
      </c>
      <c r="AJ60" s="2">
        <f>'Population 2016'!AJ60/'Population 2016'!AJ$6</f>
        <v>0</v>
      </c>
      <c r="AK60" s="2">
        <f>'Population 2016'!AK60/'Population 2016'!AK$6</f>
        <v>0</v>
      </c>
      <c r="AL60" s="2">
        <f>'Population 2016'!AL60/'Population 2016'!AL$6</f>
        <v>0</v>
      </c>
      <c r="AM60" s="2">
        <f>'Population 2016'!AM60/'Population 2016'!AM$6</f>
        <v>0</v>
      </c>
      <c r="AN60" s="2">
        <f>'Population 2016'!AN60/'Population 2016'!AN$6</f>
        <v>0</v>
      </c>
      <c r="AO60" s="2">
        <f>'Population 2016'!AO60/'Population 2016'!AO$6</f>
        <v>0</v>
      </c>
      <c r="AP60" s="2">
        <f>'Population 2016'!AP60/'Population 2016'!AP$6</f>
        <v>0</v>
      </c>
      <c r="AQ60" s="2">
        <f>'Population 2016'!AQ60/'Population 2016'!AQ$6</f>
        <v>0</v>
      </c>
      <c r="AR60" s="2">
        <f>'Population 2016'!AR60/'Population 2016'!AR$6</f>
        <v>0</v>
      </c>
      <c r="AS60" s="2">
        <f>'Population 2016'!AS60/'Population 2016'!AS$6</f>
        <v>0</v>
      </c>
      <c r="AT60" s="2">
        <f>'Population 2016'!AT60/'Population 2016'!AT$6</f>
        <v>0</v>
      </c>
      <c r="AU60" s="2">
        <f>'Population 2016'!AU60/'Population 2016'!AU$6</f>
        <v>0</v>
      </c>
      <c r="AV60" s="2">
        <f>'Population 2016'!AV60/'Population 2016'!AV$6</f>
        <v>0</v>
      </c>
      <c r="AW60" s="2">
        <f>'Population 2016'!AW60/'Population 2016'!AW$6</f>
        <v>0</v>
      </c>
      <c r="AX60" s="2">
        <f>'Population 2016'!AX60/'Population 2016'!AX$6</f>
        <v>0</v>
      </c>
      <c r="AY60" s="2">
        <f>'Population 2016'!AY60/'Population 2016'!AY$6</f>
        <v>0</v>
      </c>
      <c r="AZ60" s="2">
        <f>'Population 2016'!AZ60/'Population 2016'!AZ$6</f>
        <v>0</v>
      </c>
      <c r="BA60" s="2">
        <f>'Population 2016'!BA60/'Population 2016'!BA$6</f>
        <v>0</v>
      </c>
      <c r="BB60" s="2">
        <f>'Population 2016'!BB60/'Population 2016'!BB$6</f>
        <v>0</v>
      </c>
      <c r="BC60" s="7">
        <f>'Population 2016'!BC60/'Population 2016'!BC$6</f>
        <v>0</v>
      </c>
      <c r="BD60" s="111">
        <v>58</v>
      </c>
    </row>
    <row r="61" spans="1:56" x14ac:dyDescent="0.35">
      <c r="B61" s="3" t="s">
        <v>61</v>
      </c>
      <c r="C61" s="60">
        <f>'Population 2016'!C61/'Population 2016'!C$6</f>
        <v>0</v>
      </c>
      <c r="D61" s="3">
        <f>'Population 2016'!D61/'Population 2016'!D$6</f>
        <v>0</v>
      </c>
      <c r="E61" s="3">
        <f>'Population 2016'!E61/'Population 2016'!E$6</f>
        <v>0</v>
      </c>
      <c r="F61" s="3">
        <f>'Population 2016'!F61/'Population 2016'!F$6</f>
        <v>0</v>
      </c>
      <c r="G61" s="3">
        <f>'Population 2016'!G61/'Population 2016'!G$6</f>
        <v>0</v>
      </c>
      <c r="H61" s="3">
        <f>'Population 2016'!H61/'Population 2016'!H$6</f>
        <v>0</v>
      </c>
      <c r="I61" s="3">
        <f>'Population 2016'!I61/'Population 2016'!I$6</f>
        <v>0</v>
      </c>
      <c r="J61" s="3">
        <f>'Population 2016'!J61/'Population 2016'!J$6</f>
        <v>0</v>
      </c>
      <c r="K61" s="3">
        <f>'Population 2016'!K61/'Population 2016'!K$6</f>
        <v>0</v>
      </c>
      <c r="L61" s="3">
        <f>'Population 2016'!L61/'Population 2016'!L$6</f>
        <v>0</v>
      </c>
      <c r="M61" s="3">
        <f>'Population 2016'!M61/'Population 2016'!M$6</f>
        <v>0</v>
      </c>
      <c r="N61" s="3">
        <f>'Population 2016'!N61/'Population 2016'!N$6</f>
        <v>0</v>
      </c>
      <c r="O61" s="3">
        <f>'Population 2016'!O61/'Population 2016'!O$6</f>
        <v>0</v>
      </c>
      <c r="P61" s="3">
        <f>'Population 2016'!P61/'Population 2016'!P$6</f>
        <v>0</v>
      </c>
      <c r="Q61" s="3">
        <f>'Population 2016'!Q61/'Population 2016'!Q$6</f>
        <v>0</v>
      </c>
      <c r="R61" s="3">
        <f>'Population 2016'!R61/'Population 2016'!R$6</f>
        <v>0</v>
      </c>
      <c r="S61" s="3">
        <f>'Population 2016'!S61/'Population 2016'!S$6</f>
        <v>0</v>
      </c>
      <c r="T61" s="3">
        <f>'Population 2016'!T61/'Population 2016'!T$6</f>
        <v>0</v>
      </c>
      <c r="U61" s="3">
        <f>'Population 2016'!U61/'Population 2016'!U$6</f>
        <v>0</v>
      </c>
      <c r="V61" s="3">
        <f>'Population 2016'!V61/'Population 2016'!V$6</f>
        <v>0</v>
      </c>
      <c r="W61" s="3">
        <f>'Population 2016'!W61/'Population 2016'!W$6</f>
        <v>0</v>
      </c>
      <c r="X61" s="3">
        <f>'Population 2016'!X61/'Population 2016'!X$6</f>
        <v>0</v>
      </c>
      <c r="Y61" s="3">
        <f>'Population 2016'!Y61/'Population 2016'!Y$6</f>
        <v>0</v>
      </c>
      <c r="Z61" s="3">
        <f>'Population 2016'!Z61/'Population 2016'!Z$6</f>
        <v>0</v>
      </c>
      <c r="AA61" s="3">
        <f>'Population 2016'!AA61/'Population 2016'!AA$6</f>
        <v>0</v>
      </c>
      <c r="AB61" s="3">
        <f>'Population 2016'!AB61/'Population 2016'!AB$6</f>
        <v>0</v>
      </c>
      <c r="AC61" s="3">
        <f>'Population 2016'!AC61/'Population 2016'!AC$6</f>
        <v>0</v>
      </c>
      <c r="AD61" s="3">
        <f>'Population 2016'!AD61/'Population 2016'!AD$6</f>
        <v>0</v>
      </c>
      <c r="AE61" s="3">
        <f>'Population 2016'!AE61/'Population 2016'!AE$6</f>
        <v>0</v>
      </c>
      <c r="AF61" s="3">
        <f>'Population 2016'!AF61/'Population 2016'!AF$6</f>
        <v>0</v>
      </c>
      <c r="AG61" s="3">
        <f>'Population 2016'!AG61/'Population 2016'!AG$6</f>
        <v>0</v>
      </c>
      <c r="AH61" s="3">
        <f>'Population 2016'!AH61/'Population 2016'!AH$6</f>
        <v>0</v>
      </c>
      <c r="AI61" s="3">
        <f>'Population 2016'!AI61/'Population 2016'!AI$6</f>
        <v>0</v>
      </c>
      <c r="AJ61" s="3">
        <f>'Population 2016'!AJ61/'Population 2016'!AJ$6</f>
        <v>0</v>
      </c>
      <c r="AK61" s="3">
        <f>'Population 2016'!AK61/'Population 2016'!AK$6</f>
        <v>0</v>
      </c>
      <c r="AL61" s="3">
        <f>'Population 2016'!AL61/'Population 2016'!AL$6</f>
        <v>0</v>
      </c>
      <c r="AM61" s="3">
        <f>'Population 2016'!AM61/'Population 2016'!AM$6</f>
        <v>0</v>
      </c>
      <c r="AN61" s="3">
        <f>'Population 2016'!AN61/'Population 2016'!AN$6</f>
        <v>0</v>
      </c>
      <c r="AO61" s="3">
        <f>'Population 2016'!AO61/'Population 2016'!AO$6</f>
        <v>0</v>
      </c>
      <c r="AP61" s="3">
        <f>'Population 2016'!AP61/'Population 2016'!AP$6</f>
        <v>0</v>
      </c>
      <c r="AQ61" s="3">
        <f>'Population 2016'!AQ61/'Population 2016'!AQ$6</f>
        <v>0</v>
      </c>
      <c r="AR61" s="3">
        <f>'Population 2016'!AR61/'Population 2016'!AR$6</f>
        <v>0</v>
      </c>
      <c r="AS61" s="3">
        <f>'Population 2016'!AS61/'Population 2016'!AS$6</f>
        <v>0</v>
      </c>
      <c r="AT61" s="3">
        <f>'Population 2016'!AT61/'Population 2016'!AT$6</f>
        <v>0</v>
      </c>
      <c r="AU61" s="3">
        <f>'Population 2016'!AU61/'Population 2016'!AU$6</f>
        <v>0</v>
      </c>
      <c r="AV61" s="3">
        <f>'Population 2016'!AV61/'Population 2016'!AV$6</f>
        <v>0</v>
      </c>
      <c r="AW61" s="3">
        <f>'Population 2016'!AW61/'Population 2016'!AW$6</f>
        <v>0</v>
      </c>
      <c r="AX61" s="3">
        <f>'Population 2016'!AX61/'Population 2016'!AX$6</f>
        <v>0</v>
      </c>
      <c r="AY61" s="3">
        <f>'Population 2016'!AY61/'Population 2016'!AY$6</f>
        <v>0</v>
      </c>
      <c r="AZ61" s="3">
        <f>'Population 2016'!AZ61/'Population 2016'!AZ$6</f>
        <v>0</v>
      </c>
      <c r="BA61" s="3">
        <f>'Population 2016'!BA61/'Population 2016'!BA$6</f>
        <v>0</v>
      </c>
      <c r="BB61" s="3">
        <f>'Population 2016'!BB61/'Population 2016'!BB$6</f>
        <v>0</v>
      </c>
      <c r="BC61" s="5">
        <f>'Population 2016'!BC61/'Population 2016'!BC$6</f>
        <v>0</v>
      </c>
      <c r="BD61" s="9">
        <v>59</v>
      </c>
    </row>
    <row r="62" spans="1:56" x14ac:dyDescent="0.35">
      <c r="B62" s="3" t="s">
        <v>78</v>
      </c>
      <c r="C62" s="60">
        <f>'Population 2016'!C62/'Population 2016'!C$6</f>
        <v>0</v>
      </c>
      <c r="D62" s="3">
        <f>'Population 2016'!D62/'Population 2016'!D$6</f>
        <v>0</v>
      </c>
      <c r="E62" s="3">
        <f>'Population 2016'!E62/'Population 2016'!E$6</f>
        <v>0</v>
      </c>
      <c r="F62" s="3">
        <f>'Population 2016'!F62/'Population 2016'!F$6</f>
        <v>0</v>
      </c>
      <c r="G62" s="3">
        <f>'Population 2016'!G62/'Population 2016'!G$6</f>
        <v>0</v>
      </c>
      <c r="H62" s="3">
        <f>'Population 2016'!H62/'Population 2016'!H$6</f>
        <v>0</v>
      </c>
      <c r="I62" s="3">
        <f>'Population 2016'!I62/'Population 2016'!I$6</f>
        <v>0</v>
      </c>
      <c r="J62" s="3">
        <f>'Population 2016'!J62/'Population 2016'!J$6</f>
        <v>0</v>
      </c>
      <c r="K62" s="3">
        <f>'Population 2016'!K62/'Population 2016'!K$6</f>
        <v>0</v>
      </c>
      <c r="L62" s="3">
        <f>'Population 2016'!L62/'Population 2016'!L$6</f>
        <v>0</v>
      </c>
      <c r="M62" s="3">
        <f>'Population 2016'!M62/'Population 2016'!M$6</f>
        <v>0</v>
      </c>
      <c r="N62" s="3">
        <f>'Population 2016'!N62/'Population 2016'!N$6</f>
        <v>0</v>
      </c>
      <c r="O62" s="3">
        <f>'Population 2016'!O62/'Population 2016'!O$6</f>
        <v>0</v>
      </c>
      <c r="P62" s="3">
        <f>'Population 2016'!P62/'Population 2016'!P$6</f>
        <v>0</v>
      </c>
      <c r="Q62" s="3">
        <f>'Population 2016'!Q62/'Population 2016'!Q$6</f>
        <v>0</v>
      </c>
      <c r="R62" s="3">
        <f>'Population 2016'!R62/'Population 2016'!R$6</f>
        <v>0</v>
      </c>
      <c r="S62" s="3">
        <f>'Population 2016'!S62/'Population 2016'!S$6</f>
        <v>0</v>
      </c>
      <c r="T62" s="3">
        <f>'Population 2016'!T62/'Population 2016'!T$6</f>
        <v>0</v>
      </c>
      <c r="U62" s="3">
        <f>'Population 2016'!U62/'Population 2016'!U$6</f>
        <v>0</v>
      </c>
      <c r="V62" s="3">
        <f>'Population 2016'!V62/'Population 2016'!V$6</f>
        <v>0</v>
      </c>
      <c r="W62" s="3">
        <f>'Population 2016'!W62/'Population 2016'!W$6</f>
        <v>0</v>
      </c>
      <c r="X62" s="3">
        <f>'Population 2016'!X62/'Population 2016'!X$6</f>
        <v>0</v>
      </c>
      <c r="Y62" s="3">
        <f>'Population 2016'!Y62/'Population 2016'!Y$6</f>
        <v>0</v>
      </c>
      <c r="Z62" s="3">
        <f>'Population 2016'!Z62/'Population 2016'!Z$6</f>
        <v>0</v>
      </c>
      <c r="AA62" s="3">
        <f>'Population 2016'!AA62/'Population 2016'!AA$6</f>
        <v>0</v>
      </c>
      <c r="AB62" s="3">
        <f>'Population 2016'!AB62/'Population 2016'!AB$6</f>
        <v>0</v>
      </c>
      <c r="AC62" s="3">
        <f>'Population 2016'!AC62/'Population 2016'!AC$6</f>
        <v>0</v>
      </c>
      <c r="AD62" s="3">
        <f>'Population 2016'!AD62/'Population 2016'!AD$6</f>
        <v>0</v>
      </c>
      <c r="AE62" s="3">
        <f>'Population 2016'!AE62/'Population 2016'!AE$6</f>
        <v>0</v>
      </c>
      <c r="AF62" s="3">
        <f>'Population 2016'!AF62/'Population 2016'!AF$6</f>
        <v>0</v>
      </c>
      <c r="AG62" s="3">
        <f>'Population 2016'!AG62/'Population 2016'!AG$6</f>
        <v>0</v>
      </c>
      <c r="AH62" s="3">
        <f>'Population 2016'!AH62/'Population 2016'!AH$6</f>
        <v>0</v>
      </c>
      <c r="AI62" s="3">
        <f>'Population 2016'!AI62/'Population 2016'!AI$6</f>
        <v>0</v>
      </c>
      <c r="AJ62" s="3">
        <f>'Population 2016'!AJ62/'Population 2016'!AJ$6</f>
        <v>0</v>
      </c>
      <c r="AK62" s="3">
        <f>'Population 2016'!AK62/'Population 2016'!AK$6</f>
        <v>0</v>
      </c>
      <c r="AL62" s="3">
        <f>'Population 2016'!AL62/'Population 2016'!AL$6</f>
        <v>0</v>
      </c>
      <c r="AM62" s="3">
        <f>'Population 2016'!AM62/'Population 2016'!AM$6</f>
        <v>0</v>
      </c>
      <c r="AN62" s="3">
        <f>'Population 2016'!AN62/'Population 2016'!AN$6</f>
        <v>0</v>
      </c>
      <c r="AO62" s="3">
        <f>'Population 2016'!AO62/'Population 2016'!AO$6</f>
        <v>0</v>
      </c>
      <c r="AP62" s="3">
        <f>'Population 2016'!AP62/'Population 2016'!AP$6</f>
        <v>0</v>
      </c>
      <c r="AQ62" s="3">
        <f>'Population 2016'!AQ62/'Population 2016'!AQ$6</f>
        <v>0</v>
      </c>
      <c r="AR62" s="3">
        <f>'Population 2016'!AR62/'Population 2016'!AR$6</f>
        <v>0</v>
      </c>
      <c r="AS62" s="3">
        <f>'Population 2016'!AS62/'Population 2016'!AS$6</f>
        <v>0</v>
      </c>
      <c r="AT62" s="3">
        <f>'Population 2016'!AT62/'Population 2016'!AT$6</f>
        <v>0</v>
      </c>
      <c r="AU62" s="3">
        <f>'Population 2016'!AU62/'Population 2016'!AU$6</f>
        <v>0</v>
      </c>
      <c r="AV62" s="3">
        <f>'Population 2016'!AV62/'Population 2016'!AV$6</f>
        <v>0</v>
      </c>
      <c r="AW62" s="3">
        <f>'Population 2016'!AW62/'Population 2016'!AW$6</f>
        <v>0</v>
      </c>
      <c r="AX62" s="3">
        <f>'Population 2016'!AX62/'Population 2016'!AX$6</f>
        <v>0</v>
      </c>
      <c r="AY62" s="3">
        <f>'Population 2016'!AY62/'Population 2016'!AY$6</f>
        <v>0</v>
      </c>
      <c r="AZ62" s="3">
        <f>'Population 2016'!AZ62/'Population 2016'!AZ$6</f>
        <v>0</v>
      </c>
      <c r="BA62" s="3">
        <f>'Population 2016'!BA62/'Population 2016'!BA$6</f>
        <v>0</v>
      </c>
      <c r="BB62" s="3">
        <f>'Population 2016'!BB62/'Population 2016'!BB$6</f>
        <v>0</v>
      </c>
      <c r="BC62" s="5">
        <f>'Population 2016'!BC62/'Population 2016'!BC$6</f>
        <v>0</v>
      </c>
      <c r="BD62" s="9">
        <v>60</v>
      </c>
    </row>
    <row r="63" spans="1:56" x14ac:dyDescent="0.35">
      <c r="B63" s="3" t="s">
        <v>62</v>
      </c>
      <c r="C63" s="60">
        <f>'Population 2016'!C63/'Population 2016'!C$6</f>
        <v>6.5803629061177652E-3</v>
      </c>
      <c r="D63" s="3">
        <f>'Population 2016'!D63/'Population 2016'!D$6</f>
        <v>6.264222007166584E-3</v>
      </c>
      <c r="E63" s="3">
        <f>'Population 2016'!E63/'Population 2016'!E$6</f>
        <v>5.4121967720112112E-3</v>
      </c>
      <c r="F63" s="3">
        <f>'Population 2016'!F63/'Population 2016'!F$6</f>
        <v>9.6078940534925997E-3</v>
      </c>
      <c r="G63" s="3">
        <f>'Population 2016'!G63/'Population 2016'!G$6</f>
        <v>8.1719467144296433E-3</v>
      </c>
      <c r="H63" s="3">
        <f>'Population 2016'!H63/'Population 2016'!H$6</f>
        <v>1.6158171205065675E-2</v>
      </c>
      <c r="I63" s="3">
        <f>'Population 2016'!I63/'Population 2016'!I$6</f>
        <v>8.206273671943284E-3</v>
      </c>
      <c r="J63" s="3">
        <f>'Population 2016'!J63/'Population 2016'!J$6</f>
        <v>1.3940716749982398E-2</v>
      </c>
      <c r="K63" s="3">
        <f>'Population 2016'!K63/'Population 2016'!K$6</f>
        <v>1.302776721186763E-2</v>
      </c>
      <c r="L63" s="3">
        <f>'Population 2016'!L63/'Population 2016'!L$6</f>
        <v>7.0394207562349152E-3</v>
      </c>
      <c r="M63" s="3">
        <f>'Population 2016'!M63/'Population 2016'!M$6</f>
        <v>7.0394207562349152E-3</v>
      </c>
      <c r="N63" s="3">
        <f>'Population 2016'!N63/'Population 2016'!N$6</f>
        <v>1.8512255730859149E-2</v>
      </c>
      <c r="O63" s="3">
        <f>'Population 2016'!O63/'Population 2016'!O$6</f>
        <v>1.4947426293725518E-2</v>
      </c>
      <c r="P63" s="3">
        <f>'Population 2016'!P63/'Population 2016'!P$6</f>
        <v>5.9734630226780149E-3</v>
      </c>
      <c r="Q63" s="3">
        <f>'Population 2016'!Q63/'Population 2016'!Q$6</f>
        <v>3.1942733990147783E-3</v>
      </c>
      <c r="R63" s="3">
        <f>'Population 2016'!R63/'Population 2016'!R$6</f>
        <v>1.425644527915315E-2</v>
      </c>
      <c r="S63" s="3">
        <f>'Population 2016'!S63/'Population 2016'!S$6</f>
        <v>1.186092025379055E-2</v>
      </c>
      <c r="T63" s="3">
        <f>'Population 2016'!T63/'Population 2016'!T$6</f>
        <v>1.2676685518741097E-2</v>
      </c>
      <c r="U63" s="3">
        <f>'Population 2016'!U63/'Population 2016'!U$6</f>
        <v>0</v>
      </c>
      <c r="V63" s="3">
        <f>'Population 2016'!V63/'Population 2016'!V$6</f>
        <v>8.3781108597285065E-3</v>
      </c>
      <c r="W63" s="3">
        <f>'Population 2016'!W63/'Population 2016'!W$6</f>
        <v>1.5162694300518136E-2</v>
      </c>
      <c r="X63" s="3">
        <f>'Population 2016'!X63/'Population 2016'!X$6</f>
        <v>1.5162694300518136E-2</v>
      </c>
      <c r="Y63" s="3">
        <f>'Population 2016'!Y63/'Population 2016'!Y$6</f>
        <v>1.0767757221354035E-2</v>
      </c>
      <c r="Z63" s="3">
        <f>'Population 2016'!Z63/'Population 2016'!Z$6</f>
        <v>1.8286439962205796E-2</v>
      </c>
      <c r="AA63" s="3">
        <f>'Population 2016'!AA63/'Population 2016'!AA$6</f>
        <v>1.6038295931057326E-2</v>
      </c>
      <c r="AB63" s="3">
        <f>'Population 2016'!AB63/'Population 2016'!AB$6</f>
        <v>5.5513188587834198E-3</v>
      </c>
      <c r="AC63" s="3">
        <f>'Population 2016'!AC63/'Population 2016'!AC$6</f>
        <v>1.7192344951815524E-2</v>
      </c>
      <c r="AD63" s="3">
        <f>'Population 2016'!AD63/'Population 2016'!AD$6</f>
        <v>8.1221428254405047E-3</v>
      </c>
      <c r="AE63" s="3">
        <f>'Population 2016'!AE63/'Population 2016'!AE$6</f>
        <v>8.1042492006354692E-3</v>
      </c>
      <c r="AF63" s="3">
        <f>'Population 2016'!AF63/'Population 2016'!AF$6</f>
        <v>1.9028653612125235E-2</v>
      </c>
      <c r="AG63" s="3">
        <f>'Population 2016'!AG63/'Population 2016'!AG$6</f>
        <v>8.1042492006354692E-3</v>
      </c>
      <c r="AH63" s="3">
        <f>'Population 2016'!AH63/'Population 2016'!AH$6</f>
        <v>1.3964107279586321E-2</v>
      </c>
      <c r="AI63" s="3">
        <f>'Population 2016'!AI63/'Population 2016'!AI$6</f>
        <v>1.0509046317648586E-2</v>
      </c>
      <c r="AJ63" s="3">
        <f>'Population 2016'!AJ63/'Population 2016'!AJ$6</f>
        <v>6.2895011351782534E-3</v>
      </c>
      <c r="AK63" s="3">
        <f>'Population 2016'!AK63/'Population 2016'!AK$6</f>
        <v>1.259644150527476E-3</v>
      </c>
      <c r="AL63" s="3">
        <f>'Population 2016'!AL63/'Population 2016'!AL$6</f>
        <v>2.0000592171492863E-2</v>
      </c>
      <c r="AM63" s="3">
        <f>'Population 2016'!AM63/'Population 2016'!AM$6</f>
        <v>1.5489263055148854E-2</v>
      </c>
      <c r="AN63" s="3">
        <f>'Population 2016'!AN63/'Population 2016'!AN$6</f>
        <v>0</v>
      </c>
      <c r="AO63" s="3">
        <f>'Population 2016'!AO63/'Population 2016'!AO$6</f>
        <v>0</v>
      </c>
      <c r="AP63" s="3">
        <f>'Population 2016'!AP63/'Population 2016'!AP$6</f>
        <v>8.7824542880453032E-3</v>
      </c>
      <c r="AQ63" s="3">
        <f>'Population 2016'!AQ63/'Population 2016'!AQ$6</f>
        <v>1.5397070729373666E-2</v>
      </c>
      <c r="AR63" s="3">
        <f>'Population 2016'!AR63/'Population 2016'!AR$6</f>
        <v>1.36452065432784E-2</v>
      </c>
      <c r="AS63" s="3">
        <f>'Population 2016'!AS63/'Population 2016'!AS$6</f>
        <v>8.206273671943284E-3</v>
      </c>
      <c r="AT63" s="3">
        <f>'Population 2016'!AT63/'Population 2016'!AT$6</f>
        <v>0</v>
      </c>
      <c r="AU63" s="3">
        <f>'Population 2016'!AU63/'Population 2016'!AU$6</f>
        <v>0</v>
      </c>
      <c r="AV63" s="3">
        <f>'Population 2016'!AV63/'Population 2016'!AV$6</f>
        <v>1.1652567615870368E-2</v>
      </c>
      <c r="AW63" s="3">
        <f>'Population 2016'!AW63/'Population 2016'!AW$6</f>
        <v>1.1916559513181926E-2</v>
      </c>
      <c r="AX63" s="3">
        <f>'Population 2016'!AX63/'Population 2016'!AX$6</f>
        <v>1.483060666450387E-2</v>
      </c>
      <c r="AY63" s="3">
        <f>'Population 2016'!AY63/'Population 2016'!AY$6</f>
        <v>1.5018681984891025E-2</v>
      </c>
      <c r="AZ63" s="3">
        <f>'Population 2016'!AZ63/'Population 2016'!AZ$6</f>
        <v>1.4863512934114621E-2</v>
      </c>
      <c r="BA63" s="3">
        <f>'Population 2016'!BA63/'Population 2016'!BA$6</f>
        <v>1.6038092961169884E-2</v>
      </c>
      <c r="BB63" s="3">
        <f>'Population 2016'!BB63/'Population 2016'!BB$6</f>
        <v>1.1650139347981075E-2</v>
      </c>
      <c r="BC63" s="5">
        <f>'Population 2016'!BC63/'Population 2016'!BC$6</f>
        <v>0</v>
      </c>
      <c r="BD63" s="9">
        <v>61</v>
      </c>
    </row>
    <row r="64" spans="1:56" x14ac:dyDescent="0.35">
      <c r="B64" s="3" t="s">
        <v>63</v>
      </c>
      <c r="C64" s="60">
        <f>'Population 2016'!C64/'Population 2016'!C$6</f>
        <v>1.4021372731836764E-2</v>
      </c>
      <c r="D64" s="3">
        <f>'Population 2016'!D64/'Population 2016'!D$6</f>
        <v>1.2842309000078466E-2</v>
      </c>
      <c r="E64" s="3">
        <f>'Population 2016'!E64/'Population 2016'!E$6</f>
        <v>9.6646370928771628E-3</v>
      </c>
      <c r="F64" s="3">
        <f>'Population 2016'!F64/'Population 2016'!F$6</f>
        <v>1.3849216653683025E-2</v>
      </c>
      <c r="G64" s="3">
        <f>'Population 2016'!G64/'Population 2016'!G$6</f>
        <v>1.1642225456173739E-2</v>
      </c>
      <c r="H64" s="3">
        <f>'Population 2016'!H64/'Population 2016'!H$6</f>
        <v>2.4189557409207176E-2</v>
      </c>
      <c r="I64" s="3">
        <f>'Population 2016'!I64/'Population 2016'!I$6</f>
        <v>1.053704962610469E-2</v>
      </c>
      <c r="J64" s="3">
        <f>'Population 2016'!J64/'Population 2016'!J$6</f>
        <v>2.2460043652749419E-2</v>
      </c>
      <c r="K64" s="3">
        <f>'Population 2016'!K64/'Population 2016'!K$6</f>
        <v>2.1015595283377712E-2</v>
      </c>
      <c r="L64" s="3">
        <f>'Population 2016'!L64/'Population 2016'!L$6</f>
        <v>1.1218378475015642E-2</v>
      </c>
      <c r="M64" s="3">
        <f>'Population 2016'!M64/'Population 2016'!M$6</f>
        <v>1.1218378475015642E-2</v>
      </c>
      <c r="N64" s="3">
        <f>'Population 2016'!N64/'Population 2016'!N$6</f>
        <v>3.1525239306562369E-2</v>
      </c>
      <c r="O64" s="3">
        <f>'Population 2016'!O64/'Population 2016'!O$6</f>
        <v>2.3417634526836643E-2</v>
      </c>
      <c r="P64" s="3">
        <f>'Population 2016'!P64/'Population 2016'!P$6</f>
        <v>9.3566633187080403E-3</v>
      </c>
      <c r="Q64" s="3">
        <f>'Population 2016'!Q64/'Population 2016'!Q$6</f>
        <v>4.6182266009852221E-3</v>
      </c>
      <c r="R64" s="3">
        <f>'Population 2016'!R64/'Population 2016'!R$6</f>
        <v>1.9549257298958511E-2</v>
      </c>
      <c r="S64" s="3">
        <f>'Population 2016'!S64/'Population 2016'!S$6</f>
        <v>1.6472185102957733E-2</v>
      </c>
      <c r="T64" s="3">
        <f>'Population 2016'!T64/'Population 2016'!T$6</f>
        <v>2.0026465952479287E-2</v>
      </c>
      <c r="U64" s="3">
        <f>'Population 2016'!U64/'Population 2016'!U$6</f>
        <v>0</v>
      </c>
      <c r="V64" s="3">
        <f>'Population 2016'!V64/'Population 2016'!V$6</f>
        <v>1.3716063348416289E-2</v>
      </c>
      <c r="W64" s="3">
        <f>'Population 2016'!W64/'Population 2016'!W$6</f>
        <v>1.8636269430051814E-2</v>
      </c>
      <c r="X64" s="3">
        <f>'Population 2016'!X64/'Population 2016'!X$6</f>
        <v>1.8636269430051814E-2</v>
      </c>
      <c r="Y64" s="3">
        <f>'Population 2016'!Y64/'Population 2016'!Y$6</f>
        <v>1.7472400060493019E-2</v>
      </c>
      <c r="Z64" s="3">
        <f>'Population 2016'!Z64/'Population 2016'!Z$6</f>
        <v>3.1134646408487291E-2</v>
      </c>
      <c r="AA64" s="3">
        <f>'Population 2016'!AA64/'Population 2016'!AA$6</f>
        <v>2.5562284007324222E-2</v>
      </c>
      <c r="AB64" s="3">
        <f>'Population 2016'!AB64/'Population 2016'!AB$6</f>
        <v>1.1405436928045935E-2</v>
      </c>
      <c r="AC64" s="3">
        <f>'Population 2016'!AC64/'Population 2016'!AC$6</f>
        <v>2.91188290997654E-2</v>
      </c>
      <c r="AD64" s="3">
        <f>'Population 2016'!AD64/'Population 2016'!AD$6</f>
        <v>1.199828384596038E-2</v>
      </c>
      <c r="AE64" s="3">
        <f>'Population 2016'!AE64/'Population 2016'!AE$6</f>
        <v>1.2126209101695255E-2</v>
      </c>
      <c r="AF64" s="3">
        <f>'Population 2016'!AF64/'Population 2016'!AF$6</f>
        <v>3.1336431021130658E-2</v>
      </c>
      <c r="AG64" s="3">
        <f>'Population 2016'!AG64/'Population 2016'!AG$6</f>
        <v>1.2126209101695255E-2</v>
      </c>
      <c r="AH64" s="3">
        <f>'Population 2016'!AH64/'Population 2016'!AH$6</f>
        <v>1.9170055136197246E-2</v>
      </c>
      <c r="AI64" s="3">
        <f>'Population 2016'!AI64/'Population 2016'!AI$6</f>
        <v>1.5891218187220901E-2</v>
      </c>
      <c r="AJ64" s="3">
        <f>'Population 2016'!AJ64/'Population 2016'!AJ$6</f>
        <v>1.0001840829600541E-2</v>
      </c>
      <c r="AK64" s="3">
        <f>'Population 2016'!AK64/'Population 2016'!AK$6</f>
        <v>2.7554715792788538E-3</v>
      </c>
      <c r="AL64" s="3">
        <f>'Population 2016'!AL64/'Population 2016'!AL$6</f>
        <v>2.8809143127849827E-2</v>
      </c>
      <c r="AM64" s="3">
        <f>'Population 2016'!AM64/'Population 2016'!AM$6</f>
        <v>2.0888238164958516E-2</v>
      </c>
      <c r="AN64" s="3">
        <f>'Population 2016'!AN64/'Population 2016'!AN$6</f>
        <v>0</v>
      </c>
      <c r="AO64" s="3">
        <f>'Population 2016'!AO64/'Population 2016'!AO$6</f>
        <v>0</v>
      </c>
      <c r="AP64" s="3">
        <f>'Population 2016'!AP64/'Population 2016'!AP$6</f>
        <v>1.5645246436627153E-2</v>
      </c>
      <c r="AQ64" s="3">
        <f>'Population 2016'!AQ64/'Population 2016'!AQ$6</f>
        <v>2.8335909325090159E-2</v>
      </c>
      <c r="AR64" s="3">
        <f>'Population 2016'!AR64/'Population 2016'!AR$6</f>
        <v>2.1265315673279203E-2</v>
      </c>
      <c r="AS64" s="3">
        <f>'Population 2016'!AS64/'Population 2016'!AS$6</f>
        <v>1.053704962610469E-2</v>
      </c>
      <c r="AT64" s="3">
        <f>'Population 2016'!AT64/'Population 2016'!AT$6</f>
        <v>0</v>
      </c>
      <c r="AU64" s="3">
        <f>'Population 2016'!AU64/'Population 2016'!AU$6</f>
        <v>0</v>
      </c>
      <c r="AV64" s="3">
        <f>'Population 2016'!AV64/'Population 2016'!AV$6</f>
        <v>1.7824377457404981E-2</v>
      </c>
      <c r="AW64" s="3">
        <f>'Population 2016'!AW64/'Population 2016'!AW$6</f>
        <v>1.6863364974324113E-2</v>
      </c>
      <c r="AX64" s="3">
        <f>'Population 2016'!AX64/'Population 2016'!AX$6</f>
        <v>2.3868007600685914E-2</v>
      </c>
      <c r="AY64" s="3">
        <f>'Population 2016'!AY64/'Population 2016'!AY$6</f>
        <v>2.1661643240733178E-2</v>
      </c>
      <c r="AZ64" s="3">
        <f>'Population 2016'!AZ64/'Population 2016'!AZ$6</f>
        <v>2.4921394883521509E-2</v>
      </c>
      <c r="BA64" s="3">
        <f>'Population 2016'!BA64/'Population 2016'!BA$6</f>
        <v>2.5043332735640429E-2</v>
      </c>
      <c r="BB64" s="3">
        <f>'Population 2016'!BB64/'Population 2016'!BB$6</f>
        <v>1.5798172272992416E-2</v>
      </c>
      <c r="BC64" s="5">
        <f>'Population 2016'!BC64/'Population 2016'!BC$6</f>
        <v>0</v>
      </c>
      <c r="BD64" s="9">
        <v>62</v>
      </c>
    </row>
    <row r="65" spans="2:56" x14ac:dyDescent="0.35">
      <c r="B65" s="3" t="s">
        <v>64</v>
      </c>
      <c r="C65" s="60">
        <f>'Population 2016'!C65/'Population 2016'!C$6</f>
        <v>1.8485978627268165E-2</v>
      </c>
      <c r="D65" s="3">
        <f>'Population 2016'!D65/'Population 2016'!D$6</f>
        <v>1.6595611121282661E-2</v>
      </c>
      <c r="E65" s="3">
        <f>'Population 2016'!E65/'Population 2016'!E$6</f>
        <v>1.1500918140523824E-2</v>
      </c>
      <c r="F65" s="3">
        <f>'Population 2016'!F65/'Population 2016'!F$6</f>
        <v>1.2940361810785077E-2</v>
      </c>
      <c r="G65" s="3">
        <f>'Population 2016'!G65/'Population 2016'!G$6</f>
        <v>9.6272248964513595E-3</v>
      </c>
      <c r="H65" s="3">
        <f>'Population 2016'!H65/'Population 2016'!H$6</f>
        <v>2.4225331958000678E-2</v>
      </c>
      <c r="I65" s="3">
        <f>'Population 2016'!I65/'Population 2016'!I$6</f>
        <v>9.9057978051859761E-3</v>
      </c>
      <c r="J65" s="3">
        <f>'Population 2016'!J65/'Population 2016'!J$6</f>
        <v>2.3797789199464903E-2</v>
      </c>
      <c r="K65" s="3">
        <f>'Population 2016'!K65/'Population 2016'!K$6</f>
        <v>2.0349942944085205E-2</v>
      </c>
      <c r="L65" s="3">
        <f>'Population 2016'!L65/'Population 2016'!L$6</f>
        <v>1.1263073209975865E-2</v>
      </c>
      <c r="M65" s="3">
        <f>'Population 2016'!M65/'Population 2016'!M$6</f>
        <v>1.1263073209975865E-2</v>
      </c>
      <c r="N65" s="3">
        <f>'Population 2016'!N65/'Population 2016'!N$6</f>
        <v>4.1068093928744727E-2</v>
      </c>
      <c r="O65" s="3">
        <f>'Population 2016'!O65/'Population 2016'!O$6</f>
        <v>2.4087691567589855E-2</v>
      </c>
      <c r="P65" s="3">
        <f>'Population 2016'!P65/'Population 2016'!P$6</f>
        <v>1.0149600888090077E-2</v>
      </c>
      <c r="Q65" s="3">
        <f>'Population 2016'!Q65/'Population 2016'!Q$6</f>
        <v>5.2724753694581277E-3</v>
      </c>
      <c r="R65" s="3">
        <f>'Population 2016'!R65/'Population 2016'!R$6</f>
        <v>1.87809458767287E-2</v>
      </c>
      <c r="S65" s="3">
        <f>'Population 2016'!S65/'Population 2016'!S$6</f>
        <v>2.1162364923873356E-2</v>
      </c>
      <c r="T65" s="3">
        <f>'Population 2016'!T65/'Population 2016'!T$6</f>
        <v>3.0157699990728488E-2</v>
      </c>
      <c r="U65" s="3">
        <f>'Population 2016'!U65/'Population 2016'!U$6</f>
        <v>0</v>
      </c>
      <c r="V65" s="3">
        <f>'Population 2016'!V65/'Population 2016'!V$6</f>
        <v>1.5766402714932126E-2</v>
      </c>
      <c r="W65" s="3">
        <f>'Population 2016'!W65/'Population 2016'!W$6</f>
        <v>2.2864248704663213E-2</v>
      </c>
      <c r="X65" s="3">
        <f>'Population 2016'!X65/'Population 2016'!X$6</f>
        <v>2.2864248704663213E-2</v>
      </c>
      <c r="Y65" s="3">
        <f>'Population 2016'!Y65/'Population 2016'!Y$6</f>
        <v>1.9216615415637444E-2</v>
      </c>
      <c r="Z65" s="3">
        <f>'Population 2016'!Z65/'Population 2016'!Z$6</f>
        <v>4.3016730922889497E-2</v>
      </c>
      <c r="AA65" s="3">
        <f>'Population 2016'!AA65/'Population 2016'!AA$6</f>
        <v>3.1320422205140704E-2</v>
      </c>
      <c r="AB65" s="3">
        <f>'Population 2016'!AB65/'Population 2016'!AB$6</f>
        <v>1.4489502960703391E-2</v>
      </c>
      <c r="AC65" s="3">
        <f>'Population 2016'!AC65/'Population 2016'!AC$6</f>
        <v>3.7359016157458382E-2</v>
      </c>
      <c r="AD65" s="3">
        <f>'Population 2016'!AD65/'Population 2016'!AD$6</f>
        <v>1.1347328865415058E-2</v>
      </c>
      <c r="AE65" s="3">
        <f>'Population 2016'!AE65/'Population 2016'!AE$6</f>
        <v>1.1965330705652864E-2</v>
      </c>
      <c r="AF65" s="3">
        <f>'Population 2016'!AF65/'Population 2016'!AF$6</f>
        <v>3.1613010288748758E-2</v>
      </c>
      <c r="AG65" s="3">
        <f>'Population 2016'!AG65/'Population 2016'!AG$6</f>
        <v>1.1965330705652864E-2</v>
      </c>
      <c r="AH65" s="3">
        <f>'Population 2016'!AH65/'Population 2016'!AH$6</f>
        <v>2.0467171761316554E-2</v>
      </c>
      <c r="AI65" s="3">
        <f>'Population 2016'!AI65/'Population 2016'!AI$6</f>
        <v>2.1273390056793212E-2</v>
      </c>
      <c r="AJ65" s="3">
        <f>'Population 2016'!AJ65/'Population 2016'!AJ$6</f>
        <v>1.0339326256366202E-2</v>
      </c>
      <c r="AK65" s="3">
        <f>'Population 2016'!AK65/'Population 2016'!AK$6</f>
        <v>1.8107384663832468E-3</v>
      </c>
      <c r="AL65" s="3">
        <f>'Population 2016'!AL65/'Population 2016'!AL$6</f>
        <v>2.8868360277136258E-2</v>
      </c>
      <c r="AM65" s="3">
        <f>'Population 2016'!AM65/'Population 2016'!AM$6</f>
        <v>2.2687896534895072E-2</v>
      </c>
      <c r="AN65" s="3">
        <f>'Population 2016'!AN65/'Population 2016'!AN$6</f>
        <v>0</v>
      </c>
      <c r="AO65" s="3">
        <f>'Population 2016'!AO65/'Population 2016'!AO$6</f>
        <v>0</v>
      </c>
      <c r="AP65" s="3">
        <f>'Population 2016'!AP65/'Population 2016'!AP$6</f>
        <v>1.9244612948121131E-2</v>
      </c>
      <c r="AQ65" s="3">
        <f>'Population 2016'!AQ65/'Population 2016'!AQ$6</f>
        <v>3.2163097078089349E-2</v>
      </c>
      <c r="AR65" s="3">
        <f>'Population 2016'!AR65/'Population 2016'!AR$6</f>
        <v>2.5507187726435707E-2</v>
      </c>
      <c r="AS65" s="3">
        <f>'Population 2016'!AS65/'Population 2016'!AS$6</f>
        <v>9.9057978051859761E-3</v>
      </c>
      <c r="AT65" s="3">
        <f>'Population 2016'!AT65/'Population 2016'!AT$6</f>
        <v>0</v>
      </c>
      <c r="AU65" s="3">
        <f>'Population 2016'!AU65/'Population 2016'!AU$6</f>
        <v>0</v>
      </c>
      <c r="AV65" s="3">
        <f>'Population 2016'!AV65/'Population 2016'!AV$6</f>
        <v>1.6942690337185751E-2</v>
      </c>
      <c r="AW65" s="3">
        <f>'Population 2016'!AW65/'Population 2016'!AW$6</f>
        <v>1.7485810694600284E-2</v>
      </c>
      <c r="AX65" s="3">
        <f>'Population 2016'!AX65/'Population 2016'!AX$6</f>
        <v>2.7158548454372711E-2</v>
      </c>
      <c r="AY65" s="3">
        <f>'Population 2016'!AY65/'Population 2016'!AY$6</f>
        <v>2.6877120265546464E-2</v>
      </c>
      <c r="AZ65" s="3">
        <f>'Population 2016'!AZ65/'Population 2016'!AZ$6</f>
        <v>3.1200871802200943E-2</v>
      </c>
      <c r="BA65" s="3">
        <f>'Population 2016'!BA65/'Population 2016'!BA$6</f>
        <v>2.6019564481102944E-2</v>
      </c>
      <c r="BB65" s="3">
        <f>'Population 2016'!BB65/'Population 2016'!BB$6</f>
        <v>1.6705554475338648E-2</v>
      </c>
      <c r="BC65" s="5">
        <f>'Population 2016'!BC65/'Population 2016'!BC$6</f>
        <v>0</v>
      </c>
      <c r="BD65" s="9">
        <v>63</v>
      </c>
    </row>
    <row r="66" spans="2:56" x14ac:dyDescent="0.35">
      <c r="B66" s="3" t="s">
        <v>65</v>
      </c>
      <c r="C66" s="60">
        <f>'Population 2016'!C66/'Population 2016'!C$6</f>
        <v>1.6244710607473282E-2</v>
      </c>
      <c r="D66" s="3">
        <f>'Population 2016'!D66/'Population 2016'!D$6</f>
        <v>1.4921664530641069E-2</v>
      </c>
      <c r="E66" s="3">
        <f>'Population 2016'!E66/'Population 2016'!E$6</f>
        <v>1.1355948584130665E-2</v>
      </c>
      <c r="F66" s="3">
        <f>'Population 2016'!F66/'Population 2016'!F$6</f>
        <v>1.4368562278196139E-2</v>
      </c>
      <c r="G66" s="3">
        <f>'Population 2016'!G66/'Population 2016'!G$6</f>
        <v>1.1250419791783275E-2</v>
      </c>
      <c r="H66" s="3">
        <f>'Population 2016'!H66/'Population 2016'!H$6</f>
        <v>2.150050382489551E-2</v>
      </c>
      <c r="I66" s="3">
        <f>'Population 2016'!I66/'Population 2016'!I$6</f>
        <v>1.0051471302321065E-2</v>
      </c>
      <c r="J66" s="3">
        <f>'Population 2016'!J66/'Population 2016'!J$6</f>
        <v>2.0817198244502334E-2</v>
      </c>
      <c r="K66" s="3">
        <f>'Population 2016'!K66/'Population 2016'!K$6</f>
        <v>1.9446557626473945E-2</v>
      </c>
      <c r="L66" s="3">
        <f>'Population 2016'!L66/'Population 2016'!L$6</f>
        <v>9.6093680164476628E-3</v>
      </c>
      <c r="M66" s="3">
        <f>'Population 2016'!M66/'Population 2016'!M$6</f>
        <v>9.6093680164476628E-3</v>
      </c>
      <c r="N66" s="3">
        <f>'Population 2016'!N66/'Population 2016'!N$6</f>
        <v>3.2922113249716951E-2</v>
      </c>
      <c r="O66" s="3">
        <f>'Population 2016'!O66/'Population 2016'!O$6</f>
        <v>2.1407463404577005E-2</v>
      </c>
      <c r="P66" s="3">
        <f>'Population 2016'!P66/'Population 2016'!P$6</f>
        <v>8.7223132632024102E-3</v>
      </c>
      <c r="Q66" s="3">
        <f>'Population 2016'!Q66/'Population 2016'!Q$6</f>
        <v>4.7721674876847293E-3</v>
      </c>
      <c r="R66" s="3">
        <f>'Population 2016'!R66/'Population 2016'!R$6</f>
        <v>1.8268738261908828E-2</v>
      </c>
      <c r="S66" s="3">
        <f>'Population 2016'!S66/'Population 2016'!S$6</f>
        <v>2.0223276760066921E-2</v>
      </c>
      <c r="T66" s="3">
        <f>'Population 2016'!T66/'Population 2016'!T$6</f>
        <v>2.9694124389976654E-2</v>
      </c>
      <c r="U66" s="3">
        <f>'Population 2016'!U66/'Population 2016'!U$6</f>
        <v>0</v>
      </c>
      <c r="V66" s="3">
        <f>'Population 2016'!V66/'Population 2016'!V$6</f>
        <v>1.5448246606334842E-2</v>
      </c>
      <c r="W66" s="3">
        <f>'Population 2016'!W66/'Population 2016'!W$6</f>
        <v>2.0169948186528498E-2</v>
      </c>
      <c r="X66" s="3">
        <f>'Population 2016'!X66/'Population 2016'!X$6</f>
        <v>2.0169948186528498E-2</v>
      </c>
      <c r="Y66" s="3">
        <f>'Population 2016'!Y66/'Population 2016'!Y$6</f>
        <v>1.7754700811614659E-2</v>
      </c>
      <c r="Z66" s="3">
        <f>'Population 2016'!Z66/'Population 2016'!Z$6</f>
        <v>3.6424012079562265E-2</v>
      </c>
      <c r="AA66" s="3">
        <f>'Population 2016'!AA66/'Population 2016'!AA$6</f>
        <v>2.8489472993494441E-2</v>
      </c>
      <c r="AB66" s="3">
        <f>'Population 2016'!AB66/'Population 2016'!AB$6</f>
        <v>1.316615826305401E-2</v>
      </c>
      <c r="AC66" s="3">
        <f>'Population 2016'!AC66/'Population 2016'!AC$6</f>
        <v>3.2464702975882477E-2</v>
      </c>
      <c r="AD66" s="3">
        <f>'Population 2016'!AD66/'Population 2016'!AD$6</f>
        <v>1.2664033257881733E-2</v>
      </c>
      <c r="AE66" s="3">
        <f>'Population 2016'!AE66/'Population 2016'!AE$6</f>
        <v>1.3171918675970801E-2</v>
      </c>
      <c r="AF66" s="3">
        <f>'Population 2016'!AF66/'Population 2016'!AF$6</f>
        <v>3.0921562119703507E-2</v>
      </c>
      <c r="AG66" s="3">
        <f>'Population 2016'!AG66/'Population 2016'!AG$6</f>
        <v>1.3171918675970801E-2</v>
      </c>
      <c r="AH66" s="3">
        <f>'Population 2016'!AH66/'Population 2016'!AH$6</f>
        <v>2.1344735839227465E-2</v>
      </c>
      <c r="AI66" s="3">
        <f>'Population 2016'!AI66/'Population 2016'!AI$6</f>
        <v>2.112690792970532E-2</v>
      </c>
      <c r="AJ66" s="3">
        <f>'Population 2016'!AJ66/'Population 2016'!AJ$6</f>
        <v>9.081426029330552E-3</v>
      </c>
      <c r="AK66" s="3">
        <f>'Population 2016'!AK66/'Population 2016'!AK$6</f>
        <v>2.5980160604629193E-3</v>
      </c>
      <c r="AL66" s="3">
        <f>'Population 2016'!AL66/'Population 2016'!AL$6</f>
        <v>2.5063658435482916E-2</v>
      </c>
      <c r="AM66" s="3">
        <f>'Population 2016'!AM66/'Population 2016'!AM$6</f>
        <v>2.2938018545632016E-2</v>
      </c>
      <c r="AN66" s="3">
        <f>'Population 2016'!AN66/'Population 2016'!AN$6</f>
        <v>0</v>
      </c>
      <c r="AO66" s="3">
        <f>'Population 2016'!AO66/'Population 2016'!AO$6</f>
        <v>0</v>
      </c>
      <c r="AP66" s="3">
        <f>'Population 2016'!AP66/'Population 2016'!AP$6</f>
        <v>1.7276959255171091E-2</v>
      </c>
      <c r="AQ66" s="3">
        <f>'Population 2016'!AQ66/'Population 2016'!AQ$6</f>
        <v>2.7437992198424965E-2</v>
      </c>
      <c r="AR66" s="3">
        <f>'Population 2016'!AR66/'Population 2016'!AR$6</f>
        <v>2.3309101062248413E-2</v>
      </c>
      <c r="AS66" s="3">
        <f>'Population 2016'!AS66/'Population 2016'!AS$6</f>
        <v>1.0051471302321065E-2</v>
      </c>
      <c r="AT66" s="3">
        <f>'Population 2016'!AT66/'Population 2016'!AT$6</f>
        <v>0</v>
      </c>
      <c r="AU66" s="3">
        <f>'Population 2016'!AU66/'Population 2016'!AU$6</f>
        <v>0</v>
      </c>
      <c r="AV66" s="3">
        <f>'Population 2016'!AV66/'Population 2016'!AV$6</f>
        <v>1.5894197545573693E-2</v>
      </c>
      <c r="AW66" s="3">
        <f>'Population 2016'!AW66/'Population 2016'!AW$6</f>
        <v>1.920572650062654E-2</v>
      </c>
      <c r="AX66" s="3">
        <f>'Population 2016'!AX66/'Population 2016'!AX$6</f>
        <v>2.2153218705102656E-2</v>
      </c>
      <c r="AY66" s="3">
        <f>'Population 2016'!AY66/'Population 2016'!AY$6</f>
        <v>2.3063329563972362E-2</v>
      </c>
      <c r="AZ66" s="3">
        <f>'Population 2016'!AZ66/'Population 2016'!AZ$6</f>
        <v>2.6180863227097326E-2</v>
      </c>
      <c r="BA66" s="3">
        <f>'Population 2016'!BA66/'Population 2016'!BA$6</f>
        <v>2.6677026677026677E-2</v>
      </c>
      <c r="BB66" s="3">
        <f>'Population 2016'!BB66/'Population 2016'!BB$6</f>
        <v>1.7904595242724738E-2</v>
      </c>
      <c r="BC66" s="5">
        <f>'Population 2016'!BC66/'Population 2016'!BC$6</f>
        <v>0</v>
      </c>
      <c r="BD66" s="9">
        <v>64</v>
      </c>
    </row>
    <row r="67" spans="2:56" x14ac:dyDescent="0.35">
      <c r="B67" s="3" t="s">
        <v>66</v>
      </c>
      <c r="C67" s="60">
        <f>'Population 2016'!C67/'Population 2016'!C$6</f>
        <v>1.1618733414616653E-2</v>
      </c>
      <c r="D67" s="3">
        <f>'Population 2016'!D67/'Population 2016'!D$6</f>
        <v>1.0723720346297701E-2</v>
      </c>
      <c r="E67" s="3">
        <f>'Population 2016'!E67/'Population 2016'!E$6</f>
        <v>8.3115878998743595E-3</v>
      </c>
      <c r="F67" s="3">
        <f>'Population 2016'!F67/'Population 2016'!F$6</f>
        <v>1.2897083008742318E-2</v>
      </c>
      <c r="G67" s="3">
        <f>'Population 2016'!G67/'Population 2016'!G$6</f>
        <v>9.90708608530169E-3</v>
      </c>
      <c r="H67" s="3">
        <f>'Population 2016'!H67/'Population 2016'!H$6</f>
        <v>1.9312293923692887E-2</v>
      </c>
      <c r="I67" s="3">
        <f>'Population 2016'!I67/'Population 2016'!I$6</f>
        <v>9.3231038166456254E-3</v>
      </c>
      <c r="J67" s="3">
        <f>'Population 2016'!J67/'Population 2016'!J$6</f>
        <v>1.8165176371189185E-2</v>
      </c>
      <c r="K67" s="3">
        <f>'Population 2016'!K67/'Population 2016'!K$6</f>
        <v>2.0064663370102702E-2</v>
      </c>
      <c r="L67" s="3">
        <f>'Population 2016'!L67/'Population 2016'!L$6</f>
        <v>8.0673996603200151E-3</v>
      </c>
      <c r="M67" s="3">
        <f>'Population 2016'!M67/'Population 2016'!M$6</f>
        <v>8.0673996603200151E-3</v>
      </c>
      <c r="N67" s="3">
        <f>'Population 2016'!N67/'Population 2016'!N$6</f>
        <v>2.577600023526298E-2</v>
      </c>
      <c r="O67" s="3">
        <f>'Population 2016'!O67/'Population 2016'!O$6</f>
        <v>1.8813139990378668E-2</v>
      </c>
      <c r="P67" s="3">
        <f>'Population 2016'!P67/'Population 2016'!P$6</f>
        <v>7.9822381984458422E-3</v>
      </c>
      <c r="Q67" s="3">
        <f>'Population 2016'!Q67/'Population 2016'!Q$6</f>
        <v>5.580357142857143E-3</v>
      </c>
      <c r="R67" s="3">
        <f>'Population 2016'!R67/'Population 2016'!R$6</f>
        <v>1.835410619771214E-2</v>
      </c>
      <c r="S67" s="3">
        <f>'Population 2016'!S67/'Population 2016'!S$6</f>
        <v>1.735340228748198E-2</v>
      </c>
      <c r="T67" s="3">
        <f>'Population 2016'!T67/'Population 2016'!T$6</f>
        <v>2.3785642642212352E-2</v>
      </c>
      <c r="U67" s="3">
        <f>'Population 2016'!U67/'Population 2016'!U$6</f>
        <v>0</v>
      </c>
      <c r="V67" s="3">
        <f>'Population 2016'!V67/'Population 2016'!V$6</f>
        <v>1.2195984162895928E-2</v>
      </c>
      <c r="W67" s="3">
        <f>'Population 2016'!W67/'Population 2016'!W$6</f>
        <v>1.8329533678756477E-2</v>
      </c>
      <c r="X67" s="3">
        <f>'Population 2016'!X67/'Population 2016'!X$6</f>
        <v>1.8329533678756477E-2</v>
      </c>
      <c r="Y67" s="3">
        <f>'Population 2016'!Y67/'Population 2016'!Y$6</f>
        <v>1.4760296415788677E-2</v>
      </c>
      <c r="Z67" s="3">
        <f>'Population 2016'!Z67/'Population 2016'!Z$6</f>
        <v>3.0192829430869116E-2</v>
      </c>
      <c r="AA67" s="3">
        <f>'Population 2016'!AA67/'Population 2016'!AA$6</f>
        <v>2.4356162157770738E-2</v>
      </c>
      <c r="AB67" s="3">
        <f>'Population 2016'!AB67/'Population 2016'!AB$6</f>
        <v>9.4652790238650645E-3</v>
      </c>
      <c r="AC67" s="3">
        <f>'Population 2016'!AC67/'Population 2016'!AC$6</f>
        <v>2.7333066182163381E-2</v>
      </c>
      <c r="AD67" s="3">
        <f>'Population 2016'!AD67/'Population 2016'!AD$6</f>
        <v>1.0341307531845013E-2</v>
      </c>
      <c r="AE67" s="3">
        <f>'Population 2016'!AE67/'Population 2016'!AE$6</f>
        <v>1.0497315341766043E-2</v>
      </c>
      <c r="AF67" s="3">
        <f>'Population 2016'!AF67/'Population 2016'!AF$6</f>
        <v>2.7464321274477264E-2</v>
      </c>
      <c r="AG67" s="3">
        <f>'Population 2016'!AG67/'Population 2016'!AG$6</f>
        <v>1.0497315341766043E-2</v>
      </c>
      <c r="AH67" s="3">
        <f>'Population 2016'!AH67/'Population 2016'!AH$6</f>
        <v>1.9005730388540622E-2</v>
      </c>
      <c r="AI67" s="3">
        <f>'Population 2016'!AI67/'Population 2016'!AI$6</f>
        <v>1.7552744028760718E-2</v>
      </c>
      <c r="AJ67" s="3">
        <f>'Population 2016'!AJ67/'Population 2016'!AJ$6</f>
        <v>8.5905381358532245E-3</v>
      </c>
      <c r="AK67" s="3">
        <f>'Population 2016'!AK67/'Population 2016'!AK$6</f>
        <v>1.8894662257912141E-3</v>
      </c>
      <c r="AL67" s="3">
        <f>'Population 2016'!AL67/'Population 2016'!AL$6</f>
        <v>2.342038254278439E-2</v>
      </c>
      <c r="AM67" s="3">
        <f>'Population 2016'!AM67/'Population 2016'!AM$6</f>
        <v>2.0528306490971204E-2</v>
      </c>
      <c r="AN67" s="3">
        <f>'Population 2016'!AN67/'Population 2016'!AN$6</f>
        <v>0</v>
      </c>
      <c r="AO67" s="3">
        <f>'Population 2016'!AO67/'Population 2016'!AO$6</f>
        <v>0</v>
      </c>
      <c r="AP67" s="3">
        <f>'Population 2016'!AP67/'Population 2016'!AP$6</f>
        <v>1.4205499832029563E-2</v>
      </c>
      <c r="AQ67" s="3">
        <f>'Population 2016'!AQ67/'Population 2016'!AQ$6</f>
        <v>2.4214322514167955E-2</v>
      </c>
      <c r="AR67" s="3">
        <f>'Population 2016'!AR67/'Population 2016'!AR$6</f>
        <v>1.9803692604729872E-2</v>
      </c>
      <c r="AS67" s="3">
        <f>'Population 2016'!AS67/'Population 2016'!AS$6</f>
        <v>9.3231038166456254E-3</v>
      </c>
      <c r="AT67" s="3">
        <f>'Population 2016'!AT67/'Population 2016'!AT$6</f>
        <v>0</v>
      </c>
      <c r="AU67" s="3">
        <f>'Population 2016'!AU67/'Population 2016'!AU$6</f>
        <v>0</v>
      </c>
      <c r="AV67" s="3">
        <f>'Population 2016'!AV67/'Population 2016'!AV$6</f>
        <v>1.3392112474681282E-2</v>
      </c>
      <c r="AW67" s="3">
        <f>'Population 2016'!AW67/'Population 2016'!AW$6</f>
        <v>1.6961645877525616E-2</v>
      </c>
      <c r="AX67" s="3">
        <f>'Population 2016'!AX67/'Population 2016'!AX$6</f>
        <v>1.6313667330954258E-2</v>
      </c>
      <c r="AY67" s="3">
        <f>'Population 2016'!AY67/'Population 2016'!AY$6</f>
        <v>1.9597810617558917E-2</v>
      </c>
      <c r="AZ67" s="3">
        <f>'Population 2016'!AZ67/'Population 2016'!AZ$6</f>
        <v>2.0964341860797486E-2</v>
      </c>
      <c r="BA67" s="3">
        <f>'Population 2016'!BA67/'Population 2016'!BA$6</f>
        <v>2.209471440240671E-2</v>
      </c>
      <c r="BB67" s="3">
        <f>'Population 2016'!BB67/'Population 2016'!BB$6</f>
        <v>1.5344481171819302E-2</v>
      </c>
      <c r="BC67" s="5">
        <f>'Population 2016'!BC67/'Population 2016'!BC$6</f>
        <v>0</v>
      </c>
      <c r="BD67" s="9">
        <v>65</v>
      </c>
    </row>
    <row r="68" spans="2:56" x14ac:dyDescent="0.35">
      <c r="B68" s="3" t="s">
        <v>67</v>
      </c>
      <c r="C68" s="60">
        <f>'Population 2016'!C68/'Population 2016'!C$6</f>
        <v>1.1851825288675321E-2</v>
      </c>
      <c r="D68" s="3">
        <f>'Population 2016'!D68/'Population 2016'!D$6</f>
        <v>1.0841419715952188E-2</v>
      </c>
      <c r="E68" s="3">
        <f>'Population 2016'!E68/'Population 2016'!E$6</f>
        <v>8.118295158016816E-3</v>
      </c>
      <c r="F68" s="3">
        <f>'Population 2016'!F68/'Population 2016'!F$6</f>
        <v>1.1036094520903662E-2</v>
      </c>
      <c r="G68" s="3">
        <f>'Population 2016'!G68/'Population 2016'!G$6</f>
        <v>1.1642225456173739E-2</v>
      </c>
      <c r="H68" s="3">
        <f>'Population 2016'!H68/'Population 2016'!H$6</f>
        <v>2.1923835985618631E-2</v>
      </c>
      <c r="I68" s="3">
        <f>'Population 2016'!I68/'Population 2016'!I$6</f>
        <v>1.1313974944158492E-2</v>
      </c>
      <c r="J68" s="3">
        <f>'Population 2016'!J68/'Population 2016'!J$6</f>
        <v>1.8165176371189185E-2</v>
      </c>
      <c r="K68" s="3">
        <f>'Population 2016'!K68/'Population 2016'!K$6</f>
        <v>1.9351464435146442E-2</v>
      </c>
      <c r="L68" s="3">
        <f>'Population 2016'!L68/'Population 2016'!L$6</f>
        <v>8.1567891302404584E-3</v>
      </c>
      <c r="M68" s="3">
        <f>'Population 2016'!M68/'Population 2016'!M$6</f>
        <v>8.1567891302404584E-3</v>
      </c>
      <c r="N68" s="3">
        <f>'Population 2016'!N68/'Population 2016'!N$6</f>
        <v>2.1306003617168317E-2</v>
      </c>
      <c r="O68" s="3">
        <f>'Population 2016'!O68/'Population 2016'!O$6</f>
        <v>2.1166930107896366E-2</v>
      </c>
      <c r="P68" s="3">
        <f>'Population 2016'!P68/'Population 2016'!P$6</f>
        <v>9.3038008140825714E-3</v>
      </c>
      <c r="Q68" s="3">
        <f>'Population 2016'!Q68/'Population 2016'!Q$6</f>
        <v>4.079433497536946E-3</v>
      </c>
      <c r="R68" s="3">
        <f>'Population 2016'!R68/'Population 2016'!R$6</f>
        <v>1.7158955096465766E-2</v>
      </c>
      <c r="S68" s="3">
        <f>'Population 2016'!S68/'Population 2016'!S$6</f>
        <v>1.6017108765875063E-2</v>
      </c>
      <c r="T68" s="3">
        <f>'Population 2016'!T68/'Population 2016'!T$6</f>
        <v>1.8416594320777458E-2</v>
      </c>
      <c r="U68" s="3">
        <f>'Population 2016'!U68/'Population 2016'!U$6</f>
        <v>0</v>
      </c>
      <c r="V68" s="3">
        <f>'Population 2016'!V68/'Population 2016'!V$6</f>
        <v>1.3998868778280544E-2</v>
      </c>
      <c r="W68" s="3">
        <f>'Population 2016'!W68/'Population 2016'!W$6</f>
        <v>1.8860103626943004E-2</v>
      </c>
      <c r="X68" s="3">
        <f>'Population 2016'!X68/'Population 2016'!X$6</f>
        <v>1.8860103626943004E-2</v>
      </c>
      <c r="Y68" s="3">
        <f>'Population 2016'!Y68/'Population 2016'!Y$6</f>
        <v>1.5788677723446085E-2</v>
      </c>
      <c r="Z68" s="3">
        <f>'Population 2016'!Z68/'Population 2016'!Z$6</f>
        <v>2.7033185376924267E-2</v>
      </c>
      <c r="AA68" s="3">
        <f>'Population 2016'!AA68/'Population 2016'!AA$6</f>
        <v>2.3032552791265929E-2</v>
      </c>
      <c r="AB68" s="3">
        <f>'Population 2016'!AB68/'Population 2016'!AB$6</f>
        <v>9.6110712363179623E-3</v>
      </c>
      <c r="AC68" s="3">
        <f>'Population 2016'!AC68/'Population 2016'!AC$6</f>
        <v>2.5025969428050094E-2</v>
      </c>
      <c r="AD68" s="3">
        <f>'Population 2016'!AD68/'Population 2016'!AD$6</f>
        <v>1.0859112630006065E-2</v>
      </c>
      <c r="AE68" s="3">
        <f>'Population 2016'!AE68/'Population 2016'!AE$6</f>
        <v>1.0577754539787239E-2</v>
      </c>
      <c r="AF68" s="3">
        <f>'Population 2016'!AF68/'Population 2016'!AF$6</f>
        <v>2.7630268835048124E-2</v>
      </c>
      <c r="AG68" s="3">
        <f>'Population 2016'!AG68/'Population 2016'!AG$6</f>
        <v>1.0577754539787239E-2</v>
      </c>
      <c r="AH68" s="3">
        <f>'Population 2016'!AH68/'Population 2016'!AH$6</f>
        <v>1.9449756834336182E-2</v>
      </c>
      <c r="AI68" s="3">
        <f>'Population 2016'!AI68/'Population 2016'!AI$6</f>
        <v>1.4987214202907042E-2</v>
      </c>
      <c r="AJ68" s="3">
        <f>'Population 2016'!AJ68/'Population 2016'!AJ$6</f>
        <v>8.7132601092225568E-3</v>
      </c>
      <c r="AK68" s="3">
        <f>'Population 2016'!AK68/'Population 2016'!AK$6</f>
        <v>2.2043772634230828E-3</v>
      </c>
      <c r="AL68" s="3">
        <f>'Population 2016'!AL68/'Population 2016'!AL$6</f>
        <v>2.7195475809794516E-2</v>
      </c>
      <c r="AM68" s="3">
        <f>'Population 2016'!AM68/'Population 2016'!AM$6</f>
        <v>2.113836017569546E-2</v>
      </c>
      <c r="AN68" s="3">
        <f>'Population 2016'!AN68/'Population 2016'!AN$6</f>
        <v>0</v>
      </c>
      <c r="AO68" s="3">
        <f>'Population 2016'!AO68/'Population 2016'!AO$6</f>
        <v>0</v>
      </c>
      <c r="AP68" s="3">
        <f>'Population 2016'!AP68/'Population 2016'!AP$6</f>
        <v>1.1661947497240486E-2</v>
      </c>
      <c r="AQ68" s="3">
        <f>'Population 2016'!AQ68/'Population 2016'!AQ$6</f>
        <v>2.1873850003679987E-2</v>
      </c>
      <c r="AR68" s="3">
        <f>'Population 2016'!AR68/'Population 2016'!AR$6</f>
        <v>1.9026534167276149E-2</v>
      </c>
      <c r="AS68" s="3">
        <f>'Population 2016'!AS68/'Population 2016'!AS$6</f>
        <v>1.1313974944158492E-2</v>
      </c>
      <c r="AT68" s="3">
        <f>'Population 2016'!AT68/'Population 2016'!AT$6</f>
        <v>0</v>
      </c>
      <c r="AU68" s="3">
        <f>'Population 2016'!AU68/'Population 2016'!AU$6</f>
        <v>0</v>
      </c>
      <c r="AV68" s="3">
        <f>'Population 2016'!AV68/'Population 2016'!AV$6</f>
        <v>1.4488264029548434E-2</v>
      </c>
      <c r="AW68" s="3">
        <f>'Population 2016'!AW68/'Population 2016'!AW$6</f>
        <v>1.718277790972899E-2</v>
      </c>
      <c r="AX68" s="3">
        <f>'Population 2016'!AX68/'Population 2016'!AX$6</f>
        <v>1.7008852018352876E-2</v>
      </c>
      <c r="AY68" s="3">
        <f>'Population 2016'!AY68/'Population 2016'!AY$6</f>
        <v>1.8153127781336934E-2</v>
      </c>
      <c r="AZ68" s="3">
        <f>'Population 2016'!AZ68/'Population 2016'!AZ$6</f>
        <v>1.7391382020866087E-2</v>
      </c>
      <c r="BA68" s="3">
        <f>'Population 2016'!BA68/'Population 2016'!BA$6</f>
        <v>2.2015022015022014E-2</v>
      </c>
      <c r="BB68" s="3">
        <f>'Population 2016'!BB68/'Population 2016'!BB$6</f>
        <v>1.630047313500551E-2</v>
      </c>
      <c r="BC68" s="5">
        <f>'Population 2016'!BC68/'Population 2016'!BC$6</f>
        <v>0</v>
      </c>
      <c r="BD68" s="9">
        <v>66</v>
      </c>
    </row>
    <row r="69" spans="2:56" x14ac:dyDescent="0.35">
      <c r="B69" s="3" t="s">
        <v>68</v>
      </c>
      <c r="C69" s="60">
        <f>'Population 2016'!C69/'Population 2016'!C$6</f>
        <v>1.0650505630065265E-2</v>
      </c>
      <c r="D69" s="3">
        <f>'Population 2016'!D69/'Population 2016'!D$6</f>
        <v>1.0331389114116078E-2</v>
      </c>
      <c r="E69" s="3">
        <f>'Population 2016'!E69/'Population 2016'!E$6</f>
        <v>9.4713443510196192E-3</v>
      </c>
      <c r="F69" s="3">
        <f>'Population 2016'!F69/'Population 2016'!F$6</f>
        <v>1.3156755820998874E-2</v>
      </c>
      <c r="G69" s="3">
        <f>'Population 2016'!G69/'Population 2016'!G$6</f>
        <v>1.3377364827045785E-2</v>
      </c>
      <c r="H69" s="3">
        <f>'Population 2016'!H69/'Population 2016'!H$6</f>
        <v>2.613330789365419E-2</v>
      </c>
      <c r="I69" s="3">
        <f>'Population 2016'!I69/'Population 2016'!I$6</f>
        <v>1.1022627949888317E-2</v>
      </c>
      <c r="J69" s="3">
        <f>'Population 2016'!J69/'Population 2016'!J$6</f>
        <v>2.3046774155694807E-2</v>
      </c>
      <c r="K69" s="3">
        <f>'Population 2016'!K69/'Population 2016'!K$6</f>
        <v>2.2441993153290225E-2</v>
      </c>
      <c r="L69" s="3">
        <f>'Population 2016'!L69/'Population 2016'!L$6</f>
        <v>1.0235094305890766E-2</v>
      </c>
      <c r="M69" s="3">
        <f>'Population 2016'!M69/'Population 2016'!M$6</f>
        <v>1.0235094305890766E-2</v>
      </c>
      <c r="N69" s="3">
        <f>'Population 2016'!N69/'Population 2016'!N$6</f>
        <v>2.4217382993427339E-2</v>
      </c>
      <c r="O69" s="3">
        <f>'Population 2016'!O69/'Population 2016'!O$6</f>
        <v>2.6235310287952718E-2</v>
      </c>
      <c r="P69" s="3">
        <f>'Population 2016'!P69/'Population 2016'!P$6</f>
        <v>1.1153988475973991E-2</v>
      </c>
      <c r="Q69" s="3">
        <f>'Population 2016'!Q69/'Population 2016'!Q$6</f>
        <v>5.8882389162561574E-3</v>
      </c>
      <c r="R69" s="3">
        <f>'Population 2016'!R69/'Population 2016'!R$6</f>
        <v>2.100051220761482E-2</v>
      </c>
      <c r="S69" s="3">
        <f>'Population 2016'!S69/'Population 2016'!S$6</f>
        <v>1.7940003577478721E-2</v>
      </c>
      <c r="T69" s="3">
        <f>'Population 2016'!T69/'Population 2016'!T$6</f>
        <v>1.9630319530018626E-2</v>
      </c>
      <c r="U69" s="3">
        <f>'Population 2016'!U69/'Population 2016'!U$6</f>
        <v>0</v>
      </c>
      <c r="V69" s="3">
        <f>'Population 2016'!V69/'Population 2016'!V$6</f>
        <v>1.3945842760180996E-2</v>
      </c>
      <c r="W69" s="3">
        <f>'Population 2016'!W69/'Population 2016'!W$6</f>
        <v>2.288082901554404E-2</v>
      </c>
      <c r="X69" s="3">
        <f>'Population 2016'!X69/'Population 2016'!X$6</f>
        <v>2.288082901554404E-2</v>
      </c>
      <c r="Y69" s="3">
        <f>'Population 2016'!Y69/'Population 2016'!Y$6</f>
        <v>1.7855522508443817E-2</v>
      </c>
      <c r="Z69" s="3">
        <f>'Population 2016'!Z69/'Population 2016'!Z$6</f>
        <v>3.1730117787884586E-2</v>
      </c>
      <c r="AA69" s="3">
        <f>'Population 2016'!AA69/'Population 2016'!AA$6</f>
        <v>2.7382090652868132E-2</v>
      </c>
      <c r="AB69" s="3">
        <f>'Population 2016'!AB69/'Population 2016'!AB$6</f>
        <v>9.1736945989592672E-3</v>
      </c>
      <c r="AC69" s="3">
        <f>'Population 2016'!AC69/'Population 2016'!AC$6</f>
        <v>3.0143989293203596E-2</v>
      </c>
      <c r="AD69" s="3">
        <f>'Population 2016'!AD69/'Population 2016'!AD$6</f>
        <v>1.2560472238249522E-2</v>
      </c>
      <c r="AE69" s="3">
        <f>'Population 2016'!AE69/'Population 2016'!AE$6</f>
        <v>1.2266977698232349E-2</v>
      </c>
      <c r="AF69" s="3">
        <f>'Population 2016'!AF69/'Population 2016'!AF$6</f>
        <v>3.7144595641110743E-2</v>
      </c>
      <c r="AG69" s="3">
        <f>'Population 2016'!AG69/'Population 2016'!AG$6</f>
        <v>1.2266977698232349E-2</v>
      </c>
      <c r="AH69" s="3">
        <f>'Population 2016'!AH69/'Population 2016'!AH$6</f>
        <v>2.2418091105835626E-2</v>
      </c>
      <c r="AI69" s="3">
        <f>'Population 2016'!AI69/'Population 2016'!AI$6</f>
        <v>1.6041885517939874E-2</v>
      </c>
      <c r="AJ69" s="3">
        <f>'Population 2016'!AJ69/'Population 2016'!AJ$6</f>
        <v>9.5723139228078794E-3</v>
      </c>
      <c r="AK69" s="3">
        <f>'Population 2016'!AK69/'Population 2016'!AK$6</f>
        <v>2.2043772634230828E-3</v>
      </c>
      <c r="AL69" s="3">
        <f>'Population 2016'!AL69/'Population 2016'!AL$6</f>
        <v>3.1414697696452894E-2</v>
      </c>
      <c r="AM69" s="3">
        <f>'Population 2016'!AM69/'Population 2016'!AM$6</f>
        <v>2.4304538799414348E-2</v>
      </c>
      <c r="AN69" s="3">
        <f>'Population 2016'!AN69/'Population 2016'!AN$6</f>
        <v>0</v>
      </c>
      <c r="AO69" s="3">
        <f>'Population 2016'!AO69/'Population 2016'!AO$6</f>
        <v>0</v>
      </c>
      <c r="AP69" s="3">
        <f>'Population 2016'!AP69/'Population 2016'!AP$6</f>
        <v>1.1469981283294141E-2</v>
      </c>
      <c r="AQ69" s="3">
        <f>'Population 2016'!AQ69/'Population 2016'!AQ$6</f>
        <v>2.7629351586074925E-2</v>
      </c>
      <c r="AR69" s="3">
        <f>'Population 2016'!AR69/'Population 2016'!AR$6</f>
        <v>2.2154384925726262E-2</v>
      </c>
      <c r="AS69" s="3">
        <f>'Population 2016'!AS69/'Population 2016'!AS$6</f>
        <v>1.1022627949888317E-2</v>
      </c>
      <c r="AT69" s="3">
        <f>'Population 2016'!AT69/'Population 2016'!AT$6</f>
        <v>0</v>
      </c>
      <c r="AU69" s="3">
        <f>'Population 2016'!AU69/'Population 2016'!AU$6</f>
        <v>0</v>
      </c>
      <c r="AV69" s="3">
        <f>'Population 2016'!AV69/'Population 2016'!AV$6</f>
        <v>1.7490766114619326E-2</v>
      </c>
      <c r="AW69" s="3">
        <f>'Population 2016'!AW69/'Population 2016'!AW$6</f>
        <v>1.9885502747770251E-2</v>
      </c>
      <c r="AX69" s="3">
        <f>'Population 2016'!AX69/'Population 2016'!AX$6</f>
        <v>2.3636279371553041E-2</v>
      </c>
      <c r="AY69" s="3">
        <f>'Population 2016'!AY69/'Population 2016'!AY$6</f>
        <v>2.1283273926484561E-2</v>
      </c>
      <c r="AZ69" s="3">
        <f>'Population 2016'!AZ69/'Population 2016'!AZ$6</f>
        <v>1.9561955123624412E-2</v>
      </c>
      <c r="BA69" s="3">
        <f>'Population 2016'!BA69/'Population 2016'!BA$6</f>
        <v>2.7394258163488932E-2</v>
      </c>
      <c r="BB69" s="3">
        <f>'Population 2016'!BB69/'Population 2016'!BB$6</f>
        <v>1.6835180504245251E-2</v>
      </c>
      <c r="BC69" s="5">
        <f>'Population 2016'!BC69/'Population 2016'!BC$6</f>
        <v>0</v>
      </c>
      <c r="BD69" s="9">
        <v>67</v>
      </c>
    </row>
    <row r="70" spans="2:56" x14ac:dyDescent="0.35">
      <c r="B70" s="3" t="s">
        <v>69</v>
      </c>
      <c r="C70" s="60">
        <f>'Population 2016'!C70/'Population 2016'!C$6</f>
        <v>1.1242200387291113E-2</v>
      </c>
      <c r="D70" s="3">
        <f>'Population 2016'!D70/'Population 2016'!D$6</f>
        <v>1.0619098684382601E-2</v>
      </c>
      <c r="E70" s="3">
        <f>'Population 2016'!E70/'Population 2016'!E$6</f>
        <v>8.9397893109113748E-3</v>
      </c>
      <c r="F70" s="3">
        <f>'Population 2016'!F70/'Population 2016'!F$6</f>
        <v>1.2074785769929888E-2</v>
      </c>
      <c r="G70" s="3">
        <f>'Population 2016'!G70/'Population 2016'!G$6</f>
        <v>1.3041531400425389E-2</v>
      </c>
      <c r="H70" s="3">
        <f>'Population 2016'!H70/'Population 2016'!H$6</f>
        <v>2.6616264302366487E-2</v>
      </c>
      <c r="I70" s="3">
        <f>'Population 2016'!I70/'Population 2016'!I$6</f>
        <v>1.0682723123239779E-2</v>
      </c>
      <c r="J70" s="3">
        <f>'Population 2016'!J70/'Population 2016'!J$6</f>
        <v>2.1239644206623012E-2</v>
      </c>
      <c r="K70" s="3">
        <f>'Population 2016'!K70/'Population 2016'!K$6</f>
        <v>2.1728794218333968E-2</v>
      </c>
      <c r="L70" s="3">
        <f>'Population 2016'!L70/'Population 2016'!L$6</f>
        <v>1.0570304818092428E-2</v>
      </c>
      <c r="M70" s="3">
        <f>'Population 2016'!M70/'Population 2016'!M$6</f>
        <v>1.0570304818092428E-2</v>
      </c>
      <c r="N70" s="3">
        <f>'Population 2016'!N70/'Population 2016'!N$6</f>
        <v>2.7437545030804745E-2</v>
      </c>
      <c r="O70" s="3">
        <f>'Population 2016'!O70/'Population 2016'!O$6</f>
        <v>2.690536732870593E-2</v>
      </c>
      <c r="P70" s="3">
        <f>'Population 2016'!P70/'Population 2016'!P$6</f>
        <v>1.120685098059946E-2</v>
      </c>
      <c r="Q70" s="3">
        <f>'Population 2016'!Q70/'Population 2016'!Q$6</f>
        <v>4.8106527093596061E-3</v>
      </c>
      <c r="R70" s="3">
        <f>'Population 2016'!R70/'Population 2016'!R$6</f>
        <v>2.2024927437254566E-2</v>
      </c>
      <c r="S70" s="3">
        <f>'Population 2016'!S70/'Population 2016'!S$6</f>
        <v>1.7253443323267292E-2</v>
      </c>
      <c r="T70" s="3">
        <f>'Population 2016'!T70/'Population 2016'!T$6</f>
        <v>1.7641158770428933E-2</v>
      </c>
      <c r="U70" s="3">
        <f>'Population 2016'!U70/'Population 2016'!U$6</f>
        <v>0</v>
      </c>
      <c r="V70" s="3">
        <f>'Population 2016'!V70/'Population 2016'!V$6</f>
        <v>1.4847285067873302E-2</v>
      </c>
      <c r="W70" s="3">
        <f>'Population 2016'!W70/'Population 2016'!W$6</f>
        <v>2.2930569948186527E-2</v>
      </c>
      <c r="X70" s="3">
        <f>'Population 2016'!X70/'Population 2016'!X$6</f>
        <v>2.2930569948186527E-2</v>
      </c>
      <c r="Y70" s="3">
        <f>'Population 2016'!Y70/'Population 2016'!Y$6</f>
        <v>1.7593386096688007E-2</v>
      </c>
      <c r="Z70" s="3">
        <f>'Population 2016'!Z70/'Population 2016'!Z$6</f>
        <v>3.3285634860595895E-2</v>
      </c>
      <c r="AA70" s="3">
        <f>'Population 2016'!AA70/'Population 2016'!AA$6</f>
        <v>2.8028271996100414E-2</v>
      </c>
      <c r="AB70" s="3">
        <f>'Population 2016'!AB70/'Population 2016'!AB$6</f>
        <v>9.4092050959985653E-3</v>
      </c>
      <c r="AC70" s="3">
        <f>'Population 2016'!AC70/'Population 2016'!AC$6</f>
        <v>3.1056323507098312E-2</v>
      </c>
      <c r="AD70" s="3">
        <f>'Population 2016'!AD70/'Population 2016'!AD$6</f>
        <v>1.17615729439439E-2</v>
      </c>
      <c r="AE70" s="3">
        <f>'Population 2016'!AE70/'Population 2016'!AE$6</f>
        <v>1.1301707321977999E-2</v>
      </c>
      <c r="AF70" s="3">
        <f>'Population 2016'!AF70/'Population 2016'!AF$6</f>
        <v>3.6591437105874543E-2</v>
      </c>
      <c r="AG70" s="3">
        <f>'Population 2016'!AG70/'Population 2016'!AG$6</f>
        <v>1.1301707321977999E-2</v>
      </c>
      <c r="AH70" s="3">
        <f>'Population 2016'!AH70/'Population 2016'!AH$6</f>
        <v>2.2585912124718988E-2</v>
      </c>
      <c r="AI70" s="3">
        <f>'Population 2016'!AI70/'Population 2016'!AI$6</f>
        <v>1.4953732573858382E-2</v>
      </c>
      <c r="AJ70" s="3">
        <f>'Population 2016'!AJ70/'Population 2016'!AJ$6</f>
        <v>9.7257163895195439E-3</v>
      </c>
      <c r="AK70" s="3">
        <f>'Population 2016'!AK70/'Population 2016'!AK$6</f>
        <v>2.1256495040151155E-3</v>
      </c>
      <c r="AL70" s="3">
        <f>'Population 2016'!AL70/'Population 2016'!AL$6</f>
        <v>3.2599040682181557E-2</v>
      </c>
      <c r="AM70" s="3">
        <f>'Population 2016'!AM70/'Population 2016'!AM$6</f>
        <v>2.4658369936554417E-2</v>
      </c>
      <c r="AN70" s="3">
        <f>'Population 2016'!AN70/'Population 2016'!AN$6</f>
        <v>0</v>
      </c>
      <c r="AO70" s="3">
        <f>'Population 2016'!AO70/'Population 2016'!AO$6</f>
        <v>0</v>
      </c>
      <c r="AP70" s="3">
        <f>'Population 2016'!AP70/'Population 2016'!AP$6</f>
        <v>1.2429812353025867E-2</v>
      </c>
      <c r="AQ70" s="3">
        <f>'Population 2016'!AQ70/'Population 2016'!AQ$6</f>
        <v>2.6466475307279018E-2</v>
      </c>
      <c r="AR70" s="3">
        <f>'Population 2016'!AR70/'Population 2016'!AR$6</f>
        <v>2.2440944436845561E-2</v>
      </c>
      <c r="AS70" s="3">
        <f>'Population 2016'!AS70/'Population 2016'!AS$6</f>
        <v>1.0682723123239779E-2</v>
      </c>
      <c r="AT70" s="3">
        <f>'Population 2016'!AT70/'Population 2016'!AT$6</f>
        <v>0</v>
      </c>
      <c r="AU70" s="3">
        <f>'Population 2016'!AU70/'Population 2016'!AU$6</f>
        <v>0</v>
      </c>
      <c r="AV70" s="3">
        <f>'Population 2016'!AV70/'Population 2016'!AV$6</f>
        <v>1.6585249612772548E-2</v>
      </c>
      <c r="AW70" s="3">
        <f>'Population 2016'!AW70/'Population 2016'!AW$6</f>
        <v>1.9803601995102334E-2</v>
      </c>
      <c r="AX70" s="3">
        <f>'Population 2016'!AX70/'Population 2016'!AX$6</f>
        <v>2.0762849330305418E-2</v>
      </c>
      <c r="AY70" s="3">
        <f>'Population 2016'!AY70/'Population 2016'!AY$6</f>
        <v>2.2229197212106099E-2</v>
      </c>
      <c r="AZ70" s="3">
        <f>'Population 2016'!AZ70/'Population 2016'!AZ$6</f>
        <v>2.147348863798771E-2</v>
      </c>
      <c r="BA70" s="3">
        <f>'Population 2016'!BA70/'Population 2016'!BA$6</f>
        <v>2.8250951327874405E-2</v>
      </c>
      <c r="BB70" s="3">
        <f>'Population 2016'!BB70/'Population 2016'!BB$6</f>
        <v>1.6818977250631927E-2</v>
      </c>
      <c r="BC70" s="5">
        <f>'Population 2016'!BC70/'Population 2016'!BC$6</f>
        <v>0</v>
      </c>
      <c r="BD70" s="9">
        <v>68</v>
      </c>
    </row>
    <row r="71" spans="2:56" x14ac:dyDescent="0.35">
      <c r="B71" s="3" t="s">
        <v>70</v>
      </c>
      <c r="C71" s="60">
        <f>'Population 2016'!C71/'Population 2016'!C$6</f>
        <v>9.7002079896722371E-3</v>
      </c>
      <c r="D71" s="3">
        <f>'Population 2016'!D71/'Population 2016'!D$6</f>
        <v>9.1543954175712077E-3</v>
      </c>
      <c r="E71" s="3">
        <f>'Population 2016'!E71/'Population 2016'!E$6</f>
        <v>7.6833864888373442E-3</v>
      </c>
      <c r="F71" s="3">
        <f>'Population 2016'!F71/'Population 2016'!F$6</f>
        <v>1.1252488531117459E-2</v>
      </c>
      <c r="G71" s="3">
        <f>'Population 2016'!G71/'Population 2016'!G$6</f>
        <v>1.2481809022724728E-2</v>
      </c>
      <c r="H71" s="3">
        <f>'Population 2016'!H71/'Population 2016'!H$6</f>
        <v>2.3330968238163097E-2</v>
      </c>
      <c r="I71" s="3">
        <f>'Population 2016'!I71/'Population 2016'!I$6</f>
        <v>9.4687773137807126E-3</v>
      </c>
      <c r="J71" s="3">
        <f>'Population 2016'!J71/'Population 2016'!J$6</f>
        <v>1.959679879837593E-2</v>
      </c>
      <c r="K71" s="3">
        <f>'Population 2016'!K71/'Population 2016'!K$6</f>
        <v>1.9922023583111449E-2</v>
      </c>
      <c r="L71" s="3">
        <f>'Population 2016'!L71/'Population 2016'!L$6</f>
        <v>8.5813891123625637E-3</v>
      </c>
      <c r="M71" s="3">
        <f>'Population 2016'!M71/'Population 2016'!M$6</f>
        <v>8.5813891123625637E-3</v>
      </c>
      <c r="N71" s="3">
        <f>'Population 2016'!N71/'Population 2016'!N$6</f>
        <v>2.4540869590789455E-2</v>
      </c>
      <c r="O71" s="3">
        <f>'Population 2016'!O71/'Population 2016'!O$6</f>
        <v>2.1785444299360867E-2</v>
      </c>
      <c r="P71" s="3">
        <f>'Population 2016'!P71/'Population 2016'!P$6</f>
        <v>1.120685098059946E-2</v>
      </c>
      <c r="Q71" s="3">
        <f>'Population 2016'!Q71/'Population 2016'!Q$6</f>
        <v>5.2724753694581277E-3</v>
      </c>
      <c r="R71" s="3">
        <f>'Population 2016'!R71/'Population 2016'!R$6</f>
        <v>1.6646747481645893E-2</v>
      </c>
      <c r="S71" s="3">
        <f>'Population 2016'!S71/'Population 2016'!S$6</f>
        <v>1.5998695272467091E-2</v>
      </c>
      <c r="T71" s="3">
        <f>'Population 2016'!T71/'Population 2016'!T$6</f>
        <v>1.7388299351837024E-2</v>
      </c>
      <c r="U71" s="3">
        <f>'Population 2016'!U71/'Population 2016'!U$6</f>
        <v>0</v>
      </c>
      <c r="V71" s="3">
        <f>'Population 2016'!V71/'Population 2016'!V$6</f>
        <v>1.3539309954751132E-2</v>
      </c>
      <c r="W71" s="3">
        <f>'Population 2016'!W71/'Population 2016'!W$6</f>
        <v>2.0277720207253887E-2</v>
      </c>
      <c r="X71" s="3">
        <f>'Population 2016'!X71/'Population 2016'!X$6</f>
        <v>2.0277720207253887E-2</v>
      </c>
      <c r="Y71" s="3">
        <f>'Population 2016'!Y71/'Population 2016'!Y$6</f>
        <v>1.6141553662348138E-2</v>
      </c>
      <c r="Z71" s="3">
        <f>'Population 2016'!Z71/'Population 2016'!Z$6</f>
        <v>2.8822637634398802E-2</v>
      </c>
      <c r="AA71" s="3">
        <f>'Population 2016'!AA71/'Population 2016'!AA$6</f>
        <v>2.4902354124874231E-2</v>
      </c>
      <c r="AB71" s="3">
        <f>'Population 2016'!AB71/'Population 2016'!AB$6</f>
        <v>8.1082899694957834E-3</v>
      </c>
      <c r="AC71" s="3">
        <f>'Population 2016'!AC71/'Population 2016'!AC$6</f>
        <v>2.7317503978088416E-2</v>
      </c>
      <c r="AD71" s="3">
        <f>'Population 2016'!AD71/'Population 2016'!AD$6</f>
        <v>1.0933084786886217E-2</v>
      </c>
      <c r="AE71" s="3">
        <f>'Population 2016'!AE71/'Population 2016'!AE$6</f>
        <v>1.0376656544734249E-2</v>
      </c>
      <c r="AF71" s="3">
        <f>'Population 2016'!AF71/'Population 2016'!AF$6</f>
        <v>3.4931961500165948E-2</v>
      </c>
      <c r="AG71" s="3">
        <f>'Population 2016'!AG71/'Population 2016'!AG$6</f>
        <v>1.0376656544734249E-2</v>
      </c>
      <c r="AH71" s="3">
        <f>'Population 2016'!AH71/'Population 2016'!AH$6</f>
        <v>2.0561571084438447E-2</v>
      </c>
      <c r="AI71" s="3">
        <f>'Population 2016'!AI71/'Population 2016'!AI$6</f>
        <v>1.4401285694555468E-2</v>
      </c>
      <c r="AJ71" s="3">
        <f>'Population 2016'!AJ71/'Population 2016'!AJ$6</f>
        <v>9.5109529361232133E-3</v>
      </c>
      <c r="AK71" s="3">
        <f>'Population 2016'!AK71/'Population 2016'!AK$6</f>
        <v>1.8107384663832468E-3</v>
      </c>
      <c r="AL71" s="3">
        <f>'Population 2016'!AL71/'Population 2016'!AL$6</f>
        <v>2.9031207437673949E-2</v>
      </c>
      <c r="AM71" s="3">
        <f>'Population 2016'!AM71/'Population 2016'!AM$6</f>
        <v>2.1785017081503173E-2</v>
      </c>
      <c r="AN71" s="3">
        <f>'Population 2016'!AN71/'Population 2016'!AN$6</f>
        <v>0</v>
      </c>
      <c r="AO71" s="3">
        <f>'Population 2016'!AO71/'Population 2016'!AO$6</f>
        <v>0</v>
      </c>
      <c r="AP71" s="3">
        <f>'Population 2016'!AP71/'Population 2016'!AP$6</f>
        <v>1.1182031962374621E-2</v>
      </c>
      <c r="AQ71" s="3">
        <f>'Population 2016'!AQ71/'Population 2016'!AQ$6</f>
        <v>2.433208213733716E-2</v>
      </c>
      <c r="AR71" s="3">
        <f>'Population 2016'!AR71/'Population 2016'!AR$6</f>
        <v>2.008064361153156E-2</v>
      </c>
      <c r="AS71" s="3">
        <f>'Population 2016'!AS71/'Population 2016'!AS$6</f>
        <v>9.4687773137807126E-3</v>
      </c>
      <c r="AT71" s="3">
        <f>'Population 2016'!AT71/'Population 2016'!AT$6</f>
        <v>0</v>
      </c>
      <c r="AU71" s="3">
        <f>'Population 2016'!AU71/'Population 2016'!AU$6</f>
        <v>0</v>
      </c>
      <c r="AV71" s="3">
        <f>'Population 2016'!AV71/'Population 2016'!AV$6</f>
        <v>1.6299297033241986E-2</v>
      </c>
      <c r="AW71" s="3">
        <f>'Population 2016'!AW71/'Population 2016'!AW$6</f>
        <v>1.891907386628883E-2</v>
      </c>
      <c r="AX71" s="3">
        <f>'Population 2016'!AX71/'Population 2016'!AX$6</f>
        <v>1.9279788663855033E-2</v>
      </c>
      <c r="AY71" s="3">
        <f>'Population 2016'!AY71/'Population 2016'!AY$6</f>
        <v>1.98127931824729E-2</v>
      </c>
      <c r="AZ71" s="3">
        <f>'Population 2016'!AZ71/'Population 2016'!AZ$6</f>
        <v>1.9311847934829214E-2</v>
      </c>
      <c r="BA71" s="3">
        <f>'Population 2016'!BA71/'Population 2016'!BA$6</f>
        <v>2.4565178411332256E-2</v>
      </c>
      <c r="BB71" s="3">
        <f>'Population 2016'!BB71/'Population 2016'!BB$6</f>
        <v>1.5085229114006093E-2</v>
      </c>
      <c r="BC71" s="5">
        <f>'Population 2016'!BC71/'Population 2016'!BC$6</f>
        <v>0</v>
      </c>
      <c r="BD71" s="9">
        <v>69</v>
      </c>
    </row>
    <row r="72" spans="2:56" x14ac:dyDescent="0.35">
      <c r="B72" s="3" t="s">
        <v>71</v>
      </c>
      <c r="C72" s="60">
        <f>'Population 2016'!C72/'Population 2016'!C$6</f>
        <v>7.8892634296779743E-3</v>
      </c>
      <c r="D72" s="3">
        <f>'Population 2016'!D72/'Population 2016'!D$6</f>
        <v>7.3889048727539038E-3</v>
      </c>
      <c r="E72" s="3">
        <f>'Population 2016'!E72/'Population 2016'!E$6</f>
        <v>6.0403981830482265E-3</v>
      </c>
      <c r="F72" s="3">
        <f>'Population 2016'!F72/'Population 2016'!F$6</f>
        <v>9.0452696269367264E-3</v>
      </c>
      <c r="G72" s="3">
        <f>'Population 2016'!G72/'Population 2016'!G$6</f>
        <v>1.119444755401321E-2</v>
      </c>
      <c r="H72" s="3">
        <f>'Population 2016'!H72/'Population 2016'!H$6</f>
        <v>2.1124871062563725E-2</v>
      </c>
      <c r="I72" s="3">
        <f>'Population 2016'!I72/'Population 2016'!I$6</f>
        <v>9.0317568223754491E-3</v>
      </c>
      <c r="J72" s="3">
        <f>'Population 2016'!J72/'Population 2016'!J$6</f>
        <v>1.4996831655284095E-2</v>
      </c>
      <c r="K72" s="3">
        <f>'Population 2016'!K72/'Population 2016'!K$6</f>
        <v>1.6070749334347659E-2</v>
      </c>
      <c r="L72" s="3">
        <f>'Population 2016'!L72/'Population 2016'!L$6</f>
        <v>7.7098417806382409E-3</v>
      </c>
      <c r="M72" s="3">
        <f>'Population 2016'!M72/'Population 2016'!M$6</f>
        <v>7.7098417806382409E-3</v>
      </c>
      <c r="N72" s="3">
        <f>'Population 2016'!N72/'Population 2016'!N$6</f>
        <v>1.9556235204164156E-2</v>
      </c>
      <c r="O72" s="3">
        <f>'Population 2016'!O72/'Population 2016'!O$6</f>
        <v>1.9775273177101229E-2</v>
      </c>
      <c r="P72" s="3">
        <f>'Population 2016'!P72/'Population 2016'!P$6</f>
        <v>8.6165882539514724E-3</v>
      </c>
      <c r="Q72" s="3">
        <f>'Population 2016'!Q72/'Population 2016'!Q$6</f>
        <v>3.7330665024630544E-3</v>
      </c>
      <c r="R72" s="3">
        <f>'Population 2016'!R72/'Population 2016'!R$6</f>
        <v>1.4683284958169712E-2</v>
      </c>
      <c r="S72" s="3">
        <f>'Population 2016'!S72/'Population 2016'!S$6</f>
        <v>1.2955207862035585E-2</v>
      </c>
      <c r="T72" s="3">
        <f>'Population 2016'!T72/'Population 2016'!T$6</f>
        <v>1.3005402762910581E-2</v>
      </c>
      <c r="U72" s="3">
        <f>'Population 2016'!U72/'Population 2016'!U$6</f>
        <v>0</v>
      </c>
      <c r="V72" s="3">
        <f>'Population 2016'!V72/'Population 2016'!V$6</f>
        <v>1.1471295248868777E-2</v>
      </c>
      <c r="W72" s="3">
        <f>'Population 2016'!W72/'Population 2016'!W$6</f>
        <v>1.7293264248704664E-2</v>
      </c>
      <c r="X72" s="3">
        <f>'Population 2016'!X72/'Population 2016'!X$6</f>
        <v>1.7293264248704664E-2</v>
      </c>
      <c r="Y72" s="3">
        <f>'Population 2016'!Y72/'Population 2016'!Y$6</f>
        <v>1.2985834551595504E-2</v>
      </c>
      <c r="Z72" s="3">
        <f>'Population 2016'!Z72/'Population 2016'!Z$6</f>
        <v>2.2184347001831986E-2</v>
      </c>
      <c r="AA72" s="3">
        <f>'Population 2016'!AA72/'Population 2016'!AA$6</f>
        <v>2.0094115000281219E-2</v>
      </c>
      <c r="AB72" s="3">
        <f>'Population 2016'!AB72/'Population 2016'!AB$6</f>
        <v>6.7513009151265024E-3</v>
      </c>
      <c r="AC72" s="3">
        <f>'Population 2016'!AC72/'Population 2016'!AC$6</f>
        <v>2.1380523123489981E-2</v>
      </c>
      <c r="AD72" s="3">
        <f>'Population 2016'!AD72/'Population 2016'!AD$6</f>
        <v>1.0075007767076472E-2</v>
      </c>
      <c r="AE72" s="3">
        <f>'Population 2016'!AE72/'Population 2016'!AE$6</f>
        <v>9.6728135620487866E-3</v>
      </c>
      <c r="AF72" s="3">
        <f>'Population 2016'!AF72/'Population 2016'!AF$6</f>
        <v>2.8819559685805952E-2</v>
      </c>
      <c r="AG72" s="3">
        <f>'Population 2016'!AG72/'Population 2016'!AG$6</f>
        <v>9.6728135620487866E-3</v>
      </c>
      <c r="AH72" s="3">
        <f>'Population 2016'!AH72/'Population 2016'!AH$6</f>
        <v>1.778203545918278E-2</v>
      </c>
      <c r="AI72" s="3">
        <f>'Population 2016'!AI72/'Population 2016'!AI$6</f>
        <v>1.1103345233262325E-2</v>
      </c>
      <c r="AJ72" s="3">
        <f>'Population 2016'!AJ72/'Population 2016'!AJ$6</f>
        <v>7.117874455421243E-3</v>
      </c>
      <c r="AK72" s="3">
        <f>'Population 2016'!AK72/'Population 2016'!AK$6</f>
        <v>2.9129270980947884E-3</v>
      </c>
      <c r="AL72" s="3">
        <f>'Population 2016'!AL72/'Population 2016'!AL$6</f>
        <v>2.6085154260673891E-2</v>
      </c>
      <c r="AM72" s="3">
        <f>'Population 2016'!AM72/'Population 2016'!AM$6</f>
        <v>1.8673743289409468E-2</v>
      </c>
      <c r="AN72" s="3">
        <f>'Population 2016'!AN72/'Population 2016'!AN$6</f>
        <v>0</v>
      </c>
      <c r="AO72" s="3">
        <f>'Population 2016'!AO72/'Population 2016'!AO$6</f>
        <v>0</v>
      </c>
      <c r="AP72" s="3">
        <f>'Population 2016'!AP72/'Population 2016'!AP$6</f>
        <v>1.0174209339156309E-2</v>
      </c>
      <c r="AQ72" s="3">
        <f>'Population 2016'!AQ72/'Population 2016'!AQ$6</f>
        <v>1.8532420696253771E-2</v>
      </c>
      <c r="AR72" s="3">
        <f>'Population 2016'!AR72/'Population 2016'!AR$6</f>
        <v>1.6510801654471403E-2</v>
      </c>
      <c r="AS72" s="3">
        <f>'Population 2016'!AS72/'Population 2016'!AS$6</f>
        <v>9.0317568223754491E-3</v>
      </c>
      <c r="AT72" s="3">
        <f>'Population 2016'!AT72/'Population 2016'!AT$6</f>
        <v>0</v>
      </c>
      <c r="AU72" s="3">
        <f>'Population 2016'!AU72/'Population 2016'!AU$6</f>
        <v>0</v>
      </c>
      <c r="AV72" s="3">
        <f>'Population 2016'!AV72/'Population 2016'!AV$6</f>
        <v>1.5012510425354461E-2</v>
      </c>
      <c r="AW72" s="3">
        <f>'Population 2016'!AW72/'Population 2016'!AW$6</f>
        <v>1.6584902415253195E-2</v>
      </c>
      <c r="AX72" s="3">
        <f>'Population 2016'!AX72/'Population 2016'!AX$6</f>
        <v>1.3950039393798953E-2</v>
      </c>
      <c r="AY72" s="3">
        <f>'Population 2016'!AY72/'Population 2016'!AY$6</f>
        <v>1.6497762031499247E-2</v>
      </c>
      <c r="AZ72" s="3">
        <f>'Population 2016'!AZ72/'Population 2016'!AZ$6</f>
        <v>1.56406316992997E-2</v>
      </c>
      <c r="BA72" s="3">
        <f>'Population 2016'!BA72/'Population 2016'!BA$6</f>
        <v>2.097902097902098E-2</v>
      </c>
      <c r="BB72" s="3">
        <f>'Population 2016'!BB72/'Population 2016'!BB$6</f>
        <v>1.2654741072007258E-2</v>
      </c>
      <c r="BC72" s="5">
        <f>'Population 2016'!BC72/'Population 2016'!BC$6</f>
        <v>0</v>
      </c>
      <c r="BD72" s="9">
        <v>70</v>
      </c>
    </row>
    <row r="73" spans="2:56" x14ac:dyDescent="0.35">
      <c r="B73" s="3" t="s">
        <v>72</v>
      </c>
      <c r="C73" s="60">
        <f>'Population 2016'!C73/'Population 2016'!C$6</f>
        <v>7.315498816610486E-3</v>
      </c>
      <c r="D73" s="3">
        <f>'Population 2016'!D73/'Population 2016'!D$6</f>
        <v>6.8657965631784062E-3</v>
      </c>
      <c r="E73" s="3">
        <f>'Population 2016'!E73/'Population 2016'!E$6</f>
        <v>5.6538126993331403E-3</v>
      </c>
      <c r="F73" s="3">
        <f>'Population 2016'!F73/'Population 2016'!F$6</f>
        <v>8.0931359819960188E-3</v>
      </c>
      <c r="G73" s="3">
        <f>'Population 2016'!G73/'Population 2016'!G$6</f>
        <v>1.2593753498264861E-2</v>
      </c>
      <c r="H73" s="3">
        <f>'Population 2016'!H73/'Population 2016'!H$6</f>
        <v>2.0200695218731555E-2</v>
      </c>
      <c r="I73" s="3">
        <f>'Population 2016'!I73/'Population 2016'!I$6</f>
        <v>9.3716616490239872E-3</v>
      </c>
      <c r="J73" s="3">
        <f>'Population 2016'!J73/'Population 2016'!J$6</f>
        <v>1.6052946560585792E-2</v>
      </c>
      <c r="K73" s="3">
        <f>'Population 2016'!K73/'Population 2016'!K$6</f>
        <v>1.7687333586915176E-2</v>
      </c>
      <c r="L73" s="3">
        <f>'Population 2016'!L73/'Population 2016'!L$6</f>
        <v>6.6595155090730315E-3</v>
      </c>
      <c r="M73" s="3">
        <f>'Population 2016'!M73/'Population 2016'!M$6</f>
        <v>6.6595155090730315E-3</v>
      </c>
      <c r="N73" s="3">
        <f>'Population 2016'!N73/'Population 2016'!N$6</f>
        <v>1.9512123395432956E-2</v>
      </c>
      <c r="O73" s="3">
        <f>'Population 2016'!O73/'Population 2016'!O$6</f>
        <v>1.9277025633977048E-2</v>
      </c>
      <c r="P73" s="3">
        <f>'Population 2016'!P73/'Population 2016'!P$6</f>
        <v>7.7707881799439658E-3</v>
      </c>
      <c r="Q73" s="3">
        <f>'Population 2016'!Q73/'Population 2016'!Q$6</f>
        <v>3.9254926108374388E-3</v>
      </c>
      <c r="R73" s="3">
        <f>'Population 2016'!R73/'Population 2016'!R$6</f>
        <v>1.4768652893973024E-2</v>
      </c>
      <c r="S73" s="3">
        <f>'Population 2016'!S73/'Population 2016'!S$6</f>
        <v>1.2918380875219647E-2</v>
      </c>
      <c r="T73" s="3">
        <f>'Population 2016'!T73/'Population 2016'!T$6</f>
        <v>1.258397039859073E-2</v>
      </c>
      <c r="U73" s="3">
        <f>'Population 2016'!U73/'Population 2016'!U$6</f>
        <v>0</v>
      </c>
      <c r="V73" s="3">
        <f>'Population 2016'!V73/'Population 2016'!V$6</f>
        <v>1.1559671945701358E-2</v>
      </c>
      <c r="W73" s="3">
        <f>'Population 2016'!W73/'Population 2016'!W$6</f>
        <v>1.7392746113989638E-2</v>
      </c>
      <c r="X73" s="3">
        <f>'Population 2016'!X73/'Population 2016'!X$6</f>
        <v>1.7392746113989638E-2</v>
      </c>
      <c r="Y73" s="3">
        <f>'Population 2016'!Y73/'Population 2016'!Y$6</f>
        <v>1.3489943035741291E-2</v>
      </c>
      <c r="Z73" s="3">
        <f>'Population 2016'!Z73/'Population 2016'!Z$6</f>
        <v>1.990575753985253E-2</v>
      </c>
      <c r="AA73" s="3">
        <f>'Population 2016'!AA73/'Population 2016'!AA$6</f>
        <v>1.8678015460857286E-2</v>
      </c>
      <c r="AB73" s="3">
        <f>'Population 2016'!AB73/'Population 2016'!AB$6</f>
        <v>6.2466355643280101E-3</v>
      </c>
      <c r="AC73" s="3">
        <f>'Population 2016'!AC73/'Population 2016'!AC$6</f>
        <v>1.9625884614037886E-2</v>
      </c>
      <c r="AD73" s="3">
        <f>'Population 2016'!AD73/'Population 2016'!AD$6</f>
        <v>9.3204917668989386E-3</v>
      </c>
      <c r="AE73" s="3">
        <f>'Population 2016'!AE73/'Population 2016'!AE$6</f>
        <v>8.1444687996460683E-3</v>
      </c>
      <c r="AF73" s="3">
        <f>'Population 2016'!AF73/'Population 2016'!AF$6</f>
        <v>2.8902533466091382E-2</v>
      </c>
      <c r="AG73" s="3">
        <f>'Population 2016'!AG73/'Population 2016'!AG$6</f>
        <v>8.1444687996460683E-3</v>
      </c>
      <c r="AH73" s="3">
        <f>'Population 2016'!AH73/'Population 2016'!AH$6</f>
        <v>1.6974396805806608E-2</v>
      </c>
      <c r="AI73" s="3">
        <f>'Population 2016'!AI73/'Population 2016'!AI$6</f>
        <v>1.0965233513436597E-2</v>
      </c>
      <c r="AJ73" s="3">
        <f>'Population 2016'!AJ73/'Population 2016'!AJ$6</f>
        <v>8.0076087623488987E-3</v>
      </c>
      <c r="AK73" s="3">
        <f>'Population 2016'!AK73/'Population 2016'!AK$6</f>
        <v>2.519288301054952E-3</v>
      </c>
      <c r="AL73" s="3">
        <f>'Population 2016'!AL73/'Population 2016'!AL$6</f>
        <v>2.5552199917095991E-2</v>
      </c>
      <c r="AM73" s="3">
        <f>'Population 2016'!AM73/'Population 2016'!AM$6</f>
        <v>1.7703757930697901E-2</v>
      </c>
      <c r="AN73" s="3">
        <f>'Population 2016'!AN73/'Population 2016'!AN$6</f>
        <v>0</v>
      </c>
      <c r="AO73" s="3">
        <f>'Population 2016'!AO73/'Population 2016'!AO$6</f>
        <v>0</v>
      </c>
      <c r="AP73" s="3">
        <f>'Population 2016'!AP73/'Population 2016'!AP$6</f>
        <v>8.7344627345587178E-3</v>
      </c>
      <c r="AQ73" s="3">
        <f>'Population 2016'!AQ73/'Population 2016'!AQ$6</f>
        <v>1.7855302863030838E-2</v>
      </c>
      <c r="AR73" s="3">
        <f>'Population 2016'!AR73/'Population 2016'!AR$6</f>
        <v>1.569125275679293E-2</v>
      </c>
      <c r="AS73" s="3">
        <f>'Population 2016'!AS73/'Population 2016'!AS$6</f>
        <v>9.3716616490239872E-3</v>
      </c>
      <c r="AT73" s="3">
        <f>'Population 2016'!AT73/'Population 2016'!AT$6</f>
        <v>0</v>
      </c>
      <c r="AU73" s="3">
        <f>'Population 2016'!AU73/'Population 2016'!AU$6</f>
        <v>0</v>
      </c>
      <c r="AV73" s="3">
        <f>'Population 2016'!AV73/'Population 2016'!AV$6</f>
        <v>1.2867866078875254E-2</v>
      </c>
      <c r="AW73" s="3">
        <f>'Population 2016'!AW73/'Population 2016'!AW$6</f>
        <v>1.5995216996044195E-2</v>
      </c>
      <c r="AX73" s="3">
        <f>'Population 2016'!AX73/'Population 2016'!AX$6</f>
        <v>1.4459841497891273E-2</v>
      </c>
      <c r="AY73" s="3">
        <f>'Population 2016'!AY73/'Population 2016'!AY$6</f>
        <v>1.6312877025673217E-2</v>
      </c>
      <c r="AZ73" s="3">
        <f>'Population 2016'!AZ73/'Population 2016'!AZ$6</f>
        <v>1.5149349721309132E-2</v>
      </c>
      <c r="BA73" s="3">
        <f>'Population 2016'!BA73/'Population 2016'!BA$6</f>
        <v>1.9106249875480645E-2</v>
      </c>
      <c r="BB73" s="3">
        <f>'Population 2016'!BB73/'Population 2016'!BB$6</f>
        <v>1.2379285760580725E-2</v>
      </c>
      <c r="BC73" s="5">
        <f>'Population 2016'!BC73/'Population 2016'!BC$6</f>
        <v>0</v>
      </c>
      <c r="BD73" s="9">
        <v>71</v>
      </c>
    </row>
    <row r="74" spans="2:56" x14ac:dyDescent="0.35">
      <c r="B74" s="3" t="s">
        <v>73</v>
      </c>
      <c r="C74" s="60">
        <f>'Population 2016'!C74/'Population 2016'!C$6</f>
        <v>5.1459513734490427E-3</v>
      </c>
      <c r="D74" s="3">
        <f>'Population 2016'!D74/'Population 2016'!D$6</f>
        <v>4.7995187403551904E-3</v>
      </c>
      <c r="E74" s="3">
        <f>'Population 2016'!E74/'Population 2016'!E$6</f>
        <v>3.8658548371508649E-3</v>
      </c>
      <c r="F74" s="3">
        <f>'Population 2016'!F74/'Population 2016'!F$6</f>
        <v>6.9678871288842729E-3</v>
      </c>
      <c r="G74" s="3">
        <f>'Population 2016'!G74/'Population 2016'!G$6</f>
        <v>9.2913914698309636E-3</v>
      </c>
      <c r="H74" s="3">
        <f>'Population 2016'!H74/'Population 2016'!H$6</f>
        <v>1.5812350566728476E-2</v>
      </c>
      <c r="I74" s="3">
        <f>'Population 2016'!I74/'Population 2016'!I$6</f>
        <v>7.2351170243760317E-3</v>
      </c>
      <c r="J74" s="3">
        <f>'Population 2016'!J74/'Population 2016'!J$6</f>
        <v>1.2391748222206575E-2</v>
      </c>
      <c r="K74" s="3">
        <f>'Population 2016'!K74/'Population 2016'!K$6</f>
        <v>1.3265500190186384E-2</v>
      </c>
      <c r="L74" s="3">
        <f>'Population 2016'!L74/'Population 2016'!L$6</f>
        <v>6.9500312863144719E-3</v>
      </c>
      <c r="M74" s="3">
        <f>'Population 2016'!M74/'Population 2016'!M$6</f>
        <v>6.9500312863144719E-3</v>
      </c>
      <c r="N74" s="3">
        <f>'Population 2016'!N74/'Population 2016'!N$6</f>
        <v>1.4086370921495684E-2</v>
      </c>
      <c r="O74" s="3">
        <f>'Population 2016'!O74/'Population 2016'!O$6</f>
        <v>1.4895883444436809E-2</v>
      </c>
      <c r="P74" s="3">
        <f>'Population 2016'!P74/'Population 2016'!P$6</f>
        <v>5.3919754717978536E-3</v>
      </c>
      <c r="Q74" s="3">
        <f>'Population 2016'!Q74/'Population 2016'!Q$6</f>
        <v>3.3482142857142855E-3</v>
      </c>
      <c r="R74" s="3">
        <f>'Population 2016'!R74/'Population 2016'!R$6</f>
        <v>1.0585624039610723E-2</v>
      </c>
      <c r="S74" s="3">
        <f>'Population 2016'!S74/'Population 2016'!S$6</f>
        <v>9.9590694346531426E-3</v>
      </c>
      <c r="T74" s="3">
        <f>'Population 2016'!T74/'Population 2016'!T$6</f>
        <v>9.1535109530271486E-3</v>
      </c>
      <c r="U74" s="3">
        <f>'Population 2016'!U74/'Population 2016'!U$6</f>
        <v>0</v>
      </c>
      <c r="V74" s="3">
        <f>'Population 2016'!V74/'Population 2016'!V$6</f>
        <v>8.3604355203619907E-3</v>
      </c>
      <c r="W74" s="3">
        <f>'Population 2016'!W74/'Population 2016'!W$6</f>
        <v>1.3786528497409327E-2</v>
      </c>
      <c r="X74" s="3">
        <f>'Population 2016'!X74/'Population 2016'!X$6</f>
        <v>1.3786528497409327E-2</v>
      </c>
      <c r="Y74" s="3">
        <f>'Population 2016'!Y74/'Population 2016'!Y$6</f>
        <v>1.0092251852598679E-2</v>
      </c>
      <c r="Z74" s="3">
        <f>'Population 2016'!Z74/'Population 2016'!Z$6</f>
        <v>1.6393691649121529E-2</v>
      </c>
      <c r="AA74" s="3">
        <f>'Population 2016'!AA74/'Population 2016'!AA$6</f>
        <v>1.4875919433560184E-2</v>
      </c>
      <c r="AB74" s="3">
        <f>'Population 2016'!AB74/'Population 2016'!AB$6</f>
        <v>4.2728333034272384E-3</v>
      </c>
      <c r="AC74" s="3">
        <f>'Population 2016'!AC74/'Population 2016'!AC$6</f>
        <v>1.5665303676959768E-2</v>
      </c>
      <c r="AD74" s="3">
        <f>'Population 2016'!AD74/'Population 2016'!AD$6</f>
        <v>7.1457103546225201E-3</v>
      </c>
      <c r="AE74" s="3">
        <f>'Population 2016'!AE74/'Population 2016'!AE$6</f>
        <v>6.3748064431797613E-3</v>
      </c>
      <c r="AF74" s="3">
        <f>'Population 2016'!AF74/'Population 2016'!AF$6</f>
        <v>2.1794446288306228E-2</v>
      </c>
      <c r="AG74" s="3">
        <f>'Population 2016'!AG74/'Population 2016'!AG$6</f>
        <v>6.3748064431797613E-3</v>
      </c>
      <c r="AH74" s="3">
        <f>'Population 2016'!AH74/'Population 2016'!AH$6</f>
        <v>1.3457147951709502E-2</v>
      </c>
      <c r="AI74" s="3">
        <f>'Population 2016'!AI74/'Population 2016'!AI$6</f>
        <v>8.2615919677571908E-3</v>
      </c>
      <c r="AJ74" s="3">
        <f>'Population 2016'!AJ74/'Population 2016'!AJ$6</f>
        <v>6.0747376817819228E-3</v>
      </c>
      <c r="AK74" s="3">
        <f>'Population 2016'!AK74/'Population 2016'!AK$6</f>
        <v>1.1021886317115414E-3</v>
      </c>
      <c r="AL74" s="3">
        <f>'Population 2016'!AL74/'Population 2016'!AL$6</f>
        <v>1.9911766447563213E-2</v>
      </c>
      <c r="AM74" s="3">
        <f>'Population 2016'!AM74/'Population 2016'!AM$6</f>
        <v>1.4513177159590045E-2</v>
      </c>
      <c r="AN74" s="3">
        <f>'Population 2016'!AN74/'Population 2016'!AN$6</f>
        <v>0</v>
      </c>
      <c r="AO74" s="3">
        <f>'Population 2016'!AO74/'Population 2016'!AO$6</f>
        <v>0</v>
      </c>
      <c r="AP74" s="3">
        <f>'Population 2016'!AP74/'Population 2016'!AP$6</f>
        <v>7.2467245764745404E-3</v>
      </c>
      <c r="AQ74" s="3">
        <f>'Population 2016'!AQ74/'Population 2016'!AQ$6</f>
        <v>1.4131154780304703E-2</v>
      </c>
      <c r="AR74" s="3">
        <f>'Population 2016'!AR74/'Population 2016'!AR$6</f>
        <v>1.2313580886084963E-2</v>
      </c>
      <c r="AS74" s="3">
        <f>'Population 2016'!AS74/'Population 2016'!AS$6</f>
        <v>7.2351170243760317E-3</v>
      </c>
      <c r="AT74" s="3">
        <f>'Population 2016'!AT74/'Population 2016'!AT$6</f>
        <v>0</v>
      </c>
      <c r="AU74" s="3">
        <f>'Population 2016'!AU74/'Population 2016'!AU$6</f>
        <v>0</v>
      </c>
      <c r="AV74" s="3">
        <f>'Population 2016'!AV74/'Population 2016'!AV$6</f>
        <v>1.0484927916120577E-2</v>
      </c>
      <c r="AW74" s="3">
        <f>'Population 2016'!AW74/'Population 2016'!AW$6</f>
        <v>1.2039410642183801E-2</v>
      </c>
      <c r="AX74" s="3">
        <f>'Population 2016'!AX74/'Population 2016'!AX$6</f>
        <v>1.1540065810817074E-2</v>
      </c>
      <c r="AY74" s="3">
        <f>'Population 2016'!AY74/'Population 2016'!AY$6</f>
        <v>1.2610877257854388E-2</v>
      </c>
      <c r="AZ74" s="3">
        <f>'Population 2016'!AZ74/'Population 2016'!AZ$6</f>
        <v>1.1344147491782192E-2</v>
      </c>
      <c r="BA74" s="3">
        <f>'Population 2016'!BA74/'Population 2016'!BA$6</f>
        <v>1.3607475145936684E-2</v>
      </c>
      <c r="BB74" s="3">
        <f>'Population 2016'!BB74/'Population 2016'!BB$6</f>
        <v>9.7705619288353095E-3</v>
      </c>
      <c r="BC74" s="5">
        <f>'Population 2016'!BC74/'Population 2016'!BC$6</f>
        <v>0</v>
      </c>
      <c r="BD74" s="9">
        <v>72</v>
      </c>
    </row>
    <row r="75" spans="2:56" x14ac:dyDescent="0.35">
      <c r="B75" s="3" t="s">
        <v>74</v>
      </c>
      <c r="C75" s="60">
        <f>'Population 2016'!C75/'Population 2016'!C$6</f>
        <v>4.3570250304812447E-3</v>
      </c>
      <c r="D75" s="3">
        <f>'Population 2016'!D75/'Population 2016'!D$6</f>
        <v>3.8840791985980698E-3</v>
      </c>
      <c r="E75" s="3">
        <f>'Population 2016'!E75/'Population 2016'!E$6</f>
        <v>2.6094520150768338E-3</v>
      </c>
      <c r="F75" s="3">
        <f>'Population 2016'!F75/'Population 2016'!F$6</f>
        <v>7.1842811390980697E-3</v>
      </c>
      <c r="G75" s="3">
        <f>'Population 2016'!G75/'Population 2016'!G$6</f>
        <v>8.0600022388895107E-3</v>
      </c>
      <c r="H75" s="3">
        <f>'Population 2016'!H75/'Population 2016'!H$6</f>
        <v>1.3642027939922608E-2</v>
      </c>
      <c r="I75" s="3">
        <f>'Population 2016'!I75/'Population 2016'!I$6</f>
        <v>5.0500145673497135E-3</v>
      </c>
      <c r="J75" s="3">
        <f>'Population 2016'!J75/'Population 2016'!J$6</f>
        <v>9.6693186885399799E-3</v>
      </c>
      <c r="K75" s="3">
        <f>'Population 2016'!K75/'Population 2016'!K$6</f>
        <v>1.0127424876378851E-2</v>
      </c>
      <c r="L75" s="3">
        <f>'Population 2016'!L75/'Population 2016'!L$6</f>
        <v>4.2236524537409489E-3</v>
      </c>
      <c r="M75" s="3">
        <f>'Population 2016'!M75/'Population 2016'!M$6</f>
        <v>4.2236524537409489E-3</v>
      </c>
      <c r="N75" s="3">
        <f>'Population 2016'!N75/'Population 2016'!N$6</f>
        <v>1.2336602508491524E-2</v>
      </c>
      <c r="O75" s="3">
        <f>'Population 2016'!O75/'Population 2016'!O$6</f>
        <v>1.2696721874785238E-2</v>
      </c>
      <c r="P75" s="3">
        <f>'Population 2016'!P75/'Population 2016'!P$6</f>
        <v>4.5461753977903471E-3</v>
      </c>
      <c r="Q75" s="3">
        <f>'Population 2016'!Q75/'Population 2016'!Q$6</f>
        <v>2.8863916256157635E-3</v>
      </c>
      <c r="R75" s="3">
        <f>'Population 2016'!R75/'Population 2016'!R$6</f>
        <v>9.3051050025610375E-3</v>
      </c>
      <c r="S75" s="3">
        <f>'Population 2016'!S75/'Population 2016'!S$6</f>
        <v>8.1940045665463649E-3</v>
      </c>
      <c r="T75" s="3">
        <f>'Population 2016'!T75/'Population 2016'!T$6</f>
        <v>8.1083586895139195E-3</v>
      </c>
      <c r="U75" s="3">
        <f>'Population 2016'!U75/'Population 2016'!U$6</f>
        <v>0</v>
      </c>
      <c r="V75" s="3">
        <f>'Population 2016'!V75/'Population 2016'!V$6</f>
        <v>8.9790723981900446E-3</v>
      </c>
      <c r="W75" s="3">
        <f>'Population 2016'!W75/'Population 2016'!W$6</f>
        <v>1.1316062176165802E-2</v>
      </c>
      <c r="X75" s="3">
        <f>'Population 2016'!X75/'Population 2016'!X$6</f>
        <v>1.1316062176165802E-2</v>
      </c>
      <c r="Y75" s="3">
        <f>'Population 2016'!Y75/'Population 2016'!Y$6</f>
        <v>9.2755961082825016E-3</v>
      </c>
      <c r="Z75" s="3">
        <f>'Population 2016'!Z75/'Population 2016'!Z$6</f>
        <v>1.5539980130699892E-2</v>
      </c>
      <c r="AA75" s="3">
        <f>'Population 2016'!AA75/'Population 2016'!AA$6</f>
        <v>1.3511064449402251E-2</v>
      </c>
      <c r="AB75" s="3">
        <f>'Population 2016'!AB75/'Population 2016'!AB$6</f>
        <v>3.4429391710030506E-3</v>
      </c>
      <c r="AC75" s="3">
        <f>'Population 2016'!AC75/'Population 2016'!AC$6</f>
        <v>1.4801601350799314E-2</v>
      </c>
      <c r="AD75" s="3">
        <f>'Population 2016'!AD75/'Population 2016'!AD$6</f>
        <v>6.0509224327962956E-3</v>
      </c>
      <c r="AE75" s="3">
        <f>'Population 2016'!AE75/'Population 2016'!AE$6</f>
        <v>5.329096868904217E-3</v>
      </c>
      <c r="AF75" s="3">
        <f>'Population 2016'!AF75/'Population 2016'!AF$6</f>
        <v>2.077110299811926E-2</v>
      </c>
      <c r="AG75" s="3">
        <f>'Population 2016'!AG75/'Population 2016'!AG$6</f>
        <v>5.329096868904217E-3</v>
      </c>
      <c r="AH75" s="3">
        <f>'Population 2016'!AH75/'Population 2016'!AH$6</f>
        <v>1.119156419678413E-2</v>
      </c>
      <c r="AI75" s="3">
        <f>'Population 2016'!AI75/'Population 2016'!AI$6</f>
        <v>6.8888451767620757E-3</v>
      </c>
      <c r="AJ75" s="3">
        <f>'Population 2016'!AJ75/'Population 2016'!AJ$6</f>
        <v>3.9884641345032832E-3</v>
      </c>
      <c r="AK75" s="3">
        <f>'Population 2016'!AK75/'Population 2016'!AK$6</f>
        <v>7.8727759407967246E-4</v>
      </c>
      <c r="AL75" s="3">
        <f>'Population 2016'!AL75/'Population 2016'!AL$6</f>
        <v>1.7276603304316931E-2</v>
      </c>
      <c r="AM75" s="3">
        <f>'Population 2016'!AM75/'Population 2016'!AM$6</f>
        <v>1.199975597852611E-2</v>
      </c>
      <c r="AN75" s="3">
        <f>'Population 2016'!AN75/'Population 2016'!AN$6</f>
        <v>0</v>
      </c>
      <c r="AO75" s="3">
        <f>'Population 2016'!AO75/'Population 2016'!AO$6</f>
        <v>0</v>
      </c>
      <c r="AP75" s="3">
        <f>'Population 2016'!AP75/'Population 2016'!AP$6</f>
        <v>4.5591975812257039E-3</v>
      </c>
      <c r="AQ75" s="3">
        <f>'Population 2016'!AQ75/'Population 2016'!AQ$6</f>
        <v>1.4101714874512401E-2</v>
      </c>
      <c r="AR75" s="3">
        <f>'Population 2016'!AR75/'Population 2016'!AR$6</f>
        <v>1.0816915037083175E-2</v>
      </c>
      <c r="AS75" s="3">
        <f>'Population 2016'!AS75/'Population 2016'!AS$6</f>
        <v>5.0500145673497135E-3</v>
      </c>
      <c r="AT75" s="3">
        <f>'Population 2016'!AT75/'Population 2016'!AT$6</f>
        <v>0</v>
      </c>
      <c r="AU75" s="3">
        <f>'Population 2016'!AU75/'Population 2016'!AU$6</f>
        <v>0</v>
      </c>
      <c r="AV75" s="3">
        <f>'Population 2016'!AV75/'Population 2016'!AV$6</f>
        <v>9.1028237817228647E-3</v>
      </c>
      <c r="AW75" s="3">
        <f>'Population 2016'!AW75/'Population 2016'!AW$6</f>
        <v>1.0106552879220959E-2</v>
      </c>
      <c r="AX75" s="3">
        <f>'Population 2016'!AX75/'Population 2016'!AX$6</f>
        <v>9.2227835194883447E-3</v>
      </c>
      <c r="AY75" s="3">
        <f>'Population 2016'!AY75/'Population 2016'!AY$6</f>
        <v>1.0598640450259484E-2</v>
      </c>
      <c r="AZ75" s="3">
        <f>'Population 2016'!AZ75/'Population 2016'!AZ$6</f>
        <v>9.8256395598113472E-3</v>
      </c>
      <c r="BA75" s="3">
        <f>'Population 2016'!BA75/'Population 2016'!BA$6</f>
        <v>1.1754627139242524E-2</v>
      </c>
      <c r="BB75" s="3">
        <f>'Population 2016'!BB75/'Population 2016'!BB$6</f>
        <v>7.7613584807829416E-3</v>
      </c>
      <c r="BC75" s="5">
        <f>'Population 2016'!BC75/'Population 2016'!BC$6</f>
        <v>0</v>
      </c>
      <c r="BD75" s="9">
        <v>73</v>
      </c>
    </row>
    <row r="76" spans="2:56" x14ac:dyDescent="0.35">
      <c r="B76" s="3" t="s">
        <v>75</v>
      </c>
      <c r="C76" s="60">
        <f>'Population 2016'!C76/'Population 2016'!C$6</f>
        <v>3.3887972459298575E-3</v>
      </c>
      <c r="D76" s="3">
        <f>'Population 2016'!D76/'Population 2016'!D$6</f>
        <v>3.1255721497135984E-3</v>
      </c>
      <c r="E76" s="3">
        <f>'Population 2016'!E76/'Population 2016'!E$6</f>
        <v>2.4161592732192907E-3</v>
      </c>
      <c r="F76" s="3">
        <f>'Population 2016'!F76/'Population 2016'!F$6</f>
        <v>4.1980437981476671E-3</v>
      </c>
      <c r="G76" s="3">
        <f>'Population 2016'!G76/'Population 2016'!G$6</f>
        <v>6.5487518190977274E-3</v>
      </c>
      <c r="H76" s="3">
        <f>'Population 2016'!H76/'Population 2016'!H$6</f>
        <v>9.9691742637895986E-3</v>
      </c>
      <c r="I76" s="3">
        <f>'Population 2016'!I76/'Population 2016'!I$6</f>
        <v>3.9817422550257357E-3</v>
      </c>
      <c r="J76" s="3">
        <f>'Population 2016'!J76/'Population 2016'!J$6</f>
        <v>7.2989274566406161E-3</v>
      </c>
      <c r="K76" s="3">
        <f>'Population 2016'!K76/'Population 2016'!K$6</f>
        <v>6.6565233929250667E-3</v>
      </c>
      <c r="L76" s="3">
        <f>'Population 2016'!L76/'Population 2016'!L$6</f>
        <v>3.3744524894967374E-3</v>
      </c>
      <c r="M76" s="3">
        <f>'Population 2016'!M76/'Population 2016'!M$6</f>
        <v>3.3744524894967374E-3</v>
      </c>
      <c r="N76" s="3">
        <f>'Population 2016'!N76/'Population 2016'!N$6</f>
        <v>9.8663412195444718E-3</v>
      </c>
      <c r="O76" s="3">
        <f>'Population 2016'!O76/'Population 2016'!O$6</f>
        <v>9.6213318672256198E-3</v>
      </c>
      <c r="P76" s="3">
        <f>'Population 2016'!P76/'Population 2016'!P$6</f>
        <v>2.9603002590262726E-3</v>
      </c>
      <c r="Q76" s="3">
        <f>'Population 2016'!Q76/'Population 2016'!Q$6</f>
        <v>1.6163793103448276E-3</v>
      </c>
      <c r="R76" s="3">
        <f>'Population 2016'!R76/'Population 2016'!R$6</f>
        <v>8.0245859655113539E-3</v>
      </c>
      <c r="S76" s="3">
        <f>'Population 2016'!S76/'Population 2016'!S$6</f>
        <v>6.2184997737770812E-3</v>
      </c>
      <c r="T76" s="3">
        <f>'Population 2016'!T76/'Population 2016'!T$6</f>
        <v>6.422629232234519E-3</v>
      </c>
      <c r="U76" s="3">
        <f>'Population 2016'!U76/'Population 2016'!U$6</f>
        <v>0</v>
      </c>
      <c r="V76" s="3">
        <f>'Population 2016'!V76/'Population 2016'!V$6</f>
        <v>6.4161481900452486E-3</v>
      </c>
      <c r="W76" s="3">
        <f>'Population 2016'!W76/'Population 2016'!W$6</f>
        <v>8.1740932642487048E-3</v>
      </c>
      <c r="X76" s="3">
        <f>'Population 2016'!X76/'Population 2016'!X$6</f>
        <v>8.1740932642487048E-3</v>
      </c>
      <c r="Y76" s="3">
        <f>'Population 2016'!Y76/'Population 2016'!Y$6</f>
        <v>6.7953823662852244E-3</v>
      </c>
      <c r="Z76" s="3">
        <f>'Population 2016'!Z76/'Population 2016'!Z$6</f>
        <v>1.2301344975406425E-2</v>
      </c>
      <c r="AA76" s="3">
        <f>'Population 2016'!AA76/'Population 2016'!AA$6</f>
        <v>1.0590124799240081E-2</v>
      </c>
      <c r="AB76" s="3">
        <f>'Population 2016'!AB76/'Population 2016'!AB$6</f>
        <v>2.7924816077516596E-3</v>
      </c>
      <c r="AC76" s="3">
        <f>'Population 2016'!AC76/'Population 2016'!AC$6</f>
        <v>1.1733901872522205E-2</v>
      </c>
      <c r="AD76" s="3">
        <f>'Population 2016'!AD76/'Population 2016'!AD$6</f>
        <v>4.6750403148255E-3</v>
      </c>
      <c r="AE76" s="3">
        <f>'Population 2016'!AE76/'Population 2016'!AE$6</f>
        <v>4.0018501015544874E-3</v>
      </c>
      <c r="AF76" s="3">
        <f>'Population 2016'!AF76/'Population 2016'!AF$6</f>
        <v>1.653944020356234E-2</v>
      </c>
      <c r="AG76" s="3">
        <f>'Population 2016'!AG76/'Population 2016'!AG$6</f>
        <v>4.0018501015544874E-3</v>
      </c>
      <c r="AH76" s="3">
        <f>'Population 2016'!AH76/'Population 2016'!AH$6</f>
        <v>8.5343980644642485E-3</v>
      </c>
      <c r="AI76" s="3">
        <f>'Population 2016'!AI76/'Population 2016'!AI$6</f>
        <v>5.4240239058831411E-3</v>
      </c>
      <c r="AJ76" s="3">
        <f>'Population 2016'!AJ76/'Population 2016'!AJ$6</f>
        <v>4.1725470945572808E-3</v>
      </c>
      <c r="AK76" s="3">
        <f>'Population 2016'!AK76/'Population 2016'!AK$6</f>
        <v>7.8727759407967246E-4</v>
      </c>
      <c r="AL76" s="3">
        <f>'Population 2016'!AL76/'Population 2016'!AL$6</f>
        <v>1.2154319891040445E-2</v>
      </c>
      <c r="AM76" s="3">
        <f>'Population 2016'!AM76/'Population 2016'!AM$6</f>
        <v>9.0348950707662273E-3</v>
      </c>
      <c r="AN76" s="3">
        <f>'Population 2016'!AN76/'Population 2016'!AN$6</f>
        <v>0</v>
      </c>
      <c r="AO76" s="3">
        <f>'Population 2016'!AO76/'Population 2016'!AO$6</f>
        <v>0</v>
      </c>
      <c r="AP76" s="3">
        <f>'Population 2016'!AP76/'Population 2016'!AP$6</f>
        <v>5.2310793300379133E-3</v>
      </c>
      <c r="AQ76" s="3">
        <f>'Population 2016'!AQ76/'Population 2016'!AQ$6</f>
        <v>1.1584602929270627E-2</v>
      </c>
      <c r="AR76" s="3">
        <f>'Population 2016'!AR76/'Population 2016'!AR$6</f>
        <v>8.3514858704117987E-3</v>
      </c>
      <c r="AS76" s="3">
        <f>'Population 2016'!AS76/'Population 2016'!AS$6</f>
        <v>3.9817422550257357E-3</v>
      </c>
      <c r="AT76" s="3">
        <f>'Population 2016'!AT76/'Population 2016'!AT$6</f>
        <v>0</v>
      </c>
      <c r="AU76" s="3">
        <f>'Population 2016'!AU76/'Population 2016'!AU$6</f>
        <v>0</v>
      </c>
      <c r="AV76" s="3">
        <f>'Population 2016'!AV76/'Population 2016'!AV$6</f>
        <v>6.9343500536161087E-3</v>
      </c>
      <c r="AW76" s="3">
        <f>'Population 2016'!AW76/'Population 2016'!AW$6</f>
        <v>7.8624722561200337E-3</v>
      </c>
      <c r="AX76" s="3">
        <f>'Population 2016'!AX76/'Population 2016'!AX$6</f>
        <v>7.9251054363442559E-3</v>
      </c>
      <c r="AY76" s="3">
        <f>'Population 2016'!AY76/'Population 2016'!AY$6</f>
        <v>8.0102503686950988E-3</v>
      </c>
      <c r="AZ76" s="3">
        <f>'Population 2016'!AZ76/'Population 2016'!AZ$6</f>
        <v>7.833714449049593E-3</v>
      </c>
      <c r="BA76" s="3">
        <f>'Population 2016'!BA76/'Population 2016'!BA$6</f>
        <v>8.9255473870858484E-3</v>
      </c>
      <c r="BB76" s="3">
        <f>'Population 2016'!BB76/'Population 2016'!BB$6</f>
        <v>5.7683582863438977E-3</v>
      </c>
      <c r="BC76" s="5">
        <f>'Population 2016'!BC76/'Population 2016'!BC$6</f>
        <v>0</v>
      </c>
      <c r="BD76" s="9">
        <v>74</v>
      </c>
    </row>
    <row r="77" spans="2:56" x14ac:dyDescent="0.35">
      <c r="B77" s="3" t="s">
        <v>81</v>
      </c>
      <c r="C77" s="60">
        <f>'Population 2016'!C77/'Population 2016'!C$6</f>
        <v>2.5998709029620599E-3</v>
      </c>
      <c r="D77" s="3">
        <f>'Population 2016'!D77/'Population 2016'!D$6</f>
        <v>2.3539873930897392E-3</v>
      </c>
      <c r="E77" s="3">
        <f>'Population 2016'!E77/'Population 2016'!E$6</f>
        <v>1.6913114912535034E-3</v>
      </c>
      <c r="F77" s="3">
        <f>'Population 2016'!F77/'Population 2016'!F$6</f>
        <v>2.5967281225655675E-3</v>
      </c>
      <c r="G77" s="3">
        <f>'Population 2016'!G77/'Population 2016'!G$6</f>
        <v>4.8136124482256798E-3</v>
      </c>
      <c r="H77" s="3">
        <f>'Population 2016'!H77/'Population 2016'!H$6</f>
        <v>6.1234102684879889E-3</v>
      </c>
      <c r="I77" s="3">
        <f>'Population 2016'!I77/'Population 2016'!I$6</f>
        <v>2.8649121103233952E-3</v>
      </c>
      <c r="J77" s="3">
        <f>'Population 2016'!J77/'Population 2016'!J$6</f>
        <v>3.8724213194395551E-3</v>
      </c>
      <c r="K77" s="3">
        <f>'Population 2016'!K77/'Population 2016'!K$6</f>
        <v>4.1841004184100415E-3</v>
      </c>
      <c r="L77" s="3">
        <f>'Population 2016'!L77/'Population 2016'!L$6</f>
        <v>2.2570841154911951E-3</v>
      </c>
      <c r="M77" s="3">
        <f>'Population 2016'!M77/'Population 2016'!M$6</f>
        <v>2.2570841154911951E-3</v>
      </c>
      <c r="N77" s="3">
        <f>'Population 2016'!N77/'Population 2016'!N$6</f>
        <v>6.4991398197297417E-3</v>
      </c>
      <c r="O77" s="3">
        <f>'Population 2016'!O77/'Population 2016'!O$6</f>
        <v>6.545941859666002E-3</v>
      </c>
      <c r="P77" s="3">
        <f>'Population 2016'!P77/'Population 2016'!P$6</f>
        <v>1.744462652640482E-3</v>
      </c>
      <c r="Q77" s="3">
        <f>'Population 2016'!Q77/'Population 2016'!Q$6</f>
        <v>8.0818965517241378E-4</v>
      </c>
      <c r="R77" s="3">
        <f>'Population 2016'!R77/'Population 2016'!R$6</f>
        <v>3.7561891753457402E-3</v>
      </c>
      <c r="S77" s="3">
        <f>'Population 2016'!S77/'Population 2016'!S$6</f>
        <v>3.7458306589926243E-3</v>
      </c>
      <c r="T77" s="3">
        <f>'Population 2016'!T77/'Population 2016'!T$6</f>
        <v>4.2901814687760758E-3</v>
      </c>
      <c r="U77" s="3">
        <f>'Population 2016'!U77/'Population 2016'!U$6</f>
        <v>0</v>
      </c>
      <c r="V77" s="3">
        <f>'Population 2016'!V77/'Population 2016'!V$6</f>
        <v>3.8355486425339365E-3</v>
      </c>
      <c r="W77" s="3">
        <f>'Population 2016'!W77/'Population 2016'!W$6</f>
        <v>5.0155440414507771E-3</v>
      </c>
      <c r="X77" s="3">
        <f>'Population 2016'!X77/'Population 2016'!X$6</f>
        <v>5.0155440414507771E-3</v>
      </c>
      <c r="Y77" s="3">
        <f>'Population 2016'!Y77/'Population 2016'!Y$6</f>
        <v>3.8513888188738215E-3</v>
      </c>
      <c r="Z77" s="3">
        <f>'Population 2016'!Z77/'Population 2016'!Z$6</f>
        <v>7.1699615070286889E-3</v>
      </c>
      <c r="AA77" s="3">
        <f>'Population 2016'!AA77/'Population 2016'!AA$6</f>
        <v>6.2305880000249969E-3</v>
      </c>
      <c r="AB77" s="3">
        <f>'Population 2016'!AB77/'Population 2016'!AB$6</f>
        <v>2.1083796877803696E-3</v>
      </c>
      <c r="AC77" s="3">
        <f>'Population 2016'!AC77/'Population 2016'!AC$6</f>
        <v>6.958250497017893E-3</v>
      </c>
      <c r="AD77" s="3">
        <f>'Population 2016'!AD77/'Population 2016'!AD$6</f>
        <v>3.0772417262142529E-3</v>
      </c>
      <c r="AE77" s="3">
        <f>'Population 2016'!AE77/'Population 2016'!AE$6</f>
        <v>2.4533955396464696E-3</v>
      </c>
      <c r="AF77" s="3">
        <f>'Population 2016'!AF77/'Population 2016'!AF$6</f>
        <v>9.9845115610133865E-3</v>
      </c>
      <c r="AG77" s="3">
        <f>'Population 2016'!AG77/'Population 2016'!AG$6</f>
        <v>2.4533955396464696E-3</v>
      </c>
      <c r="AH77" s="3">
        <f>'Population 2016'!AH77/'Population 2016'!AH$6</f>
        <v>4.9227498872452527E-3</v>
      </c>
      <c r="AI77" s="3">
        <f>'Population 2016'!AI77/'Population 2016'!AI$6</f>
        <v>3.1807547596228295E-3</v>
      </c>
      <c r="AJ77" s="3">
        <f>'Population 2016'!AJ77/'Population 2016'!AJ$6</f>
        <v>2.2089955206479718E-3</v>
      </c>
      <c r="AK77" s="3">
        <f>'Population 2016'!AK77/'Population 2016'!AK$6</f>
        <v>6.2982207526373799E-4</v>
      </c>
      <c r="AL77" s="3">
        <f>'Population 2016'!AL77/'Population 2016'!AL$6</f>
        <v>6.7063421566885767E-3</v>
      </c>
      <c r="AM77" s="3">
        <f>'Population 2016'!AM77/'Population 2016'!AM$6</f>
        <v>5.4538799414348459E-3</v>
      </c>
      <c r="AN77" s="3">
        <f>'Population 2016'!AN77/'Population 2016'!AN$6</f>
        <v>0</v>
      </c>
      <c r="AO77" s="3">
        <f>'Population 2016'!AO77/'Population 2016'!AO$6</f>
        <v>0</v>
      </c>
      <c r="AP77" s="3">
        <f>'Population 2016'!AP77/'Population 2016'!AP$6</f>
        <v>2.4955607813024906E-3</v>
      </c>
      <c r="AQ77" s="3">
        <f>'Population 2016'!AQ77/'Population 2016'!AQ$6</f>
        <v>6.668138661956282E-3</v>
      </c>
      <c r="AR77" s="3">
        <f>'Population 2016'!AR77/'Population 2016'!AR$6</f>
        <v>5.0128132231106008E-3</v>
      </c>
      <c r="AS77" s="3">
        <f>'Population 2016'!AS77/'Population 2016'!AS$6</f>
        <v>2.8649121103233952E-3</v>
      </c>
      <c r="AT77" s="3">
        <f>'Population 2016'!AT77/'Population 2016'!AT$6</f>
        <v>0</v>
      </c>
      <c r="AU77" s="3">
        <f>'Population 2016'!AU77/'Population 2016'!AU$6</f>
        <v>0</v>
      </c>
      <c r="AV77" s="3">
        <f>'Population 2016'!AV77/'Population 2016'!AV$6</f>
        <v>4.5990706541165259E-3</v>
      </c>
      <c r="AW77" s="3">
        <f>'Population 2016'!AW77/'Population 2016'!AW$6</f>
        <v>4.209698687130935E-3</v>
      </c>
      <c r="AX77" s="3">
        <f>'Population 2016'!AX77/'Population 2016'!AX$6</f>
        <v>3.5686147286462435E-3</v>
      </c>
      <c r="AY77" s="3">
        <f>'Population 2016'!AY77/'Population 2016'!AY$6</f>
        <v>4.983295854706183E-3</v>
      </c>
      <c r="AZ77" s="3">
        <f>'Population 2016'!AZ77/'Population 2016'!AZ$6</f>
        <v>4.948549378304988E-3</v>
      </c>
      <c r="BA77" s="3">
        <f>'Population 2016'!BA77/'Population 2016'!BA$6</f>
        <v>6.4949295718526485E-3</v>
      </c>
      <c r="BB77" s="3">
        <f>'Population 2016'!BB77/'Population 2016'!BB$6</f>
        <v>2.5601140709054378E-3</v>
      </c>
      <c r="BC77" s="5">
        <f>'Population 2016'!BC77/'Population 2016'!BC$6</f>
        <v>0</v>
      </c>
      <c r="BD77" s="9">
        <v>75</v>
      </c>
    </row>
    <row r="78" spans="2:56" x14ac:dyDescent="0.35">
      <c r="B78" s="3" t="s">
        <v>82</v>
      </c>
      <c r="C78" s="60">
        <f>'Population 2016'!C78/'Population 2016'!C$6</f>
        <v>1.2730402352434914E-3</v>
      </c>
      <c r="D78" s="3">
        <f>'Population 2016'!D78/'Population 2016'!D$6</f>
        <v>1.1639159888054821E-3</v>
      </c>
      <c r="E78" s="3">
        <f>'Population 2016'!E78/'Population 2016'!E$6</f>
        <v>8.6981733835894465E-4</v>
      </c>
      <c r="F78" s="3">
        <f>'Population 2016'!F78/'Population 2016'!F$6</f>
        <v>1.6013156755820999E-3</v>
      </c>
      <c r="G78" s="3">
        <f>'Population 2016'!G78/'Population 2016'!G$6</f>
        <v>3.0784730773536326E-3</v>
      </c>
      <c r="H78" s="3">
        <f>'Population 2016'!H78/'Population 2016'!H$6</f>
        <v>3.3866572857849829E-3</v>
      </c>
      <c r="I78" s="3">
        <f>'Population 2016'!I78/'Population 2016'!I$6</f>
        <v>1.1653879770807032E-3</v>
      </c>
      <c r="J78" s="3">
        <f>'Population 2016'!J78/'Population 2016'!J$6</f>
        <v>2.3469220117815484E-3</v>
      </c>
      <c r="K78" s="3">
        <f>'Population 2016'!K78/'Population 2016'!K$6</f>
        <v>2.6626093571700264E-3</v>
      </c>
      <c r="L78" s="3">
        <f>'Population 2016'!L78/'Population 2016'!L$6</f>
        <v>8.9389469920443372E-4</v>
      </c>
      <c r="M78" s="3">
        <f>'Population 2016'!M78/'Population 2016'!M$6</f>
        <v>8.9389469920443372E-4</v>
      </c>
      <c r="N78" s="3">
        <f>'Population 2016'!N78/'Population 2016'!N$6</f>
        <v>3.514240762252055E-3</v>
      </c>
      <c r="O78" s="3">
        <f>'Population 2016'!O78/'Population 2016'!O$6</f>
        <v>3.4877328018692874E-3</v>
      </c>
      <c r="P78" s="3">
        <f>'Population 2016'!P78/'Population 2016'!P$6</f>
        <v>2.6431252312734575E-4</v>
      </c>
      <c r="Q78" s="3">
        <f>'Population 2016'!Q78/'Population 2016'!Q$6</f>
        <v>2.3091133004926107E-4</v>
      </c>
      <c r="R78" s="3">
        <f>'Population 2016'!R78/'Population 2016'!R$6</f>
        <v>2.2195663308861194E-3</v>
      </c>
      <c r="S78" s="3">
        <f>'Population 2016'!S78/'Population 2016'!S$6</f>
        <v>2.1412262334410083E-3</v>
      </c>
      <c r="T78" s="3">
        <f>'Population 2016'!T78/'Population 2016'!T$6</f>
        <v>2.2841634146135888E-3</v>
      </c>
      <c r="U78" s="3">
        <f>'Population 2016'!U78/'Population 2016'!U$6</f>
        <v>0</v>
      </c>
      <c r="V78" s="3">
        <f>'Population 2016'!V78/'Population 2016'!V$6</f>
        <v>1.838235294117647E-3</v>
      </c>
      <c r="W78" s="3">
        <f>'Population 2016'!W78/'Population 2016'!W$6</f>
        <v>2.9181347150259067E-3</v>
      </c>
      <c r="X78" s="3">
        <f>'Population 2016'!X78/'Population 2016'!X$6</f>
        <v>2.9181347150259067E-3</v>
      </c>
      <c r="Y78" s="3">
        <f>'Population 2016'!Y78/'Population 2016'!Y$6</f>
        <v>2.0567626153148158E-3</v>
      </c>
      <c r="Z78" s="3">
        <f>'Population 2016'!Z78/'Population 2016'!Z$6</f>
        <v>3.8644877275171578E-3</v>
      </c>
      <c r="AA78" s="3">
        <f>'Population 2016'!AA78/'Population 2016'!AA$6</f>
        <v>3.3546435691207809E-3</v>
      </c>
      <c r="AB78" s="3">
        <f>'Population 2016'!AB78/'Population 2016'!AB$6</f>
        <v>1.0205454871702853E-3</v>
      </c>
      <c r="AC78" s="3">
        <f>'Population 2016'!AC78/'Population 2016'!AC$6</f>
        <v>3.7115856718787084E-3</v>
      </c>
      <c r="AD78" s="3">
        <f>'Population 2016'!AD78/'Population 2016'!AD$6</f>
        <v>1.7901261964996375E-3</v>
      </c>
      <c r="AE78" s="3">
        <f>'Population 2016'!AE78/'Population 2016'!AE$6</f>
        <v>1.3272467673497296E-3</v>
      </c>
      <c r="AF78" s="3">
        <f>'Population 2016'!AF78/'Population 2016'!AF$6</f>
        <v>5.0060847438875983E-3</v>
      </c>
      <c r="AG78" s="3">
        <f>'Population 2016'!AG78/'Population 2016'!AG$6</f>
        <v>1.3272467673497296E-3</v>
      </c>
      <c r="AH78" s="3">
        <f>'Population 2016'!AH78/'Population 2016'!AH$6</f>
        <v>2.7131064719476679E-3</v>
      </c>
      <c r="AI78" s="3">
        <f>'Population 2016'!AI78/'Population 2016'!AI$6</f>
        <v>1.8331191904142096E-3</v>
      </c>
      <c r="AJ78" s="3">
        <f>'Population 2016'!AJ78/'Population 2016'!AJ$6</f>
        <v>1.1658587470086519E-3</v>
      </c>
      <c r="AK78" s="3">
        <f>'Population 2016'!AK78/'Population 2016'!AK$6</f>
        <v>1.574555188159345E-4</v>
      </c>
      <c r="AL78" s="3">
        <f>'Population 2016'!AL78/'Population 2016'!AL$6</f>
        <v>3.8047018416533427E-3</v>
      </c>
      <c r="AM78" s="3">
        <f>'Population 2016'!AM78/'Population 2016'!AM$6</f>
        <v>2.8306490971205466E-3</v>
      </c>
      <c r="AN78" s="3">
        <f>'Population 2016'!AN78/'Population 2016'!AN$6</f>
        <v>0</v>
      </c>
      <c r="AO78" s="3">
        <f>'Population 2016'!AO78/'Population 2016'!AO$6</f>
        <v>0</v>
      </c>
      <c r="AP78" s="3">
        <f>'Population 2016'!AP78/'Population 2016'!AP$6</f>
        <v>1.2957719441378317E-3</v>
      </c>
      <c r="AQ78" s="3">
        <f>'Population 2016'!AQ78/'Population 2016'!AQ$6</f>
        <v>3.1059100610878044E-3</v>
      </c>
      <c r="AR78" s="3">
        <f>'Population 2016'!AR78/'Population 2016'!AR$6</f>
        <v>2.7271196077921578E-3</v>
      </c>
      <c r="AS78" s="3">
        <f>'Population 2016'!AS78/'Population 2016'!AS$6</f>
        <v>1.1653879770807032E-3</v>
      </c>
      <c r="AT78" s="3">
        <f>'Population 2016'!AT78/'Population 2016'!AT$6</f>
        <v>0</v>
      </c>
      <c r="AU78" s="3">
        <f>'Population 2016'!AU78/'Population 2016'!AU$6</f>
        <v>0</v>
      </c>
      <c r="AV78" s="3">
        <f>'Population 2016'!AV78/'Population 2016'!AV$6</f>
        <v>2.5735732157750506E-3</v>
      </c>
      <c r="AW78" s="3">
        <f>'Population 2016'!AW78/'Population 2016'!AW$6</f>
        <v>2.555303483239011E-3</v>
      </c>
      <c r="AX78" s="3">
        <f>'Population 2016'!AX78/'Population 2016'!AX$6</f>
        <v>2.0392084163692822E-3</v>
      </c>
      <c r="AY78" s="3">
        <f>'Population 2016'!AY78/'Population 2016'!AY$6</f>
        <v>2.8162716003732099E-3</v>
      </c>
      <c r="AZ78" s="3">
        <f>'Population 2016'!AZ78/'Population 2016'!AZ$6</f>
        <v>2.7065170787480349E-3</v>
      </c>
      <c r="BA78" s="3">
        <f>'Population 2016'!BA78/'Population 2016'!BA$6</f>
        <v>4.2436196282350132E-3</v>
      </c>
      <c r="BB78" s="3">
        <f>'Population 2016'!BB78/'Population 2016'!BB$6</f>
        <v>1.9930001944390434E-3</v>
      </c>
      <c r="BC78" s="5">
        <f>'Population 2016'!BC78/'Population 2016'!BC$6</f>
        <v>0</v>
      </c>
      <c r="BD78" s="9">
        <v>76</v>
      </c>
    </row>
    <row r="79" spans="2:56" x14ac:dyDescent="0.35">
      <c r="B79" s="3" t="s">
        <v>76</v>
      </c>
      <c r="C79" s="60">
        <f>'Population 2016'!C79/'Population 2016'!C$6</f>
        <v>0</v>
      </c>
      <c r="D79" s="3">
        <f>'Population 2016'!D79/'Population 2016'!D$6</f>
        <v>0</v>
      </c>
      <c r="E79" s="3">
        <f>'Population 2016'!E79/'Population 2016'!E$6</f>
        <v>0</v>
      </c>
      <c r="F79" s="3">
        <f>'Population 2016'!F79/'Population 2016'!F$6</f>
        <v>0</v>
      </c>
      <c r="G79" s="3">
        <f>'Population 2016'!G79/'Population 2016'!G$6</f>
        <v>0</v>
      </c>
      <c r="H79" s="3">
        <f>'Population 2016'!H79/'Population 2016'!H$6</f>
        <v>0</v>
      </c>
      <c r="I79" s="3">
        <f>'Population 2016'!I79/'Population 2016'!I$6</f>
        <v>0</v>
      </c>
      <c r="J79" s="3">
        <f>'Population 2016'!J79/'Population 2016'!J$6</f>
        <v>0</v>
      </c>
      <c r="K79" s="3">
        <f>'Population 2016'!K79/'Population 2016'!K$6</f>
        <v>0</v>
      </c>
      <c r="L79" s="3">
        <f>'Population 2016'!L79/'Population 2016'!L$6</f>
        <v>0</v>
      </c>
      <c r="M79" s="3">
        <f>'Population 2016'!M79/'Population 2016'!M$6</f>
        <v>0</v>
      </c>
      <c r="N79" s="3">
        <f>'Population 2016'!N79/'Population 2016'!N$6</f>
        <v>0</v>
      </c>
      <c r="O79" s="3">
        <f>'Population 2016'!O79/'Population 2016'!O$6</f>
        <v>0</v>
      </c>
      <c r="P79" s="3">
        <f>'Population 2016'!P79/'Population 2016'!P$6</f>
        <v>0</v>
      </c>
      <c r="Q79" s="3">
        <f>'Population 2016'!Q79/'Population 2016'!Q$6</f>
        <v>0</v>
      </c>
      <c r="R79" s="3">
        <f>'Population 2016'!R79/'Population 2016'!R$6</f>
        <v>0</v>
      </c>
      <c r="S79" s="3">
        <f>'Population 2016'!S79/'Population 2016'!S$6</f>
        <v>0</v>
      </c>
      <c r="T79" s="3">
        <f>'Population 2016'!T79/'Population 2016'!T$6</f>
        <v>0</v>
      </c>
      <c r="U79" s="3">
        <f>'Population 2016'!U79/'Population 2016'!U$6</f>
        <v>0</v>
      </c>
      <c r="V79" s="3">
        <f>'Population 2016'!V79/'Population 2016'!V$6</f>
        <v>0</v>
      </c>
      <c r="W79" s="3">
        <f>'Population 2016'!W79/'Population 2016'!W$6</f>
        <v>0</v>
      </c>
      <c r="X79" s="3">
        <f>'Population 2016'!X79/'Population 2016'!X$6</f>
        <v>0</v>
      </c>
      <c r="Y79" s="3">
        <f>'Population 2016'!Y79/'Population 2016'!Y$6</f>
        <v>0</v>
      </c>
      <c r="Z79" s="3">
        <f>'Population 2016'!Z79/'Population 2016'!Z$6</f>
        <v>0</v>
      </c>
      <c r="AA79" s="3">
        <f>'Population 2016'!AA79/'Population 2016'!AA$6</f>
        <v>0</v>
      </c>
      <c r="AB79" s="3">
        <f>'Population 2016'!AB79/'Population 2016'!AB$6</f>
        <v>0</v>
      </c>
      <c r="AC79" s="3">
        <f>'Population 2016'!AC79/'Population 2016'!AC$6</f>
        <v>0</v>
      </c>
      <c r="AD79" s="3">
        <f>'Population 2016'!AD79/'Population 2016'!AD$6</f>
        <v>0</v>
      </c>
      <c r="AE79" s="3">
        <f>'Population 2016'!AE79/'Population 2016'!AE$6</f>
        <v>0</v>
      </c>
      <c r="AF79" s="3">
        <f>'Population 2016'!AF79/'Population 2016'!AF$6</f>
        <v>0</v>
      </c>
      <c r="AG79" s="3">
        <f>'Population 2016'!AG79/'Population 2016'!AG$6</f>
        <v>0</v>
      </c>
      <c r="AH79" s="3">
        <f>'Population 2016'!AH79/'Population 2016'!AH$6</f>
        <v>0</v>
      </c>
      <c r="AI79" s="3">
        <f>'Population 2016'!AI79/'Population 2016'!AI$6</f>
        <v>0</v>
      </c>
      <c r="AJ79" s="3">
        <f>'Population 2016'!AJ79/'Population 2016'!AJ$6</f>
        <v>0</v>
      </c>
      <c r="AK79" s="3">
        <f>'Population 2016'!AK79/'Population 2016'!AK$6</f>
        <v>0</v>
      </c>
      <c r="AL79" s="3">
        <f>'Population 2016'!AL79/'Population 2016'!AL$6</f>
        <v>0</v>
      </c>
      <c r="AM79" s="3">
        <f>'Population 2016'!AM79/'Population 2016'!AM$6</f>
        <v>0</v>
      </c>
      <c r="AN79" s="3">
        <f>'Population 2016'!AN79/'Population 2016'!AN$6</f>
        <v>0</v>
      </c>
      <c r="AO79" s="3">
        <f>'Population 2016'!AO79/'Population 2016'!AO$6</f>
        <v>0</v>
      </c>
      <c r="AP79" s="3">
        <f>'Population 2016'!AP79/'Population 2016'!AP$6</f>
        <v>0</v>
      </c>
      <c r="AQ79" s="3">
        <f>'Population 2016'!AQ79/'Population 2016'!AQ$6</f>
        <v>0</v>
      </c>
      <c r="AR79" s="3">
        <f>'Population 2016'!AR79/'Population 2016'!AR$6</f>
        <v>0</v>
      </c>
      <c r="AS79" s="3">
        <f>'Population 2016'!AS79/'Population 2016'!AS$6</f>
        <v>0</v>
      </c>
      <c r="AT79" s="3">
        <f>'Population 2016'!AT79/'Population 2016'!AT$6</f>
        <v>0</v>
      </c>
      <c r="AU79" s="3">
        <f>'Population 2016'!AU79/'Population 2016'!AU$6</f>
        <v>0</v>
      </c>
      <c r="AV79" s="3">
        <f>'Population 2016'!AV79/'Population 2016'!AV$6</f>
        <v>0</v>
      </c>
      <c r="AW79" s="3">
        <f>'Population 2016'!AW79/'Population 2016'!AW$6</f>
        <v>0</v>
      </c>
      <c r="AX79" s="3">
        <f>'Population 2016'!AX79/'Population 2016'!AX$6</f>
        <v>0</v>
      </c>
      <c r="AY79" s="3">
        <f>'Population 2016'!AY79/'Population 2016'!AY$6</f>
        <v>0</v>
      </c>
      <c r="AZ79" s="3">
        <f>'Population 2016'!AZ79/'Population 2016'!AZ$6</f>
        <v>0</v>
      </c>
      <c r="BA79" s="3">
        <f>'Population 2016'!BA79/'Population 2016'!BA$6</f>
        <v>0</v>
      </c>
      <c r="BB79" s="3">
        <f>'Population 2016'!BB79/'Population 2016'!BB$6</f>
        <v>0</v>
      </c>
      <c r="BC79" s="5">
        <f>'Population 2016'!BC79/'Population 2016'!BC$6</f>
        <v>0</v>
      </c>
      <c r="BD79" s="9">
        <v>77</v>
      </c>
    </row>
    <row r="80" spans="2:56" x14ac:dyDescent="0.35">
      <c r="B80" s="3" t="s">
        <v>46</v>
      </c>
      <c r="C80" s="60">
        <f>'Population 2016'!C80/'Population 2016'!C$6</f>
        <v>0</v>
      </c>
      <c r="D80" s="3">
        <f>'Population 2016'!D80/'Population 2016'!D$6</f>
        <v>0</v>
      </c>
      <c r="E80" s="3">
        <f>'Population 2016'!E80/'Population 2016'!E$6</f>
        <v>0</v>
      </c>
      <c r="F80" s="3">
        <f>'Population 2016'!F80/'Population 2016'!F$6</f>
        <v>0</v>
      </c>
      <c r="G80" s="3">
        <f>'Population 2016'!G80/'Population 2016'!G$6</f>
        <v>0</v>
      </c>
      <c r="H80" s="3">
        <f>'Population 2016'!H80/'Population 2016'!H$6</f>
        <v>0</v>
      </c>
      <c r="I80" s="3">
        <f>'Population 2016'!I80/'Population 2016'!I$6</f>
        <v>0</v>
      </c>
      <c r="J80" s="3">
        <f>'Population 2016'!J80/'Population 2016'!J$6</f>
        <v>0</v>
      </c>
      <c r="K80" s="3">
        <f>'Population 2016'!K80/'Population 2016'!K$6</f>
        <v>0</v>
      </c>
      <c r="L80" s="3">
        <f>'Population 2016'!L80/'Population 2016'!L$6</f>
        <v>0</v>
      </c>
      <c r="M80" s="3">
        <f>'Population 2016'!M80/'Population 2016'!M$6</f>
        <v>0</v>
      </c>
      <c r="N80" s="3">
        <f>'Population 2016'!N80/'Population 2016'!N$6</f>
        <v>0</v>
      </c>
      <c r="O80" s="3">
        <f>'Population 2016'!O80/'Population 2016'!O$6</f>
        <v>0</v>
      </c>
      <c r="P80" s="3">
        <f>'Population 2016'!P80/'Population 2016'!P$6</f>
        <v>0</v>
      </c>
      <c r="Q80" s="3">
        <f>'Population 2016'!Q80/'Population 2016'!Q$6</f>
        <v>0</v>
      </c>
      <c r="R80" s="3">
        <f>'Population 2016'!R80/'Population 2016'!R$6</f>
        <v>0</v>
      </c>
      <c r="S80" s="3">
        <f>'Population 2016'!S80/'Population 2016'!S$6</f>
        <v>0</v>
      </c>
      <c r="T80" s="3">
        <f>'Population 2016'!T80/'Population 2016'!T$6</f>
        <v>0</v>
      </c>
      <c r="U80" s="3">
        <f>'Population 2016'!U80/'Population 2016'!U$6</f>
        <v>0</v>
      </c>
      <c r="V80" s="3">
        <f>'Population 2016'!V80/'Population 2016'!V$6</f>
        <v>0</v>
      </c>
      <c r="W80" s="3">
        <f>'Population 2016'!W80/'Population 2016'!W$6</f>
        <v>0</v>
      </c>
      <c r="X80" s="3">
        <f>'Population 2016'!X80/'Population 2016'!X$6</f>
        <v>0</v>
      </c>
      <c r="Y80" s="3">
        <f>'Population 2016'!Y80/'Population 2016'!Y$6</f>
        <v>0</v>
      </c>
      <c r="Z80" s="3">
        <f>'Population 2016'!Z80/'Population 2016'!Z$6</f>
        <v>0</v>
      </c>
      <c r="AA80" s="3">
        <f>'Population 2016'!AA80/'Population 2016'!AA$6</f>
        <v>0</v>
      </c>
      <c r="AB80" s="3">
        <f>'Population 2016'!AB80/'Population 2016'!AB$6</f>
        <v>0</v>
      </c>
      <c r="AC80" s="3">
        <f>'Population 2016'!AC80/'Population 2016'!AC$6</f>
        <v>0</v>
      </c>
      <c r="AD80" s="3">
        <f>'Population 2016'!AD80/'Population 2016'!AD$6</f>
        <v>0</v>
      </c>
      <c r="AE80" s="3">
        <f>'Population 2016'!AE80/'Population 2016'!AE$6</f>
        <v>0</v>
      </c>
      <c r="AF80" s="3">
        <f>'Population 2016'!AF80/'Population 2016'!AF$6</f>
        <v>0</v>
      </c>
      <c r="AG80" s="3">
        <f>'Population 2016'!AG80/'Population 2016'!AG$6</f>
        <v>0</v>
      </c>
      <c r="AH80" s="3">
        <f>'Population 2016'!AH80/'Population 2016'!AH$6</f>
        <v>0</v>
      </c>
      <c r="AI80" s="3">
        <f>'Population 2016'!AI80/'Population 2016'!AI$6</f>
        <v>0</v>
      </c>
      <c r="AJ80" s="3">
        <f>'Population 2016'!AJ80/'Population 2016'!AJ$6</f>
        <v>0</v>
      </c>
      <c r="AK80" s="3">
        <f>'Population 2016'!AK80/'Population 2016'!AK$6</f>
        <v>0</v>
      </c>
      <c r="AL80" s="3">
        <f>'Population 2016'!AL80/'Population 2016'!AL$6</f>
        <v>0</v>
      </c>
      <c r="AM80" s="3">
        <f>'Population 2016'!AM80/'Population 2016'!AM$6</f>
        <v>0</v>
      </c>
      <c r="AN80" s="3">
        <f>'Population 2016'!AN80/'Population 2016'!AN$6</f>
        <v>0</v>
      </c>
      <c r="AO80" s="3">
        <f>'Population 2016'!AO80/'Population 2016'!AO$6</f>
        <v>0</v>
      </c>
      <c r="AP80" s="3">
        <f>'Population 2016'!AP80/'Population 2016'!AP$6</f>
        <v>0</v>
      </c>
      <c r="AQ80" s="3">
        <f>'Population 2016'!AQ80/'Population 2016'!AQ$6</f>
        <v>0</v>
      </c>
      <c r="AR80" s="3">
        <f>'Population 2016'!AR80/'Population 2016'!AR$6</f>
        <v>0</v>
      </c>
      <c r="AS80" s="3">
        <f>'Population 2016'!AS80/'Population 2016'!AS$6</f>
        <v>0</v>
      </c>
      <c r="AT80" s="3">
        <f>'Population 2016'!AT80/'Population 2016'!AT$6</f>
        <v>0</v>
      </c>
      <c r="AU80" s="3">
        <f>'Population 2016'!AU80/'Population 2016'!AU$6</f>
        <v>0</v>
      </c>
      <c r="AV80" s="3">
        <f>'Population 2016'!AV80/'Population 2016'!AV$6</f>
        <v>0</v>
      </c>
      <c r="AW80" s="3">
        <f>'Population 2016'!AW80/'Population 2016'!AW$6</f>
        <v>0</v>
      </c>
      <c r="AX80" s="3">
        <f>'Population 2016'!AX80/'Population 2016'!AX$6</f>
        <v>0</v>
      </c>
      <c r="AY80" s="3">
        <f>'Population 2016'!AY80/'Population 2016'!AY$6</f>
        <v>0</v>
      </c>
      <c r="AZ80" s="3">
        <f>'Population 2016'!AZ80/'Population 2016'!AZ$6</f>
        <v>0</v>
      </c>
      <c r="BA80" s="3">
        <f>'Population 2016'!BA80/'Population 2016'!BA$6</f>
        <v>0</v>
      </c>
      <c r="BB80" s="3">
        <f>'Population 2016'!BB80/'Population 2016'!BB$6</f>
        <v>0</v>
      </c>
      <c r="BC80" s="5">
        <f>'Population 2016'!BC80/'Population 2016'!BC$6</f>
        <v>0</v>
      </c>
      <c r="BD80" s="9">
        <v>78</v>
      </c>
    </row>
    <row r="81" spans="2:56" x14ac:dyDescent="0.35">
      <c r="B81" s="3" t="s">
        <v>77</v>
      </c>
      <c r="C81" s="60">
        <f>'Population 2016'!C81/'Population 2016'!C$6</f>
        <v>0</v>
      </c>
      <c r="D81" s="3">
        <f>'Population 2016'!D81/'Population 2016'!D$6</f>
        <v>0</v>
      </c>
      <c r="E81" s="3">
        <f>'Population 2016'!E81/'Population 2016'!E$6</f>
        <v>0</v>
      </c>
      <c r="F81" s="3">
        <f>'Population 2016'!F81/'Population 2016'!F$6</f>
        <v>0</v>
      </c>
      <c r="G81" s="3">
        <f>'Population 2016'!G81/'Population 2016'!G$6</f>
        <v>0</v>
      </c>
      <c r="H81" s="3">
        <f>'Population 2016'!H81/'Population 2016'!H$6</f>
        <v>0</v>
      </c>
      <c r="I81" s="3">
        <f>'Population 2016'!I81/'Population 2016'!I$6</f>
        <v>0</v>
      </c>
      <c r="J81" s="3">
        <f>'Population 2016'!J81/'Population 2016'!J$6</f>
        <v>0</v>
      </c>
      <c r="K81" s="3">
        <f>'Population 2016'!K81/'Population 2016'!K$6</f>
        <v>0</v>
      </c>
      <c r="L81" s="3">
        <f>'Population 2016'!L81/'Population 2016'!L$6</f>
        <v>0</v>
      </c>
      <c r="M81" s="3">
        <f>'Population 2016'!M81/'Population 2016'!M$6</f>
        <v>0</v>
      </c>
      <c r="N81" s="3">
        <f>'Population 2016'!N81/'Population 2016'!N$6</f>
        <v>0</v>
      </c>
      <c r="O81" s="3">
        <f>'Population 2016'!O81/'Population 2016'!O$6</f>
        <v>0</v>
      </c>
      <c r="P81" s="3">
        <f>'Population 2016'!P81/'Population 2016'!P$6</f>
        <v>0</v>
      </c>
      <c r="Q81" s="3">
        <f>'Population 2016'!Q81/'Population 2016'!Q$6</f>
        <v>0</v>
      </c>
      <c r="R81" s="3">
        <f>'Population 2016'!R81/'Population 2016'!R$6</f>
        <v>0</v>
      </c>
      <c r="S81" s="3">
        <f>'Population 2016'!S81/'Population 2016'!S$6</f>
        <v>0</v>
      </c>
      <c r="T81" s="3">
        <f>'Population 2016'!T81/'Population 2016'!T$6</f>
        <v>0</v>
      </c>
      <c r="U81" s="3">
        <f>'Population 2016'!U81/'Population 2016'!U$6</f>
        <v>0</v>
      </c>
      <c r="V81" s="3">
        <f>'Population 2016'!V81/'Population 2016'!V$6</f>
        <v>0</v>
      </c>
      <c r="W81" s="3">
        <f>'Population 2016'!W81/'Population 2016'!W$6</f>
        <v>0</v>
      </c>
      <c r="X81" s="3">
        <f>'Population 2016'!X81/'Population 2016'!X$6</f>
        <v>0</v>
      </c>
      <c r="Y81" s="3">
        <f>'Population 2016'!Y81/'Population 2016'!Y$6</f>
        <v>0</v>
      </c>
      <c r="Z81" s="3">
        <f>'Population 2016'!Z81/'Population 2016'!Z$6</f>
        <v>0</v>
      </c>
      <c r="AA81" s="3">
        <f>'Population 2016'!AA81/'Population 2016'!AA$6</f>
        <v>0</v>
      </c>
      <c r="AB81" s="3">
        <f>'Population 2016'!AB81/'Population 2016'!AB$6</f>
        <v>0</v>
      </c>
      <c r="AC81" s="3">
        <f>'Population 2016'!AC81/'Population 2016'!AC$6</f>
        <v>0</v>
      </c>
      <c r="AD81" s="3">
        <f>'Population 2016'!AD81/'Population 2016'!AD$6</f>
        <v>0</v>
      </c>
      <c r="AE81" s="3">
        <f>'Population 2016'!AE81/'Population 2016'!AE$6</f>
        <v>0</v>
      </c>
      <c r="AF81" s="3">
        <f>'Population 2016'!AF81/'Population 2016'!AF$6</f>
        <v>0</v>
      </c>
      <c r="AG81" s="3">
        <f>'Population 2016'!AG81/'Population 2016'!AG$6</f>
        <v>0</v>
      </c>
      <c r="AH81" s="3">
        <f>'Population 2016'!AH81/'Population 2016'!AH$6</f>
        <v>0</v>
      </c>
      <c r="AI81" s="3">
        <f>'Population 2016'!AI81/'Population 2016'!AI$6</f>
        <v>0</v>
      </c>
      <c r="AJ81" s="3">
        <f>'Population 2016'!AJ81/'Population 2016'!AJ$6</f>
        <v>0</v>
      </c>
      <c r="AK81" s="3">
        <f>'Population 2016'!AK81/'Population 2016'!AK$6</f>
        <v>0</v>
      </c>
      <c r="AL81" s="3">
        <f>'Population 2016'!AL81/'Population 2016'!AL$6</f>
        <v>0</v>
      </c>
      <c r="AM81" s="3">
        <f>'Population 2016'!AM81/'Population 2016'!AM$6</f>
        <v>0</v>
      </c>
      <c r="AN81" s="3">
        <f>'Population 2016'!AN81/'Population 2016'!AN$6</f>
        <v>0</v>
      </c>
      <c r="AO81" s="3">
        <f>'Population 2016'!AO81/'Population 2016'!AO$6</f>
        <v>0</v>
      </c>
      <c r="AP81" s="3">
        <f>'Population 2016'!AP81/'Population 2016'!AP$6</f>
        <v>0</v>
      </c>
      <c r="AQ81" s="3">
        <f>'Population 2016'!AQ81/'Population 2016'!AQ$6</f>
        <v>0</v>
      </c>
      <c r="AR81" s="3">
        <f>'Population 2016'!AR81/'Population 2016'!AR$6</f>
        <v>0</v>
      </c>
      <c r="AS81" s="3">
        <f>'Population 2016'!AS81/'Population 2016'!AS$6</f>
        <v>0</v>
      </c>
      <c r="AT81" s="3">
        <f>'Population 2016'!AT81/'Population 2016'!AT$6</f>
        <v>0</v>
      </c>
      <c r="AU81" s="3">
        <f>'Population 2016'!AU81/'Population 2016'!AU$6</f>
        <v>0</v>
      </c>
      <c r="AV81" s="3">
        <f>'Population 2016'!AV81/'Population 2016'!AV$6</f>
        <v>0</v>
      </c>
      <c r="AW81" s="3">
        <f>'Population 2016'!AW81/'Population 2016'!AW$6</f>
        <v>0</v>
      </c>
      <c r="AX81" s="3">
        <f>'Population 2016'!AX81/'Population 2016'!AX$6</f>
        <v>0</v>
      </c>
      <c r="AY81" s="3">
        <f>'Population 2016'!AY81/'Population 2016'!AY$6</f>
        <v>0</v>
      </c>
      <c r="AZ81" s="3">
        <f>'Population 2016'!AZ81/'Population 2016'!AZ$6</f>
        <v>0</v>
      </c>
      <c r="BA81" s="3">
        <f>'Population 2016'!BA81/'Population 2016'!BA$6</f>
        <v>0</v>
      </c>
      <c r="BB81" s="3">
        <f>'Population 2016'!BB81/'Population 2016'!BB$6</f>
        <v>0</v>
      </c>
      <c r="BC81" s="5">
        <f>'Population 2016'!BC81/'Population 2016'!BC$6</f>
        <v>0</v>
      </c>
      <c r="BD81" s="9">
        <v>79</v>
      </c>
    </row>
    <row r="82" spans="2:56" x14ac:dyDescent="0.35">
      <c r="B82" s="3" t="s">
        <v>47</v>
      </c>
      <c r="C82" s="60">
        <f>'Population 2016'!C82/'Population 2016'!C$6</f>
        <v>6.7596643477013559E-3</v>
      </c>
      <c r="D82" s="3">
        <f>'Population 2016'!D82/'Population 2016'!D$6</f>
        <v>6.0942118065545475E-3</v>
      </c>
      <c r="E82" s="3">
        <f>'Population 2016'!E82/'Population 2016'!E$6</f>
        <v>4.300763506330337E-3</v>
      </c>
      <c r="F82" s="3">
        <f>'Population 2016'!F82/'Population 2016'!F$6</f>
        <v>1.0430191292305029E-2</v>
      </c>
      <c r="G82" s="3">
        <f>'Population 2016'!G82/'Population 2016'!G$6</f>
        <v>9.9630583230717572E-3</v>
      </c>
      <c r="H82" s="3">
        <f>'Population 2016'!H82/'Population 2016'!H$6</f>
        <v>1.6343006373832111E-2</v>
      </c>
      <c r="I82" s="3">
        <f>'Population 2016'!I82/'Population 2016'!I$6</f>
        <v>8.5947363309701857E-3</v>
      </c>
      <c r="J82" s="3">
        <f>'Population 2016'!J82/'Population 2016'!J$6</f>
        <v>1.6287638761763947E-2</v>
      </c>
      <c r="K82" s="3">
        <f>'Population 2016'!K82/'Population 2016'!K$6</f>
        <v>1.6260935717002663E-2</v>
      </c>
      <c r="L82" s="3">
        <f>'Population 2016'!L82/'Population 2016'!L$6</f>
        <v>6.5701260391525882E-3</v>
      </c>
      <c r="M82" s="3">
        <f>'Population 2016'!M82/'Population 2016'!M$6</f>
        <v>6.5701260391525882E-3</v>
      </c>
      <c r="N82" s="3">
        <f>'Population 2016'!N82/'Population 2016'!N$6</f>
        <v>1.7218309341410696E-2</v>
      </c>
      <c r="O82" s="3">
        <f>'Population 2016'!O82/'Population 2016'!O$6</f>
        <v>1.615009277712872E-2</v>
      </c>
      <c r="P82" s="3">
        <f>'Population 2016'!P82/'Population 2016'!P$6</f>
        <v>7.1893006290638054E-3</v>
      </c>
      <c r="Q82" s="3">
        <f>'Population 2016'!Q82/'Population 2016'!Q$6</f>
        <v>3.3866995073891628E-3</v>
      </c>
      <c r="R82" s="3">
        <f>'Population 2016'!R82/'Population 2016'!R$6</f>
        <v>1.3914973535939901E-2</v>
      </c>
      <c r="S82" s="3">
        <f>'Population 2016'!S82/'Population 2016'!S$6</f>
        <v>1.1818832268858048E-2</v>
      </c>
      <c r="T82" s="3">
        <f>'Population 2016'!T82/'Population 2016'!T$6</f>
        <v>1.2651399576881906E-2</v>
      </c>
      <c r="U82" s="3">
        <f>'Population 2016'!U82/'Population 2016'!U$6</f>
        <v>0</v>
      </c>
      <c r="V82" s="3">
        <f>'Population 2016'!V82/'Population 2016'!V$6</f>
        <v>8.8730203619909499E-3</v>
      </c>
      <c r="W82" s="3">
        <f>'Population 2016'!W82/'Population 2016'!W$6</f>
        <v>1.4789637305699483E-2</v>
      </c>
      <c r="X82" s="3">
        <f>'Population 2016'!X82/'Population 2016'!X$6</f>
        <v>1.4789637305699483E-2</v>
      </c>
      <c r="Y82" s="3">
        <f>'Population 2016'!Y82/'Population 2016'!Y$6</f>
        <v>1.2058274940767253E-2</v>
      </c>
      <c r="Z82" s="3">
        <f>'Population 2016'!Z82/'Population 2016'!Z$6</f>
        <v>2.0650096764099152E-2</v>
      </c>
      <c r="AA82" s="3">
        <f>'Population 2016'!AA82/'Population 2016'!AA$6</f>
        <v>1.7466894142497361E-2</v>
      </c>
      <c r="AB82" s="3">
        <f>'Population 2016'!AB82/'Population 2016'!AB$6</f>
        <v>5.4840301453436208E-3</v>
      </c>
      <c r="AC82" s="3">
        <f>'Population 2016'!AC82/'Population 2016'!AC$6</f>
        <v>1.9018958655114323E-2</v>
      </c>
      <c r="AD82" s="3">
        <f>'Population 2016'!AD82/'Population 2016'!AD$6</f>
        <v>8.6991256491056775E-3</v>
      </c>
      <c r="AE82" s="3">
        <f>'Population 2016'!AE82/'Population 2016'!AE$6</f>
        <v>8.2450177971725627E-3</v>
      </c>
      <c r="AF82" s="3">
        <f>'Population 2016'!AF82/'Population 2016'!AF$6</f>
        <v>2.1407235313640891E-2</v>
      </c>
      <c r="AG82" s="3">
        <f>'Population 2016'!AG82/'Population 2016'!AG$6</f>
        <v>8.2450177971725627E-3</v>
      </c>
      <c r="AH82" s="3">
        <f>'Population 2016'!AH82/'Population 2016'!AH$6</f>
        <v>1.4677346609840604E-2</v>
      </c>
      <c r="AI82" s="3">
        <f>'Population 2016'!AI82/'Population 2016'!AI$6</f>
        <v>1.0596935593901321E-2</v>
      </c>
      <c r="AJ82" s="3">
        <f>'Population 2016'!AJ82/'Population 2016'!AJ$6</f>
        <v>6.3508621218629196E-3</v>
      </c>
      <c r="AK82" s="3">
        <f>'Population 2016'!AK82/'Population 2016'!AK$6</f>
        <v>1.8107384663832468E-3</v>
      </c>
      <c r="AL82" s="3">
        <f>'Population 2016'!AL82/'Population 2016'!AL$6</f>
        <v>2.0281873630603423E-2</v>
      </c>
      <c r="AM82" s="3">
        <f>'Population 2016'!AM82/'Population 2016'!AM$6</f>
        <v>1.6654465592972182E-2</v>
      </c>
      <c r="AN82" s="3">
        <f>'Population 2016'!AN82/'Population 2016'!AN$6</f>
        <v>0</v>
      </c>
      <c r="AO82" s="3">
        <f>'Population 2016'!AO82/'Population 2016'!AO$6</f>
        <v>0</v>
      </c>
      <c r="AP82" s="3">
        <f>'Population 2016'!AP82/'Population 2016'!AP$6</f>
        <v>8.2065556462062681E-3</v>
      </c>
      <c r="AQ82" s="3">
        <f>'Population 2016'!AQ82/'Population 2016'!AQ$6</f>
        <v>1.5720909693088984E-2</v>
      </c>
      <c r="AR82" s="3">
        <f>'Population 2016'!AR82/'Population 2016'!AR$6</f>
        <v>1.4333062411191986E-2</v>
      </c>
      <c r="AS82" s="3">
        <f>'Population 2016'!AS82/'Population 2016'!AS$6</f>
        <v>8.5947363309701857E-3</v>
      </c>
      <c r="AT82" s="3">
        <f>'Population 2016'!AT82/'Population 2016'!AT$6</f>
        <v>0</v>
      </c>
      <c r="AU82" s="3">
        <f>'Population 2016'!AU82/'Population 2016'!AU$6</f>
        <v>0</v>
      </c>
      <c r="AV82" s="3">
        <f>'Population 2016'!AV82/'Population 2016'!AV$6</f>
        <v>1.0270463481472656E-2</v>
      </c>
      <c r="AW82" s="3">
        <f>'Population 2016'!AW82/'Population 2016'!AW$6</f>
        <v>1.2023030491650218E-2</v>
      </c>
      <c r="AX82" s="3">
        <f>'Population 2016'!AX82/'Population 2016'!AX$6</f>
        <v>1.6313667330954258E-2</v>
      </c>
      <c r="AY82" s="3">
        <f>'Population 2016'!AY82/'Population 2016'!AY$6</f>
        <v>1.4476925921307782E-2</v>
      </c>
      <c r="AZ82" s="3">
        <f>'Population 2016'!AZ82/'Population 2016'!AZ$6</f>
        <v>1.4139988566528513E-2</v>
      </c>
      <c r="BA82" s="3">
        <f>'Population 2016'!BA82/'Population 2016'!BA$6</f>
        <v>1.6715478253939792E-2</v>
      </c>
      <c r="BB82" s="3">
        <f>'Population 2016'!BB82/'Population 2016'!BB$6</f>
        <v>1.192559465940761E-2</v>
      </c>
      <c r="BC82" s="5">
        <f>'Population 2016'!BC82/'Population 2016'!BC$6</f>
        <v>0</v>
      </c>
      <c r="BD82" s="9">
        <v>80</v>
      </c>
    </row>
    <row r="83" spans="2:56" x14ac:dyDescent="0.35">
      <c r="B83" s="3" t="s">
        <v>48</v>
      </c>
      <c r="C83" s="60">
        <f>'Population 2016'!C83/'Population 2016'!C$6</f>
        <v>1.1044968801549164E-2</v>
      </c>
      <c r="D83" s="3">
        <f>'Population 2016'!D83/'Population 2016'!D$6</f>
        <v>1.1089896163000549E-2</v>
      </c>
      <c r="E83" s="3">
        <f>'Population 2016'!E83/'Population 2016'!E$6</f>
        <v>1.1210979027737508E-2</v>
      </c>
      <c r="F83" s="3">
        <f>'Population 2016'!F83/'Population 2016'!F$6</f>
        <v>1.4714792694538216E-2</v>
      </c>
      <c r="G83" s="3">
        <f>'Population 2016'!G83/'Population 2016'!G$6</f>
        <v>1.5616254337848428E-2</v>
      </c>
      <c r="H83" s="3">
        <f>'Population 2016'!H83/'Population 2016'!H$6</f>
        <v>2.2907636077439973E-2</v>
      </c>
      <c r="I83" s="3">
        <f>'Population 2016'!I83/'Population 2016'!I$6</f>
        <v>1.0245702631834514E-2</v>
      </c>
      <c r="J83" s="3">
        <f>'Population 2016'!J83/'Population 2016'!J$6</f>
        <v>2.0817198244502334E-2</v>
      </c>
      <c r="K83" s="3">
        <f>'Population 2016'!K83/'Population 2016'!K$6</f>
        <v>2.0302396348421452E-2</v>
      </c>
      <c r="L83" s="3">
        <f>'Population 2016'!L83/'Population 2016'!L$6</f>
        <v>9.8104943237686607E-3</v>
      </c>
      <c r="M83" s="3">
        <f>'Population 2016'!M83/'Population 2016'!M$6</f>
        <v>9.8104943237686607E-3</v>
      </c>
      <c r="N83" s="3">
        <f>'Population 2016'!N83/'Population 2016'!N$6</f>
        <v>2.8422708759134819E-2</v>
      </c>
      <c r="O83" s="3">
        <f>'Population 2016'!O83/'Population 2016'!O$6</f>
        <v>2.231805374201086E-2</v>
      </c>
      <c r="P83" s="3">
        <f>'Population 2016'!P83/'Population 2016'!P$6</f>
        <v>8.9337632817042874E-3</v>
      </c>
      <c r="Q83" s="3">
        <f>'Population 2016'!Q83/'Population 2016'!Q$6</f>
        <v>4.5797413793103444E-3</v>
      </c>
      <c r="R83" s="3">
        <f>'Population 2016'!R83/'Population 2016'!R$6</f>
        <v>1.6561379545842581E-2</v>
      </c>
      <c r="S83" s="3">
        <f>'Population 2016'!S83/'Population 2016'!S$6</f>
        <v>1.6169677711255378E-2</v>
      </c>
      <c r="T83" s="3">
        <f>'Population 2016'!T83/'Population 2016'!T$6</f>
        <v>1.8526166735500619E-2</v>
      </c>
      <c r="U83" s="3">
        <f>'Population 2016'!U83/'Population 2016'!U$6</f>
        <v>0</v>
      </c>
      <c r="V83" s="3">
        <f>'Population 2016'!V83/'Population 2016'!V$6</f>
        <v>1.3026725113122173E-2</v>
      </c>
      <c r="W83" s="3">
        <f>'Population 2016'!W83/'Population 2016'!W$6</f>
        <v>1.9059067357512952E-2</v>
      </c>
      <c r="X83" s="3">
        <f>'Population 2016'!X83/'Population 2016'!X$6</f>
        <v>1.9059067357512952E-2</v>
      </c>
      <c r="Y83" s="3">
        <f>'Population 2016'!Y83/'Population 2016'!Y$6</f>
        <v>1.6373443565055198E-2</v>
      </c>
      <c r="Z83" s="3">
        <f>'Population 2016'!Z83/'Population 2016'!Z$6</f>
        <v>3.2228369350237429E-2</v>
      </c>
      <c r="AA83" s="3">
        <f>'Population 2016'!AA83/'Population 2016'!AA$6</f>
        <v>2.6033483942331126E-2</v>
      </c>
      <c r="AB83" s="3">
        <f>'Population 2016'!AB83/'Population 2016'!AB$6</f>
        <v>9.7792930199174597E-3</v>
      </c>
      <c r="AC83" s="3">
        <f>'Population 2016'!AC83/'Population 2016'!AC$6</f>
        <v>2.9186913742593364E-2</v>
      </c>
      <c r="AD83" s="3">
        <f>'Population 2016'!AD83/'Population 2016'!AD$6</f>
        <v>1.2501294512745403E-2</v>
      </c>
      <c r="AE83" s="3">
        <f>'Population 2016'!AE83/'Population 2016'!AE$6</f>
        <v>1.1382146519999196E-2</v>
      </c>
      <c r="AF83" s="3">
        <f>'Population 2016'!AF83/'Population 2016'!AF$6</f>
        <v>3.0479035291514547E-2</v>
      </c>
      <c r="AG83" s="3">
        <f>'Population 2016'!AG83/'Population 2016'!AG$6</f>
        <v>1.1382146519999196E-2</v>
      </c>
      <c r="AH83" s="3">
        <f>'Population 2016'!AH83/'Population 2016'!AH$6</f>
        <v>2.0365779895741194E-2</v>
      </c>
      <c r="AI83" s="3">
        <f>'Population 2016'!AI83/'Population 2016'!AI$6</f>
        <v>1.5221585606247671E-2</v>
      </c>
      <c r="AJ83" s="3">
        <f>'Population 2016'!AJ83/'Population 2016'!AJ$6</f>
        <v>1.0155243296312205E-2</v>
      </c>
      <c r="AK83" s="3">
        <f>'Population 2016'!AK83/'Population 2016'!AK$6</f>
        <v>1.8894662257912141E-3</v>
      </c>
      <c r="AL83" s="3">
        <f>'Population 2016'!AL83/'Population 2016'!AL$6</f>
        <v>2.771362586605081E-2</v>
      </c>
      <c r="AM83" s="3">
        <f>'Population 2016'!AM83/'Population 2016'!AM$6</f>
        <v>2.2858711566617864E-2</v>
      </c>
      <c r="AN83" s="3">
        <f>'Population 2016'!AN83/'Population 2016'!AN$6</f>
        <v>0</v>
      </c>
      <c r="AO83" s="3">
        <f>'Population 2016'!AO83/'Population 2016'!AO$6</f>
        <v>0</v>
      </c>
      <c r="AP83" s="3">
        <f>'Population 2016'!AP83/'Population 2016'!AP$6</f>
        <v>1.4829390027355185E-2</v>
      </c>
      <c r="AQ83" s="3">
        <f>'Population 2016'!AQ83/'Population 2016'!AQ$6</f>
        <v>2.5701037756679177E-2</v>
      </c>
      <c r="AR83" s="3">
        <f>'Population 2016'!AR83/'Population 2016'!AR$6</f>
        <v>2.1014364148748691E-2</v>
      </c>
      <c r="AS83" s="3">
        <f>'Population 2016'!AS83/'Population 2016'!AS$6</f>
        <v>1.0245702631834514E-2</v>
      </c>
      <c r="AT83" s="3">
        <f>'Population 2016'!AT83/'Population 2016'!AT$6</f>
        <v>0</v>
      </c>
      <c r="AU83" s="3">
        <f>'Population 2016'!AU83/'Population 2016'!AU$6</f>
        <v>0</v>
      </c>
      <c r="AV83" s="3">
        <f>'Population 2016'!AV83/'Population 2016'!AV$6</f>
        <v>1.598951507208388E-2</v>
      </c>
      <c r="AW83" s="3">
        <f>'Population 2016'!AW83/'Population 2016'!AW$6</f>
        <v>1.7018976404393156E-2</v>
      </c>
      <c r="AX83" s="3">
        <f>'Population 2016'!AX83/'Population 2016'!AX$6</f>
        <v>2.1318997080224313E-2</v>
      </c>
      <c r="AY83" s="3">
        <f>'Population 2016'!AY83/'Population 2016'!AY$6</f>
        <v>2.0986597986903263E-2</v>
      </c>
      <c r="AZ83" s="3">
        <f>'Population 2016'!AZ83/'Population 2016'!AZ$6</f>
        <v>2.3063455766757182E-2</v>
      </c>
      <c r="BA83" s="3">
        <f>'Population 2016'!BA83/'Population 2016'!BA$6</f>
        <v>2.3608869762715916E-2</v>
      </c>
      <c r="BB83" s="3">
        <f>'Population 2016'!BB83/'Population 2016'!BB$6</f>
        <v>1.6025017823578975E-2</v>
      </c>
      <c r="BC83" s="5">
        <f>'Population 2016'!BC83/'Population 2016'!BC$6</f>
        <v>0</v>
      </c>
      <c r="BD83" s="9">
        <v>81</v>
      </c>
    </row>
    <row r="84" spans="2:56" x14ac:dyDescent="0.35">
      <c r="B84" s="3" t="s">
        <v>49</v>
      </c>
      <c r="C84" s="60">
        <f>'Population 2016'!C84/'Population 2016'!C$6</f>
        <v>1.8539769059743239E-2</v>
      </c>
      <c r="D84" s="3">
        <f>'Population 2016'!D84/'Population 2016'!D$6</f>
        <v>1.6961786937985508E-2</v>
      </c>
      <c r="E84" s="3">
        <f>'Population 2016'!E84/'Population 2016'!E$6</f>
        <v>1.2708997777133468E-2</v>
      </c>
      <c r="F84" s="3">
        <f>'Population 2016'!F84/'Population 2016'!F$6</f>
        <v>1.3589543841426469E-2</v>
      </c>
      <c r="G84" s="3">
        <f>'Population 2016'!G84/'Population 2016'!G$6</f>
        <v>1.2593753498264861E-2</v>
      </c>
      <c r="H84" s="3">
        <f>'Population 2016'!H84/'Population 2016'!H$6</f>
        <v>2.2055009331194812E-2</v>
      </c>
      <c r="I84" s="3">
        <f>'Population 2016'!I84/'Population 2016'!I$6</f>
        <v>7.6721375157812952E-3</v>
      </c>
      <c r="J84" s="3">
        <f>'Population 2016'!J84/'Population 2016'!J$6</f>
        <v>2.0300875401910393E-2</v>
      </c>
      <c r="K84" s="3">
        <f>'Population 2016'!K84/'Population 2016'!K$6</f>
        <v>1.6451122099657666E-2</v>
      </c>
      <c r="L84" s="3">
        <f>'Population 2016'!L84/'Population 2016'!L$6</f>
        <v>1.1084294270134978E-2</v>
      </c>
      <c r="M84" s="3">
        <f>'Population 2016'!M84/'Population 2016'!M$6</f>
        <v>1.1084294270134978E-2</v>
      </c>
      <c r="N84" s="3">
        <f>'Population 2016'!N84/'Population 2016'!N$6</f>
        <v>3.9921186901733595E-2</v>
      </c>
      <c r="O84" s="3">
        <f>'Population 2016'!O84/'Population 2016'!O$6</f>
        <v>2.202597759604151E-2</v>
      </c>
      <c r="P84" s="3">
        <f>'Population 2016'!P84/'Population 2016'!P$6</f>
        <v>8.6165882539514724E-3</v>
      </c>
      <c r="Q84" s="3">
        <f>'Population 2016'!Q84/'Population 2016'!Q$6</f>
        <v>4.0409482758620692E-3</v>
      </c>
      <c r="R84" s="3">
        <f>'Population 2016'!R84/'Population 2016'!R$6</f>
        <v>1.6732115417449206E-2</v>
      </c>
      <c r="S84" s="3">
        <f>'Population 2016'!S84/'Population 2016'!S$6</f>
        <v>1.9226317616978295E-2</v>
      </c>
      <c r="T84" s="3">
        <f>'Population 2016'!T84/'Population 2016'!T$6</f>
        <v>2.8109538700134017E-2</v>
      </c>
      <c r="U84" s="3">
        <f>'Population 2016'!U84/'Population 2016'!U$6</f>
        <v>0</v>
      </c>
      <c r="V84" s="3">
        <f>'Population 2016'!V84/'Population 2016'!V$6</f>
        <v>1.4705882352941176E-2</v>
      </c>
      <c r="W84" s="3">
        <f>'Population 2016'!W84/'Population 2016'!W$6</f>
        <v>2.0236269430051815E-2</v>
      </c>
      <c r="X84" s="3">
        <f>'Population 2016'!X84/'Population 2016'!X$6</f>
        <v>2.0236269430051815E-2</v>
      </c>
      <c r="Y84" s="3">
        <f>'Population 2016'!Y84/'Population 2016'!Y$6</f>
        <v>1.7109441951908052E-2</v>
      </c>
      <c r="Z84" s="3">
        <f>'Population 2016'!Z84/'Population 2016'!Z$6</f>
        <v>4.1090563297696191E-2</v>
      </c>
      <c r="AA84" s="3">
        <f>'Population 2016'!AA84/'Population 2016'!AA$6</f>
        <v>2.9741839929507491E-2</v>
      </c>
      <c r="AB84" s="3">
        <f>'Population 2016'!AB84/'Population 2016'!AB$6</f>
        <v>1.4680154315449489E-2</v>
      </c>
      <c r="AC84" s="3">
        <f>'Population 2016'!AC84/'Population 2016'!AC$6</f>
        <v>3.5460427260312878E-2</v>
      </c>
      <c r="AD84" s="3">
        <f>'Population 2016'!AD84/'Population 2016'!AD$6</f>
        <v>1.2161022591096712E-2</v>
      </c>
      <c r="AE84" s="3">
        <f>'Population 2016'!AE84/'Population 2016'!AE$6</f>
        <v>1.2005550304663463E-2</v>
      </c>
      <c r="AF84" s="3">
        <f>'Population 2016'!AF84/'Population 2016'!AF$6</f>
        <v>3.0727956632370837E-2</v>
      </c>
      <c r="AG84" s="3">
        <f>'Population 2016'!AG84/'Population 2016'!AG$6</f>
        <v>1.2005550304663463E-2</v>
      </c>
      <c r="AH84" s="3">
        <f>'Population 2016'!AH84/'Population 2016'!AH$6</f>
        <v>1.9463741919243126E-2</v>
      </c>
      <c r="AI84" s="3">
        <f>'Population 2016'!AI84/'Population 2016'!AI$6</f>
        <v>1.9712309102399378E-2</v>
      </c>
      <c r="AJ84" s="3">
        <f>'Population 2016'!AJ84/'Population 2016'!AJ$6</f>
        <v>7.8235258022949002E-3</v>
      </c>
      <c r="AK84" s="3">
        <f>'Population 2016'!AK84/'Population 2016'!AK$6</f>
        <v>9.4473311289560704E-4</v>
      </c>
      <c r="AL84" s="3">
        <f>'Population 2016'!AL84/'Population 2016'!AL$6</f>
        <v>2.5270918457985434E-2</v>
      </c>
      <c r="AM84" s="3">
        <f>'Population 2016'!AM84/'Population 2016'!AM$6</f>
        <v>2.1803318692044899E-2</v>
      </c>
      <c r="AN84" s="3">
        <f>'Population 2016'!AN84/'Population 2016'!AN$6</f>
        <v>0</v>
      </c>
      <c r="AO84" s="3">
        <f>'Population 2016'!AO84/'Population 2016'!AO$6</f>
        <v>0</v>
      </c>
      <c r="AP84" s="3">
        <f>'Population 2016'!AP84/'Population 2016'!AP$6</f>
        <v>2.1260258194557759E-2</v>
      </c>
      <c r="AQ84" s="3">
        <f>'Population 2016'!AQ84/'Population 2016'!AQ$6</f>
        <v>3.0381982777655112E-2</v>
      </c>
      <c r="AR84" s="3">
        <f>'Population 2016'!AR84/'Population 2016'!AR$6</f>
        <v>2.4077781407657185E-2</v>
      </c>
      <c r="AS84" s="3">
        <f>'Population 2016'!AS84/'Population 2016'!AS$6</f>
        <v>7.6721375157812952E-3</v>
      </c>
      <c r="AT84" s="3">
        <f>'Population 2016'!AT84/'Population 2016'!AT$6</f>
        <v>0</v>
      </c>
      <c r="AU84" s="3">
        <f>'Population 2016'!AU84/'Population 2016'!AU$6</f>
        <v>0</v>
      </c>
      <c r="AV84" s="3">
        <f>'Population 2016'!AV84/'Population 2016'!AV$6</f>
        <v>1.6918860955558203E-2</v>
      </c>
      <c r="AW84" s="3">
        <f>'Population 2016'!AW84/'Population 2016'!AW$6</f>
        <v>1.6322820006715862E-2</v>
      </c>
      <c r="AX84" s="3">
        <f>'Population 2016'!AX84/'Population 2016'!AX$6</f>
        <v>2.4053390183992215E-2</v>
      </c>
      <c r="AY84" s="3">
        <f>'Population 2016'!AY84/'Population 2016'!AY$6</f>
        <v>2.5423838126727924E-2</v>
      </c>
      <c r="AZ84" s="3">
        <f>'Population 2016'!AZ84/'Population 2016'!AZ$6</f>
        <v>3.1013291410604545E-2</v>
      </c>
      <c r="BA84" s="3">
        <f>'Population 2016'!BA84/'Population 2016'!BA$6</f>
        <v>2.3310023310023312E-2</v>
      </c>
      <c r="BB84" s="3">
        <f>'Population 2016'!BB84/'Population 2016'!BB$6</f>
        <v>1.6446302417525441E-2</v>
      </c>
      <c r="BC84" s="5">
        <f>'Population 2016'!BC84/'Population 2016'!BC$6</f>
        <v>0</v>
      </c>
      <c r="BD84" s="9">
        <v>82</v>
      </c>
    </row>
    <row r="85" spans="2:56" x14ac:dyDescent="0.35">
      <c r="B85" s="3" t="s">
        <v>50</v>
      </c>
      <c r="C85" s="60">
        <f>'Population 2016'!C85/'Population 2016'!C$6</f>
        <v>1.5545434985297282E-2</v>
      </c>
      <c r="D85" s="3">
        <f>'Population 2016'!D85/'Population 2016'!D$6</f>
        <v>1.4908586822901682E-2</v>
      </c>
      <c r="E85" s="3">
        <f>'Population 2016'!E85/'Population 2016'!E$6</f>
        <v>1.3192229631777326E-2</v>
      </c>
      <c r="F85" s="3">
        <f>'Population 2016'!F85/'Population 2016'!F$6</f>
        <v>1.116593092703194E-2</v>
      </c>
      <c r="G85" s="3">
        <f>'Population 2016'!G85/'Population 2016'!G$6</f>
        <v>9.8511138475316246E-3</v>
      </c>
      <c r="H85" s="3">
        <f>'Population 2016'!H85/'Population 2016'!H$6</f>
        <v>1.9443467269269068E-2</v>
      </c>
      <c r="I85" s="3">
        <f>'Population 2016'!I85/'Population 2016'!I$6</f>
        <v>8.4490628338350984E-3</v>
      </c>
      <c r="J85" s="3">
        <f>'Population 2016'!J85/'Population 2016'!J$6</f>
        <v>1.7813138069421953E-2</v>
      </c>
      <c r="K85" s="3">
        <f>'Population 2016'!K85/'Population 2016'!K$6</f>
        <v>1.7259414225941423E-2</v>
      </c>
      <c r="L85" s="3">
        <f>'Population 2016'!L85/'Population 2016'!L$6</f>
        <v>7.7321891481183513E-3</v>
      </c>
      <c r="M85" s="3">
        <f>'Population 2016'!M85/'Population 2016'!M$6</f>
        <v>7.7321891481183513E-3</v>
      </c>
      <c r="N85" s="3">
        <f>'Population 2016'!N85/'Population 2016'!N$6</f>
        <v>3.1319384199150112E-2</v>
      </c>
      <c r="O85" s="3">
        <f>'Population 2016'!O85/'Population 2016'!O$6</f>
        <v>1.917393993539963E-2</v>
      </c>
      <c r="P85" s="3">
        <f>'Population 2016'!P85/'Population 2016'!P$6</f>
        <v>7.0835756198128668E-3</v>
      </c>
      <c r="Q85" s="3">
        <f>'Population 2016'!Q85/'Population 2016'!Q$6</f>
        <v>4.2333743842364532E-3</v>
      </c>
      <c r="R85" s="3">
        <f>'Population 2016'!R85/'Population 2016'!R$6</f>
        <v>1.570770018780946E-2</v>
      </c>
      <c r="S85" s="3">
        <f>'Population 2016'!S85/'Population 2016'!S$6</f>
        <v>1.7411273266764171E-2</v>
      </c>
      <c r="T85" s="3">
        <f>'Population 2016'!T85/'Population 2016'!T$6</f>
        <v>2.4282932832109774E-2</v>
      </c>
      <c r="U85" s="3">
        <f>'Population 2016'!U85/'Population 2016'!U$6</f>
        <v>0</v>
      </c>
      <c r="V85" s="3">
        <f>'Population 2016'!V85/'Population 2016'!V$6</f>
        <v>1.35039592760181E-2</v>
      </c>
      <c r="W85" s="3">
        <f>'Population 2016'!W85/'Population 2016'!W$6</f>
        <v>1.8959585492227978E-2</v>
      </c>
      <c r="X85" s="3">
        <f>'Population 2016'!X85/'Population 2016'!X$6</f>
        <v>1.8959585492227978E-2</v>
      </c>
      <c r="Y85" s="3">
        <f>'Population 2016'!Y85/'Population 2016'!Y$6</f>
        <v>1.5355144427080707E-2</v>
      </c>
      <c r="Z85" s="3">
        <f>'Population 2016'!Z85/'Population 2016'!Z$6</f>
        <v>3.5980446664296936E-2</v>
      </c>
      <c r="AA85" s="3">
        <f>'Population 2016'!AA85/'Population 2016'!AA$6</f>
        <v>2.7014629695594844E-2</v>
      </c>
      <c r="AB85" s="3">
        <f>'Population 2016'!AB85/'Population 2016'!AB$6</f>
        <v>1.2885788623721514E-2</v>
      </c>
      <c r="AC85" s="3">
        <f>'Population 2016'!AC85/'Population 2016'!AC$6</f>
        <v>3.1692428598662427E-2</v>
      </c>
      <c r="AD85" s="3">
        <f>'Population 2016'!AD85/'Population 2016'!AD$6</f>
        <v>1.1776367375319929E-2</v>
      </c>
      <c r="AE85" s="3">
        <f>'Population 2016'!AE85/'Population 2016'!AE$6</f>
        <v>1.2468075693285337E-2</v>
      </c>
      <c r="AF85" s="3">
        <f>'Population 2016'!AF85/'Population 2016'!AF$6</f>
        <v>2.8930191392853192E-2</v>
      </c>
      <c r="AG85" s="3">
        <f>'Population 2016'!AG85/'Population 2016'!AG$6</f>
        <v>1.2468075693285337E-2</v>
      </c>
      <c r="AH85" s="3">
        <f>'Population 2016'!AH85/'Population 2016'!AH$6</f>
        <v>1.860715546869264E-2</v>
      </c>
      <c r="AI85" s="3">
        <f>'Population 2016'!AI85/'Population 2016'!AI$6</f>
        <v>1.7402076698041745E-2</v>
      </c>
      <c r="AJ85" s="3">
        <f>'Population 2016'!AJ85/'Population 2016'!AJ$6</f>
        <v>8.6212186291955567E-3</v>
      </c>
      <c r="AK85" s="3">
        <f>'Population 2016'!AK85/'Population 2016'!AK$6</f>
        <v>7.0854983467170528E-4</v>
      </c>
      <c r="AL85" s="3">
        <f>'Population 2016'!AL85/'Population 2016'!AL$6</f>
        <v>2.2946645348492924E-2</v>
      </c>
      <c r="AM85" s="3">
        <f>'Population 2016'!AM85/'Population 2016'!AM$6</f>
        <v>2.0558809175207419E-2</v>
      </c>
      <c r="AN85" s="3">
        <f>'Population 2016'!AN85/'Population 2016'!AN$6</f>
        <v>0</v>
      </c>
      <c r="AO85" s="3">
        <f>'Population 2016'!AO85/'Population 2016'!AO$6</f>
        <v>0</v>
      </c>
      <c r="AP85" s="3">
        <f>'Population 2016'!AP85/'Population 2016'!AP$6</f>
        <v>1.4877381580841773E-2</v>
      </c>
      <c r="AQ85" s="3">
        <f>'Population 2016'!AQ85/'Population 2016'!AQ$6</f>
        <v>2.8571428571428571E-2</v>
      </c>
      <c r="AR85" s="3">
        <f>'Population 2016'!AR85/'Population 2016'!AR$6</f>
        <v>2.1481224417357253E-2</v>
      </c>
      <c r="AS85" s="3">
        <f>'Population 2016'!AS85/'Population 2016'!AS$6</f>
        <v>8.4490628338350984E-3</v>
      </c>
      <c r="AT85" s="3">
        <f>'Population 2016'!AT85/'Population 2016'!AT$6</f>
        <v>0</v>
      </c>
      <c r="AU85" s="3">
        <f>'Population 2016'!AU85/'Population 2016'!AU$6</f>
        <v>0</v>
      </c>
      <c r="AV85" s="3">
        <f>'Population 2016'!AV85/'Population 2016'!AV$6</f>
        <v>1.4178482068390326E-2</v>
      </c>
      <c r="AW85" s="3">
        <f>'Population 2016'!AW85/'Population 2016'!AW$6</f>
        <v>1.5987026920777404E-2</v>
      </c>
      <c r="AX85" s="3">
        <f>'Population 2016'!AX85/'Population 2016'!AX$6</f>
        <v>1.8352875747323538E-2</v>
      </c>
      <c r="AY85" s="3">
        <f>'Population 2016'!AY85/'Population 2016'!AY$6</f>
        <v>2.1433761721924353E-2</v>
      </c>
      <c r="AZ85" s="3">
        <f>'Population 2016'!AZ85/'Population 2016'!AZ$6</f>
        <v>2.4099614120337287E-2</v>
      </c>
      <c r="BA85" s="3">
        <f>'Population 2016'!BA85/'Population 2016'!BA$6</f>
        <v>2.2792022792022793E-2</v>
      </c>
      <c r="BB85" s="3">
        <f>'Population 2016'!BB85/'Population 2016'!BB$6</f>
        <v>1.4356082701406443E-2</v>
      </c>
      <c r="BC85" s="5">
        <f>'Population 2016'!BC85/'Population 2016'!BC$6</f>
        <v>0</v>
      </c>
      <c r="BD85" s="9">
        <v>83</v>
      </c>
    </row>
    <row r="86" spans="2:56" x14ac:dyDescent="0.35">
      <c r="B86" s="3" t="s">
        <v>51</v>
      </c>
      <c r="C86" s="60">
        <f>'Population 2016'!C86/'Population 2016'!C$6</f>
        <v>1.4810299074804561E-2</v>
      </c>
      <c r="D86" s="3">
        <f>'Population 2016'!D86/'Population 2016'!D$6</f>
        <v>1.3509272094787226E-2</v>
      </c>
      <c r="E86" s="3">
        <f>'Population 2016'!E86/'Population 2016'!E$6</f>
        <v>1.0002899391127864E-2</v>
      </c>
      <c r="F86" s="3">
        <f>'Population 2016'!F86/'Population 2016'!F$6</f>
        <v>1.1079373322946421E-2</v>
      </c>
      <c r="G86" s="3">
        <f>'Population 2016'!G86/'Population 2016'!G$6</f>
        <v>8.3958356655099067E-3</v>
      </c>
      <c r="H86" s="3">
        <f>'Population 2016'!H86/'Population 2016'!H$6</f>
        <v>1.7374505864044789E-2</v>
      </c>
      <c r="I86" s="3">
        <f>'Population 2016'!I86/'Population 2016'!I$6</f>
        <v>9.080314654753811E-3</v>
      </c>
      <c r="J86" s="3">
        <f>'Population 2016'!J86/'Population 2016'!J$6</f>
        <v>1.5419277617404773E-2</v>
      </c>
      <c r="K86" s="3">
        <f>'Population 2016'!K86/'Population 2016'!K$6</f>
        <v>1.7211867630277673E-2</v>
      </c>
      <c r="L86" s="3">
        <f>'Population 2016'!L86/'Population 2016'!L$6</f>
        <v>6.6595155090730315E-3</v>
      </c>
      <c r="M86" s="3">
        <f>'Population 2016'!M86/'Population 2016'!M$6</f>
        <v>6.6595155090730315E-3</v>
      </c>
      <c r="N86" s="3">
        <f>'Population 2016'!N86/'Population 2016'!N$6</f>
        <v>2.2541134261641841E-2</v>
      </c>
      <c r="O86" s="3">
        <f>'Population 2016'!O86/'Population 2016'!O$6</f>
        <v>1.6287540375231942E-2</v>
      </c>
      <c r="P86" s="3">
        <f>'Population 2016'!P86/'Population 2016'!P$6</f>
        <v>7.1893006290638054E-3</v>
      </c>
      <c r="Q86" s="3">
        <f>'Population 2016'!Q86/'Population 2016'!Q$6</f>
        <v>3.3097290640394087E-3</v>
      </c>
      <c r="R86" s="3">
        <f>'Population 2016'!R86/'Population 2016'!R$6</f>
        <v>1.4085709407546526E-2</v>
      </c>
      <c r="S86" s="3">
        <f>'Population 2016'!S86/'Population 2016'!S$6</f>
        <v>1.6093393238565221E-2</v>
      </c>
      <c r="T86" s="3">
        <f>'Population 2016'!T86/'Population 2016'!T$6</f>
        <v>2.2083055890360154E-2</v>
      </c>
      <c r="U86" s="3">
        <f>'Population 2016'!U86/'Population 2016'!U$6</f>
        <v>0</v>
      </c>
      <c r="V86" s="3">
        <f>'Population 2016'!V86/'Population 2016'!V$6</f>
        <v>1.2743919683257918E-2</v>
      </c>
      <c r="W86" s="3">
        <f>'Population 2016'!W86/'Population 2016'!W$6</f>
        <v>1.7600000000000001E-2</v>
      </c>
      <c r="X86" s="3">
        <f>'Population 2016'!X86/'Population 2016'!X$6</f>
        <v>1.7600000000000001E-2</v>
      </c>
      <c r="Y86" s="3">
        <f>'Population 2016'!Y86/'Population 2016'!Y$6</f>
        <v>1.3893229823057922E-2</v>
      </c>
      <c r="Z86" s="3">
        <f>'Population 2016'!Z86/'Population 2016'!Z$6</f>
        <v>2.9348232270295396E-2</v>
      </c>
      <c r="AA86" s="3">
        <f>'Population 2016'!AA86/'Population 2016'!AA$6</f>
        <v>2.3136291768999544E-2</v>
      </c>
      <c r="AB86" s="3">
        <f>'Population 2016'!AB86/'Population 2016'!AB$6</f>
        <v>1.1876457922124529E-2</v>
      </c>
      <c r="AC86" s="3">
        <f>'Population 2016'!AC86/'Population 2016'!AC$6</f>
        <v>2.5984990254169699E-2</v>
      </c>
      <c r="AD86" s="3">
        <f>'Population 2016'!AD86/'Population 2016'!AD$6</f>
        <v>9.0541920021303974E-3</v>
      </c>
      <c r="AE86" s="3">
        <f>'Population 2016'!AE86/'Population 2016'!AE$6</f>
        <v>9.290727371448107E-3</v>
      </c>
      <c r="AF86" s="3">
        <f>'Population 2016'!AF86/'Population 2016'!AF$6</f>
        <v>2.2983737139064056E-2</v>
      </c>
      <c r="AG86" s="3">
        <f>'Population 2016'!AG86/'Population 2016'!AG$6</f>
        <v>9.290727371448107E-3</v>
      </c>
      <c r="AH86" s="3">
        <f>'Population 2016'!AH86/'Population 2016'!AH$6</f>
        <v>1.801628563137414E-2</v>
      </c>
      <c r="AI86" s="3">
        <f>'Population 2016'!AI86/'Population 2016'!AI$6</f>
        <v>1.5937255427162809E-2</v>
      </c>
      <c r="AJ86" s="3">
        <f>'Population 2016'!AJ86/'Population 2016'!AJ$6</f>
        <v>7.3019574154752406E-3</v>
      </c>
      <c r="AK86" s="3">
        <f>'Population 2016'!AK86/'Population 2016'!AK$6</f>
        <v>2.0469217446071487E-3</v>
      </c>
      <c r="AL86" s="3">
        <f>'Population 2016'!AL86/'Population 2016'!AL$6</f>
        <v>2.0489133653105941E-2</v>
      </c>
      <c r="AM86" s="3">
        <f>'Population 2016'!AM86/'Population 2016'!AM$6</f>
        <v>1.9363103953147876E-2</v>
      </c>
      <c r="AN86" s="3">
        <f>'Population 2016'!AN86/'Population 2016'!AN$6</f>
        <v>0</v>
      </c>
      <c r="AO86" s="3">
        <f>'Population 2016'!AO86/'Population 2016'!AO$6</f>
        <v>0</v>
      </c>
      <c r="AP86" s="3">
        <f>'Population 2016'!AP86/'Population 2016'!AP$6</f>
        <v>1.463742381340884E-2</v>
      </c>
      <c r="AQ86" s="3">
        <f>'Population 2016'!AQ86/'Population 2016'!AQ$6</f>
        <v>2.369912416280268E-2</v>
      </c>
      <c r="AR86" s="3">
        <f>'Population 2016'!AR86/'Population 2016'!AR$6</f>
        <v>1.8642759200708091E-2</v>
      </c>
      <c r="AS86" s="3">
        <f>'Population 2016'!AS86/'Population 2016'!AS$6</f>
        <v>9.080314654753811E-3</v>
      </c>
      <c r="AT86" s="3">
        <f>'Population 2016'!AT86/'Population 2016'!AT$6</f>
        <v>0</v>
      </c>
      <c r="AU86" s="3">
        <f>'Population 2016'!AU86/'Population 2016'!AU$6</f>
        <v>0</v>
      </c>
      <c r="AV86" s="3">
        <f>'Population 2016'!AV86/'Population 2016'!AV$6</f>
        <v>1.3868700107232217E-2</v>
      </c>
      <c r="AW86" s="3">
        <f>'Population 2016'!AW86/'Population 2016'!AW$6</f>
        <v>1.6208158952980778E-2</v>
      </c>
      <c r="AX86" s="3">
        <f>'Population 2016'!AX86/'Population 2016'!AX$6</f>
        <v>1.3671965518839506E-2</v>
      </c>
      <c r="AY86" s="3">
        <f>'Population 2016'!AY86/'Population 2016'!AY$6</f>
        <v>1.8131629524845535E-2</v>
      </c>
      <c r="AZ86" s="3">
        <f>'Population 2016'!AZ86/'Population 2016'!AZ$6</f>
        <v>1.8704444762040875E-2</v>
      </c>
      <c r="BA86" s="3">
        <f>'Population 2016'!BA86/'Population 2016'!BA$6</f>
        <v>1.9046480584942124E-2</v>
      </c>
      <c r="BB86" s="3">
        <f>'Population 2016'!BB86/'Population 2016'!BB$6</f>
        <v>1.399961112191328E-2</v>
      </c>
      <c r="BC86" s="5">
        <f>'Population 2016'!BC86/'Population 2016'!BC$6</f>
        <v>0</v>
      </c>
      <c r="BD86" s="9">
        <v>84</v>
      </c>
    </row>
    <row r="87" spans="2:56" x14ac:dyDescent="0.35">
      <c r="B87" s="3" t="s">
        <v>52</v>
      </c>
      <c r="C87" s="60">
        <f>'Population 2016'!C87/'Population 2016'!C$6</f>
        <v>1.2102847306892348E-2</v>
      </c>
      <c r="D87" s="3">
        <f>'Population 2016'!D87/'Population 2016'!D$6</f>
        <v>1.1599926764836659E-2</v>
      </c>
      <c r="E87" s="3">
        <f>'Population 2016'!E87/'Population 2016'!E$6</f>
        <v>1.0244515318449792E-2</v>
      </c>
      <c r="F87" s="3">
        <f>'Population 2016'!F87/'Population 2016'!F$6</f>
        <v>1.0862979312732623E-2</v>
      </c>
      <c r="G87" s="3">
        <f>'Population 2016'!G87/'Population 2016'!G$6</f>
        <v>9.3473637076010307E-3</v>
      </c>
      <c r="H87" s="3">
        <f>'Population 2016'!H87/'Population 2016'!H$6</f>
        <v>1.8972435710154605E-2</v>
      </c>
      <c r="I87" s="3">
        <f>'Population 2016'!I87/'Population 2016'!I$6</f>
        <v>9.2259881518889E-3</v>
      </c>
      <c r="J87" s="3">
        <f>'Population 2016'!J87/'Population 2016'!J$6</f>
        <v>1.4856016334577202E-2</v>
      </c>
      <c r="K87" s="3">
        <f>'Population 2016'!K87/'Population 2016'!K$6</f>
        <v>1.6736401673640166E-2</v>
      </c>
      <c r="L87" s="3">
        <f>'Population 2016'!L87/'Population 2016'!L$6</f>
        <v>7.6204523107177976E-3</v>
      </c>
      <c r="M87" s="3">
        <f>'Population 2016'!M87/'Population 2016'!M$6</f>
        <v>7.6204523107177976E-3</v>
      </c>
      <c r="N87" s="3">
        <f>'Population 2016'!N87/'Population 2016'!N$6</f>
        <v>1.9056301371877252E-2</v>
      </c>
      <c r="O87" s="3">
        <f>'Population 2016'!O87/'Population 2016'!O$6</f>
        <v>1.929420658373995E-2</v>
      </c>
      <c r="P87" s="3">
        <f>'Population 2016'!P87/'Population 2016'!P$6</f>
        <v>7.1893006290638054E-3</v>
      </c>
      <c r="Q87" s="3">
        <f>'Population 2016'!Q87/'Population 2016'!Q$6</f>
        <v>5.1185344827586205E-3</v>
      </c>
      <c r="R87" s="3">
        <f>'Population 2016'!R87/'Population 2016'!R$6</f>
        <v>1.4427181150759775E-2</v>
      </c>
      <c r="S87" s="3">
        <f>'Population 2016'!S87/'Population 2016'!S$6</f>
        <v>1.5648838897715674E-2</v>
      </c>
      <c r="T87" s="3">
        <f>'Population 2016'!T87/'Population 2016'!T$6</f>
        <v>1.9975894068760904E-2</v>
      </c>
      <c r="U87" s="3">
        <f>'Population 2016'!U87/'Population 2016'!U$6</f>
        <v>0</v>
      </c>
      <c r="V87" s="3">
        <f>'Population 2016'!V87/'Population 2016'!V$6</f>
        <v>1.3327205882352941E-2</v>
      </c>
      <c r="W87" s="3">
        <f>'Population 2016'!W87/'Population 2016'!W$6</f>
        <v>1.7425906735751295E-2</v>
      </c>
      <c r="X87" s="3">
        <f>'Population 2016'!X87/'Population 2016'!X$6</f>
        <v>1.7425906735751295E-2</v>
      </c>
      <c r="Y87" s="3">
        <f>'Population 2016'!Y87/'Population 2016'!Y$6</f>
        <v>1.3983969350204163E-2</v>
      </c>
      <c r="Z87" s="3">
        <f>'Population 2016'!Z87/'Population 2016'!Z$6</f>
        <v>2.6370875373308907E-2</v>
      </c>
      <c r="AA87" s="3">
        <f>'Population 2016'!AA87/'Population 2016'!AA$6</f>
        <v>2.1682696213527312E-2</v>
      </c>
      <c r="AB87" s="3">
        <f>'Population 2016'!AB87/'Population 2016'!AB$6</f>
        <v>1.0283958370715952E-2</v>
      </c>
      <c r="AC87" s="3">
        <f>'Population 2016'!AC87/'Population 2016'!AC$6</f>
        <v>2.3586465551116004E-2</v>
      </c>
      <c r="AD87" s="3">
        <f>'Population 2016'!AD87/'Population 2016'!AD$6</f>
        <v>1.0356101963221044E-2</v>
      </c>
      <c r="AE87" s="3">
        <f>'Population 2016'!AE87/'Population 2016'!AE$6</f>
        <v>1.0718523136324331E-2</v>
      </c>
      <c r="AF87" s="3">
        <f>'Population 2016'!AF87/'Population 2016'!AF$6</f>
        <v>2.3619869454585683E-2</v>
      </c>
      <c r="AG87" s="3">
        <f>'Population 2016'!AG87/'Population 2016'!AG$6</f>
        <v>1.0718523136324331E-2</v>
      </c>
      <c r="AH87" s="3">
        <f>'Population 2016'!AH87/'Population 2016'!AH$6</f>
        <v>1.8261024617245707E-2</v>
      </c>
      <c r="AI87" s="3">
        <f>'Population 2016'!AI87/'Population 2016'!AI$6</f>
        <v>1.5305289678869325E-2</v>
      </c>
      <c r="AJ87" s="3">
        <f>'Population 2016'!AJ87/'Population 2016'!AJ$6</f>
        <v>8.1916917224028954E-3</v>
      </c>
      <c r="AK87" s="3">
        <f>'Population 2016'!AK87/'Population 2016'!AK$6</f>
        <v>2.3618327822390174E-3</v>
      </c>
      <c r="AL87" s="3">
        <f>'Population 2016'!AL87/'Population 2016'!AL$6</f>
        <v>2.2073192396518032E-2</v>
      </c>
      <c r="AM87" s="3">
        <f>'Population 2016'!AM87/'Population 2016'!AM$6</f>
        <v>1.9521717911176184E-2</v>
      </c>
      <c r="AN87" s="3">
        <f>'Population 2016'!AN87/'Population 2016'!AN$6</f>
        <v>0</v>
      </c>
      <c r="AO87" s="3">
        <f>'Population 2016'!AO87/'Population 2016'!AO$6</f>
        <v>0</v>
      </c>
      <c r="AP87" s="3">
        <f>'Population 2016'!AP87/'Population 2016'!AP$6</f>
        <v>1.2093871478619763E-2</v>
      </c>
      <c r="AQ87" s="3">
        <f>'Population 2016'!AQ87/'Population 2016'!AQ$6</f>
        <v>2.0725693677780231E-2</v>
      </c>
      <c r="AR87" s="3">
        <f>'Population 2016'!AR87/'Population 2016'!AR$6</f>
        <v>1.7873513649162988E-2</v>
      </c>
      <c r="AS87" s="3">
        <f>'Population 2016'!AS87/'Population 2016'!AS$6</f>
        <v>9.2259881518889E-3</v>
      </c>
      <c r="AT87" s="3">
        <f>'Population 2016'!AT87/'Population 2016'!AT$6</f>
        <v>0</v>
      </c>
      <c r="AU87" s="3">
        <f>'Population 2016'!AU87/'Population 2016'!AU$6</f>
        <v>0</v>
      </c>
      <c r="AV87" s="3">
        <f>'Population 2016'!AV87/'Population 2016'!AV$6</f>
        <v>1.3535088764446562E-2</v>
      </c>
      <c r="AW87" s="3">
        <f>'Population 2016'!AW87/'Population 2016'!AW$6</f>
        <v>1.6568522264719613E-2</v>
      </c>
      <c r="AX87" s="3">
        <f>'Population 2016'!AX87/'Population 2016'!AX$6</f>
        <v>1.3023126477267461E-2</v>
      </c>
      <c r="AY87" s="3">
        <f>'Population 2016'!AY87/'Population 2016'!AY$6</f>
        <v>1.6772939714589145E-2</v>
      </c>
      <c r="AZ87" s="3">
        <f>'Population 2016'!AZ87/'Population 2016'!AZ$6</f>
        <v>1.6069386880091466E-2</v>
      </c>
      <c r="BA87" s="3">
        <f>'Population 2016'!BA87/'Population 2016'!BA$6</f>
        <v>1.7492479030940568E-2</v>
      </c>
      <c r="BB87" s="3">
        <f>'Population 2016'!BB87/'Population 2016'!BB$6</f>
        <v>1.4372285955019768E-2</v>
      </c>
      <c r="BC87" s="5">
        <f>'Population 2016'!BC87/'Population 2016'!BC$6</f>
        <v>0</v>
      </c>
      <c r="BD87" s="9">
        <v>85</v>
      </c>
    </row>
    <row r="88" spans="2:56" x14ac:dyDescent="0.35">
      <c r="B88" s="3" t="s">
        <v>53</v>
      </c>
      <c r="C88" s="60">
        <f>'Population 2016'!C88/'Population 2016'!C$6</f>
        <v>1.1224270243132755E-2</v>
      </c>
      <c r="D88" s="3">
        <f>'Population 2016'!D88/'Population 2016'!D$6</f>
        <v>1.0658331807600764E-2</v>
      </c>
      <c r="E88" s="3">
        <f>'Population 2016'!E88/'Population 2016'!E$6</f>
        <v>9.1330820527689184E-3</v>
      </c>
      <c r="F88" s="3">
        <f>'Population 2016'!F88/'Population 2016'!F$6</f>
        <v>1.198822816584437E-2</v>
      </c>
      <c r="G88" s="3">
        <f>'Population 2016'!G88/'Population 2016'!G$6</f>
        <v>1.1362364267323408E-2</v>
      </c>
      <c r="H88" s="3">
        <f>'Population 2016'!H88/'Population 2016'!H$6</f>
        <v>2.1488578975297674E-2</v>
      </c>
      <c r="I88" s="3">
        <f>'Population 2016'!I88/'Population 2016'!I$6</f>
        <v>1.2236573759347382E-2</v>
      </c>
      <c r="J88" s="3">
        <f>'Population 2016'!J88/'Population 2016'!J$6</f>
        <v>1.8305991691896079E-2</v>
      </c>
      <c r="K88" s="3">
        <f>'Population 2016'!K88/'Population 2016'!K$6</f>
        <v>2.0207303157093952E-2</v>
      </c>
      <c r="L88" s="3">
        <f>'Population 2016'!L88/'Population 2016'!L$6</f>
        <v>9.0730311969250028E-3</v>
      </c>
      <c r="M88" s="3">
        <f>'Population 2016'!M88/'Population 2016'!M$6</f>
        <v>9.0730311969250028E-3</v>
      </c>
      <c r="N88" s="3">
        <f>'Population 2016'!N88/'Population 2016'!N$6</f>
        <v>2.390860033230896E-2</v>
      </c>
      <c r="O88" s="3">
        <f>'Population 2016'!O88/'Population 2016'!O$6</f>
        <v>2.1991615696515702E-2</v>
      </c>
      <c r="P88" s="3">
        <f>'Population 2016'!P88/'Population 2016'!P$6</f>
        <v>9.7795633557117932E-3</v>
      </c>
      <c r="Q88" s="3">
        <f>'Population 2016'!Q88/'Population 2016'!Q$6</f>
        <v>3.6176108374384236E-3</v>
      </c>
      <c r="R88" s="3">
        <f>'Population 2016'!R88/'Population 2016'!R$6</f>
        <v>1.5622332252006146E-2</v>
      </c>
      <c r="S88" s="3">
        <f>'Population 2016'!S88/'Population 2016'!S$6</f>
        <v>1.7416534264880733E-2</v>
      </c>
      <c r="T88" s="3">
        <f>'Population 2016'!T88/'Population 2016'!T$6</f>
        <v>1.94280319951451E-2</v>
      </c>
      <c r="U88" s="3">
        <f>'Population 2016'!U88/'Population 2016'!U$6</f>
        <v>0</v>
      </c>
      <c r="V88" s="3">
        <f>'Population 2016'!V88/'Population 2016'!V$6</f>
        <v>1.5041713800904978E-2</v>
      </c>
      <c r="W88" s="3">
        <f>'Population 2016'!W88/'Population 2016'!W$6</f>
        <v>2.1844559585492227E-2</v>
      </c>
      <c r="X88" s="3">
        <f>'Population 2016'!X88/'Population 2016'!X$6</f>
        <v>2.1844559585492227E-2</v>
      </c>
      <c r="Y88" s="3">
        <f>'Population 2016'!Y88/'Population 2016'!Y$6</f>
        <v>1.6444018752835611E-2</v>
      </c>
      <c r="Z88" s="3">
        <f>'Population 2016'!Z88/'Population 2016'!Z$6</f>
        <v>2.878314208372449E-2</v>
      </c>
      <c r="AA88" s="3">
        <f>'Population 2016'!AA88/'Population 2016'!AA$6</f>
        <v>2.4827362092777642E-2</v>
      </c>
      <c r="AB88" s="3">
        <f>'Population 2016'!AB88/'Population 2016'!AB$6</f>
        <v>9.5774268795980628E-3</v>
      </c>
      <c r="AC88" s="3">
        <f>'Population 2016'!AC88/'Population 2016'!AC$6</f>
        <v>2.6895379192555042E-2</v>
      </c>
      <c r="AD88" s="3">
        <f>'Population 2016'!AD88/'Population 2016'!AD$6</f>
        <v>1.0918290355510186E-2</v>
      </c>
      <c r="AE88" s="3">
        <f>'Population 2016'!AE88/'Population 2016'!AE$6</f>
        <v>1.0758742735334928E-2</v>
      </c>
      <c r="AF88" s="3">
        <f>'Population 2016'!AF88/'Population 2016'!AF$6</f>
        <v>3.0921562119703507E-2</v>
      </c>
      <c r="AG88" s="3">
        <f>'Population 2016'!AG88/'Population 2016'!AG$6</f>
        <v>1.0758742735334928E-2</v>
      </c>
      <c r="AH88" s="3">
        <f>'Population 2016'!AH88/'Population 2016'!AH$6</f>
        <v>2.1110485667036105E-2</v>
      </c>
      <c r="AI88" s="3">
        <f>'Population 2016'!AI88/'Population 2016'!AI$6</f>
        <v>1.5627550358462691E-2</v>
      </c>
      <c r="AJ88" s="3">
        <f>'Population 2016'!AJ88/'Population 2016'!AJ$6</f>
        <v>9.4802724427808793E-3</v>
      </c>
      <c r="AK88" s="3">
        <f>'Population 2016'!AK88/'Population 2016'!AK$6</f>
        <v>3.0703826169107226E-3</v>
      </c>
      <c r="AL88" s="3">
        <f>'Population 2016'!AL88/'Population 2016'!AL$6</f>
        <v>2.5522591342452775E-2</v>
      </c>
      <c r="AM88" s="3">
        <f>'Population 2016'!AM88/'Population 2016'!AM$6</f>
        <v>2.3102733040507566E-2</v>
      </c>
      <c r="AN88" s="3">
        <f>'Population 2016'!AN88/'Population 2016'!AN$6</f>
        <v>0</v>
      </c>
      <c r="AO88" s="3">
        <f>'Population 2016'!AO88/'Population 2016'!AO$6</f>
        <v>0</v>
      </c>
      <c r="AP88" s="3">
        <f>'Population 2016'!AP88/'Population 2016'!AP$6</f>
        <v>1.2333829246052695E-2</v>
      </c>
      <c r="AQ88" s="3">
        <f>'Population 2016'!AQ88/'Population 2016'!AQ$6</f>
        <v>2.6687274600721279E-2</v>
      </c>
      <c r="AR88" s="3">
        <f>'Population 2016'!AR88/'Population 2016'!AR$6</f>
        <v>2.0278465759247057E-2</v>
      </c>
      <c r="AS88" s="3">
        <f>'Population 2016'!AS88/'Population 2016'!AS$6</f>
        <v>1.2236573759347382E-2</v>
      </c>
      <c r="AT88" s="3">
        <f>'Population 2016'!AT88/'Population 2016'!AT$6</f>
        <v>0</v>
      </c>
      <c r="AU88" s="3">
        <f>'Population 2016'!AU88/'Population 2016'!AU$6</f>
        <v>0</v>
      </c>
      <c r="AV88" s="3">
        <f>'Population 2016'!AV88/'Population 2016'!AV$6</f>
        <v>1.429762897652806E-2</v>
      </c>
      <c r="AW88" s="3">
        <f>'Population 2016'!AW88/'Population 2016'!AW$6</f>
        <v>1.843585942554812E-2</v>
      </c>
      <c r="AX88" s="3">
        <f>'Population 2016'!AX88/'Population 2016'!AX$6</f>
        <v>1.6452704268433982E-2</v>
      </c>
      <c r="AY88" s="3">
        <f>'Population 2016'!AY88/'Population 2016'!AY$6</f>
        <v>2.0616827975251207E-2</v>
      </c>
      <c r="AZ88" s="3">
        <f>'Population 2016'!AZ88/'Population 2016'!AZ$6</f>
        <v>1.9293983135629557E-2</v>
      </c>
      <c r="BA88" s="3">
        <f>'Population 2016'!BA88/'Population 2016'!BA$6</f>
        <v>2.097902097902098E-2</v>
      </c>
      <c r="BB88" s="3">
        <f>'Population 2016'!BB88/'Population 2016'!BB$6</f>
        <v>1.662453820727202E-2</v>
      </c>
      <c r="BC88" s="5">
        <f>'Population 2016'!BC88/'Population 2016'!BC$6</f>
        <v>0</v>
      </c>
      <c r="BD88" s="9">
        <v>86</v>
      </c>
    </row>
    <row r="89" spans="2:56" x14ac:dyDescent="0.35">
      <c r="B89" s="3" t="s">
        <v>54</v>
      </c>
      <c r="C89" s="60">
        <f>'Population 2016'!C89/'Population 2016'!C$6</f>
        <v>1.1027038657390806E-2</v>
      </c>
      <c r="D89" s="3">
        <f>'Population 2016'!D89/'Population 2016'!D$6</f>
        <v>1.0095990374807105E-2</v>
      </c>
      <c r="E89" s="3">
        <f>'Population 2016'!E89/'Population 2016'!E$6</f>
        <v>7.5867401179085725E-3</v>
      </c>
      <c r="F89" s="3">
        <f>'Population 2016'!F89/'Population 2016'!F$6</f>
        <v>1.2637410196485762E-2</v>
      </c>
      <c r="G89" s="3">
        <f>'Population 2016'!G89/'Population 2016'!G$6</f>
        <v>1.4720698533527371E-2</v>
      </c>
      <c r="H89" s="3">
        <f>'Population 2016'!H89/'Population 2016'!H$6</f>
        <v>2.3134208219798828E-2</v>
      </c>
      <c r="I89" s="3">
        <f>'Population 2016'!I89/'Population 2016'!I$6</f>
        <v>1.2625036418374284E-2</v>
      </c>
      <c r="J89" s="3">
        <f>'Population 2016'!J89/'Population 2016'!J$6</f>
        <v>2.0206998521439132E-2</v>
      </c>
      <c r="K89" s="3">
        <f>'Population 2016'!K89/'Population 2016'!K$6</f>
        <v>2.1586154431342715E-2</v>
      </c>
      <c r="L89" s="3">
        <f>'Population 2016'!L89/'Population 2016'!L$6</f>
        <v>9.7657995888084381E-3</v>
      </c>
      <c r="M89" s="3">
        <f>'Population 2016'!M89/'Population 2016'!M$6</f>
        <v>9.7657995888084381E-3</v>
      </c>
      <c r="N89" s="3">
        <f>'Population 2016'!N89/'Population 2016'!N$6</f>
        <v>2.4482053845814526E-2</v>
      </c>
      <c r="O89" s="3">
        <f>'Population 2016'!O89/'Population 2016'!O$6</f>
        <v>2.3245825029207613E-2</v>
      </c>
      <c r="P89" s="3">
        <f>'Population 2016'!P89/'Population 2016'!P$6</f>
        <v>9.9910133742136704E-3</v>
      </c>
      <c r="Q89" s="3">
        <f>'Population 2016'!Q89/'Population 2016'!Q$6</f>
        <v>5.5033866995073894E-3</v>
      </c>
      <c r="R89" s="3">
        <f>'Population 2016'!R89/'Population 2016'!R$6</f>
        <v>2.057367252859826E-2</v>
      </c>
      <c r="S89" s="3">
        <f>'Population 2016'!S89/'Population 2016'!S$6</f>
        <v>1.7177158850577131E-2</v>
      </c>
      <c r="T89" s="3">
        <f>'Population 2016'!T89/'Population 2016'!T$6</f>
        <v>2.0144467014488843E-2</v>
      </c>
      <c r="U89" s="3">
        <f>'Population 2016'!U89/'Population 2016'!U$6</f>
        <v>0</v>
      </c>
      <c r="V89" s="3">
        <f>'Population 2016'!V89/'Population 2016'!V$6</f>
        <v>1.5165441176470588E-2</v>
      </c>
      <c r="W89" s="3">
        <f>'Population 2016'!W89/'Population 2016'!W$6</f>
        <v>2.0219689119170985E-2</v>
      </c>
      <c r="X89" s="3">
        <f>'Population 2016'!X89/'Population 2016'!X$6</f>
        <v>2.0219689119170985E-2</v>
      </c>
      <c r="Y89" s="3">
        <f>'Population 2016'!Y89/'Population 2016'!Y$6</f>
        <v>1.7331249684932198E-2</v>
      </c>
      <c r="Z89" s="3">
        <f>'Population 2016'!Z89/'Population 2016'!Z$6</f>
        <v>2.9478871399448884E-2</v>
      </c>
      <c r="AA89" s="3">
        <f>'Population 2016'!AA89/'Population 2016'!AA$6</f>
        <v>2.5609778960985395E-2</v>
      </c>
      <c r="AB89" s="3">
        <f>'Population 2016'!AB89/'Population 2016'!AB$6</f>
        <v>8.9381841019199708E-3</v>
      </c>
      <c r="AC89" s="3">
        <f>'Population 2016'!AC89/'Population 2016'!AC$6</f>
        <v>2.8325156691942278E-2</v>
      </c>
      <c r="AD89" s="3">
        <f>'Population 2016'!AD89/'Population 2016'!AD$6</f>
        <v>1.2057461571464501E-2</v>
      </c>
      <c r="AE89" s="3">
        <f>'Population 2016'!AE89/'Population 2016'!AE$6</f>
        <v>1.110060932692501E-2</v>
      </c>
      <c r="AF89" s="3">
        <f>'Population 2016'!AF89/'Population 2016'!AF$6</f>
        <v>3.5540435888925768E-2</v>
      </c>
      <c r="AG89" s="3">
        <f>'Population 2016'!AG89/'Population 2016'!AG$6</f>
        <v>1.110060932692501E-2</v>
      </c>
      <c r="AH89" s="3">
        <f>'Population 2016'!AH89/'Population 2016'!AH$6</f>
        <v>2.0729392103321809E-2</v>
      </c>
      <c r="AI89" s="3">
        <f>'Population 2016'!AI89/'Population 2016'!AI$6</f>
        <v>1.6033515110677712E-2</v>
      </c>
      <c r="AJ89" s="3">
        <f>'Population 2016'!AJ89/'Population 2016'!AJ$6</f>
        <v>9.3575504694115488E-3</v>
      </c>
      <c r="AK89" s="3">
        <f>'Population 2016'!AK89/'Population 2016'!AK$6</f>
        <v>1.9681939851991814E-3</v>
      </c>
      <c r="AL89" s="3">
        <f>'Population 2016'!AL89/'Population 2016'!AL$6</f>
        <v>2.80541244744478E-2</v>
      </c>
      <c r="AM89" s="3">
        <f>'Population 2016'!AM89/'Population 2016'!AM$6</f>
        <v>2.3090531966813078E-2</v>
      </c>
      <c r="AN89" s="3">
        <f>'Population 2016'!AN89/'Population 2016'!AN$6</f>
        <v>0</v>
      </c>
      <c r="AO89" s="3">
        <f>'Population 2016'!AO89/'Population 2016'!AO$6</f>
        <v>0</v>
      </c>
      <c r="AP89" s="3">
        <f>'Population 2016'!AP89/'Population 2016'!AP$6</f>
        <v>1.4253491385516149E-2</v>
      </c>
      <c r="AQ89" s="3">
        <f>'Population 2016'!AQ89/'Population 2016'!AQ$6</f>
        <v>2.6495915213071319E-2</v>
      </c>
      <c r="AR89" s="3">
        <f>'Population 2016'!AR89/'Population 2016'!AR$6</f>
        <v>2.0868540965575555E-2</v>
      </c>
      <c r="AS89" s="3">
        <f>'Population 2016'!AS89/'Population 2016'!AS$6</f>
        <v>1.2625036418374284E-2</v>
      </c>
      <c r="AT89" s="3">
        <f>'Population 2016'!AT89/'Population 2016'!AT$6</f>
        <v>0</v>
      </c>
      <c r="AU89" s="3">
        <f>'Population 2016'!AU89/'Population 2016'!AU$6</f>
        <v>0</v>
      </c>
      <c r="AV89" s="3">
        <f>'Population 2016'!AV89/'Population 2016'!AV$6</f>
        <v>1.5060169188609555E-2</v>
      </c>
      <c r="AW89" s="3">
        <f>'Population 2016'!AW89/'Population 2016'!AW$6</f>
        <v>1.755952137200141E-2</v>
      </c>
      <c r="AX89" s="3">
        <f>'Population 2016'!AX89/'Population 2016'!AX$6</f>
        <v>1.8862677851415859E-2</v>
      </c>
      <c r="AY89" s="3">
        <f>'Population 2016'!AY89/'Population 2016'!AY$6</f>
        <v>2.0178263542826678E-2</v>
      </c>
      <c r="AZ89" s="3">
        <f>'Population 2016'!AZ89/'Population 2016'!AZ$6</f>
        <v>2.0133628698013436E-2</v>
      </c>
      <c r="BA89" s="3">
        <f>'Population 2016'!BA89/'Population 2016'!BA$6</f>
        <v>2.6756719064411374E-2</v>
      </c>
      <c r="BB89" s="3">
        <f>'Population 2016'!BB89/'Population 2016'!BB$6</f>
        <v>1.6089830838032278E-2</v>
      </c>
      <c r="BC89" s="5">
        <f>'Population 2016'!BC89/'Population 2016'!BC$6</f>
        <v>0</v>
      </c>
      <c r="BD89" s="9">
        <v>87</v>
      </c>
    </row>
    <row r="90" spans="2:56" x14ac:dyDescent="0.35">
      <c r="B90" s="3" t="s">
        <v>55</v>
      </c>
      <c r="C90" s="60">
        <f>'Population 2016'!C90/'Population 2016'!C$6</f>
        <v>1.0076741016997777E-2</v>
      </c>
      <c r="D90" s="3">
        <f>'Population 2016'!D90/'Population 2016'!D$6</f>
        <v>9.7298145581042553E-3</v>
      </c>
      <c r="E90" s="3">
        <f>'Population 2016'!E90/'Population 2016'!E$6</f>
        <v>8.7948197545182176E-3</v>
      </c>
      <c r="F90" s="3">
        <f>'Population 2016'!F90/'Population 2016'!F$6</f>
        <v>1.0040682073920193E-2</v>
      </c>
      <c r="G90" s="3">
        <f>'Population 2016'!G90/'Population 2016'!G$6</f>
        <v>1.1922086645024067E-2</v>
      </c>
      <c r="H90" s="3">
        <f>'Population 2016'!H90/'Population 2016'!H$6</f>
        <v>2.2532003315108188E-2</v>
      </c>
      <c r="I90" s="3">
        <f>'Population 2016'!I90/'Population 2016'!I$6</f>
        <v>9.565892978537438E-3</v>
      </c>
      <c r="J90" s="3">
        <f>'Population 2016'!J90/'Population 2016'!J$6</f>
        <v>1.9103945175901804E-2</v>
      </c>
      <c r="K90" s="3">
        <f>'Population 2016'!K90/'Population 2016'!K$6</f>
        <v>2.0349942944085205E-2</v>
      </c>
      <c r="L90" s="3">
        <f>'Population 2016'!L90/'Population 2016'!L$6</f>
        <v>8.6931259497631183E-3</v>
      </c>
      <c r="M90" s="3">
        <f>'Population 2016'!M90/'Population 2016'!M$6</f>
        <v>8.6931259497631183E-3</v>
      </c>
      <c r="N90" s="3">
        <f>'Population 2016'!N90/'Population 2016'!N$6</f>
        <v>2.3599817671190577E-2</v>
      </c>
      <c r="O90" s="3">
        <f>'Population 2016'!O90/'Population 2016'!O$6</f>
        <v>2.1716720500309258E-2</v>
      </c>
      <c r="P90" s="3">
        <f>'Population 2016'!P90/'Population 2016'!P$6</f>
        <v>9.145213300206163E-3</v>
      </c>
      <c r="Q90" s="3">
        <f>'Population 2016'!Q90/'Population 2016'!Q$6</f>
        <v>4.3103448275862068E-3</v>
      </c>
      <c r="R90" s="3">
        <f>'Population 2016'!R90/'Population 2016'!R$6</f>
        <v>1.6476011610039268E-2</v>
      </c>
      <c r="S90" s="3">
        <f>'Population 2016'!S90/'Population 2016'!S$6</f>
        <v>1.4967539641620809E-2</v>
      </c>
      <c r="T90" s="3">
        <f>'Population 2016'!T90/'Population 2016'!T$6</f>
        <v>1.5879571487571961E-2</v>
      </c>
      <c r="U90" s="3">
        <f>'Population 2016'!U90/'Population 2016'!U$6</f>
        <v>0</v>
      </c>
      <c r="V90" s="3">
        <f>'Population 2016'!V90/'Population 2016'!V$6</f>
        <v>1.2849971719457013E-2</v>
      </c>
      <c r="W90" s="3">
        <f>'Population 2016'!W90/'Population 2016'!W$6</f>
        <v>2.0004145077720206E-2</v>
      </c>
      <c r="X90" s="3">
        <f>'Population 2016'!X90/'Population 2016'!X$6</f>
        <v>2.0004145077720206E-2</v>
      </c>
      <c r="Y90" s="3">
        <f>'Population 2016'!Y90/'Population 2016'!Y$6</f>
        <v>1.5536623481373191E-2</v>
      </c>
      <c r="Z90" s="3">
        <f>'Population 2016'!Z90/'Population 2016'!Z$6</f>
        <v>2.5793632709607446E-2</v>
      </c>
      <c r="AA90" s="3">
        <f>'Population 2016'!AA90/'Population 2016'!AA$6</f>
        <v>2.2827574570201917E-2</v>
      </c>
      <c r="AB90" s="3">
        <f>'Population 2016'!AB90/'Population 2016'!AB$6</f>
        <v>8.6465996770141752E-3</v>
      </c>
      <c r="AC90" s="3">
        <f>'Population 2016'!AC90/'Population 2016'!AC$6</f>
        <v>2.4819770224056834E-2</v>
      </c>
      <c r="AD90" s="3">
        <f>'Population 2016'!AD90/'Population 2016'!AD$6</f>
        <v>1.1051440237894457E-2</v>
      </c>
      <c r="AE90" s="3">
        <f>'Population 2016'!AE90/'Population 2016'!AE$6</f>
        <v>1.073863293582963E-2</v>
      </c>
      <c r="AF90" s="3">
        <f>'Population 2016'!AF90/'Population 2016'!AF$6</f>
        <v>3.1115167607036177E-2</v>
      </c>
      <c r="AG90" s="3">
        <f>'Population 2016'!AG90/'Population 2016'!AG$6</f>
        <v>1.073863293582963E-2</v>
      </c>
      <c r="AH90" s="3">
        <f>'Population 2016'!AH90/'Population 2016'!AH$6</f>
        <v>1.9246973103185454E-2</v>
      </c>
      <c r="AI90" s="3">
        <f>'Population 2016'!AI90/'Population 2016'!AI$6</f>
        <v>1.2890427183734624E-2</v>
      </c>
      <c r="AJ90" s="3">
        <f>'Population 2016'!AJ90/'Population 2016'!AJ$6</f>
        <v>8.2530527090875615E-3</v>
      </c>
      <c r="AK90" s="3">
        <f>'Population 2016'!AK90/'Population 2016'!AK$6</f>
        <v>2.1256495040151155E-3</v>
      </c>
      <c r="AL90" s="3">
        <f>'Population 2016'!AL90/'Population 2016'!AL$6</f>
        <v>2.7535974418191507E-2</v>
      </c>
      <c r="AM90" s="3">
        <f>'Population 2016'!AM90/'Population 2016'!AM$6</f>
        <v>2.0662518301610543E-2</v>
      </c>
      <c r="AN90" s="3">
        <f>'Population 2016'!AN90/'Population 2016'!AN$6</f>
        <v>0</v>
      </c>
      <c r="AO90" s="3">
        <f>'Population 2016'!AO90/'Population 2016'!AO$6</f>
        <v>0</v>
      </c>
      <c r="AP90" s="3">
        <f>'Population 2016'!AP90/'Population 2016'!AP$6</f>
        <v>1.1182031962374621E-2</v>
      </c>
      <c r="AQ90" s="3">
        <f>'Population 2016'!AQ90/'Population 2016'!AQ$6</f>
        <v>2.4655921101052476E-2</v>
      </c>
      <c r="AR90" s="3">
        <f>'Population 2016'!AR90/'Population 2016'!AR$6</f>
        <v>1.8793669239108194E-2</v>
      </c>
      <c r="AS90" s="3">
        <f>'Population 2016'!AS90/'Population 2016'!AS$6</f>
        <v>9.565892978537438E-3</v>
      </c>
      <c r="AT90" s="3">
        <f>'Population 2016'!AT90/'Population 2016'!AT$6</f>
        <v>0</v>
      </c>
      <c r="AU90" s="3">
        <f>'Population 2016'!AU90/'Population 2016'!AU$6</f>
        <v>0</v>
      </c>
      <c r="AV90" s="3">
        <f>'Population 2016'!AV90/'Population 2016'!AV$6</f>
        <v>1.5608244966043131E-2</v>
      </c>
      <c r="AW90" s="3">
        <f>'Population 2016'!AW90/'Population 2016'!AW$6</f>
        <v>1.7346579415064824E-2</v>
      </c>
      <c r="AX90" s="3">
        <f>'Population 2016'!AX90/'Population 2016'!AX$6</f>
        <v>1.7889419289057792E-2</v>
      </c>
      <c r="AY90" s="3">
        <f>'Population 2016'!AY90/'Population 2016'!AY$6</f>
        <v>1.9275336770187938E-2</v>
      </c>
      <c r="AZ90" s="3">
        <f>'Population 2016'!AZ90/'Population 2016'!AZ$6</f>
        <v>1.8490067171644992E-2</v>
      </c>
      <c r="BA90" s="3">
        <f>'Population 2016'!BA90/'Population 2016'!BA$6</f>
        <v>2.1975175821329667E-2</v>
      </c>
      <c r="BB90" s="3">
        <f>'Population 2016'!BB90/'Population 2016'!BB$6</f>
        <v>1.3205651694860328E-2</v>
      </c>
      <c r="BC90" s="5">
        <f>'Population 2016'!BC90/'Population 2016'!BC$6</f>
        <v>0</v>
      </c>
      <c r="BD90" s="9">
        <v>88</v>
      </c>
    </row>
    <row r="91" spans="2:56" x14ac:dyDescent="0.35">
      <c r="B91" s="3" t="s">
        <v>56</v>
      </c>
      <c r="C91" s="60">
        <f>'Population 2016'!C91/'Population 2016'!C$6</f>
        <v>9.0726529441296708E-3</v>
      </c>
      <c r="D91" s="3">
        <f>'Population 2016'!D91/'Population 2016'!D$6</f>
        <v>7.9381685978081769E-3</v>
      </c>
      <c r="E91" s="3">
        <f>'Population 2016'!E91/'Population 2016'!E$6</f>
        <v>4.8806417319029669E-3</v>
      </c>
      <c r="F91" s="3">
        <f>'Population 2016'!F91/'Population 2016'!F$6</f>
        <v>8.482645200380853E-3</v>
      </c>
      <c r="G91" s="3">
        <f>'Population 2016'!G91/'Population 2016'!G$6</f>
        <v>1.1586253218403671E-2</v>
      </c>
      <c r="H91" s="3">
        <f>'Population 2016'!H91/'Population 2016'!H$6</f>
        <v>1.9258632100502632E-2</v>
      </c>
      <c r="I91" s="3">
        <f>'Population 2016'!I91/'Population 2016'!I$6</f>
        <v>7.4779061862678452E-3</v>
      </c>
      <c r="J91" s="3">
        <f>'Population 2016'!J91/'Population 2016'!J$6</f>
        <v>1.4902954774812833E-2</v>
      </c>
      <c r="K91" s="3">
        <f>'Population 2016'!K91/'Population 2016'!K$6</f>
        <v>1.583301635602891E-2</v>
      </c>
      <c r="L91" s="3">
        <f>'Population 2016'!L91/'Population 2016'!L$6</f>
        <v>7.1958523285956914E-3</v>
      </c>
      <c r="M91" s="3">
        <f>'Population 2016'!M91/'Population 2016'!M$6</f>
        <v>7.1958523285956914E-3</v>
      </c>
      <c r="N91" s="3">
        <f>'Population 2016'!N91/'Population 2016'!N$6</f>
        <v>1.9026893499389786E-2</v>
      </c>
      <c r="O91" s="3">
        <f>'Population 2016'!O91/'Population 2016'!O$6</f>
        <v>1.7954092502233523E-2</v>
      </c>
      <c r="P91" s="3">
        <f>'Population 2016'!P91/'Population 2016'!P$6</f>
        <v>8.458000740075064E-3</v>
      </c>
      <c r="Q91" s="3">
        <f>'Population 2016'!Q91/'Population 2016'!Q$6</f>
        <v>3.3482142857142855E-3</v>
      </c>
      <c r="R91" s="3">
        <f>'Population 2016'!R91/'Population 2016'!R$6</f>
        <v>1.2463718627283592E-2</v>
      </c>
      <c r="S91" s="3">
        <f>'Population 2016'!S91/'Population 2016'!S$6</f>
        <v>1.2526436515535727E-2</v>
      </c>
      <c r="T91" s="3">
        <f>'Population 2016'!T91/'Population 2016'!T$6</f>
        <v>1.3570122131099181E-2</v>
      </c>
      <c r="U91" s="3">
        <f>'Population 2016'!U91/'Population 2016'!U$6</f>
        <v>0</v>
      </c>
      <c r="V91" s="3">
        <f>'Population 2016'!V91/'Population 2016'!V$6</f>
        <v>1.1011736425339367E-2</v>
      </c>
      <c r="W91" s="3">
        <f>'Population 2016'!W91/'Population 2016'!W$6</f>
        <v>1.6729533678756476E-2</v>
      </c>
      <c r="X91" s="3">
        <f>'Population 2016'!X91/'Population 2016'!X$6</f>
        <v>1.6729533678756476E-2</v>
      </c>
      <c r="Y91" s="3">
        <f>'Population 2016'!Y91/'Population 2016'!Y$6</f>
        <v>1.268336946110803E-2</v>
      </c>
      <c r="Z91" s="3">
        <f>'Population 2016'!Z91/'Population 2016'!Z$6</f>
        <v>2.0786812131817919E-2</v>
      </c>
      <c r="AA91" s="3">
        <f>'Population 2016'!AA91/'Population 2016'!AA$6</f>
        <v>1.8535530599873763E-2</v>
      </c>
      <c r="AB91" s="3">
        <f>'Population 2016'!AB91/'Population 2016'!AB$6</f>
        <v>7.031670554458999E-3</v>
      </c>
      <c r="AC91" s="3">
        <f>'Population 2016'!AC91/'Population 2016'!AC$6</f>
        <v>2.0018830266930705E-2</v>
      </c>
      <c r="AD91" s="3">
        <f>'Population 2016'!AD91/'Population 2016'!AD$6</f>
        <v>9.5424082375393897E-3</v>
      </c>
      <c r="AE91" s="3">
        <f>'Population 2016'!AE91/'Population 2016'!AE$6</f>
        <v>8.8080921833209331E-3</v>
      </c>
      <c r="AF91" s="3">
        <f>'Population 2016'!AF91/'Population 2016'!AF$6</f>
        <v>2.6662241398384776E-2</v>
      </c>
      <c r="AG91" s="3">
        <f>'Population 2016'!AG91/'Population 2016'!AG$6</f>
        <v>8.8080921833209331E-3</v>
      </c>
      <c r="AH91" s="3">
        <f>'Population 2016'!AH91/'Population 2016'!AH$6</f>
        <v>1.5869575098157816E-2</v>
      </c>
      <c r="AI91" s="3">
        <f>'Population 2016'!AI91/'Population 2016'!AI$6</f>
        <v>1.0839677404504117E-2</v>
      </c>
      <c r="AJ91" s="3">
        <f>'Population 2016'!AJ91/'Population 2016'!AJ$6</f>
        <v>7.4860403755292381E-3</v>
      </c>
      <c r="AK91" s="3">
        <f>'Population 2016'!AK91/'Population 2016'!AK$6</f>
        <v>1.5745551881593449E-3</v>
      </c>
      <c r="AL91" s="3">
        <f>'Population 2016'!AL91/'Population 2016'!AL$6</f>
        <v>2.3316752531533133E-2</v>
      </c>
      <c r="AM91" s="3">
        <f>'Population 2016'!AM91/'Population 2016'!AM$6</f>
        <v>1.6605661298194241E-2</v>
      </c>
      <c r="AN91" s="3">
        <f>'Population 2016'!AN91/'Population 2016'!AN$6</f>
        <v>0</v>
      </c>
      <c r="AO91" s="3">
        <f>'Population 2016'!AO91/'Population 2016'!AO$6</f>
        <v>0</v>
      </c>
      <c r="AP91" s="3">
        <f>'Population 2016'!AP91/'Population 2016'!AP$6</f>
        <v>9.3103613763977546E-3</v>
      </c>
      <c r="AQ91" s="3">
        <f>'Population 2016'!AQ91/'Population 2016'!AQ$6</f>
        <v>1.7605063663796276E-2</v>
      </c>
      <c r="AR91" s="3">
        <f>'Population 2016'!AR91/'Population 2016'!AR$6</f>
        <v>1.5462909477715617E-2</v>
      </c>
      <c r="AS91" s="3">
        <f>'Population 2016'!AS91/'Population 2016'!AS$6</f>
        <v>7.4779061862678452E-3</v>
      </c>
      <c r="AT91" s="3">
        <f>'Population 2016'!AT91/'Population 2016'!AT$6</f>
        <v>0</v>
      </c>
      <c r="AU91" s="3">
        <f>'Population 2016'!AU91/'Population 2016'!AU$6</f>
        <v>0</v>
      </c>
      <c r="AV91" s="3">
        <f>'Population 2016'!AV91/'Population 2016'!AV$6</f>
        <v>1.4535922792803527E-2</v>
      </c>
      <c r="AW91" s="3">
        <f>'Population 2016'!AW91/'Population 2016'!AW$6</f>
        <v>1.4881366759760522E-2</v>
      </c>
      <c r="AX91" s="3">
        <f>'Population 2016'!AX91/'Population 2016'!AX$6</f>
        <v>1.3996385039625527E-2</v>
      </c>
      <c r="AY91" s="3">
        <f>'Population 2016'!AY91/'Population 2016'!AY$6</f>
        <v>1.5917309106231483E-2</v>
      </c>
      <c r="AZ91" s="3">
        <f>'Population 2016'!AZ91/'Population 2016'!AZ$6</f>
        <v>1.504216092611119E-2</v>
      </c>
      <c r="BA91" s="3">
        <f>'Population 2016'!BA91/'Population 2016'!BA$6</f>
        <v>1.9584404199788814E-2</v>
      </c>
      <c r="BB91" s="3">
        <f>'Population 2016'!BB91/'Population 2016'!BB$6</f>
        <v>1.0515911595048286E-2</v>
      </c>
      <c r="BC91" s="5">
        <f>'Population 2016'!BC91/'Population 2016'!BC$6</f>
        <v>0</v>
      </c>
      <c r="BD91" s="9">
        <v>89</v>
      </c>
    </row>
    <row r="92" spans="2:56" x14ac:dyDescent="0.35">
      <c r="B92" s="3" t="s">
        <v>57</v>
      </c>
      <c r="C92" s="60">
        <f>'Population 2016'!C92/'Population 2016'!C$6</f>
        <v>7.7996127088861798E-3</v>
      </c>
      <c r="D92" s="3">
        <f>'Population 2016'!D92/'Population 2016'!D$6</f>
        <v>7.2450500876206419E-3</v>
      </c>
      <c r="E92" s="3">
        <f>'Population 2016'!E92/'Population 2016'!E$6</f>
        <v>5.750459070261912E-3</v>
      </c>
      <c r="F92" s="3">
        <f>'Population 2016'!F92/'Population 2016'!F$6</f>
        <v>8.8721544187656889E-3</v>
      </c>
      <c r="G92" s="3">
        <f>'Population 2016'!G92/'Population 2016'!G$6</f>
        <v>9.5712526586812941E-3</v>
      </c>
      <c r="H92" s="3">
        <f>'Population 2016'!H92/'Population 2016'!H$6</f>
        <v>1.8507366575839061E-2</v>
      </c>
      <c r="I92" s="3">
        <f>'Population 2016'!I92/'Population 2016'!I$6</f>
        <v>9.7115664756725253E-3</v>
      </c>
      <c r="J92" s="3">
        <f>'Population 2016'!J92/'Population 2016'!J$6</f>
        <v>1.4550916473045601E-2</v>
      </c>
      <c r="K92" s="3">
        <f>'Population 2016'!K92/'Population 2016'!K$6</f>
        <v>1.6023202738683909E-2</v>
      </c>
      <c r="L92" s="3">
        <f>'Population 2016'!L92/'Population 2016'!L$6</f>
        <v>8.2908733351211225E-3</v>
      </c>
      <c r="M92" s="3">
        <f>'Population 2016'!M92/'Population 2016'!M$6</f>
        <v>8.2908733351211225E-3</v>
      </c>
      <c r="N92" s="3">
        <f>'Population 2016'!N92/'Population 2016'!N$6</f>
        <v>1.8085841579790912E-2</v>
      </c>
      <c r="O92" s="3">
        <f>'Population 2016'!O92/'Population 2016'!O$6</f>
        <v>1.871005429180125E-2</v>
      </c>
      <c r="P92" s="3">
        <f>'Population 2016'!P92/'Population 2016'!P$6</f>
        <v>6.7135380874345828E-3</v>
      </c>
      <c r="Q92" s="3">
        <f>'Population 2016'!Q92/'Population 2016'!Q$6</f>
        <v>3.8870073891625616E-3</v>
      </c>
      <c r="R92" s="3">
        <f>'Population 2016'!R92/'Population 2016'!R$6</f>
        <v>1.161003926925047E-2</v>
      </c>
      <c r="S92" s="3">
        <f>'Population 2016'!S92/'Population 2016'!S$6</f>
        <v>1.1721503803701638E-2</v>
      </c>
      <c r="T92" s="3">
        <f>'Population 2016'!T92/'Population 2016'!T$6</f>
        <v>1.1075242534325666E-2</v>
      </c>
      <c r="U92" s="3">
        <f>'Population 2016'!U92/'Population 2016'!U$6</f>
        <v>0</v>
      </c>
      <c r="V92" s="3">
        <f>'Population 2016'!V92/'Population 2016'!V$6</f>
        <v>1.1382918552036199E-2</v>
      </c>
      <c r="W92" s="3">
        <f>'Population 2016'!W92/'Population 2016'!W$6</f>
        <v>1.6157512953367877E-2</v>
      </c>
      <c r="X92" s="3">
        <f>'Population 2016'!X92/'Population 2016'!X$6</f>
        <v>1.6157512953367877E-2</v>
      </c>
      <c r="Y92" s="3">
        <f>'Population 2016'!Y92/'Population 2016'!Y$6</f>
        <v>1.2743862479205526E-2</v>
      </c>
      <c r="Z92" s="3">
        <f>'Population 2016'!Z92/'Population 2016'!Z$6</f>
        <v>1.8520375146969019E-2</v>
      </c>
      <c r="AA92" s="3">
        <f>'Population 2016'!AA92/'Population 2016'!AA$6</f>
        <v>1.7030690489135528E-2</v>
      </c>
      <c r="AB92" s="3">
        <f>'Population 2016'!AB92/'Population 2016'!AB$6</f>
        <v>6.4260721335008073E-3</v>
      </c>
      <c r="AC92" s="3">
        <f>'Population 2016'!AC92/'Population 2016'!AC$6</f>
        <v>1.7952947675979349E-2</v>
      </c>
      <c r="AD92" s="3">
        <f>'Population 2016'!AD92/'Population 2016'!AD$6</f>
        <v>8.5363869039693455E-3</v>
      </c>
      <c r="AE92" s="3">
        <f>'Population 2016'!AE92/'Population 2016'!AE$6</f>
        <v>8.1645785991513661E-3</v>
      </c>
      <c r="AF92" s="3">
        <f>'Population 2016'!AF92/'Population 2016'!AF$6</f>
        <v>2.7049452373050117E-2</v>
      </c>
      <c r="AG92" s="3">
        <f>'Population 2016'!AG92/'Population 2016'!AG$6</f>
        <v>8.1645785991513661E-3</v>
      </c>
      <c r="AH92" s="3">
        <f>'Population 2016'!AH92/'Population 2016'!AH$6</f>
        <v>1.5373104583961206E-2</v>
      </c>
      <c r="AI92" s="3">
        <f>'Population 2016'!AI92/'Population 2016'!AI$6</f>
        <v>9.6552647769077207E-3</v>
      </c>
      <c r="AJ92" s="3">
        <f>'Population 2016'!AJ92/'Population 2016'!AJ$6</f>
        <v>6.2281401484935882E-3</v>
      </c>
      <c r="AK92" s="3">
        <f>'Population 2016'!AK92/'Population 2016'!AK$6</f>
        <v>1.4958274287513776E-3</v>
      </c>
      <c r="AL92" s="3">
        <f>'Population 2016'!AL92/'Population 2016'!AL$6</f>
        <v>2.2058388109196424E-2</v>
      </c>
      <c r="AM92" s="3">
        <f>'Population 2016'!AM92/'Population 2016'!AM$6</f>
        <v>1.6270131771595902E-2</v>
      </c>
      <c r="AN92" s="3">
        <f>'Population 2016'!AN92/'Population 2016'!AN$6</f>
        <v>0</v>
      </c>
      <c r="AO92" s="3">
        <f>'Population 2016'!AO92/'Population 2016'!AO$6</f>
        <v>0</v>
      </c>
      <c r="AP92" s="3">
        <f>'Population 2016'!AP92/'Population 2016'!AP$6</f>
        <v>7.7266401113404038E-3</v>
      </c>
      <c r="AQ92" s="3">
        <f>'Population 2016'!AQ92/'Population 2016'!AQ$6</f>
        <v>1.5823949363362039E-2</v>
      </c>
      <c r="AR92" s="3">
        <f>'Population 2016'!AR92/'Population 2016'!AR$6</f>
        <v>1.4450625287548622E-2</v>
      </c>
      <c r="AS92" s="3">
        <f>'Population 2016'!AS92/'Population 2016'!AS$6</f>
        <v>9.7115664756725253E-3</v>
      </c>
      <c r="AT92" s="3">
        <f>'Population 2016'!AT92/'Population 2016'!AT$6</f>
        <v>0</v>
      </c>
      <c r="AU92" s="3">
        <f>'Population 2016'!AU92/'Population 2016'!AU$6</f>
        <v>0</v>
      </c>
      <c r="AV92" s="3">
        <f>'Population 2016'!AV92/'Population 2016'!AV$6</f>
        <v>1.2510425354462052E-2</v>
      </c>
      <c r="AW92" s="3">
        <f>'Population 2016'!AW92/'Population 2016'!AW$6</f>
        <v>1.4168830211549644E-2</v>
      </c>
      <c r="AX92" s="3">
        <f>'Population 2016'!AX92/'Population 2016'!AX$6</f>
        <v>1.311581776892061E-2</v>
      </c>
      <c r="AY92" s="3">
        <f>'Population 2016'!AY92/'Population 2016'!AY$6</f>
        <v>1.524226385240157E-2</v>
      </c>
      <c r="AZ92" s="3">
        <f>'Population 2016'!AZ92/'Population 2016'!AZ$6</f>
        <v>1.4256109761326283E-2</v>
      </c>
      <c r="BA92" s="3">
        <f>'Population 2016'!BA92/'Population 2016'!BA$6</f>
        <v>1.627717012332397E-2</v>
      </c>
      <c r="BB92" s="3">
        <f>'Population 2016'!BB92/'Population 2016'!BB$6</f>
        <v>1.1164041739581307E-2</v>
      </c>
      <c r="BC92" s="5">
        <f>'Population 2016'!BC92/'Population 2016'!BC$6</f>
        <v>0</v>
      </c>
      <c r="BD92" s="9">
        <v>90</v>
      </c>
    </row>
    <row r="93" spans="2:56" x14ac:dyDescent="0.35">
      <c r="B93" s="3" t="s">
        <v>58</v>
      </c>
      <c r="C93" s="60">
        <f>'Population 2016'!C93/'Population 2016'!C$6</f>
        <v>4.5363264720648354E-3</v>
      </c>
      <c r="D93" s="3">
        <f>'Population 2016'!D93/'Population 2016'!D$6</f>
        <v>4.1848664766039809E-3</v>
      </c>
      <c r="E93" s="3">
        <f>'Population 2016'!E93/'Population 2016'!E$6</f>
        <v>3.2376534261138496E-3</v>
      </c>
      <c r="F93" s="3">
        <f>'Population 2016'!F93/'Population 2016'!F$6</f>
        <v>5.842638275772527E-3</v>
      </c>
      <c r="G93" s="3">
        <f>'Population 2016'!G93/'Population 2016'!G$6</f>
        <v>8.7316690921303026E-3</v>
      </c>
      <c r="H93" s="3">
        <f>'Population 2016'!H93/'Population 2016'!H$6</f>
        <v>1.3725501887107449E-2</v>
      </c>
      <c r="I93" s="3">
        <f>'Population 2016'!I93/'Population 2016'!I$6</f>
        <v>6.7495387005924055E-3</v>
      </c>
      <c r="J93" s="3">
        <f>'Population 2016'!J93/'Population 2016'!J$6</f>
        <v>1.044380295242789E-2</v>
      </c>
      <c r="K93" s="3">
        <f>'Population 2016'!K93/'Population 2016'!K$6</f>
        <v>1.1648915937618867E-2</v>
      </c>
      <c r="L93" s="3">
        <f>'Population 2016'!L93/'Population 2016'!L$6</f>
        <v>5.0505050505050509E-3</v>
      </c>
      <c r="M93" s="3">
        <f>'Population 2016'!M93/'Population 2016'!M$6</f>
        <v>5.0505050505050509E-3</v>
      </c>
      <c r="N93" s="3">
        <f>'Population 2016'!N93/'Population 2016'!N$6</f>
        <v>1.2865944213265892E-2</v>
      </c>
      <c r="O93" s="3">
        <f>'Population 2016'!O93/'Population 2016'!O$6</f>
        <v>1.283416947288846E-2</v>
      </c>
      <c r="P93" s="3">
        <f>'Population 2016'!P93/'Population 2016'!P$6</f>
        <v>4.6519004070412857E-3</v>
      </c>
      <c r="Q93" s="3">
        <f>'Population 2016'!Q93/'Population 2016'!Q$6</f>
        <v>2.4630541871921183E-3</v>
      </c>
      <c r="R93" s="3">
        <f>'Population 2016'!R93/'Population 2016'!R$6</f>
        <v>7.4270104148881676E-3</v>
      </c>
      <c r="S93" s="3">
        <f>'Population 2016'!S93/'Population 2016'!S$6</f>
        <v>8.6201454139879421E-3</v>
      </c>
      <c r="T93" s="3">
        <f>'Population 2016'!T93/'Population 2016'!T$6</f>
        <v>7.5352106740389233E-3</v>
      </c>
      <c r="U93" s="3">
        <f>'Population 2016'!U93/'Population 2016'!U$6</f>
        <v>0</v>
      </c>
      <c r="V93" s="3">
        <f>'Population 2016'!V93/'Population 2016'!V$6</f>
        <v>7.1761877828054295E-3</v>
      </c>
      <c r="W93" s="3">
        <f>'Population 2016'!W93/'Population 2016'!W$6</f>
        <v>1.2352331606217617E-2</v>
      </c>
      <c r="X93" s="3">
        <f>'Population 2016'!X93/'Population 2016'!X$6</f>
        <v>1.2352331606217617E-2</v>
      </c>
      <c r="Y93" s="3">
        <f>'Population 2016'!Y93/'Population 2016'!Y$6</f>
        <v>8.5799264001613154E-3</v>
      </c>
      <c r="Z93" s="3">
        <f>'Population 2016'!Z93/'Population 2016'!Z$6</f>
        <v>1.3419372871417678E-2</v>
      </c>
      <c r="AA93" s="3">
        <f>'Population 2016'!AA93/'Population 2016'!AA$6</f>
        <v>1.2272446052606911E-2</v>
      </c>
      <c r="AB93" s="3">
        <f>'Population 2016'!AB93/'Population 2016'!AB$6</f>
        <v>3.7569531670554458E-3</v>
      </c>
      <c r="AC93" s="3">
        <f>'Population 2016'!AC93/'Population 2016'!AC$6</f>
        <v>1.2904957729163181E-2</v>
      </c>
      <c r="AD93" s="3">
        <f>'Population 2016'!AD93/'Population 2016'!AD$6</f>
        <v>6.198866746556596E-3</v>
      </c>
      <c r="AE93" s="3">
        <f>'Population 2016'!AE93/'Population 2016'!AE$6</f>
        <v>5.2888772698936196E-3</v>
      </c>
      <c r="AF93" s="3">
        <f>'Population 2016'!AF93/'Population 2016'!AF$6</f>
        <v>1.8641442637459895E-2</v>
      </c>
      <c r="AG93" s="3">
        <f>'Population 2016'!AG93/'Population 2016'!AG$6</f>
        <v>5.2888772698936196E-3</v>
      </c>
      <c r="AH93" s="3">
        <f>'Population 2016'!AH93/'Population 2016'!AH$6</f>
        <v>1.1135623857156343E-2</v>
      </c>
      <c r="AI93" s="3">
        <f>'Population 2016'!AI93/'Population 2016'!AI$6</f>
        <v>6.8972155840242404E-3</v>
      </c>
      <c r="AJ93" s="3">
        <f>'Population 2016'!AJ93/'Population 2016'!AJ$6</f>
        <v>4.6634349880346074E-3</v>
      </c>
      <c r="AK93" s="3">
        <f>'Population 2016'!AK93/'Population 2016'!AK$6</f>
        <v>1.1809163911195087E-3</v>
      </c>
      <c r="AL93" s="3">
        <f>'Population 2016'!AL93/'Population 2016'!AL$6</f>
        <v>1.6921300408598329E-2</v>
      </c>
      <c r="AM93" s="3">
        <f>'Population 2016'!AM93/'Population 2016'!AM$6</f>
        <v>1.1462908735968766E-2</v>
      </c>
      <c r="AN93" s="3">
        <f>'Population 2016'!AN93/'Population 2016'!AN$6</f>
        <v>0</v>
      </c>
      <c r="AO93" s="3">
        <f>'Population 2016'!AO93/'Population 2016'!AO$6</f>
        <v>0</v>
      </c>
      <c r="AP93" s="3">
        <f>'Population 2016'!AP93/'Population 2016'!AP$6</f>
        <v>5.7109948649037767E-3</v>
      </c>
      <c r="AQ93" s="3">
        <f>'Population 2016'!AQ93/'Population 2016'!AQ$6</f>
        <v>1.1334363730036065E-2</v>
      </c>
      <c r="AR93" s="3">
        <f>'Population 2016'!AR93/'Population 2016'!AR$6</f>
        <v>1.037605425074579E-2</v>
      </c>
      <c r="AS93" s="3">
        <f>'Population 2016'!AS93/'Population 2016'!AS$6</f>
        <v>6.7495387005924055E-3</v>
      </c>
      <c r="AT93" s="3">
        <f>'Population 2016'!AT93/'Population 2016'!AT$6</f>
        <v>0</v>
      </c>
      <c r="AU93" s="3">
        <f>'Population 2016'!AU93/'Population 2016'!AU$6</f>
        <v>0</v>
      </c>
      <c r="AV93" s="3">
        <f>'Population 2016'!AV93/'Population 2016'!AV$6</f>
        <v>9.8177052305492667E-3</v>
      </c>
      <c r="AW93" s="3">
        <f>'Population 2016'!AW93/'Population 2016'!AW$6</f>
        <v>1.0696238298429963E-2</v>
      </c>
      <c r="AX93" s="3">
        <f>'Population 2016'!AX93/'Population 2016'!AX$6</f>
        <v>9.269129165314919E-3</v>
      </c>
      <c r="AY93" s="3">
        <f>'Population 2016'!AY93/'Population 2016'!AY$6</f>
        <v>1.1260786750194559E-2</v>
      </c>
      <c r="AZ93" s="3">
        <f>'Population 2016'!AZ93/'Population 2016'!AZ$6</f>
        <v>1.0084679148206373E-2</v>
      </c>
      <c r="BA93" s="3">
        <f>'Population 2016'!BA93/'Population 2016'!BA$6</f>
        <v>1.1914011914011913E-2</v>
      </c>
      <c r="BB93" s="3">
        <f>'Population 2016'!BB93/'Population 2016'!BB$6</f>
        <v>8.7173504439691483E-3</v>
      </c>
      <c r="BC93" s="5">
        <f>'Population 2016'!BC93/'Population 2016'!BC$6</f>
        <v>0</v>
      </c>
      <c r="BD93" s="9">
        <v>91</v>
      </c>
    </row>
    <row r="94" spans="2:56" x14ac:dyDescent="0.35">
      <c r="B94" s="3" t="s">
        <v>59</v>
      </c>
      <c r="C94" s="60">
        <f>'Population 2016'!C94/'Population 2016'!C$6</f>
        <v>2.9943340744459585E-3</v>
      </c>
      <c r="D94" s="3">
        <f>'Population 2016'!D94/'Population 2016'!D$6</f>
        <v>2.9424842413621742E-3</v>
      </c>
      <c r="E94" s="3">
        <f>'Population 2016'!E94/'Population 2016'!E$6</f>
        <v>2.802744756934377E-3</v>
      </c>
      <c r="F94" s="3">
        <f>'Population 2016'!F94/'Population 2016'!F$6</f>
        <v>5.2800138492166537E-3</v>
      </c>
      <c r="G94" s="3">
        <f>'Population 2016'!G94/'Population 2016'!G$6</f>
        <v>5.037501399305944E-3</v>
      </c>
      <c r="H94" s="3">
        <f>'Population 2016'!H94/'Population 2016'!H$6</f>
        <v>1.0702552514056416E-2</v>
      </c>
      <c r="I94" s="3">
        <f>'Population 2016'!I94/'Population 2016'!I$6</f>
        <v>3.5447217636204718E-3</v>
      </c>
      <c r="J94" s="3">
        <f>'Population 2016'!J94/'Population 2016'!J$6</f>
        <v>8.355042361942313E-3</v>
      </c>
      <c r="K94" s="3">
        <f>'Population 2016'!K94/'Population 2016'!K$6</f>
        <v>8.6534804108025862E-3</v>
      </c>
      <c r="L94" s="3">
        <f>'Population 2016'!L94/'Population 2016'!L$6</f>
        <v>4.089568248860284E-3</v>
      </c>
      <c r="M94" s="3">
        <f>'Population 2016'!M94/'Population 2016'!M$6</f>
        <v>4.089568248860284E-3</v>
      </c>
      <c r="N94" s="3">
        <f>'Population 2016'!N94/'Population 2016'!N$6</f>
        <v>9.7634136658383448E-3</v>
      </c>
      <c r="O94" s="3">
        <f>'Population 2016'!O94/'Population 2016'!O$6</f>
        <v>1.0909903099443338E-2</v>
      </c>
      <c r="P94" s="3">
        <f>'Population 2016'!P94/'Population 2016'!P$6</f>
        <v>3.5417878099064334E-3</v>
      </c>
      <c r="Q94" s="3">
        <f>'Population 2016'!Q94/'Population 2016'!Q$6</f>
        <v>2.3475985221674879E-3</v>
      </c>
      <c r="R94" s="3">
        <f>'Population 2016'!R94/'Population 2016'!R$6</f>
        <v>8.6221615161345393E-3</v>
      </c>
      <c r="S94" s="3">
        <f>'Population 2016'!S94/'Population 2016'!S$6</f>
        <v>6.268479255884426E-3</v>
      </c>
      <c r="T94" s="3">
        <f>'Population 2016'!T94/'Population 2016'!T$6</f>
        <v>6.1107692826378292E-3</v>
      </c>
      <c r="U94" s="3">
        <f>'Population 2016'!U94/'Population 2016'!U$6</f>
        <v>0</v>
      </c>
      <c r="V94" s="3">
        <f>'Population 2016'!V94/'Population 2016'!V$6</f>
        <v>6.1863687782805427E-3</v>
      </c>
      <c r="W94" s="3">
        <f>'Population 2016'!W94/'Population 2016'!W$6</f>
        <v>8.2901554404145074E-3</v>
      </c>
      <c r="X94" s="3">
        <f>'Population 2016'!X94/'Population 2016'!X$6</f>
        <v>8.2901554404145074E-3</v>
      </c>
      <c r="Y94" s="3">
        <f>'Population 2016'!Y94/'Population 2016'!Y$6</f>
        <v>7.1180117961385288E-3</v>
      </c>
      <c r="Z94" s="3">
        <f>'Population 2016'!Z94/'Population 2016'!Z$6</f>
        <v>1.0065289183383917E-2</v>
      </c>
      <c r="AA94" s="3">
        <f>'Population 2016'!AA94/'Population 2016'!AA$6</f>
        <v>9.3140103863964454E-3</v>
      </c>
      <c r="AB94" s="3">
        <f>'Population 2016'!AB94/'Population 2016'!AB$6</f>
        <v>2.6018302530055625E-3</v>
      </c>
      <c r="AC94" s="3">
        <f>'Population 2016'!AC94/'Population 2016'!AC$6</f>
        <v>9.8547657304704061E-3</v>
      </c>
      <c r="AD94" s="3">
        <f>'Population 2016'!AD94/'Population 2016'!AD$6</f>
        <v>4.1572352166644472E-3</v>
      </c>
      <c r="AE94" s="3">
        <f>'Population 2016'!AE94/'Population 2016'!AE$6</f>
        <v>3.8409717055120961E-3</v>
      </c>
      <c r="AF94" s="3">
        <f>'Population 2016'!AF94/'Population 2016'!AF$6</f>
        <v>1.3994910941475827E-2</v>
      </c>
      <c r="AG94" s="3">
        <f>'Population 2016'!AG94/'Population 2016'!AG$6</f>
        <v>3.8409717055120961E-3</v>
      </c>
      <c r="AH94" s="3">
        <f>'Population 2016'!AH94/'Population 2016'!AH$6</f>
        <v>8.3421031469937314E-3</v>
      </c>
      <c r="AI94" s="3">
        <f>'Population 2016'!AI94/'Population 2016'!AI$6</f>
        <v>5.4826167567182983E-3</v>
      </c>
      <c r="AJ94" s="3">
        <f>'Population 2016'!AJ94/'Population 2016'!AJ$6</f>
        <v>3.5589372277106215E-3</v>
      </c>
      <c r="AK94" s="3">
        <f>'Population 2016'!AK94/'Population 2016'!AK$6</f>
        <v>5.510943158557707E-4</v>
      </c>
      <c r="AL94" s="3">
        <f>'Population 2016'!AL94/'Population 2016'!AL$6</f>
        <v>1.2613252798010304E-2</v>
      </c>
      <c r="AM94" s="3">
        <f>'Population 2016'!AM94/'Population 2016'!AM$6</f>
        <v>9.016593460224499E-3</v>
      </c>
      <c r="AN94" s="3">
        <f>'Population 2016'!AN94/'Population 2016'!AN$6</f>
        <v>0</v>
      </c>
      <c r="AO94" s="3">
        <f>'Population 2016'!AO94/'Population 2016'!AO$6</f>
        <v>0</v>
      </c>
      <c r="AP94" s="3">
        <f>'Population 2016'!AP94/'Population 2016'!AP$6</f>
        <v>4.6071891347122911E-3</v>
      </c>
      <c r="AQ94" s="3">
        <f>'Population 2016'!AQ94/'Population 2016'!AQ$6</f>
        <v>9.9948480164863476E-3</v>
      </c>
      <c r="AR94" s="3">
        <f>'Population 2016'!AR94/'Population 2016'!AR$6</f>
        <v>7.8642781808953548E-3</v>
      </c>
      <c r="AS94" s="3">
        <f>'Population 2016'!AS94/'Population 2016'!AS$6</f>
        <v>3.5447217636204718E-3</v>
      </c>
      <c r="AT94" s="3">
        <f>'Population 2016'!AT94/'Population 2016'!AT$6</f>
        <v>0</v>
      </c>
      <c r="AU94" s="3">
        <f>'Population 2016'!AU94/'Population 2016'!AU$6</f>
        <v>0</v>
      </c>
      <c r="AV94" s="3">
        <f>'Population 2016'!AV94/'Population 2016'!AV$6</f>
        <v>7.3394495412844041E-3</v>
      </c>
      <c r="AW94" s="3">
        <f>'Population 2016'!AW94/'Population 2016'!AW$6</f>
        <v>7.4365883422468654E-3</v>
      </c>
      <c r="AX94" s="3">
        <f>'Population 2016'!AX94/'Population 2016'!AX$6</f>
        <v>8.0641423738239786E-3</v>
      </c>
      <c r="AY94" s="3">
        <f>'Population 2016'!AY94/'Population 2016'!AY$6</f>
        <v>8.091943743362414E-3</v>
      </c>
      <c r="AZ94" s="3">
        <f>'Population 2016'!AZ94/'Population 2016'!AZ$6</f>
        <v>7.878376447048736E-3</v>
      </c>
      <c r="BA94" s="3">
        <f>'Population 2016'!BA94/'Population 2016'!BA$6</f>
        <v>7.9692387384695078E-3</v>
      </c>
      <c r="BB94" s="3">
        <f>'Population 2016'!BB94/'Population 2016'!BB$6</f>
        <v>6.6109274742368268E-3</v>
      </c>
      <c r="BC94" s="5">
        <f>'Population 2016'!BC94/'Population 2016'!BC$6</f>
        <v>0</v>
      </c>
      <c r="BD94" s="9">
        <v>92</v>
      </c>
    </row>
    <row r="95" spans="2:56" x14ac:dyDescent="0.35">
      <c r="B95" s="3" t="s">
        <v>60</v>
      </c>
      <c r="C95" s="60">
        <f>'Population 2016'!C95/'Population 2016'!C$6</f>
        <v>2.1516172990030838E-3</v>
      </c>
      <c r="D95" s="3">
        <f>'Population 2016'!D95/'Population 2016'!D$6</f>
        <v>2.1185886537807654E-3</v>
      </c>
      <c r="E95" s="3">
        <f>'Population 2016'!E95/'Population 2016'!E$6</f>
        <v>2.029573789504204E-3</v>
      </c>
      <c r="F95" s="3">
        <f>'Population 2016'!F95/'Population 2016'!F$6</f>
        <v>2.9862373409504026E-3</v>
      </c>
      <c r="G95" s="3">
        <f>'Population 2016'!G95/'Population 2016'!G$6</f>
        <v>3.8620844061345574E-3</v>
      </c>
      <c r="H95" s="3">
        <f>'Population 2016'!H95/'Population 2016'!H$6</f>
        <v>7.178759457896337E-3</v>
      </c>
      <c r="I95" s="3">
        <f>'Population 2016'!I95/'Population 2016'!I$6</f>
        <v>2.7192386131883071E-3</v>
      </c>
      <c r="J95" s="3">
        <f>'Population 2016'!J95/'Population 2016'!J$6</f>
        <v>3.9897674200286325E-3</v>
      </c>
      <c r="K95" s="3">
        <f>'Population 2016'!K95/'Population 2016'!K$6</f>
        <v>3.8512742487637887E-3</v>
      </c>
      <c r="L95" s="3">
        <f>'Population 2016'!L95/'Population 2016'!L$6</f>
        <v>2.592294627692858E-3</v>
      </c>
      <c r="M95" s="3">
        <f>'Population 2016'!M95/'Population 2016'!M$6</f>
        <v>2.592294627692858E-3</v>
      </c>
      <c r="N95" s="3">
        <f>'Population 2016'!N95/'Population 2016'!N$6</f>
        <v>6.205061094855093E-3</v>
      </c>
      <c r="O95" s="3">
        <f>'Population 2016'!O95/'Population 2016'!O$6</f>
        <v>7.2503607999450208E-3</v>
      </c>
      <c r="P95" s="3">
        <f>'Population 2016'!P95/'Population 2016'!P$6</f>
        <v>2.2730876988951735E-3</v>
      </c>
      <c r="Q95" s="3">
        <f>'Population 2016'!Q95/'Population 2016'!Q$6</f>
        <v>1.5009236453201969E-3</v>
      </c>
      <c r="R95" s="3">
        <f>'Population 2016'!R95/'Population 2016'!R$6</f>
        <v>4.0976609185589897E-3</v>
      </c>
      <c r="S95" s="3">
        <f>'Population 2016'!S95/'Population 2016'!S$6</f>
        <v>4.3298014499310805E-3</v>
      </c>
      <c r="T95" s="3">
        <f>'Population 2016'!T95/'Population 2016'!T$6</f>
        <v>4.180609054052915E-3</v>
      </c>
      <c r="U95" s="3">
        <f>'Population 2016'!U95/'Population 2016'!U$6</f>
        <v>0</v>
      </c>
      <c r="V95" s="3">
        <f>'Population 2016'!V95/'Population 2016'!V$6</f>
        <v>4.5248868778280547E-3</v>
      </c>
      <c r="W95" s="3">
        <f>'Population 2016'!W95/'Population 2016'!W$6</f>
        <v>6.0103626943005181E-3</v>
      </c>
      <c r="X95" s="3">
        <f>'Population 2016'!X95/'Population 2016'!X$6</f>
        <v>6.0103626943005181E-3</v>
      </c>
      <c r="Y95" s="3">
        <f>'Population 2016'!Y95/'Population 2016'!Y$6</f>
        <v>4.2950042849221153E-3</v>
      </c>
      <c r="Z95" s="3">
        <f>'Population 2016'!Z95/'Population 2016'!Z$6</f>
        <v>6.878302055895319E-3</v>
      </c>
      <c r="AA95" s="3">
        <f>'Population 2016'!AA95/'Population 2016'!AA$6</f>
        <v>6.1593455695332375E-3</v>
      </c>
      <c r="AB95" s="3">
        <f>'Population 2016'!AB95/'Population 2016'!AB$6</f>
        <v>1.8504396195944733E-3</v>
      </c>
      <c r="AC95" s="3">
        <f>'Population 2016'!AC95/'Population 2016'!AC$6</f>
        <v>6.5575237420875919E-3</v>
      </c>
      <c r="AD95" s="3">
        <f>'Population 2016'!AD95/'Population 2016'!AD$6</f>
        <v>2.8997085497018921E-3</v>
      </c>
      <c r="AE95" s="3">
        <f>'Population 2016'!AE95/'Population 2016'!AE$6</f>
        <v>2.5539445371729644E-3</v>
      </c>
      <c r="AF95" s="3">
        <f>'Population 2016'!AF95/'Population 2016'!AF$6</f>
        <v>8.9888261975882289E-3</v>
      </c>
      <c r="AG95" s="3">
        <f>'Population 2016'!AG95/'Population 2016'!AG$6</f>
        <v>2.5539445371729644E-3</v>
      </c>
      <c r="AH95" s="3">
        <f>'Population 2016'!AH95/'Population 2016'!AH$6</f>
        <v>5.4436943000290188E-3</v>
      </c>
      <c r="AI95" s="3">
        <f>'Population 2016'!AI95/'Population 2016'!AI$6</f>
        <v>3.6202011408865099E-3</v>
      </c>
      <c r="AJ95" s="3">
        <f>'Population 2016'!AJ95/'Population 2016'!AJ$6</f>
        <v>2.270356507332638E-3</v>
      </c>
      <c r="AK95" s="3">
        <f>'Population 2016'!AK95/'Population 2016'!AK$6</f>
        <v>2.3618327822390176E-4</v>
      </c>
      <c r="AL95" s="3">
        <f>'Population 2016'!AL95/'Population 2016'!AL$6</f>
        <v>8.2163794634926273E-3</v>
      </c>
      <c r="AM95" s="3">
        <f>'Population 2016'!AM95/'Population 2016'!AM$6</f>
        <v>5.9175207418252808E-3</v>
      </c>
      <c r="AN95" s="3">
        <f>'Population 2016'!AN95/'Population 2016'!AN$6</f>
        <v>0</v>
      </c>
      <c r="AO95" s="3">
        <f>'Population 2016'!AO95/'Population 2016'!AO$6</f>
        <v>0</v>
      </c>
      <c r="AP95" s="3">
        <f>'Population 2016'!AP95/'Population 2016'!AP$6</f>
        <v>3.0714594231415269E-3</v>
      </c>
      <c r="AQ95" s="3">
        <f>'Population 2016'!AQ95/'Population 2016'!AQ$6</f>
        <v>6.255979980864061E-3</v>
      </c>
      <c r="AR95" s="3">
        <f>'Population 2016'!AR95/'Population 2016'!AR$6</f>
        <v>5.2202438751437034E-3</v>
      </c>
      <c r="AS95" s="3">
        <f>'Population 2016'!AS95/'Population 2016'!AS$6</f>
        <v>2.7192386131883071E-3</v>
      </c>
      <c r="AT95" s="3">
        <f>'Population 2016'!AT95/'Population 2016'!AT$6</f>
        <v>0</v>
      </c>
      <c r="AU95" s="3">
        <f>'Population 2016'!AU95/'Population 2016'!AU$6</f>
        <v>0</v>
      </c>
      <c r="AV95" s="3">
        <f>'Population 2016'!AV95/'Population 2016'!AV$6</f>
        <v>5.4092696294531159E-3</v>
      </c>
      <c r="AW95" s="3">
        <f>'Population 2016'!AW95/'Population 2016'!AW$6</f>
        <v>4.807574181606729E-3</v>
      </c>
      <c r="AX95" s="3">
        <f>'Population 2016'!AX95/'Population 2016'!AX$6</f>
        <v>4.1247624785651386E-3</v>
      </c>
      <c r="AY95" s="3">
        <f>'Population 2016'!AY95/'Population 2016'!AY$6</f>
        <v>5.5035536617980283E-3</v>
      </c>
      <c r="AZ95" s="3">
        <f>'Population 2016'!AZ95/'Population 2016'!AZ$6</f>
        <v>4.9574817779048166E-3</v>
      </c>
      <c r="BA95" s="3">
        <f>'Population 2016'!BA95/'Population 2016'!BA$6</f>
        <v>5.2995437610822227E-3</v>
      </c>
      <c r="BB95" s="3">
        <f>'Population 2016'!BB95/'Population 2016'!BB$6</f>
        <v>4.1480329250113421E-3</v>
      </c>
      <c r="BC95" s="5">
        <f>'Population 2016'!BC95/'Population 2016'!BC$6</f>
        <v>0</v>
      </c>
      <c r="BD95" s="9">
        <v>93</v>
      </c>
    </row>
    <row r="96" spans="2:56" x14ac:dyDescent="0.35">
      <c r="B96" s="3" t="s">
        <v>80</v>
      </c>
      <c r="C96" s="60">
        <f>'Population 2016'!C96/'Population 2016'!C$6</f>
        <v>1.11166893781826E-3</v>
      </c>
      <c r="D96" s="3">
        <f>'Population 2016'!D96/'Population 2016'!D$6</f>
        <v>1.0854497423691575E-3</v>
      </c>
      <c r="E96" s="3">
        <f>'Population 2016'!E96/'Population 2016'!E$6</f>
        <v>1.014786894752102E-3</v>
      </c>
      <c r="F96" s="3">
        <f>'Population 2016'!F96/'Population 2016'!F$6</f>
        <v>1.6013156755820999E-3</v>
      </c>
      <c r="G96" s="3">
        <f>'Population 2016'!G96/'Population 2016'!G$6</f>
        <v>2.1829172730325756E-3</v>
      </c>
      <c r="H96" s="3">
        <f>'Population 2016'!H96/'Population 2016'!H$6</f>
        <v>3.3687700113882312E-3</v>
      </c>
      <c r="I96" s="3">
        <f>'Population 2016'!I96/'Population 2016'!I$6</f>
        <v>1.8451976303777799E-3</v>
      </c>
      <c r="J96" s="3">
        <f>'Population 2016'!J96/'Population 2016'!J$6</f>
        <v>2.4407988922528104E-3</v>
      </c>
      <c r="K96" s="3">
        <f>'Population 2016'!K96/'Population 2016'!K$6</f>
        <v>2.615062761506276E-3</v>
      </c>
      <c r="L96" s="3">
        <f>'Population 2016'!L96/'Population 2016'!L$6</f>
        <v>1.4972736211674264E-3</v>
      </c>
      <c r="M96" s="3">
        <f>'Population 2016'!M96/'Population 2016'!M$6</f>
        <v>1.4972736211674264E-3</v>
      </c>
      <c r="N96" s="3">
        <f>'Population 2016'!N96/'Population 2016'!N$6</f>
        <v>3.2936817185960682E-3</v>
      </c>
      <c r="O96" s="3">
        <f>'Population 2016'!O96/'Population 2016'!O$6</f>
        <v>3.5736375506838017E-3</v>
      </c>
      <c r="P96" s="3">
        <f>'Population 2016'!P96/'Population 2016'!P$6</f>
        <v>1.2158376063857905E-3</v>
      </c>
      <c r="Q96" s="3">
        <f>'Population 2016'!Q96/'Population 2016'!Q$6</f>
        <v>3.8485221674876849E-4</v>
      </c>
      <c r="R96" s="3">
        <f>'Population 2016'!R96/'Population 2016'!R$6</f>
        <v>2.0488304592794948E-3</v>
      </c>
      <c r="S96" s="3">
        <f>'Population 2016'!S96/'Population 2016'!S$6</f>
        <v>2.0754637569839751E-3</v>
      </c>
      <c r="T96" s="3">
        <f>'Population 2016'!T96/'Population 2016'!T$6</f>
        <v>1.9723034650168995E-3</v>
      </c>
      <c r="U96" s="3">
        <f>'Population 2016'!U96/'Population 2016'!U$6</f>
        <v>0</v>
      </c>
      <c r="V96" s="3">
        <f>'Population 2016'!V96/'Population 2016'!V$6</f>
        <v>1.838235294117647E-3</v>
      </c>
      <c r="W96" s="3">
        <f>'Population 2016'!W96/'Population 2016'!W$6</f>
        <v>2.8766839378238343E-3</v>
      </c>
      <c r="X96" s="3">
        <f>'Population 2016'!X96/'Population 2016'!X$6</f>
        <v>2.8766839378238343E-3</v>
      </c>
      <c r="Y96" s="3">
        <f>'Population 2016'!Y96/'Population 2016'!Y$6</f>
        <v>2.0970912940464787E-3</v>
      </c>
      <c r="Z96" s="3">
        <f>'Population 2016'!Z96/'Population 2016'!Z$6</f>
        <v>3.2902831830983349E-3</v>
      </c>
      <c r="AA96" s="3">
        <f>'Population 2016'!AA96/'Population 2016'!AA$6</f>
        <v>2.9196897829605606E-3</v>
      </c>
      <c r="AB96" s="3">
        <f>'Population 2016'!AB96/'Population 2016'!AB$6</f>
        <v>9.756863448770859E-4</v>
      </c>
      <c r="AC96" s="3">
        <f>'Population 2016'!AC96/'Population 2016'!AC$6</f>
        <v>3.1455104986519242E-3</v>
      </c>
      <c r="AD96" s="3">
        <f>'Population 2016'!AD96/'Population 2016'!AD$6</f>
        <v>1.5386208631071264E-3</v>
      </c>
      <c r="AE96" s="3">
        <f>'Population 2016'!AE96/'Population 2016'!AE$6</f>
        <v>1.3071369678444307E-3</v>
      </c>
      <c r="AF96" s="3">
        <f>'Population 2016'!AF96/'Population 2016'!AF$6</f>
        <v>3.8997676734152009E-3</v>
      </c>
      <c r="AG96" s="3">
        <f>'Population 2016'!AG96/'Population 2016'!AG$6</f>
        <v>1.3071369678444307E-3</v>
      </c>
      <c r="AH96" s="3">
        <f>'Population 2016'!AH96/'Population 2016'!AH$6</f>
        <v>2.5138190120236768E-3</v>
      </c>
      <c r="AI96" s="3">
        <f>'Population 2016'!AI96/'Population 2016'!AI$6</f>
        <v>1.6908222669573987E-3</v>
      </c>
      <c r="AJ96" s="3">
        <f>'Population 2016'!AJ96/'Population 2016'!AJ$6</f>
        <v>1.7181076271706448E-3</v>
      </c>
      <c r="AK96" s="3">
        <f>'Population 2016'!AK96/'Population 2016'!AK$6</f>
        <v>3.14911037631869E-4</v>
      </c>
      <c r="AL96" s="3">
        <f>'Population 2016'!AL96/'Population 2016'!AL$6</f>
        <v>3.7158761177236927E-3</v>
      </c>
      <c r="AM96" s="3">
        <f>'Population 2016'!AM96/'Population 2016'!AM$6</f>
        <v>2.5561249389946315E-3</v>
      </c>
      <c r="AN96" s="3">
        <f>'Population 2016'!AN96/'Population 2016'!AN$6</f>
        <v>0</v>
      </c>
      <c r="AO96" s="3">
        <f>'Population 2016'!AO96/'Population 2016'!AO$6</f>
        <v>0</v>
      </c>
      <c r="AP96" s="3">
        <f>'Population 2016'!AP96/'Population 2016'!AP$6</f>
        <v>1.5357297115707635E-3</v>
      </c>
      <c r="AQ96" s="3">
        <f>'Population 2016'!AQ96/'Population 2016'!AQ$6</f>
        <v>3.3267093545300656E-3</v>
      </c>
      <c r="AR96" s="3">
        <f>'Population 2016'!AR96/'Population 2016'!AR$6</f>
        <v>2.5146021005320852E-3</v>
      </c>
      <c r="AS96" s="3">
        <f>'Population 2016'!AS96/'Population 2016'!AS$6</f>
        <v>1.8451976303777799E-3</v>
      </c>
      <c r="AT96" s="3">
        <f>'Population 2016'!AT96/'Population 2016'!AT$6</f>
        <v>0</v>
      </c>
      <c r="AU96" s="3">
        <f>'Population 2016'!AU96/'Population 2016'!AU$6</f>
        <v>0</v>
      </c>
      <c r="AV96" s="3">
        <f>'Population 2016'!AV96/'Population 2016'!AV$6</f>
        <v>2.525914452519957E-3</v>
      </c>
      <c r="AW96" s="3">
        <f>'Population 2016'!AW96/'Population 2016'!AW$6</f>
        <v>2.4570225800375108E-3</v>
      </c>
      <c r="AX96" s="3">
        <f>'Population 2016'!AX96/'Population 2016'!AX$6</f>
        <v>2.2709366455021551E-3</v>
      </c>
      <c r="AY96" s="3">
        <f>'Population 2016'!AY96/'Population 2016'!AY$6</f>
        <v>2.7517768308990141E-3</v>
      </c>
      <c r="AZ96" s="3">
        <f>'Population 2016'!AZ96/'Population 2016'!AZ$6</f>
        <v>2.6171930827497501E-3</v>
      </c>
      <c r="BA96" s="3">
        <f>'Population 2016'!BA96/'Population 2016'!BA$6</f>
        <v>2.3907716215408525E-3</v>
      </c>
      <c r="BB96" s="3">
        <f>'Population 2016'!BB96/'Population 2016'!BB$6</f>
        <v>1.6851383757858578E-3</v>
      </c>
      <c r="BC96" s="5">
        <f>'Population 2016'!BC96/'Population 2016'!BC$6</f>
        <v>0</v>
      </c>
      <c r="BD96" s="9">
        <v>94</v>
      </c>
    </row>
    <row r="97" spans="1:56" x14ac:dyDescent="0.35">
      <c r="B97" s="3" t="s">
        <v>79</v>
      </c>
      <c r="C97" s="60">
        <f>'Population 2016'!C97/'Population 2016'!C$6</f>
        <v>4.4825360395897584E-4</v>
      </c>
      <c r="D97" s="3">
        <f>'Population 2016'!D97/'Population 2016'!D$6</f>
        <v>5.2310830957549761E-4</v>
      </c>
      <c r="E97" s="3">
        <f>'Population 2016'!E97/'Population 2016'!E$6</f>
        <v>7.2484778196578719E-4</v>
      </c>
      <c r="F97" s="3">
        <f>'Population 2016'!F97/'Population 2016'!F$6</f>
        <v>4.7606682247035401E-4</v>
      </c>
      <c r="G97" s="3">
        <f>'Population 2016'!G97/'Population 2016'!G$6</f>
        <v>6.716668532407926E-4</v>
      </c>
      <c r="H97" s="3">
        <f>'Population 2016'!H97/'Population 2016'!H$6</f>
        <v>1.281921331767203E-3</v>
      </c>
      <c r="I97" s="3">
        <f>'Population 2016'!I97/'Population 2016'!I$6</f>
        <v>6.7980965329707678E-4</v>
      </c>
      <c r="J97" s="3">
        <f>'Population 2016'!J97/'Population 2016'!J$6</f>
        <v>1.0561149053016968E-3</v>
      </c>
      <c r="K97" s="3">
        <f>'Population 2016'!K97/'Population 2016'!K$6</f>
        <v>1.3788512742487638E-3</v>
      </c>
      <c r="L97" s="3">
        <f>'Population 2016'!L97/'Population 2016'!L$6</f>
        <v>5.8103155448288189E-4</v>
      </c>
      <c r="M97" s="3">
        <f>'Population 2016'!M97/'Population 2016'!M$6</f>
        <v>5.8103155448288189E-4</v>
      </c>
      <c r="N97" s="3">
        <f>'Population 2016'!N97/'Population 2016'!N$6</f>
        <v>1.3380581981796526E-3</v>
      </c>
      <c r="O97" s="3">
        <f>'Population 2016'!O97/'Population 2016'!O$6</f>
        <v>1.3916569307951343E-3</v>
      </c>
      <c r="P97" s="3">
        <f>'Population 2016'!P97/'Population 2016'!P$6</f>
        <v>4.7576254162922239E-4</v>
      </c>
      <c r="Q97" s="3">
        <f>'Population 2016'!Q97/'Population 2016'!Q$6</f>
        <v>2.6939655172413793E-4</v>
      </c>
      <c r="R97" s="3">
        <f>'Population 2016'!R97/'Population 2016'!R$6</f>
        <v>9.3904729383643504E-4</v>
      </c>
      <c r="S97" s="3">
        <f>'Population 2016'!S97/'Population 2016'!S$6</f>
        <v>9.7591515062237606E-4</v>
      </c>
      <c r="T97" s="3">
        <f>'Population 2016'!T97/'Population 2016'!T$6</f>
        <v>9.2715120150367071E-4</v>
      </c>
      <c r="U97" s="3">
        <f>'Population 2016'!U97/'Population 2016'!U$6</f>
        <v>0</v>
      </c>
      <c r="V97" s="3">
        <f>'Population 2016'!V97/'Population 2016'!V$6</f>
        <v>9.1911764705882352E-4</v>
      </c>
      <c r="W97" s="3">
        <f>'Population 2016'!W97/'Population 2016'!W$6</f>
        <v>1.2932642487046631E-3</v>
      </c>
      <c r="X97" s="3">
        <f>'Population 2016'!X97/'Population 2016'!X$6</f>
        <v>1.2932642487046631E-3</v>
      </c>
      <c r="Y97" s="3">
        <f>'Population 2016'!Y97/'Population 2016'!Y$6</f>
        <v>9.7797045924282898E-4</v>
      </c>
      <c r="Z97" s="3">
        <f>'Population 2016'!Z97/'Population 2016'!Z$6</f>
        <v>1.4096873471446236E-3</v>
      </c>
      <c r="AA97" s="3">
        <f>'Population 2016'!AA97/'Population 2016'!AA$6</f>
        <v>1.2761144128436354E-3</v>
      </c>
      <c r="AB97" s="3">
        <f>'Population 2016'!AB97/'Population 2016'!AB$6</f>
        <v>4.710209940785932E-4</v>
      </c>
      <c r="AC97" s="3">
        <f>'Population 2016'!AC97/'Population 2016'!AC$6</f>
        <v>1.3869814381810895E-3</v>
      </c>
      <c r="AD97" s="3">
        <f>'Population 2016'!AD97/'Population 2016'!AD$6</f>
        <v>4.8821623540899208E-4</v>
      </c>
      <c r="AE97" s="3">
        <f>'Population 2016'!AE97/'Population 2016'!AE$6</f>
        <v>4.2230578961127756E-4</v>
      </c>
      <c r="AF97" s="3">
        <f>'Population 2016'!AF97/'Population 2016'!AF$6</f>
        <v>1.7424493859940259E-3</v>
      </c>
      <c r="AG97" s="3">
        <f>'Population 2016'!AG97/'Population 2016'!AG$6</f>
        <v>4.2230578961127756E-4</v>
      </c>
      <c r="AH97" s="3">
        <f>'Population 2016'!AH97/'Population 2016'!AH$6</f>
        <v>1.076851537834899E-3</v>
      </c>
      <c r="AI97" s="3">
        <f>'Population 2016'!AI97/'Population 2016'!AI$6</f>
        <v>8.4122592984761679E-4</v>
      </c>
      <c r="AJ97" s="3">
        <f>'Population 2016'!AJ97/'Population 2016'!AJ$6</f>
        <v>9.2041480026998834E-4</v>
      </c>
      <c r="AK97" s="3">
        <f>'Population 2016'!AK97/'Population 2016'!AK$6</f>
        <v>1.574555188159345E-4</v>
      </c>
      <c r="AL97" s="3">
        <f>'Population 2016'!AL97/'Population 2016'!AL$6</f>
        <v>1.361994433587967E-3</v>
      </c>
      <c r="AM97" s="3">
        <f>'Population 2016'!AM97/'Population 2016'!AM$6</f>
        <v>1.1469009272816009E-3</v>
      </c>
      <c r="AN97" s="3">
        <f>'Population 2016'!AN97/'Population 2016'!AN$6</f>
        <v>0</v>
      </c>
      <c r="AO97" s="3">
        <f>'Population 2016'!AO97/'Population 2016'!AO$6</f>
        <v>0</v>
      </c>
      <c r="AP97" s="3">
        <f>'Population 2016'!AP97/'Population 2016'!AP$6</f>
        <v>4.3192398137927723E-4</v>
      </c>
      <c r="AQ97" s="3">
        <f>'Population 2016'!AQ97/'Population 2016'!AQ$6</f>
        <v>1.3836755722381688E-3</v>
      </c>
      <c r="AR97" s="3">
        <f>'Population 2016'!AR97/'Population 2016'!AR$6</f>
        <v>1.0829349572082435E-3</v>
      </c>
      <c r="AS97" s="3">
        <f>'Population 2016'!AS97/'Population 2016'!AS$6</f>
        <v>6.7980965329707678E-4</v>
      </c>
      <c r="AT97" s="3">
        <f>'Population 2016'!AT97/'Population 2016'!AT$6</f>
        <v>0</v>
      </c>
      <c r="AU97" s="3">
        <f>'Population 2016'!AU97/'Population 2016'!AU$6</f>
        <v>0</v>
      </c>
      <c r="AV97" s="3">
        <f>'Population 2016'!AV97/'Population 2016'!AV$6</f>
        <v>1.0008340283569641E-3</v>
      </c>
      <c r="AW97" s="3">
        <f>'Population 2016'!AW97/'Population 2016'!AW$6</f>
        <v>9.8280903201500422E-4</v>
      </c>
      <c r="AX97" s="3">
        <f>'Population 2016'!AX97/'Population 2016'!AX$6</f>
        <v>7.4153033322519354E-4</v>
      </c>
      <c r="AY97" s="3">
        <f>'Population 2016'!AY97/'Population 2016'!AY$6</f>
        <v>1.1480068966406825E-3</v>
      </c>
      <c r="AZ97" s="3">
        <f>'Population 2016'!AZ97/'Population 2016'!AZ$6</f>
        <v>9.9149635558096324E-4</v>
      </c>
      <c r="BA97" s="3">
        <f>'Population 2016'!BA97/'Population 2016'!BA$6</f>
        <v>1.4344629729245114E-3</v>
      </c>
      <c r="BB97" s="3">
        <f>'Population 2016'!BB97/'Population 2016'!BB$6</f>
        <v>8.7497569511958001E-4</v>
      </c>
      <c r="BC97" s="5">
        <f>'Population 2016'!BC97/'Population 2016'!BC$6</f>
        <v>0</v>
      </c>
      <c r="BD97" s="9">
        <v>95</v>
      </c>
    </row>
    <row r="98" spans="1:56" x14ac:dyDescent="0.35">
      <c r="A98" s="2" t="s">
        <v>134</v>
      </c>
      <c r="B98" s="2" t="s">
        <v>83</v>
      </c>
      <c r="C98" s="60">
        <f>'Population 2016'!C98/'Population 2016'!C$6</f>
        <v>0</v>
      </c>
      <c r="D98" s="3">
        <f>'Population 2016'!D98/'Population 2016'!D$6</f>
        <v>0</v>
      </c>
      <c r="E98" s="3">
        <f>'Population 2016'!E98/'Population 2016'!E$6</f>
        <v>0</v>
      </c>
      <c r="F98" s="3">
        <f>'Population 2016'!F98/'Population 2016'!F$6</f>
        <v>0</v>
      </c>
      <c r="G98" s="3">
        <f>'Population 2016'!G98/'Population 2016'!G$6</f>
        <v>0</v>
      </c>
      <c r="H98" s="3">
        <f>'Population 2016'!H98/'Population 2016'!H$6</f>
        <v>0</v>
      </c>
      <c r="I98" s="3">
        <f>'Population 2016'!I98/'Population 2016'!I$6</f>
        <v>0</v>
      </c>
      <c r="J98" s="3">
        <f>'Population 2016'!J98/'Population 2016'!J$6</f>
        <v>0</v>
      </c>
      <c r="K98" s="3">
        <f>'Population 2016'!K98/'Population 2016'!K$6</f>
        <v>0</v>
      </c>
      <c r="L98" s="3">
        <f>'Population 2016'!L98/'Population 2016'!L$6</f>
        <v>0</v>
      </c>
      <c r="M98" s="3">
        <f>'Population 2016'!M98/'Population 2016'!M$6</f>
        <v>0</v>
      </c>
      <c r="N98" s="3">
        <f>'Population 2016'!N98/'Population 2016'!N$6</f>
        <v>0</v>
      </c>
      <c r="O98" s="3">
        <f>'Population 2016'!O98/'Population 2016'!O$6</f>
        <v>0</v>
      </c>
      <c r="P98" s="3">
        <f>'Population 2016'!P98/'Population 2016'!P$6</f>
        <v>0</v>
      </c>
      <c r="Q98" s="3">
        <f>'Population 2016'!Q98/'Population 2016'!Q$6</f>
        <v>0</v>
      </c>
      <c r="R98" s="3">
        <f>'Population 2016'!R98/'Population 2016'!R$6</f>
        <v>0</v>
      </c>
      <c r="S98" s="3">
        <f>'Population 2016'!S98/'Population 2016'!S$6</f>
        <v>0</v>
      </c>
      <c r="T98" s="3">
        <f>'Population 2016'!T98/'Population 2016'!T$6</f>
        <v>0</v>
      </c>
      <c r="U98" s="3">
        <f>'Population 2016'!U98/'Population 2016'!U$6</f>
        <v>0</v>
      </c>
      <c r="V98" s="3">
        <f>'Population 2016'!V98/'Population 2016'!V$6</f>
        <v>0</v>
      </c>
      <c r="W98" s="3">
        <f>'Population 2016'!W98/'Population 2016'!W$6</f>
        <v>0</v>
      </c>
      <c r="X98" s="3">
        <f>'Population 2016'!X98/'Population 2016'!X$6</f>
        <v>0</v>
      </c>
      <c r="Y98" s="3">
        <f>'Population 2016'!Y98/'Population 2016'!Y$6</f>
        <v>0</v>
      </c>
      <c r="Z98" s="3">
        <f>'Population 2016'!Z98/'Population 2016'!Z$6</f>
        <v>0</v>
      </c>
      <c r="AA98" s="3">
        <f>'Population 2016'!AA98/'Population 2016'!AA$6</f>
        <v>0</v>
      </c>
      <c r="AB98" s="3">
        <f>'Population 2016'!AB98/'Population 2016'!AB$6</f>
        <v>0</v>
      </c>
      <c r="AC98" s="3">
        <f>'Population 2016'!AC98/'Population 2016'!AC$6</f>
        <v>0</v>
      </c>
      <c r="AD98" s="3">
        <f>'Population 2016'!AD98/'Population 2016'!AD$6</f>
        <v>0</v>
      </c>
      <c r="AE98" s="3">
        <f>'Population 2016'!AE98/'Population 2016'!AE$6</f>
        <v>0</v>
      </c>
      <c r="AF98" s="3">
        <f>'Population 2016'!AF98/'Population 2016'!AF$6</f>
        <v>0</v>
      </c>
      <c r="AG98" s="3">
        <f>'Population 2016'!AG98/'Population 2016'!AG$6</f>
        <v>0</v>
      </c>
      <c r="AH98" s="3">
        <f>'Population 2016'!AH98/'Population 2016'!AH$6</f>
        <v>0</v>
      </c>
      <c r="AI98" s="3">
        <f>'Population 2016'!AI98/'Population 2016'!AI$6</f>
        <v>0</v>
      </c>
      <c r="AJ98" s="3">
        <f>'Population 2016'!AJ98/'Population 2016'!AJ$6</f>
        <v>0</v>
      </c>
      <c r="AK98" s="3">
        <f>'Population 2016'!AK98/'Population 2016'!AK$6</f>
        <v>0</v>
      </c>
      <c r="AL98" s="3">
        <f>'Population 2016'!AL98/'Population 2016'!AL$6</f>
        <v>0</v>
      </c>
      <c r="AM98" s="3">
        <f>'Population 2016'!AM98/'Population 2016'!AM$6</f>
        <v>0</v>
      </c>
      <c r="AN98" s="3">
        <f>'Population 2016'!AN98/'Population 2016'!AN$6</f>
        <v>0</v>
      </c>
      <c r="AO98" s="3">
        <f>'Population 2016'!AO98/'Population 2016'!AO$6</f>
        <v>0</v>
      </c>
      <c r="AP98" s="3">
        <f>'Population 2016'!AP98/'Population 2016'!AP$6</f>
        <v>0</v>
      </c>
      <c r="AQ98" s="3">
        <f>'Population 2016'!AQ98/'Population 2016'!AQ$6</f>
        <v>0</v>
      </c>
      <c r="AR98" s="3">
        <f>'Population 2016'!AR98/'Population 2016'!AR$6</f>
        <v>0</v>
      </c>
      <c r="AS98" s="3">
        <f>'Population 2016'!AS98/'Population 2016'!AS$6</f>
        <v>0</v>
      </c>
      <c r="AT98" s="3">
        <f>'Population 2016'!AT98/'Population 2016'!AT$6</f>
        <v>0</v>
      </c>
      <c r="AU98" s="3">
        <f>'Population 2016'!AU98/'Population 2016'!AU$6</f>
        <v>0</v>
      </c>
      <c r="AV98" s="3">
        <f>'Population 2016'!AV98/'Population 2016'!AV$6</f>
        <v>0</v>
      </c>
      <c r="AW98" s="3">
        <f>'Population 2016'!AW98/'Population 2016'!AW$6</f>
        <v>0</v>
      </c>
      <c r="AX98" s="3">
        <f>'Population 2016'!AX98/'Population 2016'!AX$6</f>
        <v>0</v>
      </c>
      <c r="AY98" s="3">
        <f>'Population 2016'!AY98/'Population 2016'!AY$6</f>
        <v>0</v>
      </c>
      <c r="AZ98" s="3">
        <f>'Population 2016'!AZ98/'Population 2016'!AZ$6</f>
        <v>0</v>
      </c>
      <c r="BA98" s="3">
        <f>'Population 2016'!BA98/'Population 2016'!BA$6</f>
        <v>0</v>
      </c>
      <c r="BB98" s="3">
        <f>'Population 2016'!BB98/'Population 2016'!BB$6</f>
        <v>0</v>
      </c>
      <c r="BC98" s="5">
        <f>'Population 2016'!BC98/'Population 2016'!BC$6</f>
        <v>0</v>
      </c>
      <c r="BD98" s="9">
        <v>96</v>
      </c>
    </row>
    <row r="99" spans="1:56" x14ac:dyDescent="0.35">
      <c r="A99" s="3"/>
      <c r="B99" s="3" t="s">
        <v>61</v>
      </c>
      <c r="C99" s="60">
        <f>'Population 2016'!C99/'Population 2016'!C$6</f>
        <v>0</v>
      </c>
      <c r="D99" s="3">
        <f>'Population 2016'!D99/'Population 2016'!D$6</f>
        <v>0</v>
      </c>
      <c r="E99" s="3">
        <f>'Population 2016'!E99/'Population 2016'!E$6</f>
        <v>0</v>
      </c>
      <c r="F99" s="3">
        <f>'Population 2016'!F99/'Population 2016'!F$6</f>
        <v>0</v>
      </c>
      <c r="G99" s="3">
        <f>'Population 2016'!G99/'Population 2016'!G$6</f>
        <v>0</v>
      </c>
      <c r="H99" s="3">
        <f>'Population 2016'!H99/'Population 2016'!H$6</f>
        <v>0</v>
      </c>
      <c r="I99" s="3">
        <f>'Population 2016'!I99/'Population 2016'!I$6</f>
        <v>0</v>
      </c>
      <c r="J99" s="3">
        <f>'Population 2016'!J99/'Population 2016'!J$6</f>
        <v>0</v>
      </c>
      <c r="K99" s="3">
        <f>'Population 2016'!K99/'Population 2016'!K$6</f>
        <v>0</v>
      </c>
      <c r="L99" s="3">
        <f>'Population 2016'!L99/'Population 2016'!L$6</f>
        <v>0</v>
      </c>
      <c r="M99" s="3">
        <f>'Population 2016'!M99/'Population 2016'!M$6</f>
        <v>0</v>
      </c>
      <c r="N99" s="3">
        <f>'Population 2016'!N99/'Population 2016'!N$6</f>
        <v>0</v>
      </c>
      <c r="O99" s="3">
        <f>'Population 2016'!O99/'Population 2016'!O$6</f>
        <v>0</v>
      </c>
      <c r="P99" s="3">
        <f>'Population 2016'!P99/'Population 2016'!P$6</f>
        <v>0</v>
      </c>
      <c r="Q99" s="3">
        <f>'Population 2016'!Q99/'Population 2016'!Q$6</f>
        <v>0</v>
      </c>
      <c r="R99" s="3">
        <f>'Population 2016'!R99/'Population 2016'!R$6</f>
        <v>0</v>
      </c>
      <c r="S99" s="3">
        <f>'Population 2016'!S99/'Population 2016'!S$6</f>
        <v>0</v>
      </c>
      <c r="T99" s="3">
        <f>'Population 2016'!T99/'Population 2016'!T$6</f>
        <v>0</v>
      </c>
      <c r="U99" s="3">
        <f>'Population 2016'!U99/'Population 2016'!U$6</f>
        <v>0</v>
      </c>
      <c r="V99" s="3">
        <f>'Population 2016'!V99/'Population 2016'!V$6</f>
        <v>0</v>
      </c>
      <c r="W99" s="3">
        <f>'Population 2016'!W99/'Population 2016'!W$6</f>
        <v>0</v>
      </c>
      <c r="X99" s="3">
        <f>'Population 2016'!X99/'Population 2016'!X$6</f>
        <v>0</v>
      </c>
      <c r="Y99" s="3">
        <f>'Population 2016'!Y99/'Population 2016'!Y$6</f>
        <v>0</v>
      </c>
      <c r="Z99" s="3">
        <f>'Population 2016'!Z99/'Population 2016'!Z$6</f>
        <v>0</v>
      </c>
      <c r="AA99" s="3">
        <f>'Population 2016'!AA99/'Population 2016'!AA$6</f>
        <v>0</v>
      </c>
      <c r="AB99" s="3">
        <f>'Population 2016'!AB99/'Population 2016'!AB$6</f>
        <v>0</v>
      </c>
      <c r="AC99" s="3">
        <f>'Population 2016'!AC99/'Population 2016'!AC$6</f>
        <v>0</v>
      </c>
      <c r="AD99" s="3">
        <f>'Population 2016'!AD99/'Population 2016'!AD$6</f>
        <v>0</v>
      </c>
      <c r="AE99" s="3">
        <f>'Population 2016'!AE99/'Population 2016'!AE$6</f>
        <v>0</v>
      </c>
      <c r="AF99" s="3">
        <f>'Population 2016'!AF99/'Population 2016'!AF$6</f>
        <v>0</v>
      </c>
      <c r="AG99" s="3">
        <f>'Population 2016'!AG99/'Population 2016'!AG$6</f>
        <v>0</v>
      </c>
      <c r="AH99" s="3">
        <f>'Population 2016'!AH99/'Population 2016'!AH$6</f>
        <v>0</v>
      </c>
      <c r="AI99" s="3">
        <f>'Population 2016'!AI99/'Population 2016'!AI$6</f>
        <v>0</v>
      </c>
      <c r="AJ99" s="3">
        <f>'Population 2016'!AJ99/'Population 2016'!AJ$6</f>
        <v>0</v>
      </c>
      <c r="AK99" s="3">
        <f>'Population 2016'!AK99/'Population 2016'!AK$6</f>
        <v>0</v>
      </c>
      <c r="AL99" s="3">
        <f>'Population 2016'!AL99/'Population 2016'!AL$6</f>
        <v>0</v>
      </c>
      <c r="AM99" s="3">
        <f>'Population 2016'!AM99/'Population 2016'!AM$6</f>
        <v>0</v>
      </c>
      <c r="AN99" s="3">
        <f>'Population 2016'!AN99/'Population 2016'!AN$6</f>
        <v>0</v>
      </c>
      <c r="AO99" s="3">
        <f>'Population 2016'!AO99/'Population 2016'!AO$6</f>
        <v>0</v>
      </c>
      <c r="AP99" s="3">
        <f>'Population 2016'!AP99/'Population 2016'!AP$6</f>
        <v>0</v>
      </c>
      <c r="AQ99" s="3">
        <f>'Population 2016'!AQ99/'Population 2016'!AQ$6</f>
        <v>0</v>
      </c>
      <c r="AR99" s="3">
        <f>'Population 2016'!AR99/'Population 2016'!AR$6</f>
        <v>0</v>
      </c>
      <c r="AS99" s="3">
        <f>'Population 2016'!AS99/'Population 2016'!AS$6</f>
        <v>0</v>
      </c>
      <c r="AT99" s="3">
        <f>'Population 2016'!AT99/'Population 2016'!AT$6</f>
        <v>0</v>
      </c>
      <c r="AU99" s="3">
        <f>'Population 2016'!AU99/'Population 2016'!AU$6</f>
        <v>0</v>
      </c>
      <c r="AV99" s="3">
        <f>'Population 2016'!AV99/'Population 2016'!AV$6</f>
        <v>0</v>
      </c>
      <c r="AW99" s="3">
        <f>'Population 2016'!AW99/'Population 2016'!AW$6</f>
        <v>0</v>
      </c>
      <c r="AX99" s="3">
        <f>'Population 2016'!AX99/'Population 2016'!AX$6</f>
        <v>0</v>
      </c>
      <c r="AY99" s="3">
        <f>'Population 2016'!AY99/'Population 2016'!AY$6</f>
        <v>0</v>
      </c>
      <c r="AZ99" s="3">
        <f>'Population 2016'!AZ99/'Population 2016'!AZ$6</f>
        <v>0</v>
      </c>
      <c r="BA99" s="3">
        <f>'Population 2016'!BA99/'Population 2016'!BA$6</f>
        <v>0</v>
      </c>
      <c r="BB99" s="3">
        <f>'Population 2016'!BB99/'Population 2016'!BB$6</f>
        <v>0</v>
      </c>
      <c r="BC99" s="5">
        <f>'Population 2016'!BC99/'Population 2016'!BC$6</f>
        <v>0</v>
      </c>
      <c r="BD99" s="9">
        <v>97</v>
      </c>
    </row>
    <row r="100" spans="1:56" x14ac:dyDescent="0.35">
      <c r="A100" s="3"/>
      <c r="B100" s="3" t="s">
        <v>78</v>
      </c>
      <c r="C100" s="60">
        <f>'Population 2016'!C100/'Population 2016'!C$6</f>
        <v>0</v>
      </c>
      <c r="D100" s="3">
        <f>'Population 2016'!D100/'Population 2016'!D$6</f>
        <v>0</v>
      </c>
      <c r="E100" s="3">
        <f>'Population 2016'!E100/'Population 2016'!E$6</f>
        <v>0</v>
      </c>
      <c r="F100" s="3">
        <f>'Population 2016'!F100/'Population 2016'!F$6</f>
        <v>0</v>
      </c>
      <c r="G100" s="3">
        <f>'Population 2016'!G100/'Population 2016'!G$6</f>
        <v>0</v>
      </c>
      <c r="H100" s="3">
        <f>'Population 2016'!H100/'Population 2016'!H$6</f>
        <v>0</v>
      </c>
      <c r="I100" s="3">
        <f>'Population 2016'!I100/'Population 2016'!I$6</f>
        <v>0</v>
      </c>
      <c r="J100" s="3">
        <f>'Population 2016'!J100/'Population 2016'!J$6</f>
        <v>0</v>
      </c>
      <c r="K100" s="3">
        <f>'Population 2016'!K100/'Population 2016'!K$6</f>
        <v>0</v>
      </c>
      <c r="L100" s="3">
        <f>'Population 2016'!L100/'Population 2016'!L$6</f>
        <v>0</v>
      </c>
      <c r="M100" s="3">
        <f>'Population 2016'!M100/'Population 2016'!M$6</f>
        <v>0</v>
      </c>
      <c r="N100" s="3">
        <f>'Population 2016'!N100/'Population 2016'!N$6</f>
        <v>0</v>
      </c>
      <c r="O100" s="3">
        <f>'Population 2016'!O100/'Population 2016'!O$6</f>
        <v>0</v>
      </c>
      <c r="P100" s="3">
        <f>'Population 2016'!P100/'Population 2016'!P$6</f>
        <v>0</v>
      </c>
      <c r="Q100" s="3">
        <f>'Population 2016'!Q100/'Population 2016'!Q$6</f>
        <v>0</v>
      </c>
      <c r="R100" s="3">
        <f>'Population 2016'!R100/'Population 2016'!R$6</f>
        <v>0</v>
      </c>
      <c r="S100" s="3">
        <f>'Population 2016'!S100/'Population 2016'!S$6</f>
        <v>0</v>
      </c>
      <c r="T100" s="3">
        <f>'Population 2016'!T100/'Population 2016'!T$6</f>
        <v>0</v>
      </c>
      <c r="U100" s="3">
        <f>'Population 2016'!U100/'Population 2016'!U$6</f>
        <v>0</v>
      </c>
      <c r="V100" s="3">
        <f>'Population 2016'!V100/'Population 2016'!V$6</f>
        <v>0</v>
      </c>
      <c r="W100" s="3">
        <f>'Population 2016'!W100/'Population 2016'!W$6</f>
        <v>0</v>
      </c>
      <c r="X100" s="3">
        <f>'Population 2016'!X100/'Population 2016'!X$6</f>
        <v>0</v>
      </c>
      <c r="Y100" s="3">
        <f>'Population 2016'!Y100/'Population 2016'!Y$6</f>
        <v>0</v>
      </c>
      <c r="Z100" s="3">
        <f>'Population 2016'!Z100/'Population 2016'!Z$6</f>
        <v>0</v>
      </c>
      <c r="AA100" s="3">
        <f>'Population 2016'!AA100/'Population 2016'!AA$6</f>
        <v>0</v>
      </c>
      <c r="AB100" s="3">
        <f>'Population 2016'!AB100/'Population 2016'!AB$6</f>
        <v>0</v>
      </c>
      <c r="AC100" s="3">
        <f>'Population 2016'!AC100/'Population 2016'!AC$6</f>
        <v>0</v>
      </c>
      <c r="AD100" s="3">
        <f>'Population 2016'!AD100/'Population 2016'!AD$6</f>
        <v>0</v>
      </c>
      <c r="AE100" s="3">
        <f>'Population 2016'!AE100/'Population 2016'!AE$6</f>
        <v>0</v>
      </c>
      <c r="AF100" s="3">
        <f>'Population 2016'!AF100/'Population 2016'!AF$6</f>
        <v>0</v>
      </c>
      <c r="AG100" s="3">
        <f>'Population 2016'!AG100/'Population 2016'!AG$6</f>
        <v>0</v>
      </c>
      <c r="AH100" s="3">
        <f>'Population 2016'!AH100/'Population 2016'!AH$6</f>
        <v>0</v>
      </c>
      <c r="AI100" s="3">
        <f>'Population 2016'!AI100/'Population 2016'!AI$6</f>
        <v>0</v>
      </c>
      <c r="AJ100" s="3">
        <f>'Population 2016'!AJ100/'Population 2016'!AJ$6</f>
        <v>0</v>
      </c>
      <c r="AK100" s="3">
        <f>'Population 2016'!AK100/'Population 2016'!AK$6</f>
        <v>0</v>
      </c>
      <c r="AL100" s="3">
        <f>'Population 2016'!AL100/'Population 2016'!AL$6</f>
        <v>0</v>
      </c>
      <c r="AM100" s="3">
        <f>'Population 2016'!AM100/'Population 2016'!AM$6</f>
        <v>0</v>
      </c>
      <c r="AN100" s="3">
        <f>'Population 2016'!AN100/'Population 2016'!AN$6</f>
        <v>0</v>
      </c>
      <c r="AO100" s="3">
        <f>'Population 2016'!AO100/'Population 2016'!AO$6</f>
        <v>0</v>
      </c>
      <c r="AP100" s="3">
        <f>'Population 2016'!AP100/'Population 2016'!AP$6</f>
        <v>0</v>
      </c>
      <c r="AQ100" s="3">
        <f>'Population 2016'!AQ100/'Population 2016'!AQ$6</f>
        <v>0</v>
      </c>
      <c r="AR100" s="3">
        <f>'Population 2016'!AR100/'Population 2016'!AR$6</f>
        <v>0</v>
      </c>
      <c r="AS100" s="3">
        <f>'Population 2016'!AS100/'Population 2016'!AS$6</f>
        <v>0</v>
      </c>
      <c r="AT100" s="3">
        <f>'Population 2016'!AT100/'Population 2016'!AT$6</f>
        <v>0</v>
      </c>
      <c r="AU100" s="3">
        <f>'Population 2016'!AU100/'Population 2016'!AU$6</f>
        <v>0</v>
      </c>
      <c r="AV100" s="3">
        <f>'Population 2016'!AV100/'Population 2016'!AV$6</f>
        <v>0</v>
      </c>
      <c r="AW100" s="3">
        <f>'Population 2016'!AW100/'Population 2016'!AW$6</f>
        <v>0</v>
      </c>
      <c r="AX100" s="3">
        <f>'Population 2016'!AX100/'Population 2016'!AX$6</f>
        <v>0</v>
      </c>
      <c r="AY100" s="3">
        <f>'Population 2016'!AY100/'Population 2016'!AY$6</f>
        <v>0</v>
      </c>
      <c r="AZ100" s="3">
        <f>'Population 2016'!AZ100/'Population 2016'!AZ$6</f>
        <v>0</v>
      </c>
      <c r="BA100" s="3">
        <f>'Population 2016'!BA100/'Population 2016'!BA$6</f>
        <v>0</v>
      </c>
      <c r="BB100" s="3">
        <f>'Population 2016'!BB100/'Population 2016'!BB$6</f>
        <v>0</v>
      </c>
      <c r="BC100" s="5">
        <f>'Population 2016'!BC100/'Population 2016'!BC$6</f>
        <v>0</v>
      </c>
      <c r="BD100" s="9">
        <v>98</v>
      </c>
    </row>
    <row r="101" spans="1:56" x14ac:dyDescent="0.35">
      <c r="A101" s="3"/>
      <c r="B101" s="3" t="s">
        <v>62</v>
      </c>
      <c r="C101" s="60">
        <f>'Population 2016'!C101/'Population 2016'!C$6</f>
        <v>1.7195008247866312E-2</v>
      </c>
      <c r="D101" s="3">
        <f>'Population 2016'!D101/'Population 2016'!D$6</f>
        <v>1.7550283786257944E-2</v>
      </c>
      <c r="E101" s="3">
        <f>'Population 2016'!E101/'Population 2016'!E$6</f>
        <v>1.8507780032859765E-2</v>
      </c>
      <c r="F101" s="3">
        <f>'Population 2016'!F101/'Population 2016'!F$6</f>
        <v>1.6748896390547909E-2</v>
      </c>
      <c r="G101" s="3">
        <f>'Population 2016'!G101/'Population 2016'!G$6</f>
        <v>1.572819881338856E-2</v>
      </c>
      <c r="H101" s="3">
        <f>'Population 2016'!H101/'Population 2016'!H$6</f>
        <v>1.1012598603600113E-2</v>
      </c>
      <c r="I101" s="3">
        <f>'Population 2016'!I101/'Population 2016'!I$6</f>
        <v>1.7577935320967273E-2</v>
      </c>
      <c r="J101" s="3">
        <f>'Population 2016'!J101/'Population 2016'!J$6</f>
        <v>1.5161116196108803E-2</v>
      </c>
      <c r="K101" s="3">
        <f>'Population 2016'!K101/'Population 2016'!K$6</f>
        <v>1.5642829973373906E-2</v>
      </c>
      <c r="L101" s="3">
        <f>'Population 2016'!L101/'Population 2016'!L$6</f>
        <v>1.9755072852417985E-2</v>
      </c>
      <c r="M101" s="3">
        <f>'Population 2016'!M101/'Population 2016'!M$6</f>
        <v>1.9755072852417985E-2</v>
      </c>
      <c r="N101" s="3">
        <f>'Population 2016'!N101/'Population 2016'!N$6</f>
        <v>9.8222294108132741E-3</v>
      </c>
      <c r="O101" s="3">
        <f>'Population 2016'!O101/'Population 2016'!O$6</f>
        <v>1.1854855336402997E-2</v>
      </c>
      <c r="P101" s="3">
        <f>'Population 2016'!P101/'Population 2016'!P$6</f>
        <v>1.8977639160543427E-2</v>
      </c>
      <c r="Q101" s="3">
        <f>'Population 2016'!Q101/'Population 2016'!Q$6</f>
        <v>2.1243842364532018E-2</v>
      </c>
      <c r="R101" s="3">
        <f>'Population 2016'!R101/'Population 2016'!R$6</f>
        <v>1.835410619771214E-2</v>
      </c>
      <c r="S101" s="3">
        <f>'Population 2016'!S101/'Population 2016'!S$6</f>
        <v>1.5554140931617546E-2</v>
      </c>
      <c r="T101" s="3">
        <f>'Population 2016'!T101/'Population 2016'!T$6</f>
        <v>1.3536407541953592E-2</v>
      </c>
      <c r="U101" s="3">
        <f>'Population 2016'!U101/'Population 2016'!U$6</f>
        <v>2.1723122238586155E-2</v>
      </c>
      <c r="V101" s="3">
        <f>'Population 2016'!V101/'Population 2016'!V$6</f>
        <v>1.6420390271493213E-2</v>
      </c>
      <c r="W101" s="3">
        <f>'Population 2016'!W101/'Population 2016'!W$6</f>
        <v>1.2907772020725388E-2</v>
      </c>
      <c r="X101" s="3">
        <f>'Population 2016'!X101/'Population 2016'!X$6</f>
        <v>1.2907772020725388E-2</v>
      </c>
      <c r="Y101" s="3">
        <f>'Population 2016'!Y101/'Population 2016'!Y$6</f>
        <v>1.5879417250592328E-2</v>
      </c>
      <c r="Z101" s="3">
        <f>'Population 2016'!Z101/'Population 2016'!Z$6</f>
        <v>7.2945243976168996E-3</v>
      </c>
      <c r="AA101" s="3">
        <f>'Population 2016'!AA101/'Population 2016'!AA$6</f>
        <v>1.0561377853603055E-2</v>
      </c>
      <c r="AB101" s="3">
        <f>'Population 2016'!AB101/'Population 2016'!AB$6</f>
        <v>1.8123093486452538E-2</v>
      </c>
      <c r="AC101" s="3">
        <f>'Population 2016'!AC101/'Population 2016'!AC$6</f>
        <v>8.8276602615228392E-3</v>
      </c>
      <c r="AD101" s="3">
        <f>'Population 2016'!AD101/'Population 2016'!AD$6</f>
        <v>1.8315506043525217E-2</v>
      </c>
      <c r="AE101" s="3">
        <f>'Population 2016'!AE101/'Population 2016'!AE$6</f>
        <v>1.9245078126571079E-2</v>
      </c>
      <c r="AF101" s="3">
        <f>'Population 2016'!AF101/'Population 2016'!AF$6</f>
        <v>6.3889810819780946E-3</v>
      </c>
      <c r="AG101" s="3">
        <f>'Population 2016'!AG101/'Population 2016'!AG$6</f>
        <v>1.9245078126571079E-2</v>
      </c>
      <c r="AH101" s="3">
        <f>'Population 2016'!AH101/'Population 2016'!AH$6</f>
        <v>1.3677413038993913E-2</v>
      </c>
      <c r="AI101" s="3">
        <f>'Population 2016'!AI101/'Population 2016'!AI$6</f>
        <v>1.6715703302544186E-2</v>
      </c>
      <c r="AJ101" s="3">
        <f>'Population 2016'!AJ101/'Population 2016'!AJ$6</f>
        <v>2.331717494017304E-2</v>
      </c>
      <c r="AK101" s="3">
        <f>'Population 2016'!AK101/'Population 2016'!AK$6</f>
        <v>2.1571406077783028E-2</v>
      </c>
      <c r="AL101" s="3">
        <f>'Population 2016'!AL101/'Population 2016'!AL$6</f>
        <v>8.3052051874222769E-3</v>
      </c>
      <c r="AM101" s="3">
        <f>'Population 2016'!AM101/'Population 2016'!AM$6</f>
        <v>1.3396778916544656E-2</v>
      </c>
      <c r="AN101" s="3">
        <f>'Population 2016'!AN101/'Population 2016'!AN$6</f>
        <v>1.8838908112264515E-2</v>
      </c>
      <c r="AO101" s="3">
        <f>'Population 2016'!AO101/'Population 2016'!AO$6</f>
        <v>1.8838908112264515E-2</v>
      </c>
      <c r="AP101" s="3">
        <f>'Population 2016'!AP101/'Population 2016'!AP$6</f>
        <v>1.7372942362144261E-2</v>
      </c>
      <c r="AQ101" s="3">
        <f>'Population 2016'!AQ101/'Population 2016'!AQ$6</f>
        <v>1.1113564436593802E-2</v>
      </c>
      <c r="AR101" s="3">
        <f>'Population 2016'!AR101/'Population 2016'!AR$6</f>
        <v>1.3068131078085488E-2</v>
      </c>
      <c r="AS101" s="3">
        <f>'Population 2016'!AS101/'Population 2016'!AS$6</f>
        <v>1.7577935320967273E-2</v>
      </c>
      <c r="AT101" s="3">
        <f>'Population 2016'!AT101/'Population 2016'!AT$6</f>
        <v>2.2257551669316374E-2</v>
      </c>
      <c r="AU101" s="3">
        <f>'Population 2016'!AU101/'Population 2016'!AU$6</f>
        <v>2.2257551669316374E-2</v>
      </c>
      <c r="AV101" s="3">
        <f>'Population 2016'!AV101/'Population 2016'!AV$6</f>
        <v>1.4202311450017872E-2</v>
      </c>
      <c r="AW101" s="3">
        <f>'Population 2016'!AW101/'Population 2016'!AW$6</f>
        <v>1.405416915781456E-2</v>
      </c>
      <c r="AX101" s="3">
        <f>'Population 2016'!AX101/'Population 2016'!AX$6</f>
        <v>1.4691569727024146E-2</v>
      </c>
      <c r="AY101" s="3">
        <f>'Population 2016'!AY101/'Population 2016'!AY$6</f>
        <v>1.2787162961083856E-2</v>
      </c>
      <c r="AZ101" s="3">
        <f>'Population 2016'!AZ101/'Population 2016'!AZ$6</f>
        <v>1.2657210232956982E-2</v>
      </c>
      <c r="BA101" s="3">
        <f>'Population 2016'!BA101/'Population 2016'!BA$6</f>
        <v>1.1495626880242265E-2</v>
      </c>
      <c r="BB101" s="3">
        <f>'Population 2016'!BB101/'Population 2016'!BB$6</f>
        <v>1.7434700887938297E-2</v>
      </c>
      <c r="BC101" s="5">
        <f>'Population 2016'!BC101/'Population 2016'!BC$6</f>
        <v>2.1723122238586155E-2</v>
      </c>
      <c r="BD101" s="9">
        <v>99</v>
      </c>
    </row>
    <row r="102" spans="1:56" x14ac:dyDescent="0.35">
      <c r="A102" s="3"/>
      <c r="B102" s="3" t="s">
        <v>63</v>
      </c>
      <c r="C102" s="60">
        <f>'Population 2016'!C102/'Population 2016'!C$6</f>
        <v>3.9320806139281357E-2</v>
      </c>
      <c r="D102" s="3">
        <f>'Population 2016'!D102/'Population 2016'!D$6</f>
        <v>3.646064917741218E-2</v>
      </c>
      <c r="E102" s="3">
        <f>'Population 2016'!E102/'Population 2016'!E$6</f>
        <v>2.8752295351309558E-2</v>
      </c>
      <c r="F102" s="3">
        <f>'Population 2016'!F102/'Population 2016'!F$6</f>
        <v>3.2588937938197872E-2</v>
      </c>
      <c r="G102" s="3">
        <f>'Population 2016'!G102/'Population 2016'!G$6</f>
        <v>2.0429866786074106E-2</v>
      </c>
      <c r="H102" s="3">
        <f>'Population 2016'!H102/'Population 2016'!H$6</f>
        <v>1.4917986846890894E-2</v>
      </c>
      <c r="I102" s="3">
        <f>'Population 2016'!I102/'Population 2016'!I$6</f>
        <v>2.6852481305234533E-2</v>
      </c>
      <c r="J102" s="3">
        <f>'Population 2016'!J102/'Population 2016'!J$6</f>
        <v>2.4220235161585581E-2</v>
      </c>
      <c r="K102" s="3">
        <f>'Population 2016'!K102/'Population 2016'!K$6</f>
        <v>1.7877519969570179E-2</v>
      </c>
      <c r="L102" s="3">
        <f>'Population 2016'!L102/'Population 2016'!L$6</f>
        <v>2.4693841065522481E-2</v>
      </c>
      <c r="M102" s="3">
        <f>'Population 2016'!M102/'Population 2016'!M$6</f>
        <v>2.4693841065522481E-2</v>
      </c>
      <c r="N102" s="3">
        <f>'Population 2016'!N102/'Population 2016'!N$6</f>
        <v>2.3835080651090298E-2</v>
      </c>
      <c r="O102" s="3">
        <f>'Population 2016'!O102/'Population 2016'!O$6</f>
        <v>1.5359769088035187E-2</v>
      </c>
      <c r="P102" s="3">
        <f>'Population 2016'!P102/'Population 2016'!P$6</f>
        <v>2.7171327377491145E-2</v>
      </c>
      <c r="Q102" s="3">
        <f>'Population 2016'!Q102/'Population 2016'!Q$6</f>
        <v>3.575277093596059E-2</v>
      </c>
      <c r="R102" s="3">
        <f>'Population 2016'!R102/'Population 2016'!R$6</f>
        <v>2.3305446474304253E-2</v>
      </c>
      <c r="S102" s="3">
        <f>'Population 2016'!S102/'Population 2016'!S$6</f>
        <v>2.6515430507475877E-2</v>
      </c>
      <c r="T102" s="3">
        <f>'Population 2016'!T102/'Population 2016'!T$6</f>
        <v>3.459116846337331E-2</v>
      </c>
      <c r="U102" s="3">
        <f>'Population 2016'!U102/'Population 2016'!U$6</f>
        <v>2.6509572901325478E-2</v>
      </c>
      <c r="V102" s="3">
        <f>'Population 2016'!V102/'Population 2016'!V$6</f>
        <v>2.3030967194570137E-2</v>
      </c>
      <c r="W102" s="3">
        <f>'Population 2016'!W102/'Population 2016'!W$6</f>
        <v>1.7459067357512955E-2</v>
      </c>
      <c r="X102" s="3">
        <f>'Population 2016'!X102/'Population 2016'!X$6</f>
        <v>1.7459067357512955E-2</v>
      </c>
      <c r="Y102" s="3">
        <f>'Population 2016'!Y102/'Population 2016'!Y$6</f>
        <v>2.3541866209608308E-2</v>
      </c>
      <c r="Z102" s="3">
        <f>'Population 2016'!Z102/'Population 2016'!Z$6</f>
        <v>1.3878128883096207E-2</v>
      </c>
      <c r="AA102" s="3">
        <f>'Population 2016'!AA102/'Population 2016'!AA$6</f>
        <v>1.5913309210896343E-2</v>
      </c>
      <c r="AB102" s="3">
        <f>'Population 2016'!AB102/'Population 2016'!AB$6</f>
        <v>3.7502242957114663E-2</v>
      </c>
      <c r="AC102" s="3">
        <f>'Population 2016'!AC102/'Population 2016'!AC$6</f>
        <v>1.4367804912209715E-2</v>
      </c>
      <c r="AD102" s="3">
        <f>'Population 2016'!AD102/'Population 2016'!AD$6</f>
        <v>2.3567529182015889E-2</v>
      </c>
      <c r="AE102" s="3">
        <f>'Population 2016'!AE102/'Population 2016'!AE$6</f>
        <v>2.4694833792507087E-2</v>
      </c>
      <c r="AF102" s="3">
        <f>'Population 2016'!AF102/'Population 2016'!AF$6</f>
        <v>7.9931408341630712E-3</v>
      </c>
      <c r="AG102" s="3">
        <f>'Population 2016'!AG102/'Population 2016'!AG$6</f>
        <v>2.4694833792507087E-2</v>
      </c>
      <c r="AH102" s="3">
        <f>'Population 2016'!AH102/'Population 2016'!AH$6</f>
        <v>1.869106597813432E-2</v>
      </c>
      <c r="AI102" s="3">
        <f>'Population 2016'!AI102/'Population 2016'!AI$6</f>
        <v>3.1058396146264496E-2</v>
      </c>
      <c r="AJ102" s="3">
        <f>'Population 2016'!AJ102/'Population 2016'!AJ$6</f>
        <v>2.9238510155243296E-2</v>
      </c>
      <c r="AK102" s="3">
        <f>'Population 2016'!AK102/'Population 2016'!AK$6</f>
        <v>4.3772634230829791E-2</v>
      </c>
      <c r="AL102" s="3">
        <f>'Population 2016'!AL102/'Population 2016'!AL$6</f>
        <v>1.1280866939065553E-2</v>
      </c>
      <c r="AM102" s="3">
        <f>'Population 2016'!AM102/'Population 2016'!AM$6</f>
        <v>1.7087603709126403E-2</v>
      </c>
      <c r="AN102" s="3">
        <f>'Population 2016'!AN102/'Population 2016'!AN$6</f>
        <v>3.3833141099577087E-2</v>
      </c>
      <c r="AO102" s="3">
        <f>'Population 2016'!AO102/'Population 2016'!AO$6</f>
        <v>3.3833141099577087E-2</v>
      </c>
      <c r="AP102" s="3">
        <f>'Population 2016'!AP102/'Population 2016'!AP$6</f>
        <v>2.7643134808273743E-2</v>
      </c>
      <c r="AQ102" s="3">
        <f>'Population 2016'!AQ102/'Population 2016'!AQ$6</f>
        <v>1.4131154780304703E-2</v>
      </c>
      <c r="AR102" s="3">
        <f>'Population 2016'!AR102/'Population 2016'!AR$6</f>
        <v>2.0855541224439965E-2</v>
      </c>
      <c r="AS102" s="3">
        <f>'Population 2016'!AS102/'Population 2016'!AS$6</f>
        <v>2.6852481305234533E-2</v>
      </c>
      <c r="AT102" s="3">
        <f>'Population 2016'!AT102/'Population 2016'!AT$6</f>
        <v>4.133545310015898E-2</v>
      </c>
      <c r="AU102" s="3">
        <f>'Population 2016'!AU102/'Population 2016'!AU$6</f>
        <v>4.133545310015898E-2</v>
      </c>
      <c r="AV102" s="3">
        <f>'Population 2016'!AV102/'Population 2016'!AV$6</f>
        <v>2.0159656856904563E-2</v>
      </c>
      <c r="AW102" s="3">
        <f>'Population 2016'!AW102/'Population 2016'!AW$6</f>
        <v>2.0843741553984881E-2</v>
      </c>
      <c r="AX102" s="3">
        <f>'Population 2016'!AX102/'Population 2016'!AX$6</f>
        <v>3.0402743662232935E-2</v>
      </c>
      <c r="AY102" s="3">
        <f>'Population 2016'!AY102/'Population 2016'!AY$6</f>
        <v>2.1739036964102211E-2</v>
      </c>
      <c r="AZ102" s="3">
        <f>'Population 2016'!AZ102/'Population 2016'!AZ$6</f>
        <v>2.6350578819494069E-2</v>
      </c>
      <c r="BA102" s="3">
        <f>'Population 2016'!BA102/'Population 2016'!BA$6</f>
        <v>1.5579861733707888E-2</v>
      </c>
      <c r="BB102" s="3">
        <f>'Population 2016'!BB102/'Population 2016'!BB$6</f>
        <v>2.3251668935122174E-2</v>
      </c>
      <c r="BC102" s="5">
        <f>'Population 2016'!BC102/'Population 2016'!BC$6</f>
        <v>2.6509572901325478E-2</v>
      </c>
      <c r="BD102" s="9">
        <v>100</v>
      </c>
    </row>
    <row r="103" spans="1:56" x14ac:dyDescent="0.35">
      <c r="A103" s="3"/>
      <c r="B103" s="3" t="s">
        <v>64</v>
      </c>
      <c r="C103" s="60">
        <f>'Population 2016'!C103/'Population 2016'!C$6</f>
        <v>4.4771569963422506E-2</v>
      </c>
      <c r="D103" s="3">
        <f>'Population 2016'!D103/'Population 2016'!D$6</f>
        <v>4.1351711871943087E-2</v>
      </c>
      <c r="E103" s="3">
        <f>'Population 2016'!E103/'Population 2016'!E$6</f>
        <v>3.2134918333816563E-2</v>
      </c>
      <c r="F103" s="3">
        <f>'Population 2016'!F103/'Population 2016'!F$6</f>
        <v>3.3584350385181337E-2</v>
      </c>
      <c r="G103" s="3">
        <f>'Population 2016'!G103/'Population 2016'!G$6</f>
        <v>2.3956117765588269E-2</v>
      </c>
      <c r="H103" s="3">
        <f>'Population 2016'!H103/'Population 2016'!H$6</f>
        <v>1.6032960284288415E-2</v>
      </c>
      <c r="I103" s="3">
        <f>'Population 2016'!I103/'Population 2016'!I$6</f>
        <v>2.7192386131883073E-2</v>
      </c>
      <c r="J103" s="3">
        <f>'Population 2016'!J103/'Population 2016'!J$6</f>
        <v>2.3915135300053979E-2</v>
      </c>
      <c r="K103" s="3">
        <f>'Population 2016'!K103/'Population 2016'!K$6</f>
        <v>2.0635222518067705E-2</v>
      </c>
      <c r="L103" s="3">
        <f>'Population 2016'!L103/'Population 2016'!L$6</f>
        <v>2.3956377938678823E-2</v>
      </c>
      <c r="M103" s="3">
        <f>'Population 2016'!M103/'Population 2016'!M$6</f>
        <v>2.3956377938678823E-2</v>
      </c>
      <c r="N103" s="3">
        <f>'Population 2016'!N103/'Population 2016'!N$6</f>
        <v>2.2011792556867475E-2</v>
      </c>
      <c r="O103" s="3">
        <f>'Population 2016'!O103/'Population 2016'!O$6</f>
        <v>1.7455844959109339E-2</v>
      </c>
      <c r="P103" s="3">
        <f>'Population 2016'!P103/'Population 2016'!P$6</f>
        <v>3.0871702701273988E-2</v>
      </c>
      <c r="Q103" s="3">
        <f>'Population 2016'!Q103/'Population 2016'!Q$6</f>
        <v>3.5675800492610835E-2</v>
      </c>
      <c r="R103" s="3">
        <f>'Population 2016'!R103/'Population 2016'!R$6</f>
        <v>2.1683455694041318E-2</v>
      </c>
      <c r="S103" s="3">
        <f>'Population 2016'!S103/'Population 2016'!S$6</f>
        <v>2.9351108492303161E-2</v>
      </c>
      <c r="T103" s="3">
        <f>'Population 2016'!T103/'Population 2016'!T$6</f>
        <v>3.91342093507413E-2</v>
      </c>
      <c r="U103" s="3">
        <f>'Population 2016'!U103/'Population 2016'!U$6</f>
        <v>2.8902798232695141E-2</v>
      </c>
      <c r="V103" s="3">
        <f>'Population 2016'!V103/'Population 2016'!V$6</f>
        <v>2.4992929864253395E-2</v>
      </c>
      <c r="W103" s="3">
        <f>'Population 2016'!W103/'Population 2016'!W$6</f>
        <v>1.9838341968911918E-2</v>
      </c>
      <c r="X103" s="3">
        <f>'Population 2016'!X103/'Population 2016'!X$6</f>
        <v>1.9838341968911918E-2</v>
      </c>
      <c r="Y103" s="3">
        <f>'Population 2016'!Y103/'Population 2016'!Y$6</f>
        <v>2.4529918838534052E-2</v>
      </c>
      <c r="Z103" s="3">
        <f>'Population 2016'!Z103/'Population 2016'!Z$6</f>
        <v>1.8058581016007852E-2</v>
      </c>
      <c r="AA103" s="3">
        <f>'Population 2016'!AA103/'Population 2016'!AA$6</f>
        <v>1.8346800652430679E-2</v>
      </c>
      <c r="AB103" s="3">
        <f>'Population 2016'!AB103/'Population 2016'!AB$6</f>
        <v>4.1012470841557506E-2</v>
      </c>
      <c r="AC103" s="3">
        <f>'Population 2016'!AC103/'Population 2016'!AC$6</f>
        <v>1.7635867767951976E-2</v>
      </c>
      <c r="AD103" s="3">
        <f>'Population 2016'!AD103/'Population 2016'!AD$6</f>
        <v>2.5549982986403919E-2</v>
      </c>
      <c r="AE103" s="3">
        <f>'Population 2016'!AE103/'Population 2016'!AE$6</f>
        <v>2.6122629557383314E-2</v>
      </c>
      <c r="AF103" s="3">
        <f>'Population 2016'!AF103/'Population 2016'!AF$6</f>
        <v>9.8738798539661464E-3</v>
      </c>
      <c r="AG103" s="3">
        <f>'Population 2016'!AG103/'Population 2016'!AG$6</f>
        <v>2.6122629557383314E-2</v>
      </c>
      <c r="AH103" s="3">
        <f>'Population 2016'!AH103/'Population 2016'!AH$6</f>
        <v>1.9624570395673016E-2</v>
      </c>
      <c r="AI103" s="3">
        <f>'Population 2016'!AI103/'Population 2016'!AI$6</f>
        <v>3.4339595793033313E-2</v>
      </c>
      <c r="AJ103" s="3">
        <f>'Population 2016'!AJ103/'Population 2016'!AJ$6</f>
        <v>3.0711173835675277E-2</v>
      </c>
      <c r="AK103" s="3">
        <f>'Population 2016'!AK103/'Population 2016'!AK$6</f>
        <v>3.8970240906943787E-2</v>
      </c>
      <c r="AL103" s="3">
        <f>'Population 2016'!AL103/'Population 2016'!AL$6</f>
        <v>1.1295671226387161E-2</v>
      </c>
      <c r="AM103" s="3">
        <f>'Population 2016'!AM103/'Population 2016'!AM$6</f>
        <v>1.8502928257686676E-2</v>
      </c>
      <c r="AN103" s="3">
        <f>'Population 2016'!AN103/'Population 2016'!AN$6</f>
        <v>3.8446751249519413E-2</v>
      </c>
      <c r="AO103" s="3">
        <f>'Population 2016'!AO103/'Population 2016'!AO$6</f>
        <v>3.8446751249519413E-2</v>
      </c>
      <c r="AP103" s="3">
        <f>'Population 2016'!AP103/'Population 2016'!AP$6</f>
        <v>3.0810577338388444E-2</v>
      </c>
      <c r="AQ103" s="3">
        <f>'Population 2016'!AQ103/'Population 2016'!AQ$6</f>
        <v>1.5809229410465888E-2</v>
      </c>
      <c r="AR103" s="3">
        <f>'Population 2016'!AR103/'Population 2016'!AR$6</f>
        <v>2.2953021196360526E-2</v>
      </c>
      <c r="AS103" s="3">
        <f>'Population 2016'!AS103/'Population 2016'!AS$6</f>
        <v>2.7192386131883073E-2</v>
      </c>
      <c r="AT103" s="3">
        <f>'Population 2016'!AT103/'Population 2016'!AT$6</f>
        <v>3.6565977742448331E-2</v>
      </c>
      <c r="AU103" s="3">
        <f>'Population 2016'!AU103/'Population 2016'!AU$6</f>
        <v>3.6565977742448331E-2</v>
      </c>
      <c r="AV103" s="3">
        <f>'Population 2016'!AV103/'Population 2016'!AV$6</f>
        <v>2.1684737281067557E-2</v>
      </c>
      <c r="AW103" s="3">
        <f>'Population 2016'!AW103/'Population 2016'!AW$6</f>
        <v>2.113039418832259E-2</v>
      </c>
      <c r="AX103" s="3">
        <f>'Population 2016'!AX103/'Population 2016'!AX$6</f>
        <v>2.7112202808546138E-2</v>
      </c>
      <c r="AY103" s="3">
        <f>'Population 2016'!AY103/'Population 2016'!AY$6</f>
        <v>2.2822549091268698E-2</v>
      </c>
      <c r="AZ103" s="3">
        <f>'Population 2016'!AZ103/'Population 2016'!AZ$6</f>
        <v>2.6037944833500071E-2</v>
      </c>
      <c r="BA103" s="3">
        <f>'Population 2016'!BA103/'Population 2016'!BA$6</f>
        <v>1.6994401609786224E-2</v>
      </c>
      <c r="BB103" s="3">
        <f>'Population 2016'!BB103/'Population 2016'!BB$6</f>
        <v>2.6476116404173959E-2</v>
      </c>
      <c r="BC103" s="5">
        <f>'Population 2016'!BC103/'Population 2016'!BC$6</f>
        <v>2.8902798232695141E-2</v>
      </c>
      <c r="BD103" s="9">
        <v>101</v>
      </c>
    </row>
    <row r="104" spans="1:56" x14ac:dyDescent="0.35">
      <c r="A104" s="3"/>
      <c r="B104" s="3" t="s">
        <v>65</v>
      </c>
      <c r="C104" s="60">
        <f>'Population 2016'!C104/'Population 2016'!C$6</f>
        <v>3.8137416624829661E-2</v>
      </c>
      <c r="D104" s="3">
        <f>'Population 2016'!D104/'Population 2016'!D$6</f>
        <v>3.5898307744618524E-2</v>
      </c>
      <c r="E104" s="3">
        <f>'Population 2016'!E104/'Population 2016'!E$6</f>
        <v>2.9863728616990434E-2</v>
      </c>
      <c r="F104" s="3">
        <f>'Population 2016'!F104/'Population 2016'!F$6</f>
        <v>3.0554834242188175E-2</v>
      </c>
      <c r="G104" s="3">
        <f>'Population 2016'!G104/'Population 2016'!G$6</f>
        <v>1.9926116646143514E-2</v>
      </c>
      <c r="H104" s="3">
        <f>'Population 2016'!H104/'Population 2016'!H$6</f>
        <v>1.5239957786032423E-2</v>
      </c>
      <c r="I104" s="3">
        <f>'Population 2016'!I104/'Population 2016'!I$6</f>
        <v>2.3016412547343885E-2</v>
      </c>
      <c r="J104" s="3">
        <f>'Population 2016'!J104/'Population 2016'!J$6</f>
        <v>1.98549602196719E-2</v>
      </c>
      <c r="K104" s="3">
        <f>'Population 2016'!K104/'Population 2016'!K$6</f>
        <v>1.9161278052491442E-2</v>
      </c>
      <c r="L104" s="3">
        <f>'Population 2016'!L104/'Population 2016'!L$6</f>
        <v>2.438097792080093E-2</v>
      </c>
      <c r="M104" s="3">
        <f>'Population 2016'!M104/'Population 2016'!M$6</f>
        <v>2.438097792080093E-2</v>
      </c>
      <c r="N104" s="3">
        <f>'Population 2016'!N104/'Population 2016'!N$6</f>
        <v>1.6262553485568088E-2</v>
      </c>
      <c r="O104" s="3">
        <f>'Population 2016'!O104/'Population 2016'!O$6</f>
        <v>1.6596797470964195E-2</v>
      </c>
      <c r="P104" s="3">
        <f>'Population 2016'!P104/'Population 2016'!P$6</f>
        <v>2.7277052386742082E-2</v>
      </c>
      <c r="Q104" s="3">
        <f>'Population 2016'!Q104/'Population 2016'!Q$6</f>
        <v>3.6676416256157633E-2</v>
      </c>
      <c r="R104" s="3">
        <f>'Population 2016'!R104/'Population 2016'!R$6</f>
        <v>2.100051220761482E-2</v>
      </c>
      <c r="S104" s="3">
        <f>'Population 2016'!S104/'Population 2016'!S$6</f>
        <v>2.7491345658098253E-2</v>
      </c>
      <c r="T104" s="3">
        <f>'Population 2016'!T104/'Population 2016'!T$6</f>
        <v>3.2838009827802737E-2</v>
      </c>
      <c r="U104" s="3">
        <f>'Population 2016'!U104/'Population 2016'!U$6</f>
        <v>2.7614138438880706E-2</v>
      </c>
      <c r="V104" s="3">
        <f>'Population 2016'!V104/'Population 2016'!V$6</f>
        <v>2.6601385746606334E-2</v>
      </c>
      <c r="W104" s="3">
        <f>'Population 2016'!W104/'Population 2016'!W$6</f>
        <v>1.9655958549222797E-2</v>
      </c>
      <c r="X104" s="3">
        <f>'Population 2016'!X104/'Population 2016'!X$6</f>
        <v>1.9655958549222797E-2</v>
      </c>
      <c r="Y104" s="3">
        <f>'Population 2016'!Y104/'Population 2016'!Y$6</f>
        <v>2.370318092453496E-2</v>
      </c>
      <c r="Z104" s="3">
        <f>'Population 2016'!Z104/'Population 2016'!Z$6</f>
        <v>1.500223301767274E-2</v>
      </c>
      <c r="AA104" s="3">
        <f>'Population 2016'!AA104/'Population 2016'!AA$6</f>
        <v>1.7404400782416868E-2</v>
      </c>
      <c r="AB104" s="3">
        <f>'Population 2016'!AB104/'Population 2016'!AB$6</f>
        <v>3.6739637538130268E-2</v>
      </c>
      <c r="AC104" s="3">
        <f>'Population 2016'!AC104/'Population 2016'!AC$6</f>
        <v>1.5550532421906915E-2</v>
      </c>
      <c r="AD104" s="3">
        <f>'Population 2016'!AD104/'Population 2016'!AD$6</f>
        <v>2.5416833104019647E-2</v>
      </c>
      <c r="AE104" s="3">
        <f>'Population 2016'!AE104/'Population 2016'!AE$6</f>
        <v>2.7389546926217145E-2</v>
      </c>
      <c r="AF104" s="3">
        <f>'Population 2016'!AF104/'Population 2016'!AF$6</f>
        <v>1.0482354242725965E-2</v>
      </c>
      <c r="AG104" s="3">
        <f>'Population 2016'!AG104/'Population 2016'!AG$6</f>
        <v>2.7389546926217145E-2</v>
      </c>
      <c r="AH104" s="3">
        <f>'Population 2016'!AH104/'Population 2016'!AH$6</f>
        <v>2.0736384645775281E-2</v>
      </c>
      <c r="AI104" s="3">
        <f>'Population 2016'!AI104/'Population 2016'!AI$6</f>
        <v>3.1832658818014788E-2</v>
      </c>
      <c r="AJ104" s="3">
        <f>'Population 2016'!AJ104/'Population 2016'!AJ$6</f>
        <v>3.2521322942872924E-2</v>
      </c>
      <c r="AK104" s="3">
        <f>'Population 2016'!AK104/'Population 2016'!AK$6</f>
        <v>4.1804440245630611E-2</v>
      </c>
      <c r="AL104" s="3">
        <f>'Population 2016'!AL104/'Population 2016'!AL$6</f>
        <v>1.1636169834784153E-2</v>
      </c>
      <c r="AM104" s="3">
        <f>'Population 2016'!AM104/'Population 2016'!AM$6</f>
        <v>1.9533918984870668E-2</v>
      </c>
      <c r="AN104" s="3">
        <f>'Population 2016'!AN104/'Population 2016'!AN$6</f>
        <v>2.3836985774702037E-2</v>
      </c>
      <c r="AO104" s="3">
        <f>'Population 2016'!AO104/'Population 2016'!AO$6</f>
        <v>2.3836985774702037E-2</v>
      </c>
      <c r="AP104" s="3">
        <f>'Population 2016'!AP104/'Population 2016'!AP$6</f>
        <v>3.3306138119690937E-2</v>
      </c>
      <c r="AQ104" s="3">
        <f>'Population 2016'!AQ104/'Population 2016'!AQ$6</f>
        <v>1.5176271435931405E-2</v>
      </c>
      <c r="AR104" s="3">
        <f>'Population 2016'!AR104/'Population 2016'!AR$6</f>
        <v>2.1535484206444931E-2</v>
      </c>
      <c r="AS104" s="3">
        <f>'Population 2016'!AS104/'Population 2016'!AS$6</f>
        <v>2.3016412547343885E-2</v>
      </c>
      <c r="AT104" s="3">
        <f>'Population 2016'!AT104/'Population 2016'!AT$6</f>
        <v>2.5437201907790145E-2</v>
      </c>
      <c r="AU104" s="3">
        <f>'Population 2016'!AU104/'Population 2016'!AU$6</f>
        <v>2.5437201907790145E-2</v>
      </c>
      <c r="AV104" s="3">
        <f>'Population 2016'!AV104/'Population 2016'!AV$6</f>
        <v>1.9158822828547598E-2</v>
      </c>
      <c r="AW104" s="3">
        <f>'Population 2016'!AW104/'Population 2016'!AW$6</f>
        <v>2.2350715403074553E-2</v>
      </c>
      <c r="AX104" s="3">
        <f>'Population 2016'!AX104/'Population 2016'!AX$6</f>
        <v>2.0531121101172545E-2</v>
      </c>
      <c r="AY104" s="3">
        <f>'Population 2016'!AY104/'Population 2016'!AY$6</f>
        <v>2.0969399381710142E-2</v>
      </c>
      <c r="AZ104" s="3">
        <f>'Population 2016'!AZ104/'Population 2016'!AZ$6</f>
        <v>2.2384593397170215E-2</v>
      </c>
      <c r="BA104" s="3">
        <f>'Population 2016'!BA104/'Population 2016'!BA$6</f>
        <v>1.7612017612017611E-2</v>
      </c>
      <c r="BB104" s="3">
        <f>'Population 2016'!BB104/'Population 2016'!BB$6</f>
        <v>2.7496921381813467E-2</v>
      </c>
      <c r="BC104" s="5">
        <f>'Population 2016'!BC104/'Population 2016'!BC$6</f>
        <v>2.7614138438880706E-2</v>
      </c>
      <c r="BD104" s="9">
        <v>102</v>
      </c>
    </row>
    <row r="105" spans="1:56" x14ac:dyDescent="0.35">
      <c r="A105" s="3"/>
      <c r="B105" s="3" t="s">
        <v>66</v>
      </c>
      <c r="C105" s="60">
        <f>'Population 2016'!C105/'Population 2016'!C$6</f>
        <v>2.8508929211790861E-2</v>
      </c>
      <c r="D105" s="3">
        <f>'Population 2016'!D105/'Population 2016'!D$6</f>
        <v>2.8862500980828081E-2</v>
      </c>
      <c r="E105" s="3">
        <f>'Population 2016'!E105/'Population 2016'!E$6</f>
        <v>2.9815405431526047E-2</v>
      </c>
      <c r="F105" s="3">
        <f>'Population 2016'!F105/'Population 2016'!F$6</f>
        <v>2.4495801956201851E-2</v>
      </c>
      <c r="G105" s="3">
        <f>'Population 2016'!G105/'Population 2016'!G$6</f>
        <v>2.0877644688234637E-2</v>
      </c>
      <c r="H105" s="3">
        <f>'Population 2016'!H105/'Population 2016'!H$6</f>
        <v>1.5347281432412934E-2</v>
      </c>
      <c r="I105" s="3">
        <f>'Population 2016'!I105/'Population 2016'!I$6</f>
        <v>2.2093813732154997E-2</v>
      </c>
      <c r="J105" s="3">
        <f>'Population 2016'!J105/'Population 2016'!J$6</f>
        <v>1.9901898659907533E-2</v>
      </c>
      <c r="K105" s="3">
        <f>'Population 2016'!K105/'Population 2016'!K$6</f>
        <v>1.9351464435146442E-2</v>
      </c>
      <c r="L105" s="3">
        <f>'Population 2016'!L105/'Population 2016'!L$6</f>
        <v>2.3799946366318048E-2</v>
      </c>
      <c r="M105" s="3">
        <f>'Population 2016'!M105/'Population 2016'!M$6</f>
        <v>2.3799946366318048E-2</v>
      </c>
      <c r="N105" s="3">
        <f>'Population 2016'!N105/'Population 2016'!N$6</f>
        <v>1.2674793042097369E-2</v>
      </c>
      <c r="O105" s="3">
        <f>'Population 2016'!O105/'Population 2016'!O$6</f>
        <v>1.6493711772386777E-2</v>
      </c>
      <c r="P105" s="3">
        <f>'Population 2016'!P105/'Population 2016'!P$6</f>
        <v>3.0554527673521171E-2</v>
      </c>
      <c r="Q105" s="3">
        <f>'Population 2016'!Q105/'Population 2016'!Q$6</f>
        <v>3.4598214285714288E-2</v>
      </c>
      <c r="R105" s="3">
        <f>'Population 2016'!R105/'Population 2016'!R$6</f>
        <v>2.2963974731091002E-2</v>
      </c>
      <c r="S105" s="3">
        <f>'Population 2016'!S105/'Population 2016'!S$6</f>
        <v>2.2895863803280757E-2</v>
      </c>
      <c r="T105" s="3">
        <f>'Population 2016'!T105/'Population 2016'!T$6</f>
        <v>2.2184199657796919E-2</v>
      </c>
      <c r="U105" s="3">
        <f>'Population 2016'!U105/'Population 2016'!U$6</f>
        <v>2.8166421207658322E-2</v>
      </c>
      <c r="V105" s="3">
        <f>'Population 2016'!V105/'Population 2016'!V$6</f>
        <v>2.5929722850678735E-2</v>
      </c>
      <c r="W105" s="3">
        <f>'Population 2016'!W105/'Population 2016'!W$6</f>
        <v>1.8528497409326425E-2</v>
      </c>
      <c r="X105" s="3">
        <f>'Population 2016'!X105/'Population 2016'!X$6</f>
        <v>1.8528497409326425E-2</v>
      </c>
      <c r="Y105" s="3">
        <f>'Population 2016'!Y105/'Population 2016'!Y$6</f>
        <v>2.3340222815949992E-2</v>
      </c>
      <c r="Z105" s="3">
        <f>'Population 2016'!Z105/'Population 2016'!Z$6</f>
        <v>1.1201545795091007E-2</v>
      </c>
      <c r="AA105" s="3">
        <f>'Population 2016'!AA105/'Population 2016'!AA$6</f>
        <v>1.483717355031028E-2</v>
      </c>
      <c r="AB105" s="3">
        <f>'Population 2016'!AB105/'Population 2016'!AB$6</f>
        <v>2.9674322626951372E-2</v>
      </c>
      <c r="AC105" s="3">
        <f>'Population 2016'!AC105/'Population 2016'!AC$6</f>
        <v>1.2731828208829217E-2</v>
      </c>
      <c r="AD105" s="3">
        <f>'Population 2016'!AD105/'Population 2016'!AD$6</f>
        <v>2.4040950986048852E-2</v>
      </c>
      <c r="AE105" s="3">
        <f>'Population 2016'!AE105/'Population 2016'!AE$6</f>
        <v>2.5177468980634263E-2</v>
      </c>
      <c r="AF105" s="3">
        <f>'Population 2016'!AF105/'Population 2016'!AF$6</f>
        <v>6.8591658369288634E-3</v>
      </c>
      <c r="AG105" s="3">
        <f>'Population 2016'!AG105/'Population 2016'!AG$6</f>
        <v>2.5177468980634263E-2</v>
      </c>
      <c r="AH105" s="3">
        <f>'Population 2016'!AH105/'Population 2016'!AH$6</f>
        <v>1.8621140553599588E-2</v>
      </c>
      <c r="AI105" s="3">
        <f>'Population 2016'!AI105/'Population 2016'!AI$6</f>
        <v>2.516981463733118E-2</v>
      </c>
      <c r="AJ105" s="3">
        <f>'Population 2016'!AJ105/'Population 2016'!AJ$6</f>
        <v>3.1447505675891267E-2</v>
      </c>
      <c r="AK105" s="3">
        <f>'Population 2016'!AK105/'Population 2016'!AK$6</f>
        <v>3.4561486380097622E-2</v>
      </c>
      <c r="AL105" s="3">
        <f>'Population 2016'!AL105/'Population 2016'!AL$6</f>
        <v>1.139930123763842E-2</v>
      </c>
      <c r="AM105" s="3">
        <f>'Population 2016'!AM105/'Population 2016'!AM$6</f>
        <v>1.796608101512933E-2</v>
      </c>
      <c r="AN105" s="3">
        <f>'Population 2016'!AN105/'Population 2016'!AN$6</f>
        <v>2.7297193387158785E-2</v>
      </c>
      <c r="AO105" s="3">
        <f>'Population 2016'!AO105/'Population 2016'!AO$6</f>
        <v>2.7297193387158785E-2</v>
      </c>
      <c r="AP105" s="3">
        <f>'Population 2016'!AP105/'Population 2016'!AP$6</f>
        <v>2.5339540240917599E-2</v>
      </c>
      <c r="AQ105" s="3">
        <f>'Population 2016'!AQ105/'Population 2016'!AQ$6</f>
        <v>1.40722749687201E-2</v>
      </c>
      <c r="AR105" s="3">
        <f>'Population 2016'!AR105/'Population 2016'!AR$6</f>
        <v>1.8659715384797989E-2</v>
      </c>
      <c r="AS105" s="3">
        <f>'Population 2016'!AS105/'Population 2016'!AS$6</f>
        <v>2.2093813732154997E-2</v>
      </c>
      <c r="AT105" s="3">
        <f>'Population 2016'!AT105/'Population 2016'!AT$6</f>
        <v>5.4054054054054057E-2</v>
      </c>
      <c r="AU105" s="3">
        <f>'Population 2016'!AU105/'Population 2016'!AU$6</f>
        <v>5.4054054054054057E-2</v>
      </c>
      <c r="AV105" s="3">
        <f>'Population 2016'!AV105/'Population 2016'!AV$6</f>
        <v>2.0111998093649469E-2</v>
      </c>
      <c r="AW105" s="3">
        <f>'Population 2016'!AW105/'Population 2016'!AW$6</f>
        <v>1.9500569210231043E-2</v>
      </c>
      <c r="AX105" s="3">
        <f>'Population 2016'!AX105/'Population 2016'!AX$6</f>
        <v>2.0438429809519397E-2</v>
      </c>
      <c r="AY105" s="3">
        <f>'Population 2016'!AY105/'Population 2016'!AY$6</f>
        <v>1.8019838591090263E-2</v>
      </c>
      <c r="AZ105" s="3">
        <f>'Population 2016'!AZ105/'Population 2016'!AZ$6</f>
        <v>1.7471773617264541E-2</v>
      </c>
      <c r="BA105" s="3">
        <f>'Population 2016'!BA105/'Population 2016'!BA$6</f>
        <v>1.607793915486223E-2</v>
      </c>
      <c r="BB105" s="3">
        <f>'Population 2016'!BB105/'Population 2016'!BB$6</f>
        <v>2.362434376822866E-2</v>
      </c>
      <c r="BC105" s="5">
        <f>'Population 2016'!BC105/'Population 2016'!BC$6</f>
        <v>2.8166421207658322E-2</v>
      </c>
      <c r="BD105" s="9">
        <v>103</v>
      </c>
    </row>
    <row r="106" spans="1:56" x14ac:dyDescent="0.35">
      <c r="A106" s="3"/>
      <c r="B106" s="3" t="s">
        <v>67</v>
      </c>
      <c r="C106" s="60">
        <f>'Population 2016'!C106/'Population 2016'!C$6</f>
        <v>2.5693896578928496E-2</v>
      </c>
      <c r="D106" s="3">
        <f>'Population 2016'!D106/'Population 2016'!D$6</f>
        <v>2.6730834619307926E-2</v>
      </c>
      <c r="E106" s="3">
        <f>'Population 2016'!E106/'Population 2016'!E$6</f>
        <v>2.9525466318739733E-2</v>
      </c>
      <c r="F106" s="3">
        <f>'Population 2016'!F106/'Population 2016'!F$6</f>
        <v>2.709253007876742E-2</v>
      </c>
      <c r="G106" s="3">
        <f>'Population 2016'!G106/'Population 2016'!G$6</f>
        <v>2.4571812381058995E-2</v>
      </c>
      <c r="H106" s="3">
        <f>'Population 2016'!H106/'Population 2016'!H$6</f>
        <v>1.6790188233750902E-2</v>
      </c>
      <c r="I106" s="3">
        <f>'Population 2016'!I106/'Population 2016'!I$6</f>
        <v>2.398756919491114E-2</v>
      </c>
      <c r="J106" s="3">
        <f>'Population 2016'!J106/'Population 2016'!J$6</f>
        <v>2.1239644206623012E-2</v>
      </c>
      <c r="K106" s="3">
        <f>'Population 2016'!K106/'Population 2016'!K$6</f>
        <v>2.1966527196652718E-2</v>
      </c>
      <c r="L106" s="3">
        <f>'Population 2016'!L106/'Population 2016'!L$6</f>
        <v>2.6749798873692679E-2</v>
      </c>
      <c r="M106" s="3">
        <f>'Population 2016'!M106/'Population 2016'!M$6</f>
        <v>2.6749798873692679E-2</v>
      </c>
      <c r="N106" s="3">
        <f>'Population 2016'!N106/'Population 2016'!N$6</f>
        <v>1.1277919098942787E-2</v>
      </c>
      <c r="O106" s="3">
        <f>'Population 2016'!O106/'Population 2016'!O$6</f>
        <v>1.7610473506975467E-2</v>
      </c>
      <c r="P106" s="3">
        <f>'Population 2016'!P106/'Population 2016'!P$6</f>
        <v>2.9074377544008035E-2</v>
      </c>
      <c r="Q106" s="3">
        <f>'Population 2016'!Q106/'Population 2016'!Q$6</f>
        <v>3.3597598522167489E-2</v>
      </c>
      <c r="R106" s="3">
        <f>'Population 2016'!R106/'Population 2016'!R$6</f>
        <v>2.2707870923681064E-2</v>
      </c>
      <c r="S106" s="3">
        <f>'Population 2016'!S106/'Population 2016'!S$6</f>
        <v>2.2772230347541535E-2</v>
      </c>
      <c r="T106" s="3">
        <f>'Population 2016'!T106/'Population 2016'!T$6</f>
        <v>1.9554461704441053E-2</v>
      </c>
      <c r="U106" s="3">
        <f>'Population 2016'!U106/'Population 2016'!U$6</f>
        <v>3.6818851251840944E-2</v>
      </c>
      <c r="V106" s="3">
        <f>'Population 2016'!V106/'Population 2016'!V$6</f>
        <v>2.7131645927601811E-2</v>
      </c>
      <c r="W106" s="3">
        <f>'Population 2016'!W106/'Population 2016'!W$6</f>
        <v>1.9813471502590673E-2</v>
      </c>
      <c r="X106" s="3">
        <f>'Population 2016'!X106/'Population 2016'!X$6</f>
        <v>1.9813471502590673E-2</v>
      </c>
      <c r="Y106" s="3">
        <f>'Population 2016'!Y106/'Population 2016'!Y$6</f>
        <v>2.4600494026314462E-2</v>
      </c>
      <c r="Z106" s="3">
        <f>'Population 2016'!Z106/'Population 2016'!Z$6</f>
        <v>9.8252777600554148E-3</v>
      </c>
      <c r="AA106" s="3">
        <f>'Population 2016'!AA106/'Population 2016'!AA$6</f>
        <v>1.4814675940681303E-2</v>
      </c>
      <c r="AB106" s="3">
        <f>'Population 2016'!AB106/'Population 2016'!AB$6</f>
        <v>2.8048178718822897E-2</v>
      </c>
      <c r="AC106" s="3">
        <f>'Population 2016'!AC106/'Population 2016'!AC$6</f>
        <v>1.2233837678430396E-2</v>
      </c>
      <c r="AD106" s="3">
        <f>'Population 2016'!AD106/'Population 2016'!AD$6</f>
        <v>2.6718743065110292E-2</v>
      </c>
      <c r="AE106" s="3">
        <f>'Population 2016'!AE106/'Population 2016'!AE$6</f>
        <v>2.749009592374364E-2</v>
      </c>
      <c r="AF106" s="3">
        <f>'Population 2016'!AF106/'Population 2016'!AF$6</f>
        <v>8.0484566876866913E-3</v>
      </c>
      <c r="AG106" s="3">
        <f>'Population 2016'!AG106/'Population 2016'!AG$6</f>
        <v>2.749009592374364E-2</v>
      </c>
      <c r="AH106" s="3">
        <f>'Population 2016'!AH106/'Population 2016'!AH$6</f>
        <v>1.9453253105562916E-2</v>
      </c>
      <c r="AI106" s="3">
        <f>'Population 2016'!AI106/'Population 2016'!AI$6</f>
        <v>2.4161180562240255E-2</v>
      </c>
      <c r="AJ106" s="3">
        <f>'Population 2016'!AJ106/'Population 2016'!AJ$6</f>
        <v>2.979075903540529E-2</v>
      </c>
      <c r="AK106" s="3">
        <f>'Population 2016'!AK106/'Population 2016'!AK$6</f>
        <v>3.5978586049441035E-2</v>
      </c>
      <c r="AL106" s="3">
        <f>'Population 2016'!AL106/'Population 2016'!AL$6</f>
        <v>1.3560727186593237E-2</v>
      </c>
      <c r="AM106" s="3">
        <f>'Population 2016'!AM106/'Population 2016'!AM$6</f>
        <v>1.8704245973645679E-2</v>
      </c>
      <c r="AN106" s="3">
        <f>'Population 2016'!AN106/'Population 2016'!AN$6</f>
        <v>4.0369088811995385E-2</v>
      </c>
      <c r="AO106" s="3">
        <f>'Population 2016'!AO106/'Population 2016'!AO$6</f>
        <v>4.0369088811995385E-2</v>
      </c>
      <c r="AP106" s="3">
        <f>'Population 2016'!AP106/'Population 2016'!AP$6</f>
        <v>2.2076114603829727E-2</v>
      </c>
      <c r="AQ106" s="3">
        <f>'Population 2016'!AQ106/'Population 2016'!AQ$6</f>
        <v>1.6368587620519615E-2</v>
      </c>
      <c r="AR106" s="3">
        <f>'Population 2016'!AR106/'Population 2016'!AR$6</f>
        <v>1.8901623611147222E-2</v>
      </c>
      <c r="AS106" s="3">
        <f>'Population 2016'!AS106/'Population 2016'!AS$6</f>
        <v>2.398756919491114E-2</v>
      </c>
      <c r="AT106" s="3">
        <f>'Population 2016'!AT106/'Population 2016'!AT$6</f>
        <v>2.2257551669316374E-2</v>
      </c>
      <c r="AU106" s="3">
        <f>'Population 2016'!AU106/'Population 2016'!AU$6</f>
        <v>2.2257551669316374E-2</v>
      </c>
      <c r="AV106" s="3">
        <f>'Population 2016'!AV106/'Population 2016'!AV$6</f>
        <v>2.0850708924103418E-2</v>
      </c>
      <c r="AW106" s="3">
        <f>'Population 2016'!AW106/'Population 2016'!AW$6</f>
        <v>2.045880801644567E-2</v>
      </c>
      <c r="AX106" s="3">
        <f>'Population 2016'!AX106/'Population 2016'!AX$6</f>
        <v>2.0531121101172545E-2</v>
      </c>
      <c r="AY106" s="3">
        <f>'Population 2016'!AY106/'Population 2016'!AY$6</f>
        <v>1.8243420458600806E-2</v>
      </c>
      <c r="AZ106" s="3">
        <f>'Population 2016'!AZ106/'Population 2016'!AZ$6</f>
        <v>1.6551736458482208E-2</v>
      </c>
      <c r="BA106" s="3">
        <f>'Population 2016'!BA106/'Population 2016'!BA$6</f>
        <v>1.665570896340127E-2</v>
      </c>
      <c r="BB106" s="3">
        <f>'Population 2016'!BB106/'Population 2016'!BB$6</f>
        <v>2.6071035063840821E-2</v>
      </c>
      <c r="BC106" s="5">
        <f>'Population 2016'!BC106/'Population 2016'!BC$6</f>
        <v>3.6818851251840944E-2</v>
      </c>
      <c r="BD106" s="9">
        <v>104</v>
      </c>
    </row>
    <row r="107" spans="1:56" x14ac:dyDescent="0.35">
      <c r="A107" s="3"/>
      <c r="B107" s="3" t="s">
        <v>68</v>
      </c>
      <c r="C107" s="60">
        <f>'Population 2016'!C107/'Population 2016'!C$6</f>
        <v>2.6859355949221831E-2</v>
      </c>
      <c r="D107" s="3">
        <f>'Population 2016'!D107/'Population 2016'!D$6</f>
        <v>2.8561713702822171E-2</v>
      </c>
      <c r="E107" s="3">
        <f>'Population 2016'!E107/'Population 2016'!E$6</f>
        <v>3.3149705228568666E-2</v>
      </c>
      <c r="F107" s="3">
        <f>'Population 2016'!F107/'Population 2016'!F$6</f>
        <v>2.8780403358435038E-2</v>
      </c>
      <c r="G107" s="3">
        <f>'Population 2016'!G107/'Population 2016'!G$6</f>
        <v>2.9105563640434345E-2</v>
      </c>
      <c r="H107" s="3">
        <f>'Population 2016'!H107/'Population 2016'!H$6</f>
        <v>2.1387217753716083E-2</v>
      </c>
      <c r="I107" s="3">
        <f>'Population 2016'!I107/'Population 2016'!I$6</f>
        <v>3.2242400699232787E-2</v>
      </c>
      <c r="J107" s="3">
        <f>'Population 2016'!J107/'Population 2016'!J$6</f>
        <v>2.4407988922528105E-2</v>
      </c>
      <c r="K107" s="3">
        <f>'Population 2016'!K107/'Population 2016'!K$6</f>
        <v>2.5912894636744011E-2</v>
      </c>
      <c r="L107" s="3">
        <f>'Population 2016'!L107/'Population 2016'!L$6</f>
        <v>3.4995977473853579E-2</v>
      </c>
      <c r="M107" s="3">
        <f>'Population 2016'!M107/'Population 2016'!M$6</f>
        <v>3.4995977473853579E-2</v>
      </c>
      <c r="N107" s="3">
        <f>'Population 2016'!N107/'Population 2016'!N$6</f>
        <v>1.1748445058742226E-2</v>
      </c>
      <c r="O107" s="3">
        <f>'Population 2016'!O107/'Population 2016'!O$6</f>
        <v>2.2816301285135041E-2</v>
      </c>
      <c r="P107" s="3">
        <f>'Population 2016'!P107/'Population 2016'!P$6</f>
        <v>3.9858328487603741E-2</v>
      </c>
      <c r="Q107" s="3">
        <f>'Population 2016'!Q107/'Population 2016'!Q$6</f>
        <v>4.2102832512315273E-2</v>
      </c>
      <c r="R107" s="3">
        <f>'Population 2016'!R107/'Population 2016'!R$6</f>
        <v>3.2866655284275223E-2</v>
      </c>
      <c r="S107" s="3">
        <f>'Population 2016'!S107/'Population 2016'!S$6</f>
        <v>2.5563189848378035E-2</v>
      </c>
      <c r="T107" s="3">
        <f>'Population 2016'!T107/'Population 2016'!T$6</f>
        <v>1.8290164611481502E-2</v>
      </c>
      <c r="U107" s="3">
        <f>'Population 2016'!U107/'Population 2016'!U$6</f>
        <v>4.2893961708394698E-2</v>
      </c>
      <c r="V107" s="3">
        <f>'Population 2016'!V107/'Population 2016'!V$6</f>
        <v>3.1073246606334842E-2</v>
      </c>
      <c r="W107" s="3">
        <f>'Population 2016'!W107/'Population 2016'!W$6</f>
        <v>2.267357512953368E-2</v>
      </c>
      <c r="X107" s="3">
        <f>'Population 2016'!X107/'Population 2016'!X$6</f>
        <v>2.267357512953368E-2</v>
      </c>
      <c r="Y107" s="3">
        <f>'Population 2016'!Y107/'Population 2016'!Y$6</f>
        <v>2.8209910772798306E-2</v>
      </c>
      <c r="Z107" s="3">
        <f>'Population 2016'!Z107/'Population 2016'!Z$6</f>
        <v>1.1073944785220157E-2</v>
      </c>
      <c r="AA107" s="3">
        <f>'Population 2016'!AA107/'Population 2016'!AA$6</f>
        <v>1.7819356693351333E-2</v>
      </c>
      <c r="AB107" s="3">
        <f>'Population 2016'!AB107/'Population 2016'!AB$6</f>
        <v>3.0414498474789161E-2</v>
      </c>
      <c r="AC107" s="3">
        <f>'Population 2016'!AC107/'Population 2016'!AC$6</f>
        <v>1.4556496636618644E-2</v>
      </c>
      <c r="AD107" s="3">
        <f>'Population 2016'!AD107/'Population 2016'!AD$6</f>
        <v>3.1571316556448153E-2</v>
      </c>
      <c r="AE107" s="3">
        <f>'Population 2016'!AE107/'Population 2016'!AE$6</f>
        <v>3.2457216401552476E-2</v>
      </c>
      <c r="AF107" s="3">
        <f>'Population 2016'!AF107/'Population 2016'!AF$6</f>
        <v>1.1063170704723974E-2</v>
      </c>
      <c r="AG107" s="3">
        <f>'Population 2016'!AG107/'Population 2016'!AG$6</f>
        <v>3.2457216401552476E-2</v>
      </c>
      <c r="AH107" s="3">
        <f>'Population 2016'!AH107/'Population 2016'!AH$6</f>
        <v>2.3683741289914306E-2</v>
      </c>
      <c r="AI107" s="3">
        <f>'Population 2016'!AI107/'Population 2016'!AI$6</f>
        <v>2.6446301744811395E-2</v>
      </c>
      <c r="AJ107" s="3">
        <f>'Population 2016'!AJ107/'Population 2016'!AJ$6</f>
        <v>3.7307479904276859E-2</v>
      </c>
      <c r="AK107" s="3">
        <f>'Population 2016'!AK107/'Population 2016'!AK$6</f>
        <v>4.1568256967406708E-2</v>
      </c>
      <c r="AL107" s="3">
        <f>'Population 2016'!AL107/'Population 2016'!AL$6</f>
        <v>1.6876887546633506E-2</v>
      </c>
      <c r="AM107" s="3">
        <f>'Population 2016'!AM107/'Population 2016'!AM$6</f>
        <v>2.2010736944851148E-2</v>
      </c>
      <c r="AN107" s="3">
        <f>'Population 2016'!AN107/'Population 2016'!AN$6</f>
        <v>3.6524413687043442E-2</v>
      </c>
      <c r="AO107" s="3">
        <f>'Population 2016'!AO107/'Population 2016'!AO$6</f>
        <v>3.6524413687043442E-2</v>
      </c>
      <c r="AP107" s="3">
        <f>'Population 2016'!AP107/'Population 2016'!AP$6</f>
        <v>2.7979075682679849E-2</v>
      </c>
      <c r="AQ107" s="3">
        <f>'Population 2016'!AQ107/'Population 2016'!AQ$6</f>
        <v>1.8650180319422976E-2</v>
      </c>
      <c r="AR107" s="3">
        <f>'Population 2016'!AR107/'Population 2016'!AR$6</f>
        <v>2.2139124360045351E-2</v>
      </c>
      <c r="AS107" s="3">
        <f>'Population 2016'!AS107/'Population 2016'!AS$6</f>
        <v>3.2242400699232787E-2</v>
      </c>
      <c r="AT107" s="3">
        <f>'Population 2016'!AT107/'Population 2016'!AT$6</f>
        <v>3.6565977742448331E-2</v>
      </c>
      <c r="AU107" s="3">
        <f>'Population 2016'!AU107/'Population 2016'!AU$6</f>
        <v>3.6565977742448331E-2</v>
      </c>
      <c r="AV107" s="3">
        <f>'Population 2016'!AV107/'Population 2016'!AV$6</f>
        <v>2.6665078041224831E-2</v>
      </c>
      <c r="AW107" s="3">
        <f>'Population 2016'!AW107/'Population 2016'!AW$6</f>
        <v>2.5929778294662528E-2</v>
      </c>
      <c r="AX107" s="3">
        <f>'Population 2016'!AX107/'Population 2016'!AX$6</f>
        <v>2.2941094684154423E-2</v>
      </c>
      <c r="AY107" s="3">
        <f>'Population 2016'!AY107/'Population 2016'!AY$6</f>
        <v>2.0560932508373569E-2</v>
      </c>
      <c r="AZ107" s="3">
        <f>'Population 2016'!AZ107/'Population 2016'!AZ$6</f>
        <v>1.8284621980848934E-2</v>
      </c>
      <c r="BA107" s="3">
        <f>'Population 2016'!BA107/'Population 2016'!BA$6</f>
        <v>2.0560635945251329E-2</v>
      </c>
      <c r="BB107" s="3">
        <f>'Population 2016'!BB107/'Population 2016'!BB$6</f>
        <v>2.9797783394905696E-2</v>
      </c>
      <c r="BC107" s="5">
        <f>'Population 2016'!BC107/'Population 2016'!BC$6</f>
        <v>4.2893961708394698E-2</v>
      </c>
      <c r="BD107" s="9">
        <v>105</v>
      </c>
    </row>
    <row r="108" spans="1:56" x14ac:dyDescent="0.35">
      <c r="A108" s="3"/>
      <c r="B108" s="3" t="s">
        <v>69</v>
      </c>
      <c r="C108" s="60">
        <f>'Population 2016'!C108/'Population 2016'!C$6</f>
        <v>2.8006885175356811E-2</v>
      </c>
      <c r="D108" s="3">
        <f>'Population 2016'!D108/'Population 2016'!D$6</f>
        <v>3.0013339261894176E-2</v>
      </c>
      <c r="E108" s="3">
        <f>'Population 2016'!E108/'Population 2016'!E$6</f>
        <v>3.5420894945394799E-2</v>
      </c>
      <c r="F108" s="3">
        <f>'Population 2016'!F108/'Population 2016'!F$6</f>
        <v>2.6832857266510864E-2</v>
      </c>
      <c r="G108" s="3">
        <f>'Population 2016'!G108/'Population 2016'!G$6</f>
        <v>3.2295981193328112E-2</v>
      </c>
      <c r="H108" s="3">
        <f>'Population 2016'!H108/'Population 2016'!H$6</f>
        <v>2.2096746304787231E-2</v>
      </c>
      <c r="I108" s="3">
        <f>'Population 2016'!I108/'Population 2016'!I$6</f>
        <v>3.4621734485772555E-2</v>
      </c>
      <c r="J108" s="3">
        <f>'Population 2016'!J108/'Population 2016'!J$6</f>
        <v>2.5581449928418879E-2</v>
      </c>
      <c r="K108" s="3">
        <f>'Population 2016'!K108/'Population 2016'!K$6</f>
        <v>2.6721186763027767E-2</v>
      </c>
      <c r="L108" s="3">
        <f>'Population 2016'!L108/'Population 2016'!L$6</f>
        <v>3.787878787878788E-2</v>
      </c>
      <c r="M108" s="3">
        <f>'Population 2016'!M108/'Population 2016'!M$6</f>
        <v>3.787878787878788E-2</v>
      </c>
      <c r="N108" s="3">
        <f>'Population 2016'!N108/'Population 2016'!N$6</f>
        <v>1.4012851240277022E-2</v>
      </c>
      <c r="O108" s="3">
        <f>'Population 2016'!O108/'Population 2016'!O$6</f>
        <v>2.1544911002680227E-2</v>
      </c>
      <c r="P108" s="3">
        <f>'Population 2016'!P108/'Population 2016'!P$6</f>
        <v>3.9118253422847173E-2</v>
      </c>
      <c r="Q108" s="3">
        <f>'Population 2016'!Q108/'Population 2016'!Q$6</f>
        <v>4.2795566502463057E-2</v>
      </c>
      <c r="R108" s="3">
        <f>'Population 2016'!R108/'Population 2016'!R$6</f>
        <v>3.0988560696602357E-2</v>
      </c>
      <c r="S108" s="3">
        <f>'Population 2016'!S108/'Population 2016'!S$6</f>
        <v>2.5781521270215386E-2</v>
      </c>
      <c r="T108" s="3">
        <f>'Population 2016'!T108/'Population 2016'!T$6</f>
        <v>1.7363013409977833E-2</v>
      </c>
      <c r="U108" s="3">
        <f>'Population 2016'!U108/'Population 2016'!U$6</f>
        <v>4.9705449189985269E-2</v>
      </c>
      <c r="V108" s="3">
        <f>'Population 2016'!V108/'Population 2016'!V$6</f>
        <v>3.0967194570135748E-2</v>
      </c>
      <c r="W108" s="3">
        <f>'Population 2016'!W108/'Population 2016'!W$6</f>
        <v>2.4431088082901554E-2</v>
      </c>
      <c r="X108" s="3">
        <f>'Population 2016'!X108/'Population 2016'!X$6</f>
        <v>2.4431088082901554E-2</v>
      </c>
      <c r="Y108" s="3">
        <f>'Population 2016'!Y108/'Population 2016'!Y$6</f>
        <v>2.8653526238846601E-2</v>
      </c>
      <c r="Z108" s="3">
        <f>'Population 2016'!Z108/'Population 2016'!Z$6</f>
        <v>1.1347375520657692E-2</v>
      </c>
      <c r="AA108" s="3">
        <f>'Population 2016'!AA108/'Population 2016'!AA$6</f>
        <v>1.848303617740615E-2</v>
      </c>
      <c r="AB108" s="3">
        <f>'Population 2016'!AB108/'Population 2016'!AB$6</f>
        <v>3.1491117889825948E-2</v>
      </c>
      <c r="AC108" s="3">
        <f>'Population 2016'!AC108/'Population 2016'!AC$6</f>
        <v>1.5029198585395649E-2</v>
      </c>
      <c r="AD108" s="3">
        <f>'Population 2016'!AD108/'Population 2016'!AD$6</f>
        <v>3.4485819537526073E-2</v>
      </c>
      <c r="AE108" s="3">
        <f>'Population 2016'!AE108/'Population 2016'!AE$6</f>
        <v>3.5272588332294325E-2</v>
      </c>
      <c r="AF108" s="3">
        <f>'Population 2016'!AF108/'Population 2016'!AF$6</f>
        <v>1.3275804845668768E-2</v>
      </c>
      <c r="AG108" s="3">
        <f>'Population 2016'!AG108/'Population 2016'!AG$6</f>
        <v>3.5272588332294325E-2</v>
      </c>
      <c r="AH108" s="3">
        <f>'Population 2016'!AH108/'Population 2016'!AH$6</f>
        <v>2.4690667403214472E-2</v>
      </c>
      <c r="AI108" s="3">
        <f>'Population 2016'!AI108/'Population 2016'!AI$6</f>
        <v>2.5701335498478677E-2</v>
      </c>
      <c r="AJ108" s="3">
        <f>'Population 2016'!AJ108/'Population 2016'!AJ$6</f>
        <v>3.7031355464195864E-2</v>
      </c>
      <c r="AK108" s="3">
        <f>'Population 2016'!AK108/'Population 2016'!AK$6</f>
        <v>4.0387340576287199E-2</v>
      </c>
      <c r="AL108" s="3">
        <f>'Population 2016'!AL108/'Population 2016'!AL$6</f>
        <v>1.7602297625392314E-2</v>
      </c>
      <c r="AM108" s="3">
        <f>'Population 2016'!AM108/'Population 2016'!AM$6</f>
        <v>2.2712298682284041E-2</v>
      </c>
      <c r="AN108" s="3">
        <f>'Population 2016'!AN108/'Population 2016'!AN$6</f>
        <v>4.690503652441369E-2</v>
      </c>
      <c r="AO108" s="3">
        <f>'Population 2016'!AO108/'Population 2016'!AO$6</f>
        <v>4.690503652441369E-2</v>
      </c>
      <c r="AP108" s="3">
        <f>'Population 2016'!AP108/'Population 2016'!AP$6</f>
        <v>2.6971253059461534E-2</v>
      </c>
      <c r="AQ108" s="3">
        <f>'Population 2016'!AQ108/'Population 2016'!AQ$6</f>
        <v>1.9356738058438214E-2</v>
      </c>
      <c r="AR108" s="3">
        <f>'Population 2016'!AR108/'Population 2016'!AR$6</f>
        <v>2.2901022231818165E-2</v>
      </c>
      <c r="AS108" s="3">
        <f>'Population 2016'!AS108/'Population 2016'!AS$6</f>
        <v>3.4621734485772555E-2</v>
      </c>
      <c r="AT108" s="3">
        <f>'Population 2016'!AT108/'Population 2016'!AT$6</f>
        <v>3.1796502384737677E-2</v>
      </c>
      <c r="AU108" s="3">
        <f>'Population 2016'!AU108/'Population 2016'!AU$6</f>
        <v>3.1796502384737677E-2</v>
      </c>
      <c r="AV108" s="3">
        <f>'Population 2016'!AV108/'Population 2016'!AV$6</f>
        <v>3.0096508995591565E-2</v>
      </c>
      <c r="AW108" s="3">
        <f>'Population 2016'!AW108/'Population 2016'!AW$6</f>
        <v>2.7346661315817491E-2</v>
      </c>
      <c r="AX108" s="3">
        <f>'Population 2016'!AX108/'Population 2016'!AX$6</f>
        <v>2.4470500996431385E-2</v>
      </c>
      <c r="AY108" s="3">
        <f>'Population 2016'!AY108/'Population 2016'!AY$6</f>
        <v>2.1850827897857483E-2</v>
      </c>
      <c r="AZ108" s="3">
        <f>'Population 2016'!AZ108/'Population 2016'!AZ$6</f>
        <v>1.9070673145633842E-2</v>
      </c>
      <c r="BA108" s="3">
        <f>'Population 2016'!BA108/'Population 2016'!BA$6</f>
        <v>2.1775944852867931E-2</v>
      </c>
      <c r="BB108" s="3">
        <f>'Population 2016'!BB108/'Population 2016'!BB$6</f>
        <v>2.855013286667963E-2</v>
      </c>
      <c r="BC108" s="5">
        <f>'Population 2016'!BC108/'Population 2016'!BC$6</f>
        <v>4.9705449189985269E-2</v>
      </c>
      <c r="BD108" s="9">
        <v>106</v>
      </c>
    </row>
    <row r="109" spans="1:56" x14ac:dyDescent="0.35">
      <c r="A109" s="3"/>
      <c r="B109" s="3" t="s">
        <v>70</v>
      </c>
      <c r="C109" s="60">
        <f>'Population 2016'!C109/'Population 2016'!C$6</f>
        <v>2.4922900380119056E-2</v>
      </c>
      <c r="D109" s="3">
        <f>'Population 2016'!D109/'Population 2016'!D$6</f>
        <v>2.6730834619307926E-2</v>
      </c>
      <c r="E109" s="3">
        <f>'Population 2016'!E109/'Population 2016'!E$6</f>
        <v>3.1603363293708324E-2</v>
      </c>
      <c r="F109" s="3">
        <f>'Population 2016'!F109/'Population 2016'!F$6</f>
        <v>2.9040076170691594E-2</v>
      </c>
      <c r="G109" s="3">
        <f>'Population 2016'!G109/'Population 2016'!G$6</f>
        <v>3.2855703571028773E-2</v>
      </c>
      <c r="H109" s="3">
        <f>'Population 2016'!H109/'Population 2016'!H$6</f>
        <v>2.0773087999427606E-2</v>
      </c>
      <c r="I109" s="3">
        <f>'Population 2016'!I109/'Population 2016'!I$6</f>
        <v>3.3650577838205305E-2</v>
      </c>
      <c r="J109" s="3">
        <f>'Population 2016'!J109/'Population 2016'!J$6</f>
        <v>2.1967190030275294E-2</v>
      </c>
      <c r="K109" s="3">
        <f>'Population 2016'!K109/'Population 2016'!K$6</f>
        <v>2.2394446557626475E-2</v>
      </c>
      <c r="L109" s="3">
        <f>'Population 2016'!L109/'Population 2016'!L$6</f>
        <v>3.5353535353535352E-2</v>
      </c>
      <c r="M109" s="3">
        <f>'Population 2016'!M109/'Population 2016'!M$6</f>
        <v>3.5353535353535352E-2</v>
      </c>
      <c r="N109" s="3">
        <f>'Population 2016'!N109/'Population 2016'!N$6</f>
        <v>1.3233542619359202E-2</v>
      </c>
      <c r="O109" s="3">
        <f>'Population 2016'!O109/'Population 2016'!O$6</f>
        <v>2.0410968318328636E-2</v>
      </c>
      <c r="P109" s="3">
        <f>'Population 2016'!P109/'Population 2016'!P$6</f>
        <v>3.700375323782841E-2</v>
      </c>
      <c r="Q109" s="3">
        <f>'Population 2016'!Q109/'Population 2016'!Q$6</f>
        <v>4.0524938423645324E-2</v>
      </c>
      <c r="R109" s="3">
        <f>'Population 2016'!R109/'Population 2016'!R$6</f>
        <v>2.4585965511353936E-2</v>
      </c>
      <c r="S109" s="3">
        <f>'Population 2016'!S109/'Population 2016'!S$6</f>
        <v>2.3879670451077979E-2</v>
      </c>
      <c r="T109" s="3">
        <f>'Population 2016'!T109/'Population 2016'!T$6</f>
        <v>1.57699990728488E-2</v>
      </c>
      <c r="U109" s="3">
        <f>'Population 2016'!U109/'Population 2016'!U$6</f>
        <v>4.252577319587629E-2</v>
      </c>
      <c r="V109" s="3">
        <f>'Population 2016'!V109/'Population 2016'!V$6</f>
        <v>2.7043269230769232E-2</v>
      </c>
      <c r="W109" s="3">
        <f>'Population 2016'!W109/'Population 2016'!W$6</f>
        <v>2.205181347150259E-2</v>
      </c>
      <c r="X109" s="3">
        <f>'Population 2016'!X109/'Population 2016'!X$6</f>
        <v>2.205181347150259E-2</v>
      </c>
      <c r="Y109" s="3">
        <f>'Population 2016'!Y109/'Population 2016'!Y$6</f>
        <v>2.4862630438070271E-2</v>
      </c>
      <c r="Z109" s="3">
        <f>'Population 2016'!Z109/'Population 2016'!Z$6</f>
        <v>1.0156432761863097E-2</v>
      </c>
      <c r="AA109" s="3">
        <f>'Population 2016'!AA109/'Population 2016'!AA$6</f>
        <v>1.6771967978402295E-2</v>
      </c>
      <c r="AB109" s="3">
        <f>'Population 2016'!AB109/'Population 2016'!AB$6</f>
        <v>2.8631347568634488E-2</v>
      </c>
      <c r="AC109" s="3">
        <f>'Population 2016'!AC109/'Population 2016'!AC$6</f>
        <v>1.3496321484011781E-2</v>
      </c>
      <c r="AD109" s="3">
        <f>'Population 2016'!AD109/'Population 2016'!AD$6</f>
        <v>3.3420620478451908E-2</v>
      </c>
      <c r="AE109" s="3">
        <f>'Population 2016'!AE109/'Population 2016'!AE$6</f>
        <v>3.3623584772859816E-2</v>
      </c>
      <c r="AF109" s="3">
        <f>'Population 2016'!AF109/'Population 2016'!AF$6</f>
        <v>1.2114171921672752E-2</v>
      </c>
      <c r="AG109" s="3">
        <f>'Population 2016'!AG109/'Population 2016'!AG$6</f>
        <v>3.3623584772859816E-2</v>
      </c>
      <c r="AH109" s="3">
        <f>'Population 2016'!AH109/'Population 2016'!AH$6</f>
        <v>2.2659333820480458E-2</v>
      </c>
      <c r="AI109" s="3">
        <f>'Population 2016'!AI109/'Population 2016'!AI$6</f>
        <v>2.3960290787948289E-2</v>
      </c>
      <c r="AJ109" s="3">
        <f>'Population 2016'!AJ109/'Population 2016'!AJ$6</f>
        <v>3.629502362397987E-2</v>
      </c>
      <c r="AK109" s="3">
        <f>'Population 2016'!AK109/'Population 2016'!AK$6</f>
        <v>4.0072429538655328E-2</v>
      </c>
      <c r="AL109" s="3">
        <f>'Population 2016'!AL109/'Population 2016'!AL$6</f>
        <v>1.5692544560904839E-2</v>
      </c>
      <c r="AM109" s="3">
        <f>'Population 2016'!AM109/'Population 2016'!AM$6</f>
        <v>2.0552708638360177E-2</v>
      </c>
      <c r="AN109" s="3">
        <f>'Population 2016'!AN109/'Population 2016'!AN$6</f>
        <v>4.1906958861976165E-2</v>
      </c>
      <c r="AO109" s="3">
        <f>'Population 2016'!AO109/'Population 2016'!AO$6</f>
        <v>4.1906958861976165E-2</v>
      </c>
      <c r="AP109" s="3">
        <f>'Population 2016'!AP109/'Population 2016'!AP$6</f>
        <v>2.4427700724672458E-2</v>
      </c>
      <c r="AQ109" s="3">
        <f>'Population 2016'!AQ109/'Population 2016'!AQ$6</f>
        <v>1.7060425406638699E-2</v>
      </c>
      <c r="AR109" s="3">
        <f>'Population 2016'!AR109/'Population 2016'!AR$6</f>
        <v>2.1068058731700038E-2</v>
      </c>
      <c r="AS109" s="3">
        <f>'Population 2016'!AS109/'Population 2016'!AS$6</f>
        <v>3.3650577838205305E-2</v>
      </c>
      <c r="AT109" s="3">
        <f>'Population 2016'!AT109/'Population 2016'!AT$6</f>
        <v>2.2257551669316374E-2</v>
      </c>
      <c r="AU109" s="3">
        <f>'Population 2016'!AU109/'Population 2016'!AU$6</f>
        <v>2.2257551669316374E-2</v>
      </c>
      <c r="AV109" s="3">
        <f>'Population 2016'!AV109/'Population 2016'!AV$6</f>
        <v>2.9453115691647803E-2</v>
      </c>
      <c r="AW109" s="3">
        <f>'Population 2016'!AW109/'Population 2016'!AW$6</f>
        <v>2.5487514230255776E-2</v>
      </c>
      <c r="AX109" s="3">
        <f>'Population 2016'!AX109/'Population 2016'!AX$6</f>
        <v>2.1550725309357185E-2</v>
      </c>
      <c r="AY109" s="3">
        <f>'Population 2016'!AY109/'Population 2016'!AY$6</f>
        <v>2.0380347153845822E-2</v>
      </c>
      <c r="AZ109" s="3">
        <f>'Population 2016'!AZ109/'Population 2016'!AZ$6</f>
        <v>1.8579391167643275E-2</v>
      </c>
      <c r="BA109" s="3">
        <f>'Population 2016'!BA109/'Population 2016'!BA$6</f>
        <v>2.0122327814635507E-2</v>
      </c>
      <c r="BB109" s="3">
        <f>'Population 2016'!BB109/'Population 2016'!BB$6</f>
        <v>2.6216864346360749E-2</v>
      </c>
      <c r="BC109" s="5">
        <f>'Population 2016'!BC109/'Population 2016'!BC$6</f>
        <v>4.252577319587629E-2</v>
      </c>
      <c r="BD109" s="9">
        <v>107</v>
      </c>
    </row>
    <row r="110" spans="1:56" x14ac:dyDescent="0.35">
      <c r="A110" s="3"/>
      <c r="B110" s="3" t="s">
        <v>71</v>
      </c>
      <c r="C110" s="60">
        <f>'Population 2016'!C110/'Population 2016'!C$6</f>
        <v>2.2269239044681918E-2</v>
      </c>
      <c r="D110" s="3">
        <f>'Population 2016'!D110/'Population 2016'!D$6</f>
        <v>2.4219914733345539E-2</v>
      </c>
      <c r="E110" s="3">
        <f>'Population 2016'!E110/'Population 2016'!E$6</f>
        <v>2.9477143133275346E-2</v>
      </c>
      <c r="F110" s="3">
        <f>'Population 2016'!F110/'Population 2016'!F$6</f>
        <v>2.4365965550073573E-2</v>
      </c>
      <c r="G110" s="3">
        <f>'Population 2016'!G110/'Population 2016'!G$6</f>
        <v>2.9441397067054741E-2</v>
      </c>
      <c r="H110" s="3">
        <f>'Population 2016'!H110/'Population 2016'!H$6</f>
        <v>1.8280794433480206E-2</v>
      </c>
      <c r="I110" s="3">
        <f>'Population 2016'!I110/'Population 2016'!I$6</f>
        <v>3.0542876565990095E-2</v>
      </c>
      <c r="J110" s="3">
        <f>'Population 2016'!J110/'Population 2016'!J$6</f>
        <v>1.8681499213781125E-2</v>
      </c>
      <c r="K110" s="3">
        <f>'Population 2016'!K110/'Population 2016'!K$6</f>
        <v>1.9874476987447699E-2</v>
      </c>
      <c r="L110" s="3">
        <f>'Population 2016'!L110/'Population 2016'!L$6</f>
        <v>3.4772503799052473E-2</v>
      </c>
      <c r="M110" s="3">
        <f>'Population 2016'!M110/'Population 2016'!M$6</f>
        <v>3.4772503799052473E-2</v>
      </c>
      <c r="N110" s="3">
        <f>'Population 2016'!N110/'Population 2016'!N$6</f>
        <v>1.1395550588892647E-2</v>
      </c>
      <c r="O110" s="3">
        <f>'Population 2016'!O110/'Population 2016'!O$6</f>
        <v>1.7868187753419008E-2</v>
      </c>
      <c r="P110" s="3">
        <f>'Population 2016'!P110/'Population 2016'!P$6</f>
        <v>2.7911402442247712E-2</v>
      </c>
      <c r="Q110" s="3">
        <f>'Population 2016'!Q110/'Population 2016'!Q$6</f>
        <v>3.3943965517241381E-2</v>
      </c>
      <c r="R110" s="3">
        <f>'Population 2016'!R110/'Population 2016'!R$6</f>
        <v>2.142735188663138E-2</v>
      </c>
      <c r="S110" s="3">
        <f>'Population 2016'!S110/'Population 2016'!S$6</f>
        <v>2.0523153652710992E-2</v>
      </c>
      <c r="T110" s="3">
        <f>'Population 2016'!T110/'Population 2016'!T$6</f>
        <v>1.2946402231905801E-2</v>
      </c>
      <c r="U110" s="3">
        <f>'Population 2016'!U110/'Population 2016'!U$6</f>
        <v>4.5655375552282766E-2</v>
      </c>
      <c r="V110" s="3">
        <f>'Population 2016'!V110/'Population 2016'!V$6</f>
        <v>2.5205033936651584E-2</v>
      </c>
      <c r="W110" s="3">
        <f>'Population 2016'!W110/'Population 2016'!W$6</f>
        <v>2.010362694300518E-2</v>
      </c>
      <c r="X110" s="3">
        <f>'Population 2016'!X110/'Population 2016'!X$6</f>
        <v>2.010362694300518E-2</v>
      </c>
      <c r="Y110" s="3">
        <f>'Population 2016'!Y110/'Population 2016'!Y$6</f>
        <v>2.2402581035438827E-2</v>
      </c>
      <c r="Z110" s="3">
        <f>'Population 2016'!Z110/'Population 2016'!Z$6</f>
        <v>7.9902537133412933E-3</v>
      </c>
      <c r="AA110" s="3">
        <f>'Population 2016'!AA110/'Population 2016'!AA$6</f>
        <v>1.4247236231150441E-2</v>
      </c>
      <c r="AB110" s="3">
        <f>'Population 2016'!AB110/'Population 2016'!AB$6</f>
        <v>2.6242598241521621E-2</v>
      </c>
      <c r="AC110" s="3">
        <f>'Population 2016'!AC110/'Population 2016'!AC$6</f>
        <v>1.0763209393346379E-2</v>
      </c>
      <c r="AD110" s="3">
        <f>'Population 2016'!AD110/'Population 2016'!AD$6</f>
        <v>3.0195434438477359E-2</v>
      </c>
      <c r="AE110" s="3">
        <f>'Population 2016'!AE110/'Population 2016'!AE$6</f>
        <v>3.0466346250527881E-2</v>
      </c>
      <c r="AF110" s="3">
        <f>'Population 2016'!AF110/'Population 2016'!AF$6</f>
        <v>8.7952207102555587E-3</v>
      </c>
      <c r="AG110" s="3">
        <f>'Population 2016'!AG110/'Population 2016'!AG$6</f>
        <v>3.0466346250527881E-2</v>
      </c>
      <c r="AH110" s="3">
        <f>'Population 2016'!AH110/'Population 2016'!AH$6</f>
        <v>2.0509127016037396E-2</v>
      </c>
      <c r="AI110" s="3">
        <f>'Population 2016'!AI110/'Population 2016'!AI$6</f>
        <v>1.987134684038052E-2</v>
      </c>
      <c r="AJ110" s="3">
        <f>'Population 2016'!AJ110/'Population 2016'!AJ$6</f>
        <v>2.9729398048720622E-2</v>
      </c>
      <c r="AK110" s="3">
        <f>'Population 2016'!AK110/'Population 2016'!AK$6</f>
        <v>3.841914659108802E-2</v>
      </c>
      <c r="AL110" s="3">
        <f>'Population 2016'!AL110/'Population 2016'!AL$6</f>
        <v>1.3664357197844496E-2</v>
      </c>
      <c r="AM110" s="3">
        <f>'Population 2016'!AM110/'Population 2016'!AM$6</f>
        <v>1.8661542215714984E-2</v>
      </c>
      <c r="AN110" s="3">
        <f>'Population 2016'!AN110/'Population 2016'!AN$6</f>
        <v>3.9984621299500193E-2</v>
      </c>
      <c r="AO110" s="3">
        <f>'Population 2016'!AO110/'Population 2016'!AO$6</f>
        <v>3.9984621299500193E-2</v>
      </c>
      <c r="AP110" s="3">
        <f>'Population 2016'!AP110/'Population 2016'!AP$6</f>
        <v>2.3899793636320006E-2</v>
      </c>
      <c r="AQ110" s="3">
        <f>'Population 2016'!AQ110/'Population 2016'!AQ$6</f>
        <v>1.3851475675277839E-2</v>
      </c>
      <c r="AR110" s="3">
        <f>'Population 2016'!AR110/'Population 2016'!AR$6</f>
        <v>1.8450589114355896E-2</v>
      </c>
      <c r="AS110" s="3">
        <f>'Population 2016'!AS110/'Population 2016'!AS$6</f>
        <v>3.0542876565990095E-2</v>
      </c>
      <c r="AT110" s="3">
        <f>'Population 2016'!AT110/'Population 2016'!AT$6</f>
        <v>4.7694753577106522E-2</v>
      </c>
      <c r="AU110" s="3">
        <f>'Population 2016'!AU110/'Population 2016'!AU$6</f>
        <v>4.7694753577106522E-2</v>
      </c>
      <c r="AV110" s="3">
        <f>'Population 2016'!AV110/'Population 2016'!AV$6</f>
        <v>2.6283807935184082E-2</v>
      </c>
      <c r="AW110" s="3">
        <f>'Population 2016'!AW110/'Population 2016'!AW$6</f>
        <v>2.2989541273884306E-2</v>
      </c>
      <c r="AX110" s="3">
        <f>'Population 2016'!AX110/'Population 2016'!AX$6</f>
        <v>1.7518654122445198E-2</v>
      </c>
      <c r="AY110" s="3">
        <f>'Population 2016'!AY110/'Population 2016'!AY$6</f>
        <v>1.8320814181969843E-2</v>
      </c>
      <c r="AZ110" s="3">
        <f>'Population 2016'!AZ110/'Population 2016'!AZ$6</f>
        <v>1.6399885665285122E-2</v>
      </c>
      <c r="BA110" s="3">
        <f>'Population 2016'!BA110/'Population 2016'!BA$6</f>
        <v>1.723347877194031E-2</v>
      </c>
      <c r="BB110" s="3">
        <f>'Population 2016'!BB110/'Population 2016'!BB$6</f>
        <v>2.205262816773608E-2</v>
      </c>
      <c r="BC110" s="5">
        <f>'Population 2016'!BC110/'Population 2016'!BC$6</f>
        <v>4.5655375552282766E-2</v>
      </c>
      <c r="BD110" s="9">
        <v>108</v>
      </c>
    </row>
    <row r="111" spans="1:56" x14ac:dyDescent="0.35">
      <c r="A111" s="3"/>
      <c r="B111" s="3" t="s">
        <v>72</v>
      </c>
      <c r="C111" s="60">
        <f>'Population 2016'!C111/'Population 2016'!C$6</f>
        <v>2.1067919386071863E-2</v>
      </c>
      <c r="D111" s="3">
        <f>'Population 2016'!D111/'Population 2016'!D$6</f>
        <v>2.4141448486909214E-2</v>
      </c>
      <c r="E111" s="3">
        <f>'Population 2016'!E111/'Population 2016'!E$6</f>
        <v>3.2424857446602881E-2</v>
      </c>
      <c r="F111" s="3">
        <f>'Population 2016'!F111/'Population 2016'!F$6</f>
        <v>2.6010560027698432E-2</v>
      </c>
      <c r="G111" s="3">
        <f>'Population 2016'!G111/'Population 2016'!G$6</f>
        <v>3.2295981193328112E-2</v>
      </c>
      <c r="H111" s="3">
        <f>'Population 2016'!H111/'Population 2016'!H$6</f>
        <v>1.8817412665382758E-2</v>
      </c>
      <c r="I111" s="3">
        <f>'Population 2016'!I111/'Population 2016'!I$6</f>
        <v>3.3213557346800038E-2</v>
      </c>
      <c r="J111" s="3">
        <f>'Population 2016'!J111/'Population 2016'!J$6</f>
        <v>1.9362106597197774E-2</v>
      </c>
      <c r="K111" s="3">
        <f>'Population 2016'!K111/'Population 2016'!K$6</f>
        <v>2.1823887409661468E-2</v>
      </c>
      <c r="L111" s="3">
        <f>'Population 2016'!L111/'Population 2016'!L$6</f>
        <v>3.4392598551890585E-2</v>
      </c>
      <c r="M111" s="3">
        <f>'Population 2016'!M111/'Population 2016'!M$6</f>
        <v>3.4392598551890585E-2</v>
      </c>
      <c r="N111" s="3">
        <f>'Population 2016'!N111/'Population 2016'!N$6</f>
        <v>1.1748445058742226E-2</v>
      </c>
      <c r="O111" s="3">
        <f>'Population 2016'!O111/'Population 2016'!O$6</f>
        <v>1.7988454401759328E-2</v>
      </c>
      <c r="P111" s="3">
        <f>'Population 2016'!P111/'Population 2016'!P$6</f>
        <v>2.7647089919120366E-2</v>
      </c>
      <c r="Q111" s="3">
        <f>'Population 2016'!Q111/'Population 2016'!Q$6</f>
        <v>3.3020320197044338E-2</v>
      </c>
      <c r="R111" s="3">
        <f>'Population 2016'!R111/'Population 2016'!R$6</f>
        <v>2.1085880143418133E-2</v>
      </c>
      <c r="S111" s="3">
        <f>'Population 2016'!S111/'Population 2016'!S$6</f>
        <v>2.1115015940824294E-2</v>
      </c>
      <c r="T111" s="3">
        <f>'Population 2016'!T111/'Population 2016'!T$6</f>
        <v>1.2701971460600288E-2</v>
      </c>
      <c r="U111" s="3">
        <f>'Population 2016'!U111/'Population 2016'!U$6</f>
        <v>4.3446244477172311E-2</v>
      </c>
      <c r="V111" s="3">
        <f>'Population 2016'!V111/'Population 2016'!V$6</f>
        <v>2.5116657239819005E-2</v>
      </c>
      <c r="W111" s="3">
        <f>'Population 2016'!W111/'Population 2016'!W$6</f>
        <v>2.070880829015544E-2</v>
      </c>
      <c r="X111" s="3">
        <f>'Population 2016'!X111/'Population 2016'!X$6</f>
        <v>2.070880829015544E-2</v>
      </c>
      <c r="Y111" s="3">
        <f>'Population 2016'!Y111/'Population 2016'!Y$6</f>
        <v>2.2644553107828806E-2</v>
      </c>
      <c r="Z111" s="3">
        <f>'Population 2016'!Z111/'Population 2016'!Z$6</f>
        <v>6.9542550379613002E-3</v>
      </c>
      <c r="AA111" s="3">
        <f>'Population 2016'!AA111/'Population 2016'!AA$6</f>
        <v>1.3693545060837286E-2</v>
      </c>
      <c r="AB111" s="3">
        <f>'Population 2016'!AB111/'Population 2016'!AB$6</f>
        <v>2.5782792033016328E-2</v>
      </c>
      <c r="AC111" s="3">
        <f>'Population 2016'!AC111/'Population 2016'!AC$6</f>
        <v>1.0354701536378597E-2</v>
      </c>
      <c r="AD111" s="3">
        <f>'Population 2016'!AD111/'Population 2016'!AD$6</f>
        <v>3.1319811223055639E-2</v>
      </c>
      <c r="AE111" s="3">
        <f>'Population 2016'!AE111/'Population 2016'!AE$6</f>
        <v>3.0969091238160357E-2</v>
      </c>
      <c r="AF111" s="3">
        <f>'Population 2016'!AF111/'Population 2016'!AF$6</f>
        <v>9.9568536342515765E-3</v>
      </c>
      <c r="AG111" s="3">
        <f>'Population 2016'!AG111/'Population 2016'!AG$6</f>
        <v>3.0969091238160357E-2</v>
      </c>
      <c r="AH111" s="3">
        <f>'Population 2016'!AH111/'Population 2016'!AH$6</f>
        <v>1.9694495820207748E-2</v>
      </c>
      <c r="AI111" s="3">
        <f>'Population 2016'!AI111/'Population 2016'!AI$6</f>
        <v>2.0277311592595538E-2</v>
      </c>
      <c r="AJ111" s="3">
        <f>'Population 2016'!AJ111/'Population 2016'!AJ$6</f>
        <v>3.1938393569368596E-2</v>
      </c>
      <c r="AK111" s="3">
        <f>'Population 2016'!AK111/'Population 2016'!AK$6</f>
        <v>3.5663675011809164E-2</v>
      </c>
      <c r="AL111" s="3">
        <f>'Population 2016'!AL111/'Population 2016'!AL$6</f>
        <v>1.4448984425889738E-2</v>
      </c>
      <c r="AM111" s="3">
        <f>'Population 2016'!AM111/'Population 2016'!AM$6</f>
        <v>1.7911176183504147E-2</v>
      </c>
      <c r="AN111" s="3">
        <f>'Population 2016'!AN111/'Population 2016'!AN$6</f>
        <v>4.5751633986928102E-2</v>
      </c>
      <c r="AO111" s="3">
        <f>'Population 2016'!AO111/'Population 2016'!AO$6</f>
        <v>4.5751633986928102E-2</v>
      </c>
      <c r="AP111" s="3">
        <f>'Population 2016'!AP111/'Population 2016'!AP$6</f>
        <v>2.2076114603829727E-2</v>
      </c>
      <c r="AQ111" s="3">
        <f>'Population 2016'!AQ111/'Population 2016'!AQ$6</f>
        <v>1.5544270258335173E-2</v>
      </c>
      <c r="AR111" s="3">
        <f>'Population 2016'!AR111/'Population 2016'!AR$6</f>
        <v>1.8414415921630779E-2</v>
      </c>
      <c r="AS111" s="3">
        <f>'Population 2016'!AS111/'Population 2016'!AS$6</f>
        <v>3.3213557346800038E-2</v>
      </c>
      <c r="AT111" s="3">
        <f>'Population 2016'!AT111/'Population 2016'!AT$6</f>
        <v>3.9745627980922099E-2</v>
      </c>
      <c r="AU111" s="3">
        <f>'Population 2016'!AU111/'Population 2016'!AU$6</f>
        <v>3.9745627980922099E-2</v>
      </c>
      <c r="AV111" s="3">
        <f>'Population 2016'!AV111/'Population 2016'!AV$6</f>
        <v>2.6998689384010486E-2</v>
      </c>
      <c r="AW111" s="3">
        <f>'Population 2016'!AW111/'Population 2016'!AW$6</f>
        <v>2.208863299453722E-2</v>
      </c>
      <c r="AX111" s="3">
        <f>'Population 2016'!AX111/'Population 2016'!AX$6</f>
        <v>1.69625063725263E-2</v>
      </c>
      <c r="AY111" s="3">
        <f>'Population 2016'!AY111/'Population 2016'!AY$6</f>
        <v>1.8737880357902973E-2</v>
      </c>
      <c r="AZ111" s="3">
        <f>'Population 2016'!AZ111/'Population 2016'!AZ$6</f>
        <v>1.6614263255681005E-2</v>
      </c>
      <c r="BA111" s="3">
        <f>'Population 2016'!BA111/'Population 2016'!BA$6</f>
        <v>1.6894786125555356E-2</v>
      </c>
      <c r="BB111" s="3">
        <f>'Population 2016'!BB111/'Population 2016'!BB$6</f>
        <v>2.3316481949575474E-2</v>
      </c>
      <c r="BC111" s="5">
        <f>'Population 2016'!BC111/'Population 2016'!BC$6</f>
        <v>4.3446244477172311E-2</v>
      </c>
      <c r="BD111" s="9">
        <v>109</v>
      </c>
    </row>
    <row r="112" spans="1:56" x14ac:dyDescent="0.35">
      <c r="A112" s="3"/>
      <c r="B112" s="3" t="s">
        <v>73</v>
      </c>
      <c r="C112" s="60">
        <f>'Population 2016'!C112/'Population 2016'!C$6</f>
        <v>1.4523416768270818E-2</v>
      </c>
      <c r="D112" s="3">
        <f>'Population 2016'!D112/'Population 2016'!D$6</f>
        <v>1.7432584416603458E-2</v>
      </c>
      <c r="E112" s="3">
        <f>'Population 2016'!E112/'Population 2016'!E$6</f>
        <v>2.5273025997873781E-2</v>
      </c>
      <c r="F112" s="3">
        <f>'Population 2016'!F112/'Population 2016'!F$6</f>
        <v>2.0990218990738337E-2</v>
      </c>
      <c r="G112" s="3">
        <f>'Population 2016'!G112/'Population 2016'!G$6</f>
        <v>2.664278517855144E-2</v>
      </c>
      <c r="H112" s="3">
        <f>'Population 2016'!H112/'Population 2016'!H$6</f>
        <v>1.5156483838847582E-2</v>
      </c>
      <c r="I112" s="3">
        <f>'Population 2016'!I112/'Population 2016'!I$6</f>
        <v>2.6561134310964359E-2</v>
      </c>
      <c r="J112" s="3">
        <f>'Population 2016'!J112/'Population 2016'!J$6</f>
        <v>1.5771315919172007E-2</v>
      </c>
      <c r="K112" s="3">
        <f>'Population 2016'!K112/'Population 2016'!K$6</f>
        <v>1.6783948269303919E-2</v>
      </c>
      <c r="L112" s="3">
        <f>'Population 2016'!L112/'Population 2016'!L$6</f>
        <v>2.7978904085098774E-2</v>
      </c>
      <c r="M112" s="3">
        <f>'Population 2016'!M112/'Population 2016'!M$6</f>
        <v>2.7978904085098774E-2</v>
      </c>
      <c r="N112" s="3">
        <f>'Population 2016'!N112/'Population 2016'!N$6</f>
        <v>9.4399270684762306E-3</v>
      </c>
      <c r="O112" s="3">
        <f>'Population 2016'!O112/'Population 2016'!O$6</f>
        <v>1.467253109751907E-2</v>
      </c>
      <c r="P112" s="3">
        <f>'Population 2016'!P112/'Population 2016'!P$6</f>
        <v>2.4739652164719565E-2</v>
      </c>
      <c r="Q112" s="3">
        <f>'Population 2016'!Q112/'Population 2016'!Q$6</f>
        <v>2.6708743842364532E-2</v>
      </c>
      <c r="R112" s="3">
        <f>'Population 2016'!R112/'Population 2016'!R$6</f>
        <v>1.2463718627283592E-2</v>
      </c>
      <c r="S112" s="3">
        <f>'Population 2016'!S112/'Population 2016'!S$6</f>
        <v>1.6451141110491483E-2</v>
      </c>
      <c r="T112" s="3">
        <f>'Population 2016'!T112/'Population 2016'!T$6</f>
        <v>9.5749433173469983E-3</v>
      </c>
      <c r="U112" s="3">
        <f>'Population 2016'!U112/'Population 2016'!U$6</f>
        <v>3.1848306332842413E-2</v>
      </c>
      <c r="V112" s="3">
        <f>'Population 2016'!V112/'Population 2016'!V$6</f>
        <v>2.0503393665158371E-2</v>
      </c>
      <c r="W112" s="3">
        <f>'Population 2016'!W112/'Population 2016'!W$6</f>
        <v>1.5933678756476683E-2</v>
      </c>
      <c r="X112" s="3">
        <f>'Population 2016'!X112/'Population 2016'!X$6</f>
        <v>1.5933678756476683E-2</v>
      </c>
      <c r="Y112" s="3">
        <f>'Population 2016'!Y112/'Population 2016'!Y$6</f>
        <v>1.8470534859101679E-2</v>
      </c>
      <c r="Z112" s="3">
        <f>'Population 2016'!Z112/'Population 2016'!Z$6</f>
        <v>5.3106325060534526E-3</v>
      </c>
      <c r="AA112" s="3">
        <f>'Population 2016'!AA112/'Population 2016'!AA$6</f>
        <v>1.1003830842972934E-2</v>
      </c>
      <c r="AB112" s="3">
        <f>'Population 2016'!AB112/'Population 2016'!AB$6</f>
        <v>1.8919343262156829E-2</v>
      </c>
      <c r="AC112" s="3">
        <f>'Population 2016'!AC112/'Population 2016'!AC$6</f>
        <v>8.0281520271716089E-3</v>
      </c>
      <c r="AD112" s="3">
        <f>'Population 2016'!AD112/'Population 2016'!AD$6</f>
        <v>2.3700679064400161E-2</v>
      </c>
      <c r="AE112" s="3">
        <f>'Population 2016'!AE112/'Population 2016'!AE$6</f>
        <v>2.2643634242966598E-2</v>
      </c>
      <c r="AF112" s="3">
        <f>'Population 2016'!AF112/'Population 2016'!AF$6</f>
        <v>7.5782719327359225E-3</v>
      </c>
      <c r="AG112" s="3">
        <f>'Population 2016'!AG112/'Population 2016'!AG$6</f>
        <v>2.2643634242966598E-2</v>
      </c>
      <c r="AH112" s="3">
        <f>'Population 2016'!AH112/'Population 2016'!AH$6</f>
        <v>1.6352060527447476E-2</v>
      </c>
      <c r="AI112" s="3">
        <f>'Population 2016'!AI112/'Population 2016'!AI$6</f>
        <v>1.5840995743647907E-2</v>
      </c>
      <c r="AJ112" s="3">
        <f>'Population 2016'!AJ112/'Population 2016'!AJ$6</f>
        <v>2.3194452966803707E-2</v>
      </c>
      <c r="AK112" s="3">
        <f>'Population 2016'!AK112/'Population 2016'!AK$6</f>
        <v>2.7869626830420408E-2</v>
      </c>
      <c r="AL112" s="3">
        <f>'Population 2016'!AL112/'Population 2016'!AL$6</f>
        <v>1.1058802629241428E-2</v>
      </c>
      <c r="AM112" s="3">
        <f>'Population 2016'!AM112/'Population 2016'!AM$6</f>
        <v>1.5165934602244998E-2</v>
      </c>
      <c r="AN112" s="3">
        <f>'Population 2016'!AN112/'Population 2016'!AN$6</f>
        <v>3.9600153787004995E-2</v>
      </c>
      <c r="AO112" s="3">
        <f>'Population 2016'!AO112/'Population 2016'!AO$6</f>
        <v>3.9600153787004995E-2</v>
      </c>
      <c r="AP112" s="3">
        <f>'Population 2016'!AP112/'Population 2016'!AP$6</f>
        <v>1.7708883236550368E-2</v>
      </c>
      <c r="AQ112" s="3">
        <f>'Population 2016'!AQ112/'Population 2016'!AQ$6</f>
        <v>1.2585559726208876E-2</v>
      </c>
      <c r="AR112" s="3">
        <f>'Population 2016'!AR112/'Population 2016'!AR$6</f>
        <v>1.4561970896405627E-2</v>
      </c>
      <c r="AS112" s="3">
        <f>'Population 2016'!AS112/'Population 2016'!AS$6</f>
        <v>2.6561134310964359E-2</v>
      </c>
      <c r="AT112" s="3">
        <f>'Population 2016'!AT112/'Population 2016'!AT$6</f>
        <v>3.0206677265500796E-2</v>
      </c>
      <c r="AU112" s="3">
        <f>'Population 2016'!AU112/'Population 2016'!AU$6</f>
        <v>3.0206677265500796E-2</v>
      </c>
      <c r="AV112" s="3">
        <f>'Population 2016'!AV112/'Population 2016'!AV$6</f>
        <v>2.2423448111521506E-2</v>
      </c>
      <c r="AW112" s="3">
        <f>'Population 2016'!AW112/'Population 2016'!AW$6</f>
        <v>1.7944454909540618E-2</v>
      </c>
      <c r="AX112" s="3">
        <f>'Population 2016'!AX112/'Population 2016'!AX$6</f>
        <v>1.4784261018677296E-2</v>
      </c>
      <c r="AY112" s="3">
        <f>'Population 2016'!AY112/'Population 2016'!AY$6</f>
        <v>1.4696208137520048E-2</v>
      </c>
      <c r="AZ112" s="3">
        <f>'Population 2016'!AZ112/'Population 2016'!AZ$6</f>
        <v>1.3362869801343434E-2</v>
      </c>
      <c r="BA112" s="3">
        <f>'Population 2016'!BA112/'Population 2016'!BA$6</f>
        <v>1.2671089594166518E-2</v>
      </c>
      <c r="BB112" s="3">
        <f>'Population 2016'!BB112/'Population 2016'!BB$6</f>
        <v>1.942770108237734E-2</v>
      </c>
      <c r="BC112" s="5">
        <f>'Population 2016'!BC112/'Population 2016'!BC$6</f>
        <v>3.1848306332842413E-2</v>
      </c>
      <c r="BD112" s="9">
        <v>110</v>
      </c>
    </row>
    <row r="113" spans="1:56" x14ac:dyDescent="0.35">
      <c r="A113" s="3"/>
      <c r="B113" s="3" t="s">
        <v>74</v>
      </c>
      <c r="C113" s="60">
        <f>'Population 2016'!C113/'Population 2016'!C$6</f>
        <v>1.4415835903320663E-2</v>
      </c>
      <c r="D113" s="3">
        <f>'Population 2016'!D113/'Population 2016'!D$6</f>
        <v>1.6059425103967778E-2</v>
      </c>
      <c r="E113" s="3">
        <f>'Population 2016'!E113/'Population 2016'!E$6</f>
        <v>2.0489030636899584E-2</v>
      </c>
      <c r="F113" s="3">
        <f>'Population 2016'!F113/'Population 2016'!F$6</f>
        <v>1.8480048472258287E-2</v>
      </c>
      <c r="G113" s="3">
        <f>'Population 2016'!G113/'Population 2016'!G$6</f>
        <v>2.4627784618829061E-2</v>
      </c>
      <c r="H113" s="3">
        <f>'Population 2016'!H113/'Population 2016'!H$6</f>
        <v>1.2318369634562985E-2</v>
      </c>
      <c r="I113" s="3">
        <f>'Population 2016'!I113/'Population 2016'!I$6</f>
        <v>2.1462561911236282E-2</v>
      </c>
      <c r="J113" s="3">
        <f>'Population 2016'!J113/'Population 2016'!J$6</f>
        <v>1.2532563542913469E-2</v>
      </c>
      <c r="K113" s="3">
        <f>'Population 2016'!K113/'Population 2016'!K$6</f>
        <v>1.1411182959300114E-2</v>
      </c>
      <c r="L113" s="3">
        <f>'Population 2016'!L113/'Population 2016'!L$6</f>
        <v>2.1922767497988736E-2</v>
      </c>
      <c r="M113" s="3">
        <f>'Population 2016'!M113/'Population 2016'!M$6</f>
        <v>2.1922767497988736E-2</v>
      </c>
      <c r="N113" s="3">
        <f>'Population 2016'!N113/'Population 2016'!N$6</f>
        <v>9.0723286623829204E-3</v>
      </c>
      <c r="O113" s="3">
        <f>'Population 2016'!O113/'Population 2016'!O$6</f>
        <v>1.2542093326919112E-2</v>
      </c>
      <c r="P113" s="3">
        <f>'Population 2016'!P113/'Population 2016'!P$6</f>
        <v>2.0087751757678279E-2</v>
      </c>
      <c r="Q113" s="3">
        <f>'Population 2016'!Q113/'Population 2016'!Q$6</f>
        <v>2.3591440886699507E-2</v>
      </c>
      <c r="R113" s="3">
        <f>'Population 2016'!R113/'Population 2016'!R$6</f>
        <v>1.3488133856923339E-2</v>
      </c>
      <c r="S113" s="3">
        <f>'Population 2016'!S113/'Population 2016'!S$6</f>
        <v>1.3783815065394207E-2</v>
      </c>
      <c r="T113" s="3">
        <f>'Population 2016'!T113/'Population 2016'!T$6</f>
        <v>9.1703682475999422E-3</v>
      </c>
      <c r="U113" s="3">
        <f>'Population 2016'!U113/'Population 2016'!U$6</f>
        <v>3.0559646539027981E-2</v>
      </c>
      <c r="V113" s="3">
        <f>'Population 2016'!V113/'Population 2016'!V$6</f>
        <v>1.7003676470588234E-2</v>
      </c>
      <c r="W113" s="3">
        <f>'Population 2016'!W113/'Population 2016'!W$6</f>
        <v>1.3081865284974093E-2</v>
      </c>
      <c r="X113" s="3">
        <f>'Population 2016'!X113/'Population 2016'!X$6</f>
        <v>1.3081865284974093E-2</v>
      </c>
      <c r="Y113" s="3">
        <f>'Population 2016'!Y113/'Population 2016'!Y$6</f>
        <v>1.5082925845641982E-2</v>
      </c>
      <c r="Z113" s="3">
        <f>'Population 2016'!Z113/'Population 2016'!Z$6</f>
        <v>5.2103745697263566E-3</v>
      </c>
      <c r="AA113" s="3">
        <f>'Population 2016'!AA113/'Population 2016'!AA$6</f>
        <v>9.7627127117743736E-3</v>
      </c>
      <c r="AB113" s="3">
        <f>'Population 2016'!AB113/'Population 2016'!AB$6</f>
        <v>1.7225910640588551E-2</v>
      </c>
      <c r="AC113" s="3">
        <f>'Population 2016'!AC113/'Population 2016'!AC$6</f>
        <v>7.5243256702446767E-3</v>
      </c>
      <c r="AD113" s="3">
        <f>'Population 2016'!AD113/'Population 2016'!AD$6</f>
        <v>2.1777402985516253E-2</v>
      </c>
      <c r="AE113" s="3">
        <f>'Population 2016'!AE113/'Population 2016'!AE$6</f>
        <v>2.0753313089468498E-2</v>
      </c>
      <c r="AF113" s="3">
        <f>'Population 2016'!AF113/'Population 2016'!AF$6</f>
        <v>5.5869012058856072E-3</v>
      </c>
      <c r="AG113" s="3">
        <f>'Population 2016'!AG113/'Population 2016'!AG$6</f>
        <v>2.0753313089468498E-2</v>
      </c>
      <c r="AH113" s="3">
        <f>'Population 2016'!AH113/'Population 2016'!AH$6</f>
        <v>1.3785797447022751E-2</v>
      </c>
      <c r="AI113" s="3">
        <f>'Population 2016'!AI113/'Population 2016'!AI$6</f>
        <v>1.3476355692086198E-2</v>
      </c>
      <c r="AJ113" s="3">
        <f>'Population 2016'!AJ113/'Population 2016'!AJ$6</f>
        <v>1.8438976498742099E-2</v>
      </c>
      <c r="AK113" s="3">
        <f>'Population 2016'!AK113/'Population 2016'!AK$6</f>
        <v>2.4248149897653913E-2</v>
      </c>
      <c r="AL113" s="3">
        <f>'Population 2016'!AL113/'Population 2016'!AL$6</f>
        <v>8.4088351986735359E-3</v>
      </c>
      <c r="AM113" s="3">
        <f>'Population 2016'!AM113/'Population 2016'!AM$6</f>
        <v>1.2628111273792094E-2</v>
      </c>
      <c r="AN113" s="3">
        <f>'Population 2016'!AN113/'Population 2016'!AN$6</f>
        <v>2.4221453287197232E-2</v>
      </c>
      <c r="AO113" s="3">
        <f>'Population 2016'!AO113/'Population 2016'!AO$6</f>
        <v>2.4221453287197232E-2</v>
      </c>
      <c r="AP113" s="3">
        <f>'Population 2016'!AP113/'Population 2016'!AP$6</f>
        <v>1.3533618083217354E-2</v>
      </c>
      <c r="AQ113" s="3">
        <f>'Population 2016'!AQ113/'Population 2016'!AQ$6</f>
        <v>1.184956208140134E-2</v>
      </c>
      <c r="AR113" s="3">
        <f>'Population 2016'!AR113/'Population 2016'!AR$6</f>
        <v>1.2528924424026687E-2</v>
      </c>
      <c r="AS113" s="3">
        <f>'Population 2016'!AS113/'Population 2016'!AS$6</f>
        <v>2.1462561911236282E-2</v>
      </c>
      <c r="AT113" s="3">
        <f>'Population 2016'!AT113/'Population 2016'!AT$6</f>
        <v>1.5898251192368838E-2</v>
      </c>
      <c r="AU113" s="3">
        <f>'Population 2016'!AU113/'Population 2016'!AU$6</f>
        <v>1.5898251192368838E-2</v>
      </c>
      <c r="AV113" s="3">
        <f>'Population 2016'!AV113/'Population 2016'!AV$6</f>
        <v>1.8300965089955917E-2</v>
      </c>
      <c r="AW113" s="3">
        <f>'Population 2016'!AW113/'Population 2016'!AW$6</f>
        <v>1.5340010974700858E-2</v>
      </c>
      <c r="AX113" s="3">
        <f>'Population 2016'!AX113/'Population 2016'!AX$6</f>
        <v>1.362561987301293E-2</v>
      </c>
      <c r="AY113" s="3">
        <f>'Population 2016'!AY113/'Population 2016'!AY$6</f>
        <v>1.2486187370204276E-2</v>
      </c>
      <c r="AZ113" s="3">
        <f>'Population 2016'!AZ113/'Population 2016'!AZ$6</f>
        <v>1.1844361869372589E-2</v>
      </c>
      <c r="BA113" s="3">
        <f>'Population 2016'!BA113/'Population 2016'!BA$6</f>
        <v>1.2113242882473651E-2</v>
      </c>
      <c r="BB113" s="3">
        <f>'Population 2016'!BB113/'Population 2016'!BB$6</f>
        <v>1.487458681703286E-2</v>
      </c>
      <c r="BC113" s="5">
        <f>'Population 2016'!BC113/'Population 2016'!BC$6</f>
        <v>3.0559646539027981E-2</v>
      </c>
      <c r="BD113" s="9">
        <v>111</v>
      </c>
    </row>
    <row r="114" spans="1:56" x14ac:dyDescent="0.35">
      <c r="A114" s="3"/>
      <c r="B114" s="3" t="s">
        <v>75</v>
      </c>
      <c r="C114" s="60">
        <f>'Population 2016'!C114/'Population 2016'!C$6</f>
        <v>1.2784192784909991E-2</v>
      </c>
      <c r="D114" s="3">
        <f>'Population 2016'!D114/'Population 2016'!D$6</f>
        <v>1.3744670834096199E-2</v>
      </c>
      <c r="E114" s="3">
        <f>'Population 2016'!E114/'Population 2016'!E$6</f>
        <v>1.6333236686962405E-2</v>
      </c>
      <c r="F114" s="3">
        <f>'Population 2016'!F114/'Population 2016'!F$6</f>
        <v>1.4282004674110621E-2</v>
      </c>
      <c r="G114" s="3">
        <f>'Population 2016'!G114/'Population 2016'!G$6</f>
        <v>1.8694727415202061E-2</v>
      </c>
      <c r="H114" s="3">
        <f>'Population 2016'!H114/'Population 2016'!H$6</f>
        <v>9.6591281742459019E-3</v>
      </c>
      <c r="I114" s="3">
        <f>'Population 2016'!I114/'Population 2016'!I$6</f>
        <v>1.6995241332426921E-2</v>
      </c>
      <c r="J114" s="3">
        <f>'Population 2016'!J114/'Population 2016'!J$6</f>
        <v>8.3785115820601275E-3</v>
      </c>
      <c r="K114" s="3">
        <f>'Population 2016'!K114/'Population 2016'!K$6</f>
        <v>7.6550019018638265E-3</v>
      </c>
      <c r="L114" s="3">
        <f>'Population 2016'!L114/'Population 2016'!L$6</f>
        <v>1.8257799231250559E-2</v>
      </c>
      <c r="M114" s="3">
        <f>'Population 2016'!M114/'Population 2016'!M$6</f>
        <v>1.8257799231250559E-2</v>
      </c>
      <c r="N114" s="3">
        <f>'Population 2016'!N114/'Population 2016'!N$6</f>
        <v>7.3813759943536887E-3</v>
      </c>
      <c r="O114" s="3">
        <f>'Population 2016'!O114/'Population 2016'!O$6</f>
        <v>9.2948938217304652E-3</v>
      </c>
      <c r="P114" s="3">
        <f>'Population 2016'!P114/'Population 2016'!P$6</f>
        <v>1.8501876618914205E-2</v>
      </c>
      <c r="Q114" s="3">
        <f>'Population 2016'!Q114/'Population 2016'!Q$6</f>
        <v>1.8588362068965518E-2</v>
      </c>
      <c r="R114" s="3">
        <f>'Population 2016'!R114/'Population 2016'!R$6</f>
        <v>1.2890558306300154E-2</v>
      </c>
      <c r="S114" s="3">
        <f>'Population 2016'!S114/'Population 2016'!S$6</f>
        <v>1.060354170393207E-2</v>
      </c>
      <c r="T114" s="3">
        <f>'Population 2016'!T114/'Population 2016'!T$6</f>
        <v>6.8693475384135599E-3</v>
      </c>
      <c r="U114" s="3">
        <f>'Population 2016'!U114/'Population 2016'!U$6</f>
        <v>2.8166421207658322E-2</v>
      </c>
      <c r="V114" s="3">
        <f>'Population 2016'!V114/'Population 2016'!V$6</f>
        <v>1.2249010180995475E-2</v>
      </c>
      <c r="W114" s="3">
        <f>'Population 2016'!W114/'Population 2016'!W$6</f>
        <v>1.0420725388601036E-2</v>
      </c>
      <c r="X114" s="3">
        <f>'Population 2016'!X114/'Population 2016'!X$6</f>
        <v>1.0420725388601036E-2</v>
      </c>
      <c r="Y114" s="3">
        <f>'Population 2016'!Y114/'Population 2016'!Y$6</f>
        <v>1.0586278167061551E-2</v>
      </c>
      <c r="Z114" s="3">
        <f>'Population 2016'!Z114/'Population 2016'!Z$6</f>
        <v>4.6938942916776799E-3</v>
      </c>
      <c r="AA114" s="3">
        <f>'Population 2016'!AA114/'Population 2016'!AA$6</f>
        <v>7.8816625733515808E-3</v>
      </c>
      <c r="AB114" s="3">
        <f>'Population 2016'!AB114/'Population 2016'!AB$6</f>
        <v>1.4265207249237395E-2</v>
      </c>
      <c r="AC114" s="3">
        <f>'Population 2016'!AC114/'Population 2016'!AC$6</f>
        <v>6.4291355584691458E-3</v>
      </c>
      <c r="AD114" s="3">
        <f>'Population 2016'!AD114/'Population 2016'!AD$6</f>
        <v>1.5948397023360407E-2</v>
      </c>
      <c r="AE114" s="3">
        <f>'Population 2016'!AE114/'Population 2016'!AE$6</f>
        <v>1.4961690831942405E-2</v>
      </c>
      <c r="AF114" s="3">
        <f>'Population 2016'!AF114/'Population 2016'!AF$6</f>
        <v>4.3146365748423501E-3</v>
      </c>
      <c r="AG114" s="3">
        <f>'Population 2016'!AG114/'Population 2016'!AG$6</f>
        <v>1.4961690831942405E-2</v>
      </c>
      <c r="AH114" s="3">
        <f>'Population 2016'!AH114/'Population 2016'!AH$6</f>
        <v>1.0492309951436792E-2</v>
      </c>
      <c r="AI114" s="3">
        <f>'Population 2016'!AI114/'Population 2016'!AI$6</f>
        <v>1.0144933601744392E-2</v>
      </c>
      <c r="AJ114" s="3">
        <f>'Population 2016'!AJ114/'Population 2016'!AJ$6</f>
        <v>1.4511873350923483E-2</v>
      </c>
      <c r="AK114" s="3">
        <f>'Population 2016'!AK114/'Population 2016'!AK$6</f>
        <v>1.7398834829160763E-2</v>
      </c>
      <c r="AL114" s="3">
        <f>'Population 2016'!AL114/'Population 2016'!AL$6</f>
        <v>7.0764493397287853E-3</v>
      </c>
      <c r="AM114" s="3">
        <f>'Population 2016'!AM114/'Population 2016'!AM$6</f>
        <v>9.3277208394338708E-3</v>
      </c>
      <c r="AN114" s="3">
        <f>'Population 2016'!AN114/'Population 2016'!AN$6</f>
        <v>2.306805074971165E-2</v>
      </c>
      <c r="AO114" s="3">
        <f>'Population 2016'!AO114/'Population 2016'!AO$6</f>
        <v>2.306805074971165E-2</v>
      </c>
      <c r="AP114" s="3">
        <f>'Population 2016'!AP114/'Population 2016'!AP$6</f>
        <v>1.1326006622834381E-2</v>
      </c>
      <c r="AQ114" s="3">
        <f>'Population 2016'!AQ114/'Population 2016'!AQ$6</f>
        <v>9.8770883933171419E-3</v>
      </c>
      <c r="AR114" s="3">
        <f>'Population 2016'!AR114/'Population 2016'!AR$6</f>
        <v>9.8741512016847673E-3</v>
      </c>
      <c r="AS114" s="3">
        <f>'Population 2016'!AS114/'Population 2016'!AS$6</f>
        <v>1.6995241332426921E-2</v>
      </c>
      <c r="AT114" s="3">
        <f>'Population 2016'!AT114/'Population 2016'!AT$6</f>
        <v>2.3847376788553261E-2</v>
      </c>
      <c r="AU114" s="3">
        <f>'Population 2016'!AU114/'Population 2016'!AU$6</f>
        <v>2.3847376788553261E-2</v>
      </c>
      <c r="AV114" s="3">
        <f>'Population 2016'!AV114/'Population 2016'!AV$6</f>
        <v>1.4321458358155606E-2</v>
      </c>
      <c r="AW114" s="3">
        <f>'Population 2016'!AW114/'Population 2016'!AW$6</f>
        <v>1.2055790792717385E-2</v>
      </c>
      <c r="AX114" s="3">
        <f>'Population 2016'!AX114/'Population 2016'!AX$6</f>
        <v>9.0837465820086203E-3</v>
      </c>
      <c r="AY114" s="3">
        <f>'Population 2016'!AY114/'Population 2016'!AY$6</f>
        <v>9.996689268500324E-3</v>
      </c>
      <c r="AZ114" s="3">
        <f>'Population 2016'!AZ114/'Population 2016'!AZ$6</f>
        <v>9.5398027726168351E-3</v>
      </c>
      <c r="BA114" s="3">
        <f>'Population 2016'!BA114/'Population 2016'!BA$6</f>
        <v>8.6067778375470676E-3</v>
      </c>
      <c r="BB114" s="3">
        <f>'Population 2016'!BB114/'Population 2016'!BB$6</f>
        <v>1.0580724609501588E-2</v>
      </c>
      <c r="BC114" s="5">
        <f>'Population 2016'!BC114/'Population 2016'!BC$6</f>
        <v>2.8166421207658322E-2</v>
      </c>
      <c r="BD114" s="9">
        <v>112</v>
      </c>
    </row>
    <row r="115" spans="1:56" x14ac:dyDescent="0.35">
      <c r="A115" s="3"/>
      <c r="B115" s="3" t="s">
        <v>81</v>
      </c>
      <c r="C115" s="60">
        <f>'Population 2016'!C115/'Population 2016'!C$6</f>
        <v>7.1899878075019725E-3</v>
      </c>
      <c r="D115" s="3">
        <f>'Population 2016'!D115/'Population 2016'!D$6</f>
        <v>7.6766144430204276E-3</v>
      </c>
      <c r="E115" s="3">
        <f>'Population 2016'!E115/'Population 2016'!E$6</f>
        <v>8.9881124963757612E-3</v>
      </c>
      <c r="F115" s="3">
        <f>'Population 2016'!F115/'Population 2016'!F$6</f>
        <v>1.0603306500476067E-2</v>
      </c>
      <c r="G115" s="3">
        <f>'Population 2016'!G115/'Population 2016'!G$6</f>
        <v>1.0466808463002351E-2</v>
      </c>
      <c r="H115" s="3">
        <f>'Population 2016'!H115/'Population 2016'!H$6</f>
        <v>5.306558071036329E-3</v>
      </c>
      <c r="I115" s="3">
        <f>'Population 2016'!I115/'Population 2016'!I$6</f>
        <v>1.034281829659124E-2</v>
      </c>
      <c r="J115" s="3">
        <f>'Population 2016'!J115/'Population 2016'!J$6</f>
        <v>4.8815977845056207E-3</v>
      </c>
      <c r="K115" s="3">
        <f>'Population 2016'!K115/'Population 2016'!K$6</f>
        <v>4.8497527577025488E-3</v>
      </c>
      <c r="L115" s="3">
        <f>'Population 2016'!L115/'Population 2016'!L$6</f>
        <v>1.0168052203450434E-2</v>
      </c>
      <c r="M115" s="3">
        <f>'Population 2016'!M115/'Population 2016'!M$6</f>
        <v>1.0168052203450434E-2</v>
      </c>
      <c r="N115" s="3">
        <f>'Population 2016'!N115/'Population 2016'!N$6</f>
        <v>4.0435824670264232E-3</v>
      </c>
      <c r="O115" s="3">
        <f>'Population 2016'!O115/'Population 2016'!O$6</f>
        <v>4.965294481478936E-3</v>
      </c>
      <c r="P115" s="3">
        <f>'Population 2016'!P115/'Population 2016'!P$6</f>
        <v>1.0731088438970238E-2</v>
      </c>
      <c r="Q115" s="3">
        <f>'Population 2016'!Q115/'Population 2016'!Q$6</f>
        <v>1.0467980295566502E-2</v>
      </c>
      <c r="R115" s="3">
        <f>'Population 2016'!R115/'Population 2016'!R$6</f>
        <v>5.7196516988219223E-3</v>
      </c>
      <c r="S115" s="3">
        <f>'Population 2016'!S115/'Population 2016'!S$6</f>
        <v>6.6472711202769392E-3</v>
      </c>
      <c r="T115" s="3">
        <f>'Population 2016'!T115/'Population 2016'!T$6</f>
        <v>4.6863278912367351E-3</v>
      </c>
      <c r="U115" s="3">
        <f>'Population 2016'!U115/'Population 2016'!U$6</f>
        <v>1.1597938144329897E-2</v>
      </c>
      <c r="V115" s="3">
        <f>'Population 2016'!V115/'Population 2016'!V$6</f>
        <v>7.6534219457013572E-3</v>
      </c>
      <c r="W115" s="3">
        <f>'Population 2016'!W115/'Population 2016'!W$6</f>
        <v>6.7067357512953368E-3</v>
      </c>
      <c r="X115" s="3">
        <f>'Population 2016'!X115/'Population 2016'!X$6</f>
        <v>6.7067357512953368E-3</v>
      </c>
      <c r="Y115" s="3">
        <f>'Population 2016'!Y115/'Population 2016'!Y$6</f>
        <v>6.4626707667490048E-3</v>
      </c>
      <c r="Z115" s="3">
        <f>'Population 2016'!Z115/'Population 2016'!Z$6</f>
        <v>2.9165945113337039E-3</v>
      </c>
      <c r="AA115" s="3">
        <f>'Population 2016'!AA115/'Population 2016'!AA$6</f>
        <v>4.5907622315129017E-3</v>
      </c>
      <c r="AB115" s="3">
        <f>'Population 2016'!AB115/'Population 2016'!AB$6</f>
        <v>8.1643638973622826E-3</v>
      </c>
      <c r="AC115" s="3">
        <f>'Population 2016'!AC115/'Population 2016'!AC$6</f>
        <v>3.7349289779911527E-3</v>
      </c>
      <c r="AD115" s="3">
        <f>'Population 2016'!AD115/'Population 2016'!AD$6</f>
        <v>1.0001035610196322E-2</v>
      </c>
      <c r="AE115" s="3">
        <f>'Population 2016'!AE115/'Population 2016'!AE$6</f>
        <v>9.8336919580911779E-3</v>
      </c>
      <c r="AF115" s="3">
        <f>'Population 2016'!AF115/'Population 2016'!AF$6</f>
        <v>2.2126341409447947E-3</v>
      </c>
      <c r="AG115" s="3">
        <f>'Population 2016'!AG115/'Population 2016'!AG$6</f>
        <v>9.8336919580911779E-3</v>
      </c>
      <c r="AH115" s="3">
        <f>'Population 2016'!AH115/'Population 2016'!AH$6</f>
        <v>6.1289634604694094E-3</v>
      </c>
      <c r="AI115" s="3">
        <f>'Population 2016'!AI115/'Population 2016'!AI$6</f>
        <v>6.2987314647794191E-3</v>
      </c>
      <c r="AJ115" s="3">
        <f>'Population 2016'!AJ115/'Population 2016'!AJ$6</f>
        <v>9.4189114560962132E-3</v>
      </c>
      <c r="AK115" s="3">
        <f>'Population 2016'!AK115/'Population 2016'!AK$6</f>
        <v>1.1100614076523381E-2</v>
      </c>
      <c r="AL115" s="3">
        <f>'Population 2016'!AL115/'Population 2016'!AL$6</f>
        <v>3.6122461064724345E-3</v>
      </c>
      <c r="AM115" s="3">
        <f>'Population 2016'!AM115/'Population 2016'!AM$6</f>
        <v>5.1366520253782336E-3</v>
      </c>
      <c r="AN115" s="3">
        <f>'Population 2016'!AN115/'Population 2016'!AN$6</f>
        <v>1.114955786236063E-2</v>
      </c>
      <c r="AO115" s="3">
        <f>'Population 2016'!AO115/'Population 2016'!AO$6</f>
        <v>1.114955786236063E-2</v>
      </c>
      <c r="AP115" s="3">
        <f>'Population 2016'!AP115/'Population 2016'!AP$6</f>
        <v>9.7902769112636172E-3</v>
      </c>
      <c r="AQ115" s="3">
        <f>'Population 2016'!AQ115/'Population 2016'!AQ$6</f>
        <v>5.1961433723412085E-3</v>
      </c>
      <c r="AR115" s="3">
        <f>'Population 2016'!AR115/'Population 2016'!AR$6</f>
        <v>5.8843610853314314E-3</v>
      </c>
      <c r="AS115" s="3">
        <f>'Population 2016'!AS115/'Population 2016'!AS$6</f>
        <v>1.034281829659124E-2</v>
      </c>
      <c r="AT115" s="3">
        <f>'Population 2016'!AT115/'Population 2016'!AT$6</f>
        <v>7.9491255961844191E-3</v>
      </c>
      <c r="AU115" s="3">
        <f>'Population 2016'!AU115/'Population 2016'!AU$6</f>
        <v>7.9491255961844191E-3</v>
      </c>
      <c r="AV115" s="3">
        <f>'Population 2016'!AV115/'Population 2016'!AV$6</f>
        <v>8.507089241034195E-3</v>
      </c>
      <c r="AW115" s="3">
        <f>'Population 2016'!AW115/'Population 2016'!AW$6</f>
        <v>7.4611585680472402E-3</v>
      </c>
      <c r="AX115" s="3">
        <f>'Population 2016'!AX115/'Population 2016'!AX$6</f>
        <v>4.9126384576169066E-3</v>
      </c>
      <c r="AY115" s="3">
        <f>'Population 2016'!AY115/'Population 2016'!AY$6</f>
        <v>6.591365440262795E-3</v>
      </c>
      <c r="AZ115" s="3">
        <f>'Population 2016'!AZ115/'Population 2016'!AZ$6</f>
        <v>6.4670573102758328E-3</v>
      </c>
      <c r="BA115" s="3">
        <f>'Population 2016'!BA115/'Population 2016'!BA$6</f>
        <v>5.1202358894666591E-3</v>
      </c>
      <c r="BB115" s="3">
        <f>'Population 2016'!BB115/'Population 2016'!BB$6</f>
        <v>5.9952038369304557E-3</v>
      </c>
      <c r="BC115" s="5">
        <f>'Population 2016'!BC115/'Population 2016'!BC$6</f>
        <v>1.1597938144329897E-2</v>
      </c>
      <c r="BD115" s="9">
        <v>113</v>
      </c>
    </row>
    <row r="116" spans="1:56" x14ac:dyDescent="0.35">
      <c r="A116" s="3"/>
      <c r="B116" s="3" t="s">
        <v>82</v>
      </c>
      <c r="C116" s="60">
        <f>'Population 2016'!C116/'Population 2016'!C$6</f>
        <v>3.4963781108800114E-3</v>
      </c>
      <c r="D116" s="3">
        <f>'Population 2016'!D116/'Population 2016'!D$6</f>
        <v>4.041011691470719E-3</v>
      </c>
      <c r="E116" s="3">
        <f>'Population 2016'!E116/'Population 2016'!E$6</f>
        <v>5.508843142939983E-3</v>
      </c>
      <c r="F116" s="3">
        <f>'Population 2016'!F116/'Population 2016'!F$6</f>
        <v>6.9678871288842729E-3</v>
      </c>
      <c r="G116" s="3">
        <f>'Population 2016'!G116/'Population 2016'!G$6</f>
        <v>5.8211127280868693E-3</v>
      </c>
      <c r="H116" s="3">
        <f>'Population 2016'!H116/'Population 2016'!H$6</f>
        <v>3.6967033753286787E-3</v>
      </c>
      <c r="I116" s="3">
        <f>'Population 2016'!I116/'Population 2016'!I$6</f>
        <v>7.1380013596193063E-3</v>
      </c>
      <c r="J116" s="3">
        <f>'Population 2016'!J116/'Population 2016'!J$6</f>
        <v>2.9571217348447511E-3</v>
      </c>
      <c r="K116" s="3">
        <f>'Population 2016'!K116/'Population 2016'!K$6</f>
        <v>2.9003423354887789E-3</v>
      </c>
      <c r="L116" s="3">
        <f>'Population 2016'!L116/'Population 2016'!L$6</f>
        <v>6.1678734245105924E-3</v>
      </c>
      <c r="M116" s="3">
        <f>'Population 2016'!M116/'Population 2016'!M$6</f>
        <v>6.1678734245105924E-3</v>
      </c>
      <c r="N116" s="3">
        <f>'Population 2016'!N116/'Population 2016'!N$6</f>
        <v>2.4261494802158539E-3</v>
      </c>
      <c r="O116" s="3">
        <f>'Population 2016'!O116/'Population 2016'!O$6</f>
        <v>3.1612947563741324E-3</v>
      </c>
      <c r="P116" s="3">
        <f>'Population 2016'!P116/'Population 2016'!P$6</f>
        <v>7.3478881429402121E-3</v>
      </c>
      <c r="Q116" s="3">
        <f>'Population 2016'!Q116/'Population 2016'!Q$6</f>
        <v>5.6573275862068966E-3</v>
      </c>
      <c r="R116" s="3">
        <f>'Population 2016'!R116/'Population 2016'!R$6</f>
        <v>2.9878777531159298E-3</v>
      </c>
      <c r="S116" s="3">
        <f>'Population 2016'!S116/'Population 2016'!S$6</f>
        <v>3.8300066288576269E-3</v>
      </c>
      <c r="T116" s="3">
        <f>'Population 2016'!T116/'Population 2016'!T$6</f>
        <v>2.8320254882293941E-3</v>
      </c>
      <c r="U116" s="3">
        <f>'Population 2016'!U116/'Population 2016'!U$6</f>
        <v>1.0493372606774668E-2</v>
      </c>
      <c r="V116" s="3">
        <f>'Population 2016'!V116/'Population 2016'!V$6</f>
        <v>4.8783936651583711E-3</v>
      </c>
      <c r="W116" s="3">
        <f>'Population 2016'!W116/'Population 2016'!W$6</f>
        <v>3.9958549222797925E-3</v>
      </c>
      <c r="X116" s="3">
        <f>'Population 2016'!X116/'Population 2016'!X$6</f>
        <v>3.9958549222797925E-3</v>
      </c>
      <c r="Y116" s="3">
        <f>'Population 2016'!Y116/'Population 2016'!Y$6</f>
        <v>4.0530322125321367E-3</v>
      </c>
      <c r="Z116" s="3">
        <f>'Population 2016'!Z116/'Population 2016'!Z$6</f>
        <v>1.7104611561259118E-3</v>
      </c>
      <c r="AA116" s="3">
        <f>'Population 2016'!AA116/'Population 2016'!AA$6</f>
        <v>2.3709980814538454E-3</v>
      </c>
      <c r="AB116" s="3">
        <f>'Population 2016'!AB116/'Population 2016'!AB$6</f>
        <v>4.1831150188408397E-3</v>
      </c>
      <c r="AC116" s="3">
        <f>'Population 2016'!AC116/'Population 2016'!AC$6</f>
        <v>2.009469601179615E-3</v>
      </c>
      <c r="AD116" s="3">
        <f>'Population 2016'!AD116/'Population 2016'!AD$6</f>
        <v>5.5627061973873033E-3</v>
      </c>
      <c r="AE116" s="3">
        <f>'Population 2016'!AE116/'Population 2016'!AE$6</f>
        <v>5.4698654654413096E-3</v>
      </c>
      <c r="AF116" s="3">
        <f>'Population 2016'!AF116/'Population 2016'!AF$6</f>
        <v>7.1910609580705831E-4</v>
      </c>
      <c r="AG116" s="3">
        <f>'Population 2016'!AG116/'Population 2016'!AG$6</f>
        <v>5.4698654654413096E-3</v>
      </c>
      <c r="AH116" s="3">
        <f>'Population 2016'!AH116/'Population 2016'!AH$6</f>
        <v>3.0207783399004962E-3</v>
      </c>
      <c r="AI116" s="3">
        <f>'Population 2016'!AI116/'Population 2016'!AI$6</f>
        <v>3.4611634029053685E-3</v>
      </c>
      <c r="AJ116" s="3">
        <f>'Population 2016'!AJ116/'Population 2016'!AJ$6</f>
        <v>4.2645885745842792E-3</v>
      </c>
      <c r="AK116" s="3">
        <f>'Population 2016'!AK116/'Population 2016'!AK$6</f>
        <v>5.0385766021099039E-3</v>
      </c>
      <c r="AL116" s="3">
        <f>'Population 2016'!AL116/'Population 2016'!AL$6</f>
        <v>2.279860247527684E-3</v>
      </c>
      <c r="AM116" s="3">
        <f>'Population 2016'!AM116/'Population 2016'!AM$6</f>
        <v>2.1961932650073207E-3</v>
      </c>
      <c r="AN116" s="3">
        <f>'Population 2016'!AN116/'Population 2016'!AN$6</f>
        <v>4.61361014994233E-3</v>
      </c>
      <c r="AO116" s="3">
        <f>'Population 2016'!AO116/'Population 2016'!AO$6</f>
        <v>4.61361014994233E-3</v>
      </c>
      <c r="AP116" s="3">
        <f>'Population 2016'!AP116/'Population 2016'!AP$6</f>
        <v>4.6071891347122911E-3</v>
      </c>
      <c r="AQ116" s="3">
        <f>'Population 2016'!AQ116/'Population 2016'!AQ$6</f>
        <v>2.4729520865533232E-3</v>
      </c>
      <c r="AR116" s="3">
        <f>'Population 2016'!AR116/'Population 2016'!AR$6</f>
        <v>3.3301945552562475E-3</v>
      </c>
      <c r="AS116" s="3">
        <f>'Population 2016'!AS116/'Population 2016'!AS$6</f>
        <v>7.1380013596193063E-3</v>
      </c>
      <c r="AT116" s="3">
        <f>'Population 2016'!AT116/'Population 2016'!AT$6</f>
        <v>1.589825119236884E-3</v>
      </c>
      <c r="AU116" s="3">
        <f>'Population 2016'!AU116/'Population 2016'!AU$6</f>
        <v>1.589825119236884E-3</v>
      </c>
      <c r="AV116" s="3">
        <f>'Population 2016'!AV116/'Population 2016'!AV$6</f>
        <v>6.7198856189681876E-3</v>
      </c>
      <c r="AW116" s="3">
        <f>'Population 2016'!AW116/'Population 2016'!AW$6</f>
        <v>4.1277979344630181E-3</v>
      </c>
      <c r="AX116" s="3">
        <f>'Population 2016'!AX116/'Population 2016'!AX$6</f>
        <v>3.0124669787273484E-3</v>
      </c>
      <c r="AY116" s="3">
        <f>'Population 2016'!AY116/'Population 2016'!AY$6</f>
        <v>3.8868847736448576E-3</v>
      </c>
      <c r="AZ116" s="3">
        <f>'Population 2016'!AZ116/'Population 2016'!AZ$6</f>
        <v>3.7694726311276261E-3</v>
      </c>
      <c r="BA116" s="3">
        <f>'Population 2016'!BA116/'Population 2016'!BA$6</f>
        <v>2.0321558783097243E-3</v>
      </c>
      <c r="BB116" s="3">
        <f>'Population 2016'!BB116/'Population 2016'!BB$6</f>
        <v>3.3216669907317389E-3</v>
      </c>
      <c r="BC116" s="5">
        <f>'Population 2016'!BC116/'Population 2016'!BC$6</f>
        <v>1.0493372606774668E-2</v>
      </c>
      <c r="BD116" s="9">
        <v>114</v>
      </c>
    </row>
    <row r="117" spans="1:56" x14ac:dyDescent="0.35">
      <c r="A117" s="3"/>
      <c r="B117" s="3" t="s">
        <v>76</v>
      </c>
      <c r="C117" s="60">
        <f>'Population 2016'!C117/'Population 2016'!C$6</f>
        <v>0</v>
      </c>
      <c r="D117" s="3">
        <f>'Population 2016'!D117/'Population 2016'!D$6</f>
        <v>0</v>
      </c>
      <c r="E117" s="3">
        <f>'Population 2016'!E117/'Population 2016'!E$6</f>
        <v>0</v>
      </c>
      <c r="F117" s="3">
        <f>'Population 2016'!F117/'Population 2016'!F$6</f>
        <v>0</v>
      </c>
      <c r="G117" s="3">
        <f>'Population 2016'!G117/'Population 2016'!G$6</f>
        <v>0</v>
      </c>
      <c r="H117" s="3">
        <f>'Population 2016'!H117/'Population 2016'!H$6</f>
        <v>0</v>
      </c>
      <c r="I117" s="3">
        <f>'Population 2016'!I117/'Population 2016'!I$6</f>
        <v>0</v>
      </c>
      <c r="J117" s="3">
        <f>'Population 2016'!J117/'Population 2016'!J$6</f>
        <v>0</v>
      </c>
      <c r="K117" s="3">
        <f>'Population 2016'!K117/'Population 2016'!K$6</f>
        <v>0</v>
      </c>
      <c r="L117" s="3">
        <f>'Population 2016'!L117/'Population 2016'!L$6</f>
        <v>0</v>
      </c>
      <c r="M117" s="3">
        <f>'Population 2016'!M117/'Population 2016'!M$6</f>
        <v>0</v>
      </c>
      <c r="N117" s="3">
        <f>'Population 2016'!N117/'Population 2016'!N$6</f>
        <v>0</v>
      </c>
      <c r="O117" s="3">
        <f>'Population 2016'!O117/'Population 2016'!O$6</f>
        <v>0</v>
      </c>
      <c r="P117" s="3">
        <f>'Population 2016'!P117/'Population 2016'!P$6</f>
        <v>0</v>
      </c>
      <c r="Q117" s="3">
        <f>'Population 2016'!Q117/'Population 2016'!Q$6</f>
        <v>0</v>
      </c>
      <c r="R117" s="3">
        <f>'Population 2016'!R117/'Population 2016'!R$6</f>
        <v>0</v>
      </c>
      <c r="S117" s="3">
        <f>'Population 2016'!S117/'Population 2016'!S$6</f>
        <v>0</v>
      </c>
      <c r="T117" s="3">
        <f>'Population 2016'!T117/'Population 2016'!T$6</f>
        <v>0</v>
      </c>
      <c r="U117" s="3">
        <f>'Population 2016'!U117/'Population 2016'!U$6</f>
        <v>0</v>
      </c>
      <c r="V117" s="3">
        <f>'Population 2016'!V117/'Population 2016'!V$6</f>
        <v>0</v>
      </c>
      <c r="W117" s="3">
        <f>'Population 2016'!W117/'Population 2016'!W$6</f>
        <v>0</v>
      </c>
      <c r="X117" s="3">
        <f>'Population 2016'!X117/'Population 2016'!X$6</f>
        <v>0</v>
      </c>
      <c r="Y117" s="3">
        <f>'Population 2016'!Y117/'Population 2016'!Y$6</f>
        <v>0</v>
      </c>
      <c r="Z117" s="3">
        <f>'Population 2016'!Z117/'Population 2016'!Z$6</f>
        <v>0</v>
      </c>
      <c r="AA117" s="3">
        <f>'Population 2016'!AA117/'Population 2016'!AA$6</f>
        <v>0</v>
      </c>
      <c r="AB117" s="3">
        <f>'Population 2016'!AB117/'Population 2016'!AB$6</f>
        <v>0</v>
      </c>
      <c r="AC117" s="3">
        <f>'Population 2016'!AC117/'Population 2016'!AC$6</f>
        <v>0</v>
      </c>
      <c r="AD117" s="3">
        <f>'Population 2016'!AD117/'Population 2016'!AD$6</f>
        <v>0</v>
      </c>
      <c r="AE117" s="3">
        <f>'Population 2016'!AE117/'Population 2016'!AE$6</f>
        <v>0</v>
      </c>
      <c r="AF117" s="3">
        <f>'Population 2016'!AF117/'Population 2016'!AF$6</f>
        <v>0</v>
      </c>
      <c r="AG117" s="3">
        <f>'Population 2016'!AG117/'Population 2016'!AG$6</f>
        <v>0</v>
      </c>
      <c r="AH117" s="3">
        <f>'Population 2016'!AH117/'Population 2016'!AH$6</f>
        <v>0</v>
      </c>
      <c r="AI117" s="3">
        <f>'Population 2016'!AI117/'Population 2016'!AI$6</f>
        <v>0</v>
      </c>
      <c r="AJ117" s="3">
        <f>'Population 2016'!AJ117/'Population 2016'!AJ$6</f>
        <v>0</v>
      </c>
      <c r="AK117" s="3">
        <f>'Population 2016'!AK117/'Population 2016'!AK$6</f>
        <v>0</v>
      </c>
      <c r="AL117" s="3">
        <f>'Population 2016'!AL117/'Population 2016'!AL$6</f>
        <v>0</v>
      </c>
      <c r="AM117" s="3">
        <f>'Population 2016'!AM117/'Population 2016'!AM$6</f>
        <v>0</v>
      </c>
      <c r="AN117" s="3">
        <f>'Population 2016'!AN117/'Population 2016'!AN$6</f>
        <v>0</v>
      </c>
      <c r="AO117" s="3">
        <f>'Population 2016'!AO117/'Population 2016'!AO$6</f>
        <v>0</v>
      </c>
      <c r="AP117" s="3">
        <f>'Population 2016'!AP117/'Population 2016'!AP$6</f>
        <v>0</v>
      </c>
      <c r="AQ117" s="3">
        <f>'Population 2016'!AQ117/'Population 2016'!AQ$6</f>
        <v>0</v>
      </c>
      <c r="AR117" s="3">
        <f>'Population 2016'!AR117/'Population 2016'!AR$6</f>
        <v>0</v>
      </c>
      <c r="AS117" s="3">
        <f>'Population 2016'!AS117/'Population 2016'!AS$6</f>
        <v>0</v>
      </c>
      <c r="AT117" s="3">
        <f>'Population 2016'!AT117/'Population 2016'!AT$6</f>
        <v>0</v>
      </c>
      <c r="AU117" s="3">
        <f>'Population 2016'!AU117/'Population 2016'!AU$6</f>
        <v>0</v>
      </c>
      <c r="AV117" s="3">
        <f>'Population 2016'!AV117/'Population 2016'!AV$6</f>
        <v>0</v>
      </c>
      <c r="AW117" s="3">
        <f>'Population 2016'!AW117/'Population 2016'!AW$6</f>
        <v>0</v>
      </c>
      <c r="AX117" s="3">
        <f>'Population 2016'!AX117/'Population 2016'!AX$6</f>
        <v>0</v>
      </c>
      <c r="AY117" s="3">
        <f>'Population 2016'!AY117/'Population 2016'!AY$6</f>
        <v>0</v>
      </c>
      <c r="AZ117" s="3">
        <f>'Population 2016'!AZ117/'Population 2016'!AZ$6</f>
        <v>0</v>
      </c>
      <c r="BA117" s="3">
        <f>'Population 2016'!BA117/'Population 2016'!BA$6</f>
        <v>0</v>
      </c>
      <c r="BB117" s="3">
        <f>'Population 2016'!BB117/'Population 2016'!BB$6</f>
        <v>0</v>
      </c>
      <c r="BC117" s="5">
        <f>'Population 2016'!BC117/'Population 2016'!BC$6</f>
        <v>0</v>
      </c>
      <c r="BD117" s="9">
        <v>115</v>
      </c>
    </row>
    <row r="118" spans="1:56" x14ac:dyDescent="0.35">
      <c r="A118" s="3"/>
      <c r="B118" s="3" t="s">
        <v>46</v>
      </c>
      <c r="C118" s="60">
        <f>'Population 2016'!C118/'Population 2016'!C$6</f>
        <v>0</v>
      </c>
      <c r="D118" s="3">
        <f>'Population 2016'!D118/'Population 2016'!D$6</f>
        <v>0</v>
      </c>
      <c r="E118" s="3">
        <f>'Population 2016'!E118/'Population 2016'!E$6</f>
        <v>0</v>
      </c>
      <c r="F118" s="3">
        <f>'Population 2016'!F118/'Population 2016'!F$6</f>
        <v>0</v>
      </c>
      <c r="G118" s="3">
        <f>'Population 2016'!G118/'Population 2016'!G$6</f>
        <v>0</v>
      </c>
      <c r="H118" s="3">
        <f>'Population 2016'!H118/'Population 2016'!H$6</f>
        <v>0</v>
      </c>
      <c r="I118" s="3">
        <f>'Population 2016'!I118/'Population 2016'!I$6</f>
        <v>0</v>
      </c>
      <c r="J118" s="3">
        <f>'Population 2016'!J118/'Population 2016'!J$6</f>
        <v>0</v>
      </c>
      <c r="K118" s="3">
        <f>'Population 2016'!K118/'Population 2016'!K$6</f>
        <v>0</v>
      </c>
      <c r="L118" s="3">
        <f>'Population 2016'!L118/'Population 2016'!L$6</f>
        <v>0</v>
      </c>
      <c r="M118" s="3">
        <f>'Population 2016'!M118/'Population 2016'!M$6</f>
        <v>0</v>
      </c>
      <c r="N118" s="3">
        <f>'Population 2016'!N118/'Population 2016'!N$6</f>
        <v>0</v>
      </c>
      <c r="O118" s="3">
        <f>'Population 2016'!O118/'Population 2016'!O$6</f>
        <v>0</v>
      </c>
      <c r="P118" s="3">
        <f>'Population 2016'!P118/'Population 2016'!P$6</f>
        <v>0</v>
      </c>
      <c r="Q118" s="3">
        <f>'Population 2016'!Q118/'Population 2016'!Q$6</f>
        <v>0</v>
      </c>
      <c r="R118" s="3">
        <f>'Population 2016'!R118/'Population 2016'!R$6</f>
        <v>0</v>
      </c>
      <c r="S118" s="3">
        <f>'Population 2016'!S118/'Population 2016'!S$6</f>
        <v>0</v>
      </c>
      <c r="T118" s="3">
        <f>'Population 2016'!T118/'Population 2016'!T$6</f>
        <v>0</v>
      </c>
      <c r="U118" s="3">
        <f>'Population 2016'!U118/'Population 2016'!U$6</f>
        <v>0</v>
      </c>
      <c r="V118" s="3">
        <f>'Population 2016'!V118/'Population 2016'!V$6</f>
        <v>0</v>
      </c>
      <c r="W118" s="3">
        <f>'Population 2016'!W118/'Population 2016'!W$6</f>
        <v>0</v>
      </c>
      <c r="X118" s="3">
        <f>'Population 2016'!X118/'Population 2016'!X$6</f>
        <v>0</v>
      </c>
      <c r="Y118" s="3">
        <f>'Population 2016'!Y118/'Population 2016'!Y$6</f>
        <v>0</v>
      </c>
      <c r="Z118" s="3">
        <f>'Population 2016'!Z118/'Population 2016'!Z$6</f>
        <v>0</v>
      </c>
      <c r="AA118" s="3">
        <f>'Population 2016'!AA118/'Population 2016'!AA$6</f>
        <v>0</v>
      </c>
      <c r="AB118" s="3">
        <f>'Population 2016'!AB118/'Population 2016'!AB$6</f>
        <v>0</v>
      </c>
      <c r="AC118" s="3">
        <f>'Population 2016'!AC118/'Population 2016'!AC$6</f>
        <v>0</v>
      </c>
      <c r="AD118" s="3">
        <f>'Population 2016'!AD118/'Population 2016'!AD$6</f>
        <v>0</v>
      </c>
      <c r="AE118" s="3">
        <f>'Population 2016'!AE118/'Population 2016'!AE$6</f>
        <v>0</v>
      </c>
      <c r="AF118" s="3">
        <f>'Population 2016'!AF118/'Population 2016'!AF$6</f>
        <v>0</v>
      </c>
      <c r="AG118" s="3">
        <f>'Population 2016'!AG118/'Population 2016'!AG$6</f>
        <v>0</v>
      </c>
      <c r="AH118" s="3">
        <f>'Population 2016'!AH118/'Population 2016'!AH$6</f>
        <v>0</v>
      </c>
      <c r="AI118" s="3">
        <f>'Population 2016'!AI118/'Population 2016'!AI$6</f>
        <v>0</v>
      </c>
      <c r="AJ118" s="3">
        <f>'Population 2016'!AJ118/'Population 2016'!AJ$6</f>
        <v>0</v>
      </c>
      <c r="AK118" s="3">
        <f>'Population 2016'!AK118/'Population 2016'!AK$6</f>
        <v>0</v>
      </c>
      <c r="AL118" s="3">
        <f>'Population 2016'!AL118/'Population 2016'!AL$6</f>
        <v>0</v>
      </c>
      <c r="AM118" s="3">
        <f>'Population 2016'!AM118/'Population 2016'!AM$6</f>
        <v>0</v>
      </c>
      <c r="AN118" s="3">
        <f>'Population 2016'!AN118/'Population 2016'!AN$6</f>
        <v>0</v>
      </c>
      <c r="AO118" s="3">
        <f>'Population 2016'!AO118/'Population 2016'!AO$6</f>
        <v>0</v>
      </c>
      <c r="AP118" s="3">
        <f>'Population 2016'!AP118/'Population 2016'!AP$6</f>
        <v>0</v>
      </c>
      <c r="AQ118" s="3">
        <f>'Population 2016'!AQ118/'Population 2016'!AQ$6</f>
        <v>0</v>
      </c>
      <c r="AR118" s="3">
        <f>'Population 2016'!AR118/'Population 2016'!AR$6</f>
        <v>0</v>
      </c>
      <c r="AS118" s="3">
        <f>'Population 2016'!AS118/'Population 2016'!AS$6</f>
        <v>0</v>
      </c>
      <c r="AT118" s="3">
        <f>'Population 2016'!AT118/'Population 2016'!AT$6</f>
        <v>0</v>
      </c>
      <c r="AU118" s="3">
        <f>'Population 2016'!AU118/'Population 2016'!AU$6</f>
        <v>0</v>
      </c>
      <c r="AV118" s="3">
        <f>'Population 2016'!AV118/'Population 2016'!AV$6</f>
        <v>0</v>
      </c>
      <c r="AW118" s="3">
        <f>'Population 2016'!AW118/'Population 2016'!AW$6</f>
        <v>0</v>
      </c>
      <c r="AX118" s="3">
        <f>'Population 2016'!AX118/'Population 2016'!AX$6</f>
        <v>0</v>
      </c>
      <c r="AY118" s="3">
        <f>'Population 2016'!AY118/'Population 2016'!AY$6</f>
        <v>0</v>
      </c>
      <c r="AZ118" s="3">
        <f>'Population 2016'!AZ118/'Population 2016'!AZ$6</f>
        <v>0</v>
      </c>
      <c r="BA118" s="3">
        <f>'Population 2016'!BA118/'Population 2016'!BA$6</f>
        <v>0</v>
      </c>
      <c r="BB118" s="3">
        <f>'Population 2016'!BB118/'Population 2016'!BB$6</f>
        <v>0</v>
      </c>
      <c r="BC118" s="5">
        <f>'Population 2016'!BC118/'Population 2016'!BC$6</f>
        <v>0</v>
      </c>
      <c r="BD118" s="9">
        <v>116</v>
      </c>
    </row>
    <row r="119" spans="1:56" x14ac:dyDescent="0.35">
      <c r="A119" s="3"/>
      <c r="B119" s="3" t="s">
        <v>77</v>
      </c>
      <c r="C119" s="60">
        <f>'Population 2016'!C119/'Population 2016'!C$6</f>
        <v>0</v>
      </c>
      <c r="D119" s="3">
        <f>'Population 2016'!D119/'Population 2016'!D$6</f>
        <v>0</v>
      </c>
      <c r="E119" s="3">
        <f>'Population 2016'!E119/'Population 2016'!E$6</f>
        <v>0</v>
      </c>
      <c r="F119" s="3">
        <f>'Population 2016'!F119/'Population 2016'!F$6</f>
        <v>0</v>
      </c>
      <c r="G119" s="3">
        <f>'Population 2016'!G119/'Population 2016'!G$6</f>
        <v>0</v>
      </c>
      <c r="H119" s="3">
        <f>'Population 2016'!H119/'Population 2016'!H$6</f>
        <v>0</v>
      </c>
      <c r="I119" s="3">
        <f>'Population 2016'!I119/'Population 2016'!I$6</f>
        <v>0</v>
      </c>
      <c r="J119" s="3">
        <f>'Population 2016'!J119/'Population 2016'!J$6</f>
        <v>0</v>
      </c>
      <c r="K119" s="3">
        <f>'Population 2016'!K119/'Population 2016'!K$6</f>
        <v>0</v>
      </c>
      <c r="L119" s="3">
        <f>'Population 2016'!L119/'Population 2016'!L$6</f>
        <v>0</v>
      </c>
      <c r="M119" s="3">
        <f>'Population 2016'!M119/'Population 2016'!M$6</f>
        <v>0</v>
      </c>
      <c r="N119" s="3">
        <f>'Population 2016'!N119/'Population 2016'!N$6</f>
        <v>0</v>
      </c>
      <c r="O119" s="3">
        <f>'Population 2016'!O119/'Population 2016'!O$6</f>
        <v>0</v>
      </c>
      <c r="P119" s="3">
        <f>'Population 2016'!P119/'Population 2016'!P$6</f>
        <v>0</v>
      </c>
      <c r="Q119" s="3">
        <f>'Population 2016'!Q119/'Population 2016'!Q$6</f>
        <v>0</v>
      </c>
      <c r="R119" s="3">
        <f>'Population 2016'!R119/'Population 2016'!R$6</f>
        <v>0</v>
      </c>
      <c r="S119" s="3">
        <f>'Population 2016'!S119/'Population 2016'!S$6</f>
        <v>0</v>
      </c>
      <c r="T119" s="3">
        <f>'Population 2016'!T119/'Population 2016'!T$6</f>
        <v>0</v>
      </c>
      <c r="U119" s="3">
        <f>'Population 2016'!U119/'Population 2016'!U$6</f>
        <v>0</v>
      </c>
      <c r="V119" s="3">
        <f>'Population 2016'!V119/'Population 2016'!V$6</f>
        <v>0</v>
      </c>
      <c r="W119" s="3">
        <f>'Population 2016'!W119/'Population 2016'!W$6</f>
        <v>0</v>
      </c>
      <c r="X119" s="3">
        <f>'Population 2016'!X119/'Population 2016'!X$6</f>
        <v>0</v>
      </c>
      <c r="Y119" s="3">
        <f>'Population 2016'!Y119/'Population 2016'!Y$6</f>
        <v>0</v>
      </c>
      <c r="Z119" s="3">
        <f>'Population 2016'!Z119/'Population 2016'!Z$6</f>
        <v>0</v>
      </c>
      <c r="AA119" s="3">
        <f>'Population 2016'!AA119/'Population 2016'!AA$6</f>
        <v>0</v>
      </c>
      <c r="AB119" s="3">
        <f>'Population 2016'!AB119/'Population 2016'!AB$6</f>
        <v>0</v>
      </c>
      <c r="AC119" s="3">
        <f>'Population 2016'!AC119/'Population 2016'!AC$6</f>
        <v>0</v>
      </c>
      <c r="AD119" s="3">
        <f>'Population 2016'!AD119/'Population 2016'!AD$6</f>
        <v>0</v>
      </c>
      <c r="AE119" s="3">
        <f>'Population 2016'!AE119/'Population 2016'!AE$6</f>
        <v>0</v>
      </c>
      <c r="AF119" s="3">
        <f>'Population 2016'!AF119/'Population 2016'!AF$6</f>
        <v>0</v>
      </c>
      <c r="AG119" s="3">
        <f>'Population 2016'!AG119/'Population 2016'!AG$6</f>
        <v>0</v>
      </c>
      <c r="AH119" s="3">
        <f>'Population 2016'!AH119/'Population 2016'!AH$6</f>
        <v>0</v>
      </c>
      <c r="AI119" s="3">
        <f>'Population 2016'!AI119/'Population 2016'!AI$6</f>
        <v>0</v>
      </c>
      <c r="AJ119" s="3">
        <f>'Population 2016'!AJ119/'Population 2016'!AJ$6</f>
        <v>0</v>
      </c>
      <c r="AK119" s="3">
        <f>'Population 2016'!AK119/'Population 2016'!AK$6</f>
        <v>0</v>
      </c>
      <c r="AL119" s="3">
        <f>'Population 2016'!AL119/'Population 2016'!AL$6</f>
        <v>0</v>
      </c>
      <c r="AM119" s="3">
        <f>'Population 2016'!AM119/'Population 2016'!AM$6</f>
        <v>0</v>
      </c>
      <c r="AN119" s="3">
        <f>'Population 2016'!AN119/'Population 2016'!AN$6</f>
        <v>0</v>
      </c>
      <c r="AO119" s="3">
        <f>'Population 2016'!AO119/'Population 2016'!AO$6</f>
        <v>0</v>
      </c>
      <c r="AP119" s="3">
        <f>'Population 2016'!AP119/'Population 2016'!AP$6</f>
        <v>0</v>
      </c>
      <c r="AQ119" s="3">
        <f>'Population 2016'!AQ119/'Population 2016'!AQ$6</f>
        <v>0</v>
      </c>
      <c r="AR119" s="3">
        <f>'Population 2016'!AR119/'Population 2016'!AR$6</f>
        <v>0</v>
      </c>
      <c r="AS119" s="3">
        <f>'Population 2016'!AS119/'Population 2016'!AS$6</f>
        <v>0</v>
      </c>
      <c r="AT119" s="3">
        <f>'Population 2016'!AT119/'Population 2016'!AT$6</f>
        <v>0</v>
      </c>
      <c r="AU119" s="3">
        <f>'Population 2016'!AU119/'Population 2016'!AU$6</f>
        <v>0</v>
      </c>
      <c r="AV119" s="3">
        <f>'Population 2016'!AV119/'Population 2016'!AV$6</f>
        <v>0</v>
      </c>
      <c r="AW119" s="3">
        <f>'Population 2016'!AW119/'Population 2016'!AW$6</f>
        <v>0</v>
      </c>
      <c r="AX119" s="3">
        <f>'Population 2016'!AX119/'Population 2016'!AX$6</f>
        <v>0</v>
      </c>
      <c r="AY119" s="3">
        <f>'Population 2016'!AY119/'Population 2016'!AY$6</f>
        <v>0</v>
      </c>
      <c r="AZ119" s="3">
        <f>'Population 2016'!AZ119/'Population 2016'!AZ$6</f>
        <v>0</v>
      </c>
      <c r="BA119" s="3">
        <f>'Population 2016'!BA119/'Population 2016'!BA$6</f>
        <v>0</v>
      </c>
      <c r="BB119" s="3">
        <f>'Population 2016'!BB119/'Population 2016'!BB$6</f>
        <v>0</v>
      </c>
      <c r="BC119" s="5">
        <f>'Population 2016'!BC119/'Population 2016'!BC$6</f>
        <v>0</v>
      </c>
      <c r="BD119" s="9">
        <v>117</v>
      </c>
    </row>
    <row r="120" spans="1:56" x14ac:dyDescent="0.35">
      <c r="A120" s="3"/>
      <c r="B120" s="3" t="s">
        <v>47</v>
      </c>
      <c r="C120" s="60">
        <f>'Population 2016'!C120/'Population 2016'!C$6</f>
        <v>1.6585383346482106E-2</v>
      </c>
      <c r="D120" s="3">
        <f>'Population 2016'!D120/'Population 2016'!D$6</f>
        <v>1.7654905448173046E-2</v>
      </c>
      <c r="E120" s="3">
        <f>'Population 2016'!E120/'Population 2016'!E$6</f>
        <v>2.053735382236397E-2</v>
      </c>
      <c r="F120" s="3">
        <f>'Population 2016'!F120/'Population 2016'!F$6</f>
        <v>1.6878732796676187E-2</v>
      </c>
      <c r="G120" s="3">
        <f>'Population 2016'!G120/'Population 2016'!G$6</f>
        <v>1.7015560282100078E-2</v>
      </c>
      <c r="H120" s="3">
        <f>'Population 2016'!H120/'Population 2016'!H$6</f>
        <v>1.2115647191399799E-2</v>
      </c>
      <c r="I120" s="3">
        <f>'Population 2016'!I120/'Population 2016'!I$6</f>
        <v>1.7723608818102358E-2</v>
      </c>
      <c r="J120" s="3">
        <f>'Population 2016'!J120/'Population 2016'!J$6</f>
        <v>1.4574385693163416E-2</v>
      </c>
      <c r="K120" s="3">
        <f>'Population 2016'!K120/'Population 2016'!K$6</f>
        <v>1.4549258273107645E-2</v>
      </c>
      <c r="L120" s="3">
        <f>'Population 2016'!L120/'Population 2016'!L$6</f>
        <v>2.0202020202020204E-2</v>
      </c>
      <c r="M120" s="3">
        <f>'Population 2016'!M120/'Population 2016'!M$6</f>
        <v>2.0202020202020204E-2</v>
      </c>
      <c r="N120" s="3">
        <f>'Population 2016'!N120/'Population 2016'!N$6</f>
        <v>8.2930200414651004E-3</v>
      </c>
      <c r="O120" s="3">
        <f>'Population 2016'!O120/'Population 2016'!O$6</f>
        <v>1.2490550477630404E-2</v>
      </c>
      <c r="P120" s="3">
        <f>'Population 2016'!P120/'Population 2016'!P$6</f>
        <v>2.2149389438071578E-2</v>
      </c>
      <c r="Q120" s="3">
        <f>'Population 2016'!Q120/'Population 2016'!Q$6</f>
        <v>2.3399014778325122E-2</v>
      </c>
      <c r="R120" s="3">
        <f>'Population 2016'!R120/'Population 2016'!R$6</f>
        <v>1.8610210005122075E-2</v>
      </c>
      <c r="S120" s="3">
        <f>'Population 2016'!S120/'Population 2016'!S$6</f>
        <v>1.5604120413724892E-2</v>
      </c>
      <c r="T120" s="3">
        <f>'Population 2016'!T120/'Population 2016'!T$6</f>
        <v>1.2786257933464258E-2</v>
      </c>
      <c r="U120" s="3">
        <f>'Population 2016'!U120/'Population 2016'!U$6</f>
        <v>2.5773195876288658E-2</v>
      </c>
      <c r="V120" s="3">
        <f>'Population 2016'!V120/'Population 2016'!V$6</f>
        <v>1.9336821266968326E-2</v>
      </c>
      <c r="W120" s="3">
        <f>'Population 2016'!W120/'Population 2016'!W$6</f>
        <v>1.355440414507772E-2</v>
      </c>
      <c r="X120" s="3">
        <f>'Population 2016'!X120/'Population 2016'!X$6</f>
        <v>1.355440414507772E-2</v>
      </c>
      <c r="Y120" s="3">
        <f>'Population 2016'!Y120/'Population 2016'!Y$6</f>
        <v>1.7290921006200534E-2</v>
      </c>
      <c r="Z120" s="3">
        <f>'Population 2016'!Z120/'Population 2016'!Z$6</f>
        <v>7.0757798092668713E-3</v>
      </c>
      <c r="AA120" s="3">
        <f>'Population 2016'!AA120/'Population 2016'!AA$6</f>
        <v>1.0682614972159207E-2</v>
      </c>
      <c r="AB120" s="3">
        <f>'Population 2016'!AB120/'Population 2016'!AB$6</f>
        <v>1.9020276332316528E-2</v>
      </c>
      <c r="AC120" s="3">
        <f>'Population 2016'!AC120/'Population 2016'!AC$6</f>
        <v>8.7284512105449494E-3</v>
      </c>
      <c r="AD120" s="3">
        <f>'Population 2016'!AD120/'Population 2016'!AD$6</f>
        <v>1.9499060553607624E-2</v>
      </c>
      <c r="AE120" s="3">
        <f>'Population 2016'!AE120/'Population 2016'!AE$6</f>
        <v>2.0391336698373116E-2</v>
      </c>
      <c r="AF120" s="3">
        <f>'Population 2016'!AF120/'Population 2016'!AF$6</f>
        <v>5.8911384002655158E-3</v>
      </c>
      <c r="AG120" s="3">
        <f>'Population 2016'!AG120/'Population 2016'!AG$6</f>
        <v>2.0391336698373116E-2</v>
      </c>
      <c r="AH120" s="3">
        <f>'Population 2016'!AH120/'Population 2016'!AH$6</f>
        <v>1.4194861180550942E-2</v>
      </c>
      <c r="AI120" s="3">
        <f>'Population 2016'!AI120/'Population 2016'!AI$6</f>
        <v>1.6456220677417061E-2</v>
      </c>
      <c r="AJ120" s="3">
        <f>'Population 2016'!AJ120/'Population 2016'!AJ$6</f>
        <v>2.1997913726452722E-2</v>
      </c>
      <c r="AK120" s="3">
        <f>'Population 2016'!AK120/'Population 2016'!AK$6</f>
        <v>2.7239804755156669E-2</v>
      </c>
      <c r="AL120" s="3">
        <f>'Population 2016'!AL120/'Population 2016'!AL$6</f>
        <v>9.8152424942263283E-3</v>
      </c>
      <c r="AM120" s="3">
        <f>'Population 2016'!AM120/'Population 2016'!AM$6</f>
        <v>1.3488286969253294E-2</v>
      </c>
      <c r="AN120" s="3">
        <f>'Population 2016'!AN120/'Population 2016'!AN$6</f>
        <v>2.5759323337178008E-2</v>
      </c>
      <c r="AO120" s="3">
        <f>'Population 2016'!AO120/'Population 2016'!AO$6</f>
        <v>2.5759323337178008E-2</v>
      </c>
      <c r="AP120" s="3">
        <f>'Population 2016'!AP120/'Population 2016'!AP$6</f>
        <v>1.8236790324902816E-2</v>
      </c>
      <c r="AQ120" s="3">
        <f>'Population 2016'!AQ120/'Population 2016'!AQ$6</f>
        <v>1.0671965849709281E-2</v>
      </c>
      <c r="AR120" s="3">
        <f>'Population 2016'!AR120/'Population 2016'!AR$6</f>
        <v>1.3391428988066237E-2</v>
      </c>
      <c r="AS120" s="3">
        <f>'Population 2016'!AS120/'Population 2016'!AS$6</f>
        <v>1.7723608818102358E-2</v>
      </c>
      <c r="AT120" s="3">
        <f>'Population 2016'!AT120/'Population 2016'!AT$6</f>
        <v>1.2718600953895072E-2</v>
      </c>
      <c r="AU120" s="3">
        <f>'Population 2016'!AU120/'Population 2016'!AU$6</f>
        <v>1.2718600953895072E-2</v>
      </c>
      <c r="AV120" s="3">
        <f>'Population 2016'!AV120/'Population 2016'!AV$6</f>
        <v>1.5298463004885023E-2</v>
      </c>
      <c r="AW120" s="3">
        <f>'Population 2016'!AW120/'Population 2016'!AW$6</f>
        <v>1.5143449168297856E-2</v>
      </c>
      <c r="AX120" s="3">
        <f>'Population 2016'!AX120/'Population 2016'!AX$6</f>
        <v>1.4598878435370997E-2</v>
      </c>
      <c r="AY120" s="3">
        <f>'Population 2016'!AY120/'Population 2016'!AY$6</f>
        <v>1.2765664704592457E-2</v>
      </c>
      <c r="AZ120" s="3">
        <f>'Population 2016'!AZ120/'Population 2016'!AZ$6</f>
        <v>1.1915821066171216E-2</v>
      </c>
      <c r="BA120" s="3">
        <f>'Population 2016'!BA120/'Population 2016'!BA$6</f>
        <v>1.1615165461319308E-2</v>
      </c>
      <c r="BB120" s="3">
        <f>'Population 2016'!BB120/'Population 2016'!BB$6</f>
        <v>1.7661546438524856E-2</v>
      </c>
      <c r="BC120" s="5">
        <f>'Population 2016'!BC120/'Population 2016'!BC$6</f>
        <v>2.5773195876288658E-2</v>
      </c>
      <c r="BD120" s="9">
        <v>118</v>
      </c>
    </row>
    <row r="121" spans="1:56" x14ac:dyDescent="0.35">
      <c r="A121" s="3"/>
      <c r="B121" s="3" t="s">
        <v>48</v>
      </c>
      <c r="C121" s="60">
        <f>'Population 2016'!C121/'Population 2016'!C$6</f>
        <v>3.9930431040665564E-2</v>
      </c>
      <c r="D121" s="3">
        <f>'Population 2016'!D121/'Population 2016'!D$6</f>
        <v>3.7127612272120941E-2</v>
      </c>
      <c r="E121" s="3">
        <f>'Population 2016'!E121/'Population 2016'!E$6</f>
        <v>2.9573789504204116E-2</v>
      </c>
      <c r="F121" s="3">
        <f>'Population 2016'!F121/'Population 2016'!F$6</f>
        <v>2.6313511641997748E-2</v>
      </c>
      <c r="G121" s="3">
        <f>'Population 2016'!G121/'Population 2016'!G$6</f>
        <v>2.2276950632486286E-2</v>
      </c>
      <c r="H121" s="3">
        <f>'Population 2016'!H121/'Population 2016'!H$6</f>
        <v>1.5555966300375037E-2</v>
      </c>
      <c r="I121" s="3">
        <f>'Population 2016'!I121/'Population 2016'!I$6</f>
        <v>2.6221229484315819E-2</v>
      </c>
      <c r="J121" s="3">
        <f>'Population 2016'!J121/'Population 2016'!J$6</f>
        <v>2.4220235161585581E-2</v>
      </c>
      <c r="K121" s="3">
        <f>'Population 2016'!K121/'Population 2016'!K$6</f>
        <v>1.9303917839482692E-2</v>
      </c>
      <c r="L121" s="3">
        <f>'Population 2016'!L121/'Population 2016'!L$6</f>
        <v>2.7263788325735228E-2</v>
      </c>
      <c r="M121" s="3">
        <f>'Population 2016'!M121/'Population 2016'!M$6</f>
        <v>2.7263788325735228E-2</v>
      </c>
      <c r="N121" s="3">
        <f>'Population 2016'!N121/'Population 2016'!N$6</f>
        <v>2.468790895322678E-2</v>
      </c>
      <c r="O121" s="3">
        <f>'Population 2016'!O121/'Population 2016'!O$6</f>
        <v>1.680296886811903E-2</v>
      </c>
      <c r="P121" s="3">
        <f>'Population 2016'!P121/'Population 2016'!P$6</f>
        <v>3.2563302849289003E-2</v>
      </c>
      <c r="Q121" s="3">
        <f>'Population 2016'!Q121/'Population 2016'!Q$6</f>
        <v>3.282789408866995E-2</v>
      </c>
      <c r="R121" s="3">
        <f>'Population 2016'!R121/'Population 2016'!R$6</f>
        <v>2.5183541061977122E-2</v>
      </c>
      <c r="S121" s="3">
        <f>'Population 2016'!S121/'Population 2016'!S$6</f>
        <v>2.3072107240185609E-2</v>
      </c>
      <c r="T121" s="3">
        <f>'Population 2016'!T121/'Population 2016'!T$6</f>
        <v>2.468750790185683E-2</v>
      </c>
      <c r="U121" s="3">
        <f>'Population 2016'!U121/'Population 2016'!U$6</f>
        <v>2.8718703976435934E-2</v>
      </c>
      <c r="V121" s="3">
        <f>'Population 2016'!V121/'Population 2016'!V$6</f>
        <v>2.3243071266968326E-2</v>
      </c>
      <c r="W121" s="3">
        <f>'Population 2016'!W121/'Population 2016'!W$6</f>
        <v>1.682901554404145E-2</v>
      </c>
      <c r="X121" s="3">
        <f>'Population 2016'!X121/'Population 2016'!X$6</f>
        <v>1.682901554404145E-2</v>
      </c>
      <c r="Y121" s="3">
        <f>'Population 2016'!Y121/'Population 2016'!Y$6</f>
        <v>2.3662852245803296E-2</v>
      </c>
      <c r="Z121" s="3">
        <f>'Population 2016'!Z121/'Population 2016'!Z$6</f>
        <v>1.3340381770069057E-2</v>
      </c>
      <c r="AA121" s="3">
        <f>'Population 2016'!AA121/'Population 2016'!AA$6</f>
        <v>1.592455801571083E-2</v>
      </c>
      <c r="AB121" s="3">
        <f>'Population 2016'!AB121/'Population 2016'!AB$6</f>
        <v>3.7289162031221963E-2</v>
      </c>
      <c r="AC121" s="3">
        <f>'Population 2016'!AC121/'Population 2016'!AC$6</f>
        <v>1.4463123412168865E-2</v>
      </c>
      <c r="AD121" s="3">
        <f>'Population 2016'!AD121/'Population 2016'!AD$6</f>
        <v>2.5239299927507286E-2</v>
      </c>
      <c r="AE121" s="3">
        <f>'Population 2016'!AE121/'Population 2016'!AE$6</f>
        <v>2.6303617752931004E-2</v>
      </c>
      <c r="AF121" s="3">
        <f>'Population 2016'!AF121/'Population 2016'!AF$6</f>
        <v>8.9058524173027988E-3</v>
      </c>
      <c r="AG121" s="3">
        <f>'Population 2016'!AG121/'Population 2016'!AG$6</f>
        <v>2.6303617752931004E-2</v>
      </c>
      <c r="AH121" s="3">
        <f>'Population 2016'!AH121/'Population 2016'!AH$6</f>
        <v>1.8551215129064852E-2</v>
      </c>
      <c r="AI121" s="3">
        <f>'Population 2016'!AI121/'Population 2016'!AI$6</f>
        <v>2.5952447716343637E-2</v>
      </c>
      <c r="AJ121" s="3">
        <f>'Population 2016'!AJ121/'Population 2016'!AJ$6</f>
        <v>2.7182917101306988E-2</v>
      </c>
      <c r="AK121" s="3">
        <f>'Population 2016'!AK121/'Population 2016'!AK$6</f>
        <v>3.8261691072272085E-2</v>
      </c>
      <c r="AL121" s="3">
        <f>'Population 2016'!AL121/'Population 2016'!AL$6</f>
        <v>1.2317167051578136E-2</v>
      </c>
      <c r="AM121" s="3">
        <f>'Population 2016'!AM121/'Population 2016'!AM$6</f>
        <v>1.7276720351390922E-2</v>
      </c>
      <c r="AN121" s="3">
        <f>'Population 2016'!AN121/'Population 2016'!AN$6</f>
        <v>3.4986543637062668E-2</v>
      </c>
      <c r="AO121" s="3">
        <f>'Population 2016'!AO121/'Population 2016'!AO$6</f>
        <v>3.4986543637062668E-2</v>
      </c>
      <c r="AP121" s="3">
        <f>'Population 2016'!AP121/'Population 2016'!AP$6</f>
        <v>3.2106349282526273E-2</v>
      </c>
      <c r="AQ121" s="3">
        <f>'Population 2016'!AQ121/'Population 2016'!AQ$6</f>
        <v>1.4366674026643114E-2</v>
      </c>
      <c r="AR121" s="3">
        <f>'Population 2016'!AR121/'Population 2016'!AR$6</f>
        <v>2.0327073486971433E-2</v>
      </c>
      <c r="AS121" s="3">
        <f>'Population 2016'!AS121/'Population 2016'!AS$6</f>
        <v>2.6221229484315819E-2</v>
      </c>
      <c r="AT121" s="3">
        <f>'Population 2016'!AT121/'Population 2016'!AT$6</f>
        <v>6.6772655007949128E-2</v>
      </c>
      <c r="AU121" s="3">
        <f>'Population 2016'!AU121/'Population 2016'!AU$6</f>
        <v>6.6772655007949128E-2</v>
      </c>
      <c r="AV121" s="3">
        <f>'Population 2016'!AV121/'Population 2016'!AV$6</f>
        <v>1.9039675920409865E-2</v>
      </c>
      <c r="AW121" s="3">
        <f>'Population 2016'!AW121/'Population 2016'!AW$6</f>
        <v>2.0262246210042672E-2</v>
      </c>
      <c r="AX121" s="3">
        <f>'Population 2016'!AX121/'Population 2016'!AX$6</f>
        <v>2.9012374287435694E-2</v>
      </c>
      <c r="AY121" s="3">
        <f>'Population 2016'!AY121/'Population 2016'!AY$6</f>
        <v>2.1438061373222631E-2</v>
      </c>
      <c r="AZ121" s="3">
        <f>'Population 2016'!AZ121/'Population 2016'!AZ$6</f>
        <v>2.6404173217093041E-2</v>
      </c>
      <c r="BA121" s="3">
        <f>'Population 2016'!BA121/'Population 2016'!BA$6</f>
        <v>1.6635785866555099E-2</v>
      </c>
      <c r="BB121" s="3">
        <f>'Population 2016'!BB121/'Population 2016'!BB$6</f>
        <v>2.4839587789228079E-2</v>
      </c>
      <c r="BC121" s="5">
        <f>'Population 2016'!BC121/'Population 2016'!BC$6</f>
        <v>2.8718703976435934E-2</v>
      </c>
      <c r="BD121" s="9">
        <v>119</v>
      </c>
    </row>
    <row r="122" spans="1:56" x14ac:dyDescent="0.35">
      <c r="A122" s="3"/>
      <c r="B122" s="3" t="s">
        <v>49</v>
      </c>
      <c r="C122" s="60">
        <f>'Population 2016'!C122/'Population 2016'!C$6</f>
        <v>4.7676253317076672E-2</v>
      </c>
      <c r="D122" s="3">
        <f>'Population 2016'!D122/'Population 2016'!D$6</f>
        <v>4.4176496743650776E-2</v>
      </c>
      <c r="E122" s="3">
        <f>'Population 2016'!E122/'Population 2016'!E$6</f>
        <v>3.4744370348893397E-2</v>
      </c>
      <c r="F122" s="3">
        <f>'Population 2016'!F122/'Population 2016'!F$6</f>
        <v>3.0771228252401972E-2</v>
      </c>
      <c r="G122" s="3">
        <f>'Population 2016'!G122/'Population 2016'!G$6</f>
        <v>2.0373894548304041E-2</v>
      </c>
      <c r="H122" s="3">
        <f>'Population 2016'!H122/'Population 2016'!H$6</f>
        <v>1.5210145662037837E-2</v>
      </c>
      <c r="I122" s="3">
        <f>'Population 2016'!I122/'Population 2016'!I$6</f>
        <v>2.7580848790909974E-2</v>
      </c>
      <c r="J122" s="3">
        <f>'Population 2016'!J122/'Population 2016'!J$6</f>
        <v>2.4431458142645919E-2</v>
      </c>
      <c r="K122" s="3">
        <f>'Population 2016'!K122/'Population 2016'!K$6</f>
        <v>1.8400532521871436E-2</v>
      </c>
      <c r="L122" s="3">
        <f>'Population 2016'!L122/'Population 2016'!L$6</f>
        <v>2.2190935907750068E-2</v>
      </c>
      <c r="M122" s="3">
        <f>'Population 2016'!M122/'Population 2016'!M$6</f>
        <v>2.2190935907750068E-2</v>
      </c>
      <c r="N122" s="3">
        <f>'Population 2016'!N122/'Population 2016'!N$6</f>
        <v>2.2864620859003957E-2</v>
      </c>
      <c r="O122" s="3">
        <f>'Population 2016'!O122/'Population 2016'!O$6</f>
        <v>1.615009277712872E-2</v>
      </c>
      <c r="P122" s="3">
        <f>'Population 2016'!P122/'Population 2016'!P$6</f>
        <v>3.0660252682772109E-2</v>
      </c>
      <c r="Q122" s="3">
        <f>'Population 2016'!Q122/'Population 2016'!Q$6</f>
        <v>3.2712438423645324E-2</v>
      </c>
      <c r="R122" s="3">
        <f>'Population 2016'!R122/'Population 2016'!R$6</f>
        <v>2.2024927437254566E-2</v>
      </c>
      <c r="S122" s="3">
        <f>'Population 2016'!S122/'Population 2016'!S$6</f>
        <v>2.7133597786171991E-2</v>
      </c>
      <c r="T122" s="3">
        <f>'Population 2016'!T122/'Population 2016'!T$6</f>
        <v>3.6285326567939112E-2</v>
      </c>
      <c r="U122" s="3">
        <f>'Population 2016'!U122/'Population 2016'!U$6</f>
        <v>3.2584683357879236E-2</v>
      </c>
      <c r="V122" s="3">
        <f>'Population 2016'!V122/'Population 2016'!V$6</f>
        <v>2.356122737556561E-2</v>
      </c>
      <c r="W122" s="3">
        <f>'Population 2016'!W122/'Population 2016'!W$6</f>
        <v>1.7881865284974093E-2</v>
      </c>
      <c r="X122" s="3">
        <f>'Population 2016'!X122/'Population 2016'!X$6</f>
        <v>1.7881865284974093E-2</v>
      </c>
      <c r="Y122" s="3">
        <f>'Population 2016'!Y122/'Population 2016'!Y$6</f>
        <v>2.3935070827242024E-2</v>
      </c>
      <c r="Z122" s="3">
        <f>'Population 2016'!Z122/'Population 2016'!Z$6</f>
        <v>1.8347202347858582E-2</v>
      </c>
      <c r="AA122" s="3">
        <f>'Population 2016'!AA122/'Population 2016'!AA$6</f>
        <v>1.8079329071286177E-2</v>
      </c>
      <c r="AB122" s="3">
        <f>'Population 2016'!AB122/'Population 2016'!AB$6</f>
        <v>4.3849811591602367E-2</v>
      </c>
      <c r="AC122" s="3">
        <f>'Population 2016'!AC122/'Population 2016'!AC$6</f>
        <v>1.7618360288367642E-2</v>
      </c>
      <c r="AD122" s="3">
        <f>'Population 2016'!AD122/'Population 2016'!AD$6</f>
        <v>2.4484783927329754E-2</v>
      </c>
      <c r="AE122" s="3">
        <f>'Population 2016'!AE122/'Population 2016'!AE$6</f>
        <v>2.5961751161340921E-2</v>
      </c>
      <c r="AF122" s="3">
        <f>'Population 2016'!AF122/'Population 2016'!AF$6</f>
        <v>8.8505365637791787E-3</v>
      </c>
      <c r="AG122" s="3">
        <f>'Population 2016'!AG122/'Population 2016'!AG$6</f>
        <v>2.5961751161340921E-2</v>
      </c>
      <c r="AH122" s="3">
        <f>'Population 2016'!AH122/'Population 2016'!AH$6</f>
        <v>1.8907834794191995E-2</v>
      </c>
      <c r="AI122" s="3">
        <f>'Population 2016'!AI122/'Population 2016'!AI$6</f>
        <v>3.176569555991747E-2</v>
      </c>
      <c r="AJ122" s="3">
        <f>'Population 2016'!AJ122/'Population 2016'!AJ$6</f>
        <v>2.8594219795054304E-2</v>
      </c>
      <c r="AK122" s="3">
        <f>'Population 2016'!AK122/'Population 2016'!AK$6</f>
        <v>4.1883168005038579E-2</v>
      </c>
      <c r="AL122" s="3">
        <f>'Population 2016'!AL122/'Population 2016'!AL$6</f>
        <v>1.148812696156807E-2</v>
      </c>
      <c r="AM122" s="3">
        <f>'Population 2016'!AM122/'Population 2016'!AM$6</f>
        <v>1.7667154709614444E-2</v>
      </c>
      <c r="AN122" s="3">
        <f>'Population 2016'!AN122/'Population 2016'!AN$6</f>
        <v>3.9984621299500193E-2</v>
      </c>
      <c r="AO122" s="3">
        <f>'Population 2016'!AO122/'Population 2016'!AO$6</f>
        <v>3.9984621299500193E-2</v>
      </c>
      <c r="AP122" s="3">
        <f>'Population 2016'!AP122/'Population 2016'!AP$6</f>
        <v>3.6233622882372703E-2</v>
      </c>
      <c r="AQ122" s="3">
        <f>'Population 2016'!AQ122/'Population 2016'!AQ$6</f>
        <v>1.4955472142489145E-2</v>
      </c>
      <c r="AR122" s="3">
        <f>'Population 2016'!AR122/'Population 2016'!AR$6</f>
        <v>2.2388380266166873E-2</v>
      </c>
      <c r="AS122" s="3">
        <f>'Population 2016'!AS122/'Population 2016'!AS$6</f>
        <v>2.7580848790909974E-2</v>
      </c>
      <c r="AT122" s="3">
        <f>'Population 2016'!AT122/'Population 2016'!AT$6</f>
        <v>7.3131955484896663E-2</v>
      </c>
      <c r="AU122" s="3">
        <f>'Population 2016'!AU122/'Population 2016'!AU$6</f>
        <v>7.3131955484896663E-2</v>
      </c>
      <c r="AV122" s="3">
        <f>'Population 2016'!AV122/'Population 2016'!AV$6</f>
        <v>1.989753365900155E-2</v>
      </c>
      <c r="AW122" s="3">
        <f>'Population 2016'!AW122/'Population 2016'!AW$6</f>
        <v>2.0573469070180754E-2</v>
      </c>
      <c r="AX122" s="3">
        <f>'Population 2016'!AX122/'Population 2016'!AX$6</f>
        <v>3.0310052370579783E-2</v>
      </c>
      <c r="AY122" s="3">
        <f>'Population 2016'!AY122/'Population 2016'!AY$6</f>
        <v>2.2263594422492337E-2</v>
      </c>
      <c r="AZ122" s="3">
        <f>'Population 2016'!AZ122/'Population 2016'!AZ$6</f>
        <v>2.6984779191081894E-2</v>
      </c>
      <c r="BA122" s="3">
        <f>'Population 2016'!BA122/'Population 2016'!BA$6</f>
        <v>1.681509373817066E-2</v>
      </c>
      <c r="BB122" s="3">
        <f>'Population 2016'!BB122/'Population 2016'!BB$6</f>
        <v>2.4353490180828309E-2</v>
      </c>
      <c r="BC122" s="5">
        <f>'Population 2016'!BC122/'Population 2016'!BC$6</f>
        <v>3.2584683357879236E-2</v>
      </c>
      <c r="BD122" s="9">
        <v>120</v>
      </c>
    </row>
    <row r="123" spans="1:56" x14ac:dyDescent="0.35">
      <c r="A123" s="3"/>
      <c r="B123" s="3" t="s">
        <v>50</v>
      </c>
      <c r="C123" s="60">
        <f>'Population 2016'!C123/'Population 2016'!C$6</f>
        <v>3.7886394606612639E-2</v>
      </c>
      <c r="D123" s="3">
        <f>'Population 2016'!D123/'Population 2016'!D$6</f>
        <v>3.6002929406533622E-2</v>
      </c>
      <c r="E123" s="3">
        <f>'Population 2016'!E123/'Population 2016'!E$6</f>
        <v>3.0926838697206919E-2</v>
      </c>
      <c r="F123" s="3">
        <f>'Population 2016'!F123/'Population 2016'!F$6</f>
        <v>3.111745866874405E-2</v>
      </c>
      <c r="G123" s="3">
        <f>'Population 2016'!G123/'Population 2016'!G$6</f>
        <v>2.1661256017015559E-2</v>
      </c>
      <c r="H123" s="3">
        <f>'Population 2016'!H123/'Population 2016'!H$6</f>
        <v>1.4482729836569936E-2</v>
      </c>
      <c r="I123" s="3">
        <f>'Population 2016'!I123/'Population 2016'!I$6</f>
        <v>2.3453433038749149E-2</v>
      </c>
      <c r="J123" s="3">
        <f>'Population 2016'!J123/'Population 2016'!J$6</f>
        <v>1.9362106597197774E-2</v>
      </c>
      <c r="K123" s="3">
        <f>'Population 2016'!K123/'Population 2016'!K$6</f>
        <v>1.7449600608596426E-2</v>
      </c>
      <c r="L123" s="3">
        <f>'Population 2016'!L123/'Population 2016'!L$6</f>
        <v>2.228032537767051E-2</v>
      </c>
      <c r="M123" s="3">
        <f>'Population 2016'!M123/'Population 2016'!M$6</f>
        <v>2.228032537767051E-2</v>
      </c>
      <c r="N123" s="3">
        <f>'Population 2016'!N123/'Population 2016'!N$6</f>
        <v>1.7585907747504008E-2</v>
      </c>
      <c r="O123" s="3">
        <f>'Population 2016'!O123/'Population 2016'!O$6</f>
        <v>1.651089272214968E-2</v>
      </c>
      <c r="P123" s="3">
        <f>'Population 2016'!P123/'Population 2016'!P$6</f>
        <v>2.6854152349738331E-2</v>
      </c>
      <c r="Q123" s="3">
        <f>'Population 2016'!Q123/'Population 2016'!Q$6</f>
        <v>3.1981219211822662E-2</v>
      </c>
      <c r="R123" s="3">
        <f>'Population 2016'!R123/'Population 2016'!R$6</f>
        <v>1.87809458767287E-2</v>
      </c>
      <c r="S123" s="3">
        <f>'Population 2016'!S123/'Population 2016'!S$6</f>
        <v>2.5849914245730701E-2</v>
      </c>
      <c r="T123" s="3">
        <f>'Population 2016'!T123/'Population 2016'!T$6</f>
        <v>3.2779009296797959E-2</v>
      </c>
      <c r="U123" s="3">
        <f>'Population 2016'!U123/'Population 2016'!U$6</f>
        <v>2.687776141384389E-2</v>
      </c>
      <c r="V123" s="3">
        <f>'Population 2016'!V123/'Population 2016'!V$6</f>
        <v>2.3596578054298642E-2</v>
      </c>
      <c r="W123" s="3">
        <f>'Population 2016'!W123/'Population 2016'!W$6</f>
        <v>1.7467357512953367E-2</v>
      </c>
      <c r="X123" s="3">
        <f>'Population 2016'!X123/'Population 2016'!X$6</f>
        <v>1.7467357512953367E-2</v>
      </c>
      <c r="Y123" s="3">
        <f>'Population 2016'!Y123/'Population 2016'!Y$6</f>
        <v>2.177748651509805E-2</v>
      </c>
      <c r="Z123" s="3">
        <f>'Population 2016'!Z123/'Population 2016'!Z$6</f>
        <v>1.7022582340627857E-2</v>
      </c>
      <c r="AA123" s="3">
        <f>'Population 2016'!AA123/'Population 2016'!AA$6</f>
        <v>1.7423148790441014E-2</v>
      </c>
      <c r="AB123" s="3">
        <f>'Population 2016'!AB123/'Population 2016'!AB$6</f>
        <v>3.6425623542077873E-2</v>
      </c>
      <c r="AC123" s="3">
        <f>'Population 2016'!AC123/'Population 2016'!AC$6</f>
        <v>1.6653503635719928E-2</v>
      </c>
      <c r="AD123" s="3">
        <f>'Population 2016'!AD123/'Population 2016'!AD$6</f>
        <v>2.4218484162561213E-2</v>
      </c>
      <c r="AE123" s="3">
        <f>'Population 2016'!AE123/'Population 2016'!AE$6</f>
        <v>2.5137249381623664E-2</v>
      </c>
      <c r="AF123" s="3">
        <f>'Population 2016'!AF123/'Population 2016'!AF$6</f>
        <v>8.8228786370173687E-3</v>
      </c>
      <c r="AG123" s="3">
        <f>'Population 2016'!AG123/'Population 2016'!AG$6</f>
        <v>2.5137249381623664E-2</v>
      </c>
      <c r="AH123" s="3">
        <f>'Population 2016'!AH123/'Population 2016'!AH$6</f>
        <v>1.8806442928616631E-2</v>
      </c>
      <c r="AI123" s="3">
        <f>'Population 2016'!AI123/'Population 2016'!AI$6</f>
        <v>3.0288318678145285E-2</v>
      </c>
      <c r="AJ123" s="3">
        <f>'Population 2016'!AJ123/'Population 2016'!AJ$6</f>
        <v>2.7673804994784317E-2</v>
      </c>
      <c r="AK123" s="3">
        <f>'Population 2016'!AK123/'Population 2016'!AK$6</f>
        <v>3.8970240906943787E-2</v>
      </c>
      <c r="AL123" s="3">
        <f>'Population 2016'!AL123/'Population 2016'!AL$6</f>
        <v>1.0422218274412269E-2</v>
      </c>
      <c r="AM123" s="3">
        <f>'Population 2016'!AM123/'Population 2016'!AM$6</f>
        <v>1.8075890678379697E-2</v>
      </c>
      <c r="AN123" s="3">
        <f>'Population 2016'!AN123/'Population 2016'!AN$6</f>
        <v>2.7297193387158785E-2</v>
      </c>
      <c r="AO123" s="3">
        <f>'Population 2016'!AO123/'Population 2016'!AO$6</f>
        <v>2.7297193387158785E-2</v>
      </c>
      <c r="AP123" s="3">
        <f>'Population 2016'!AP123/'Population 2016'!AP$6</f>
        <v>3.6089648221912941E-2</v>
      </c>
      <c r="AQ123" s="3">
        <f>'Population 2016'!AQ123/'Population 2016'!AQ$6</f>
        <v>1.6074188562596601E-2</v>
      </c>
      <c r="AR123" s="3">
        <f>'Population 2016'!AR123/'Population 2016'!AR$6</f>
        <v>2.0995147140113472E-2</v>
      </c>
      <c r="AS123" s="3">
        <f>'Population 2016'!AS123/'Population 2016'!AS$6</f>
        <v>2.3453433038749149E-2</v>
      </c>
      <c r="AT123" s="3">
        <f>'Population 2016'!AT123/'Population 2016'!AT$6</f>
        <v>3.8155802861685212E-2</v>
      </c>
      <c r="AU123" s="3">
        <f>'Population 2016'!AU123/'Population 2016'!AU$6</f>
        <v>3.8155802861685212E-2</v>
      </c>
      <c r="AV123" s="3">
        <f>'Population 2016'!AV123/'Population 2016'!AV$6</f>
        <v>1.8205647563445729E-2</v>
      </c>
      <c r="AW123" s="3">
        <f>'Population 2016'!AW123/'Population 2016'!AW$6</f>
        <v>1.9787221844568752E-2</v>
      </c>
      <c r="AX123" s="3">
        <f>'Population 2016'!AX123/'Population 2016'!AX$6</f>
        <v>2.1226305788571164E-2</v>
      </c>
      <c r="AY123" s="3">
        <f>'Population 2016'!AY123/'Population 2016'!AY$6</f>
        <v>2.0526535297987335E-2</v>
      </c>
      <c r="AZ123" s="3">
        <f>'Population 2016'!AZ123/'Population 2016'!AZ$6</f>
        <v>2.3822709732742604E-2</v>
      </c>
      <c r="BA123" s="3">
        <f>'Population 2016'!BA123/'Population 2016'!BA$6</f>
        <v>1.6317016317016316E-2</v>
      </c>
      <c r="BB123" s="3">
        <f>'Population 2016'!BB123/'Population 2016'!BB$6</f>
        <v>2.6168254585520773E-2</v>
      </c>
      <c r="BC123" s="5">
        <f>'Population 2016'!BC123/'Population 2016'!BC$6</f>
        <v>2.687776141384389E-2</v>
      </c>
      <c r="BD123" s="9">
        <v>121</v>
      </c>
    </row>
    <row r="124" spans="1:56" x14ac:dyDescent="0.35">
      <c r="A124" s="3"/>
      <c r="B124" s="3" t="s">
        <v>51</v>
      </c>
      <c r="C124" s="60">
        <f>'Population 2016'!C124/'Population 2016'!C$6</f>
        <v>2.9441296708025533E-2</v>
      </c>
      <c r="D124" s="3">
        <f>'Population 2016'!D124/'Population 2016'!D$6</f>
        <v>2.9621008029712553E-2</v>
      </c>
      <c r="E124" s="3">
        <f>'Population 2016'!E124/'Population 2016'!E$6</f>
        <v>3.0105344544312362E-2</v>
      </c>
      <c r="F124" s="3">
        <f>'Population 2016'!F124/'Population 2016'!F$6</f>
        <v>2.6573184454254307E-2</v>
      </c>
      <c r="G124" s="3">
        <f>'Population 2016'!G124/'Population 2016'!G$6</f>
        <v>2.1101533639314898E-2</v>
      </c>
      <c r="H124" s="3">
        <f>'Population 2016'!H124/'Population 2016'!H$6</f>
        <v>1.2825175742470949E-2</v>
      </c>
      <c r="I124" s="3">
        <f>'Population 2016'!I124/'Population 2016'!I$6</f>
        <v>2.2919296882587162E-2</v>
      </c>
      <c r="J124" s="3">
        <f>'Population 2016'!J124/'Population 2016'!J$6</f>
        <v>1.710906146588749E-2</v>
      </c>
      <c r="K124" s="3">
        <f>'Population 2016'!K124/'Population 2016'!K$6</f>
        <v>1.8257892734880182E-2</v>
      </c>
      <c r="L124" s="3">
        <f>'Population 2016'!L124/'Population 2016'!L$6</f>
        <v>2.1006525431304192E-2</v>
      </c>
      <c r="M124" s="3">
        <f>'Population 2016'!M124/'Population 2016'!M$6</f>
        <v>2.1006525431304192E-2</v>
      </c>
      <c r="N124" s="3">
        <f>'Population 2016'!N124/'Population 2016'!N$6</f>
        <v>1.2013115911129409E-2</v>
      </c>
      <c r="O124" s="3">
        <f>'Population 2016'!O124/'Population 2016'!O$6</f>
        <v>1.4569445398941654E-2</v>
      </c>
      <c r="P124" s="3">
        <f>'Population 2016'!P124/'Population 2016'!P$6</f>
        <v>2.3365227044457367E-2</v>
      </c>
      <c r="Q124" s="3">
        <f>'Population 2016'!Q124/'Population 2016'!Q$6</f>
        <v>3.0711206896551723E-2</v>
      </c>
      <c r="R124" s="3">
        <f>'Population 2016'!R124/'Population 2016'!R$6</f>
        <v>1.6988219224859144E-2</v>
      </c>
      <c r="S124" s="3">
        <f>'Population 2016'!S124/'Population 2016'!S$6</f>
        <v>2.266174938709372E-2</v>
      </c>
      <c r="T124" s="3">
        <f>'Population 2016'!T124/'Population 2016'!T$6</f>
        <v>2.5125797560749476E-2</v>
      </c>
      <c r="U124" s="3">
        <f>'Population 2016'!U124/'Population 2016'!U$6</f>
        <v>2.614138438880707E-2</v>
      </c>
      <c r="V124" s="3">
        <f>'Population 2016'!V124/'Population 2016'!V$6</f>
        <v>2.3596578054298642E-2</v>
      </c>
      <c r="W124" s="3">
        <f>'Population 2016'!W124/'Population 2016'!W$6</f>
        <v>1.7119170984455957E-2</v>
      </c>
      <c r="X124" s="3">
        <f>'Population 2016'!X124/'Population 2016'!X$6</f>
        <v>1.7119170984455957E-2</v>
      </c>
      <c r="Y124" s="3">
        <f>'Population 2016'!Y124/'Population 2016'!Y$6</f>
        <v>2.0809598225538135E-2</v>
      </c>
      <c r="Z124" s="3">
        <f>'Population 2016'!Z124/'Population 2016'!Z$6</f>
        <v>1.3306962457960024E-2</v>
      </c>
      <c r="AA124" s="3">
        <f>'Population 2016'!AA124/'Population 2016'!AA$6</f>
        <v>1.4907166113600431E-2</v>
      </c>
      <c r="AB124" s="3">
        <f>'Population 2016'!AB124/'Population 2016'!AB$6</f>
        <v>3.0627579400681858E-2</v>
      </c>
      <c r="AC124" s="3">
        <f>'Population 2016'!AC124/'Population 2016'!AC$6</f>
        <v>1.3614983290083375E-2</v>
      </c>
      <c r="AD124" s="3">
        <f>'Population 2016'!AD124/'Population 2016'!AD$6</f>
        <v>2.3034929652478806E-2</v>
      </c>
      <c r="AE124" s="3">
        <f>'Population 2016'!AE124/'Population 2016'!AE$6</f>
        <v>2.3729563416252739E-2</v>
      </c>
      <c r="AF124" s="3">
        <f>'Population 2016'!AF124/'Population 2016'!AF$6</f>
        <v>8.49098351587565E-3</v>
      </c>
      <c r="AG124" s="3">
        <f>'Population 2016'!AG124/'Population 2016'!AG$6</f>
        <v>2.3729563416252739E-2</v>
      </c>
      <c r="AH124" s="3">
        <f>'Population 2016'!AH124/'Population 2016'!AH$6</f>
        <v>1.7229624605358384E-2</v>
      </c>
      <c r="AI124" s="3">
        <f>'Population 2016'!AI124/'Population 2016'!AI$6</f>
        <v>2.5437667669720471E-2</v>
      </c>
      <c r="AJ124" s="3">
        <f>'Population 2016'!AJ124/'Population 2016'!AJ$6</f>
        <v>2.7182917101306988E-2</v>
      </c>
      <c r="AK124" s="3">
        <f>'Population 2016'!AK124/'Population 2016'!AK$6</f>
        <v>3.6687135884112737E-2</v>
      </c>
      <c r="AL124" s="3">
        <f>'Population 2016'!AL124/'Population 2016'!AL$6</f>
        <v>8.9269852549298274E-3</v>
      </c>
      <c r="AM124" s="3">
        <f>'Population 2016'!AM124/'Population 2016'!AM$6</f>
        <v>1.617252318204002E-2</v>
      </c>
      <c r="AN124" s="3">
        <f>'Population 2016'!AN124/'Population 2016'!AN$6</f>
        <v>2.768166089965398E-2</v>
      </c>
      <c r="AO124" s="3">
        <f>'Population 2016'!AO124/'Population 2016'!AO$6</f>
        <v>2.768166089965398E-2</v>
      </c>
      <c r="AP124" s="3">
        <f>'Population 2016'!AP124/'Population 2016'!AP$6</f>
        <v>3.253827326390555E-2</v>
      </c>
      <c r="AQ124" s="3">
        <f>'Population 2016'!AQ124/'Population 2016'!AQ$6</f>
        <v>1.2747479208066534E-2</v>
      </c>
      <c r="AR124" s="3">
        <f>'Population 2016'!AR124/'Population 2016'!AR$6</f>
        <v>1.8279331655047911E-2</v>
      </c>
      <c r="AS124" s="3">
        <f>'Population 2016'!AS124/'Population 2016'!AS$6</f>
        <v>2.2919296882587162E-2</v>
      </c>
      <c r="AT124" s="3">
        <f>'Population 2016'!AT124/'Population 2016'!AT$6</f>
        <v>5.246422893481717E-2</v>
      </c>
      <c r="AU124" s="3">
        <f>'Population 2016'!AU124/'Population 2016'!AU$6</f>
        <v>5.246422893481717E-2</v>
      </c>
      <c r="AV124" s="3">
        <f>'Population 2016'!AV124/'Population 2016'!AV$6</f>
        <v>1.6680567139282735E-2</v>
      </c>
      <c r="AW124" s="3">
        <f>'Population 2016'!AW124/'Population 2016'!AW$6</f>
        <v>1.8648801382484707E-2</v>
      </c>
      <c r="AX124" s="3">
        <f>'Population 2016'!AX124/'Population 2016'!AX$6</f>
        <v>1.5989247810168236E-2</v>
      </c>
      <c r="AY124" s="3">
        <f>'Population 2016'!AY124/'Population 2016'!AY$6</f>
        <v>1.7946744519019509E-2</v>
      </c>
      <c r="AZ124" s="3">
        <f>'Population 2016'!AZ124/'Population 2016'!AZ$6</f>
        <v>1.8838430756038301E-2</v>
      </c>
      <c r="BA124" s="3">
        <f>'Population 2016'!BA124/'Population 2016'!BA$6</f>
        <v>1.6038092961169884E-2</v>
      </c>
      <c r="BB124" s="3">
        <f>'Population 2016'!BB124/'Population 2016'!BB$6</f>
        <v>2.2895197355629011E-2</v>
      </c>
      <c r="BC124" s="5">
        <f>'Population 2016'!BC124/'Population 2016'!BC$6</f>
        <v>2.614138438880707E-2</v>
      </c>
      <c r="BD124" s="9">
        <v>122</v>
      </c>
    </row>
    <row r="125" spans="1:56" x14ac:dyDescent="0.35">
      <c r="A125" s="3"/>
      <c r="B125" s="3" t="s">
        <v>52</v>
      </c>
      <c r="C125" s="60">
        <f>'Population 2016'!C125/'Population 2016'!C$6</f>
        <v>2.562217600229506E-2</v>
      </c>
      <c r="D125" s="3">
        <f>'Population 2016'!D125/'Population 2016'!D$6</f>
        <v>2.6338503387126306E-2</v>
      </c>
      <c r="E125" s="3">
        <f>'Population 2016'!E125/'Population 2016'!E$6</f>
        <v>2.8269063496665699E-2</v>
      </c>
      <c r="F125" s="3">
        <f>'Population 2016'!F125/'Population 2016'!F$6</f>
        <v>2.5101705184800486E-2</v>
      </c>
      <c r="G125" s="3">
        <f>'Population 2016'!G125/'Population 2016'!G$6</f>
        <v>2.0150005597223776E-2</v>
      </c>
      <c r="H125" s="3">
        <f>'Population 2016'!H125/'Population 2016'!H$6</f>
        <v>1.4959723820483314E-2</v>
      </c>
      <c r="I125" s="3">
        <f>'Population 2016'!I125/'Population 2016'!I$6</f>
        <v>2.495872584247839E-2</v>
      </c>
      <c r="J125" s="3">
        <f>'Population 2016'!J125/'Population 2016'!J$6</f>
        <v>1.8423337792485155E-2</v>
      </c>
      <c r="K125" s="3">
        <f>'Population 2016'!K125/'Population 2016'!K$6</f>
        <v>1.9826930391783949E-2</v>
      </c>
      <c r="L125" s="3">
        <f>'Population 2016'!L125/'Population 2016'!L$6</f>
        <v>2.5073746312684365E-2</v>
      </c>
      <c r="M125" s="3">
        <f>'Population 2016'!M125/'Population 2016'!M$6</f>
        <v>2.5073746312684365E-2</v>
      </c>
      <c r="N125" s="3">
        <f>'Population 2016'!N125/'Population 2016'!N$6</f>
        <v>1.1277919098942787E-2</v>
      </c>
      <c r="O125" s="3">
        <f>'Population 2016'!O125/'Population 2016'!O$6</f>
        <v>1.621881657618033E-2</v>
      </c>
      <c r="P125" s="3">
        <f>'Population 2016'!P125/'Population 2016'!P$6</f>
        <v>2.6219802294232701E-2</v>
      </c>
      <c r="Q125" s="3">
        <f>'Population 2016'!Q125/'Population 2016'!Q$6</f>
        <v>3.163485221674877E-2</v>
      </c>
      <c r="R125" s="3">
        <f>'Population 2016'!R125/'Population 2016'!R$6</f>
        <v>2.2622502987877754E-2</v>
      </c>
      <c r="S125" s="3">
        <f>'Population 2016'!S125/'Population 2016'!S$6</f>
        <v>2.252496343606309E-2</v>
      </c>
      <c r="T125" s="3">
        <f>'Population 2016'!T125/'Population 2016'!T$6</f>
        <v>2.1509907874885159E-2</v>
      </c>
      <c r="U125" s="3">
        <f>'Population 2016'!U125/'Population 2016'!U$6</f>
        <v>3.663475699558174E-2</v>
      </c>
      <c r="V125" s="3">
        <f>'Population 2016'!V125/'Population 2016'!V$6</f>
        <v>2.55585407239819E-2</v>
      </c>
      <c r="W125" s="3">
        <f>'Population 2016'!W125/'Population 2016'!W$6</f>
        <v>1.877720207253886E-2</v>
      </c>
      <c r="X125" s="3">
        <f>'Population 2016'!X125/'Population 2016'!X$6</f>
        <v>1.877720207253886E-2</v>
      </c>
      <c r="Y125" s="3">
        <f>'Population 2016'!Y125/'Population 2016'!Y$6</f>
        <v>2.2493320562585069E-2</v>
      </c>
      <c r="Z125" s="3">
        <f>'Population 2016'!Z125/'Population 2016'!Z$6</f>
        <v>1.0265805056038111E-2</v>
      </c>
      <c r="AA125" s="3">
        <f>'Population 2016'!AA125/'Population 2016'!AA$6</f>
        <v>1.432347813044864E-2</v>
      </c>
      <c r="AB125" s="3">
        <f>'Population 2016'!AB125/'Population 2016'!AB$6</f>
        <v>2.7106136730665711E-2</v>
      </c>
      <c r="AC125" s="3">
        <f>'Population 2016'!AC125/'Population 2016'!AC$6</f>
        <v>1.181171289289702E-2</v>
      </c>
      <c r="AD125" s="3">
        <f>'Population 2016'!AD125/'Population 2016'!AD$6</f>
        <v>2.2635480005325996E-2</v>
      </c>
      <c r="AE125" s="3">
        <f>'Population 2016'!AE125/'Population 2016'!AE$6</f>
        <v>2.3528465421199751E-2</v>
      </c>
      <c r="AF125" s="3">
        <f>'Population 2016'!AF125/'Population 2016'!AF$6</f>
        <v>7.218718884832393E-3</v>
      </c>
      <c r="AG125" s="3">
        <f>'Population 2016'!AG125/'Population 2016'!AG$6</f>
        <v>2.3528465421199751E-2</v>
      </c>
      <c r="AH125" s="3">
        <f>'Population 2016'!AH125/'Population 2016'!AH$6</f>
        <v>1.883790936965726E-2</v>
      </c>
      <c r="AI125" s="3">
        <f>'Population 2016'!AI125/'Population 2016'!AI$6</f>
        <v>2.4207217802182164E-2</v>
      </c>
      <c r="AJ125" s="3">
        <f>'Population 2016'!AJ125/'Population 2016'!AJ$6</f>
        <v>2.709087562127999E-2</v>
      </c>
      <c r="AK125" s="3">
        <f>'Population 2016'!AK125/'Population 2016'!AK$6</f>
        <v>3.1727287041410798E-2</v>
      </c>
      <c r="AL125" s="3">
        <f>'Population 2016'!AL125/'Population 2016'!AL$6</f>
        <v>1.0999585479954995E-2</v>
      </c>
      <c r="AM125" s="3">
        <f>'Population 2016'!AM125/'Population 2016'!AM$6</f>
        <v>1.7886774036115178E-2</v>
      </c>
      <c r="AN125" s="3">
        <f>'Population 2016'!AN125/'Population 2016'!AN$6</f>
        <v>3.9215686274509803E-2</v>
      </c>
      <c r="AO125" s="3">
        <f>'Population 2016'!AO125/'Population 2016'!AO$6</f>
        <v>3.9215686274509803E-2</v>
      </c>
      <c r="AP125" s="3">
        <f>'Population 2016'!AP125/'Population 2016'!AP$6</f>
        <v>2.4235734510726113E-2</v>
      </c>
      <c r="AQ125" s="3">
        <f>'Population 2016'!AQ125/'Population 2016'!AQ$6</f>
        <v>1.3512916758666373E-2</v>
      </c>
      <c r="AR125" s="3">
        <f>'Population 2016'!AR125/'Population 2016'!AR$6</f>
        <v>1.8094509248468008E-2</v>
      </c>
      <c r="AS125" s="3">
        <f>'Population 2016'!AS125/'Population 2016'!AS$6</f>
        <v>2.495872584247839E-2</v>
      </c>
      <c r="AT125" s="3">
        <f>'Population 2016'!AT125/'Population 2016'!AT$6</f>
        <v>4.6104928457869634E-2</v>
      </c>
      <c r="AU125" s="3">
        <f>'Population 2016'!AU125/'Population 2016'!AU$6</f>
        <v>4.6104928457869634E-2</v>
      </c>
      <c r="AV125" s="3">
        <f>'Population 2016'!AV125/'Population 2016'!AV$6</f>
        <v>1.958775169784344E-2</v>
      </c>
      <c r="AW125" s="3">
        <f>'Population 2016'!AW125/'Population 2016'!AW$6</f>
        <v>2.011482485524042E-2</v>
      </c>
      <c r="AX125" s="3">
        <f>'Population 2016'!AX125/'Population 2016'!AX$6</f>
        <v>1.7055197664179449E-2</v>
      </c>
      <c r="AY125" s="3">
        <f>'Population 2016'!AY125/'Population 2016'!AY$6</f>
        <v>1.7701664395017563E-2</v>
      </c>
      <c r="AZ125" s="3">
        <f>'Population 2016'!AZ125/'Population 2016'!AZ$6</f>
        <v>1.6542804058882379E-2</v>
      </c>
      <c r="BA125" s="3">
        <f>'Population 2016'!BA125/'Population 2016'!BA$6</f>
        <v>1.5002091925168848E-2</v>
      </c>
      <c r="BB125" s="3">
        <f>'Population 2016'!BB125/'Population 2016'!BB$6</f>
        <v>2.4742368267548123E-2</v>
      </c>
      <c r="BC125" s="5">
        <f>'Population 2016'!BC125/'Population 2016'!BC$6</f>
        <v>3.663475699558174E-2</v>
      </c>
      <c r="BD125" s="9">
        <v>123</v>
      </c>
    </row>
    <row r="126" spans="1:56" x14ac:dyDescent="0.35">
      <c r="A126" s="3"/>
      <c r="B126" s="3" t="s">
        <v>53</v>
      </c>
      <c r="C126" s="60">
        <f>'Population 2016'!C126/'Population 2016'!C$6</f>
        <v>2.7200028688230654E-2</v>
      </c>
      <c r="D126" s="3">
        <f>'Population 2016'!D126/'Population 2016'!D$6</f>
        <v>2.7986294562289123E-2</v>
      </c>
      <c r="E126" s="3">
        <f>'Population 2016'!E126/'Population 2016'!E$6</f>
        <v>3.0105344544312362E-2</v>
      </c>
      <c r="F126" s="3">
        <f>'Population 2016'!F126/'Population 2016'!F$6</f>
        <v>2.8823682160477797E-2</v>
      </c>
      <c r="G126" s="3">
        <f>'Population 2016'!G126/'Population 2016'!G$6</f>
        <v>2.7874174409492893E-2</v>
      </c>
      <c r="H126" s="3">
        <f>'Population 2016'!H126/'Population 2016'!H$6</f>
        <v>1.9204970277312376E-2</v>
      </c>
      <c r="I126" s="3">
        <f>'Population 2016'!I126/'Population 2016'!I$6</f>
        <v>2.971739341555793E-2</v>
      </c>
      <c r="J126" s="3">
        <f>'Population 2016'!J126/'Population 2016'!J$6</f>
        <v>2.2694735853927575E-2</v>
      </c>
      <c r="K126" s="3">
        <f>'Population 2016'!K126/'Population 2016'!K$6</f>
        <v>2.5342335488779004E-2</v>
      </c>
      <c r="L126" s="3">
        <f>'Population 2016'!L126/'Population 2016'!L$6</f>
        <v>3.0191293465629748E-2</v>
      </c>
      <c r="M126" s="3">
        <f>'Population 2016'!M126/'Population 2016'!M$6</f>
        <v>3.0191293465629748E-2</v>
      </c>
      <c r="N126" s="3">
        <f>'Population 2016'!N126/'Population 2016'!N$6</f>
        <v>1.3409989854283991E-2</v>
      </c>
      <c r="O126" s="3">
        <f>'Population 2016'!O126/'Population 2016'!O$6</f>
        <v>2.0256339770462511E-2</v>
      </c>
      <c r="P126" s="3">
        <f>'Population 2016'!P126/'Population 2016'!P$6</f>
        <v>2.9920177618015541E-2</v>
      </c>
      <c r="Q126" s="3">
        <f>'Population 2016'!Q126/'Population 2016'!Q$6</f>
        <v>3.6022167487684727E-2</v>
      </c>
      <c r="R126" s="3">
        <f>'Population 2016'!R126/'Population 2016'!R$6</f>
        <v>2.4244493768140685E-2</v>
      </c>
      <c r="S126" s="3">
        <f>'Population 2016'!S126/'Population 2016'!S$6</f>
        <v>2.4155872852197519E-2</v>
      </c>
      <c r="T126" s="3">
        <f>'Population 2016'!T126/'Population 2016'!T$6</f>
        <v>1.9731463297455391E-2</v>
      </c>
      <c r="U126" s="3">
        <f>'Population 2016'!U126/'Population 2016'!U$6</f>
        <v>4.3262150220913106E-2</v>
      </c>
      <c r="V126" s="3">
        <f>'Population 2016'!V126/'Population 2016'!V$6</f>
        <v>3.0224830316742082E-2</v>
      </c>
      <c r="W126" s="3">
        <f>'Population 2016'!W126/'Population 2016'!W$6</f>
        <v>2.1512953367875648E-2</v>
      </c>
      <c r="X126" s="3">
        <f>'Population 2016'!X126/'Population 2016'!X$6</f>
        <v>2.1512953367875648E-2</v>
      </c>
      <c r="Y126" s="3">
        <f>'Population 2016'!Y126/'Population 2016'!Y$6</f>
        <v>2.69899682411655E-2</v>
      </c>
      <c r="Z126" s="3">
        <f>'Population 2016'!Z126/'Population 2016'!Z$6</f>
        <v>1.0846085839022211E-2</v>
      </c>
      <c r="AA126" s="3">
        <f>'Population 2016'!AA126/'Population 2016'!AA$6</f>
        <v>1.6403257153927396E-2</v>
      </c>
      <c r="AB126" s="3">
        <f>'Population 2016'!AB126/'Population 2016'!AB$6</f>
        <v>2.985375919612417E-2</v>
      </c>
      <c r="AC126" s="3">
        <f>'Population 2016'!AC126/'Population 2016'!AC$6</f>
        <v>1.3085868351534628E-2</v>
      </c>
      <c r="AD126" s="3">
        <f>'Population 2016'!AD126/'Population 2016'!AD$6</f>
        <v>2.8523663692985961E-2</v>
      </c>
      <c r="AE126" s="3">
        <f>'Population 2016'!AE126/'Population 2016'!AE$6</f>
        <v>2.8757013292577474E-2</v>
      </c>
      <c r="AF126" s="3">
        <f>'Population 2016'!AF126/'Population 2016'!AF$6</f>
        <v>8.8228786370173687E-3</v>
      </c>
      <c r="AG126" s="3">
        <f>'Population 2016'!AG126/'Population 2016'!AG$6</f>
        <v>2.8757013292577474E-2</v>
      </c>
      <c r="AH126" s="3">
        <f>'Population 2016'!AH126/'Population 2016'!AH$6</f>
        <v>2.2365647037434575E-2</v>
      </c>
      <c r="AI126" s="3">
        <f>'Population 2016'!AI126/'Population 2016'!AI$6</f>
        <v>2.5010776899350037E-2</v>
      </c>
      <c r="AJ126" s="3">
        <f>'Population 2016'!AJ126/'Population 2016'!AJ$6</f>
        <v>3.1447505675891267E-2</v>
      </c>
      <c r="AK126" s="3">
        <f>'Population 2016'!AK126/'Population 2016'!AK$6</f>
        <v>4.1095890410958902E-2</v>
      </c>
      <c r="AL126" s="3">
        <f>'Population 2016'!AL126/'Population 2016'!AL$6</f>
        <v>1.4685853023035472E-2</v>
      </c>
      <c r="AM126" s="3">
        <f>'Population 2016'!AM126/'Population 2016'!AM$6</f>
        <v>2.0229380185456319E-2</v>
      </c>
      <c r="AN126" s="3">
        <f>'Population 2016'!AN126/'Population 2016'!AN$6</f>
        <v>4.0369088811995385E-2</v>
      </c>
      <c r="AO126" s="3">
        <f>'Population 2016'!AO126/'Population 2016'!AO$6</f>
        <v>4.0369088811995385E-2</v>
      </c>
      <c r="AP126" s="3">
        <f>'Population 2016'!AP126/'Population 2016'!AP$6</f>
        <v>2.9322839180304268E-2</v>
      </c>
      <c r="AQ126" s="3">
        <f>'Population 2016'!AQ126/'Population 2016'!AQ$6</f>
        <v>1.5617870022815927E-2</v>
      </c>
      <c r="AR126" s="3">
        <f>'Population 2016'!AR126/'Population 2016'!AR$6</f>
        <v>2.073628272967434E-2</v>
      </c>
      <c r="AS126" s="3">
        <f>'Population 2016'!AS126/'Population 2016'!AS$6</f>
        <v>2.971739341555793E-2</v>
      </c>
      <c r="AT126" s="3">
        <f>'Population 2016'!AT126/'Population 2016'!AT$6</f>
        <v>2.066772655007949E-2</v>
      </c>
      <c r="AU126" s="3">
        <f>'Population 2016'!AU126/'Population 2016'!AU$6</f>
        <v>2.066772655007949E-2</v>
      </c>
      <c r="AV126" s="3">
        <f>'Population 2016'!AV126/'Population 2016'!AV$6</f>
        <v>2.5020850708924104E-2</v>
      </c>
      <c r="AW126" s="3">
        <f>'Population 2016'!AW126/'Population 2016'!AW$6</f>
        <v>2.5233621896985234E-2</v>
      </c>
      <c r="AX126" s="3">
        <f>'Population 2016'!AX126/'Population 2016'!AX$6</f>
        <v>2.0114010288733372E-2</v>
      </c>
      <c r="AY126" s="3">
        <f>'Population 2016'!AY126/'Population 2016'!AY$6</f>
        <v>2.056953181097013E-2</v>
      </c>
      <c r="AZ126" s="3">
        <f>'Population 2016'!AZ126/'Population 2016'!AZ$6</f>
        <v>1.9553022724024583E-2</v>
      </c>
      <c r="BA126" s="3">
        <f>'Population 2016'!BA126/'Population 2016'!BA$6</f>
        <v>1.8468710776403083E-2</v>
      </c>
      <c r="BB126" s="3">
        <f>'Population 2016'!BB126/'Population 2016'!BB$6</f>
        <v>2.712424654870698E-2</v>
      </c>
      <c r="BC126" s="5">
        <f>'Population 2016'!BC126/'Population 2016'!BC$6</f>
        <v>4.3262150220913106E-2</v>
      </c>
      <c r="BD126" s="9">
        <v>124</v>
      </c>
    </row>
    <row r="127" spans="1:56" x14ac:dyDescent="0.35">
      <c r="A127" s="3"/>
      <c r="B127" s="3" t="s">
        <v>54</v>
      </c>
      <c r="C127" s="60">
        <f>'Population 2016'!C127/'Population 2016'!C$6</f>
        <v>2.524564297496952E-2</v>
      </c>
      <c r="D127" s="3">
        <f>'Population 2016'!D127/'Population 2016'!D$6</f>
        <v>2.7005466481835064E-2</v>
      </c>
      <c r="E127" s="3">
        <f>'Population 2016'!E127/'Population 2016'!E$6</f>
        <v>3.1748332850101479E-2</v>
      </c>
      <c r="F127" s="3">
        <f>'Population 2016'!F127/'Population 2016'!F$6</f>
        <v>2.8866960962520557E-2</v>
      </c>
      <c r="G127" s="3">
        <f>'Population 2016'!G127/'Population 2016'!G$6</f>
        <v>2.8657785738273815E-2</v>
      </c>
      <c r="H127" s="3">
        <f>'Population 2016'!H127/'Population 2016'!H$6</f>
        <v>2.0308018865112062E-2</v>
      </c>
      <c r="I127" s="3">
        <f>'Population 2016'!I127/'Population 2016'!I$6</f>
        <v>3.3650577838205305E-2</v>
      </c>
      <c r="J127" s="3">
        <f>'Population 2016'!J127/'Population 2016'!J$6</f>
        <v>2.2929428055105727E-2</v>
      </c>
      <c r="K127" s="3">
        <f>'Population 2016'!K127/'Population 2016'!K$6</f>
        <v>2.3678204640547738E-2</v>
      </c>
      <c r="L127" s="3">
        <f>'Population 2016'!L127/'Population 2016'!L$6</f>
        <v>3.5353535353535352E-2</v>
      </c>
      <c r="M127" s="3">
        <f>'Population 2016'!M127/'Population 2016'!M$6</f>
        <v>3.5353535353535352E-2</v>
      </c>
      <c r="N127" s="3">
        <f>'Population 2016'!N127/'Population 2016'!N$6</f>
        <v>1.2468937934685115E-2</v>
      </c>
      <c r="O127" s="3">
        <f>'Population 2016'!O127/'Population 2016'!O$6</f>
        <v>2.1201292007422171E-2</v>
      </c>
      <c r="P127" s="3">
        <f>'Population 2016'!P127/'Population 2016'!P$6</f>
        <v>3.8378178358090605E-2</v>
      </c>
      <c r="Q127" s="3">
        <f>'Population 2016'!Q127/'Population 2016'!Q$6</f>
        <v>3.8947044334975367E-2</v>
      </c>
      <c r="R127" s="3">
        <f>'Population 2016'!R127/'Population 2016'!R$6</f>
        <v>2.9195834044732798E-2</v>
      </c>
      <c r="S127" s="3">
        <f>'Population 2016'!S127/'Population 2016'!S$6</f>
        <v>2.482665011205926E-2</v>
      </c>
      <c r="T127" s="3">
        <f>'Population 2016'!T127/'Population 2016'!T$6</f>
        <v>1.8998170983538853E-2</v>
      </c>
      <c r="U127" s="3">
        <f>'Population 2016'!U127/'Population 2016'!U$6</f>
        <v>4.7680412371134018E-2</v>
      </c>
      <c r="V127" s="3">
        <f>'Population 2016'!V127/'Population 2016'!V$6</f>
        <v>2.9376414027149321E-2</v>
      </c>
      <c r="W127" s="3">
        <f>'Population 2016'!W127/'Population 2016'!W$6</f>
        <v>2.2433160621761657E-2</v>
      </c>
      <c r="X127" s="3">
        <f>'Population 2016'!X127/'Population 2016'!X$6</f>
        <v>2.2433160621761657E-2</v>
      </c>
      <c r="Y127" s="3">
        <f>'Population 2016'!Y127/'Population 2016'!Y$6</f>
        <v>2.6606845793214699E-2</v>
      </c>
      <c r="Z127" s="3">
        <f>'Population 2016'!Z127/'Population 2016'!Z$6</f>
        <v>1.0484549644388138E-2</v>
      </c>
      <c r="AA127" s="3">
        <f>'Population 2016'!AA127/'Population 2016'!AA$6</f>
        <v>1.6908203503377767E-2</v>
      </c>
      <c r="AB127" s="3">
        <f>'Population 2016'!AB127/'Population 2016'!AB$6</f>
        <v>2.8821998923380585E-2</v>
      </c>
      <c r="AC127" s="3">
        <f>'Population 2016'!AC127/'Population 2016'!AC$6</f>
        <v>1.3683067932911339E-2</v>
      </c>
      <c r="AD127" s="3">
        <f>'Population 2016'!AD127/'Population 2016'!AD$6</f>
        <v>3.1438166674063885E-2</v>
      </c>
      <c r="AE127" s="3">
        <f>'Population 2016'!AE127/'Population 2016'!AE$6</f>
        <v>3.2437106602047176E-2</v>
      </c>
      <c r="AF127" s="3">
        <f>'Population 2016'!AF127/'Population 2016'!AF$6</f>
        <v>1.1588671313198363E-2</v>
      </c>
      <c r="AG127" s="3">
        <f>'Population 2016'!AG127/'Population 2016'!AG$6</f>
        <v>3.2437106602047176E-2</v>
      </c>
      <c r="AH127" s="3">
        <f>'Population 2016'!AH127/'Population 2016'!AH$6</f>
        <v>2.2704785346428034E-2</v>
      </c>
      <c r="AI127" s="3">
        <f>'Population 2016'!AI127/'Population 2016'!AI$6</f>
        <v>2.5274444728108247E-2</v>
      </c>
      <c r="AJ127" s="3">
        <f>'Population 2016'!AJ127/'Population 2016'!AJ$6</f>
        <v>3.4116708596674233E-2</v>
      </c>
      <c r="AK127" s="3">
        <f>'Population 2016'!AK127/'Population 2016'!AK$6</f>
        <v>3.9757518501023457E-2</v>
      </c>
      <c r="AL127" s="3">
        <f>'Population 2016'!AL127/'Population 2016'!AL$6</f>
        <v>1.4893113045537988E-2</v>
      </c>
      <c r="AM127" s="3">
        <f>'Population 2016'!AM127/'Population 2016'!AM$6</f>
        <v>2.060761346998536E-2</v>
      </c>
      <c r="AN127" s="3">
        <f>'Population 2016'!AN127/'Population 2016'!AN$6</f>
        <v>4.5751633986928102E-2</v>
      </c>
      <c r="AO127" s="3">
        <f>'Population 2016'!AO127/'Population 2016'!AO$6</f>
        <v>4.5751633986928102E-2</v>
      </c>
      <c r="AP127" s="3">
        <f>'Population 2016'!AP127/'Population 2016'!AP$6</f>
        <v>2.8890915198924991E-2</v>
      </c>
      <c r="AQ127" s="3">
        <f>'Population 2016'!AQ127/'Population 2016'!AQ$6</f>
        <v>1.6486347243688821E-2</v>
      </c>
      <c r="AR127" s="3">
        <f>'Population 2016'!AR127/'Population 2016'!AR$6</f>
        <v>2.1375530869863549E-2</v>
      </c>
      <c r="AS127" s="3">
        <f>'Population 2016'!AS127/'Population 2016'!AS$6</f>
        <v>3.3650577838205305E-2</v>
      </c>
      <c r="AT127" s="3">
        <f>'Population 2016'!AT127/'Population 2016'!AT$6</f>
        <v>5.7233704292527825E-2</v>
      </c>
      <c r="AU127" s="3">
        <f>'Population 2016'!AU127/'Population 2016'!AU$6</f>
        <v>5.7233704292527825E-2</v>
      </c>
      <c r="AV127" s="3">
        <f>'Population 2016'!AV127/'Population 2016'!AV$6</f>
        <v>2.7785058977719528E-2</v>
      </c>
      <c r="AW127" s="3">
        <f>'Population 2016'!AW127/'Population 2016'!AW$6</f>
        <v>2.5520274531322943E-2</v>
      </c>
      <c r="AX127" s="3">
        <f>'Population 2016'!AX127/'Population 2016'!AX$6</f>
        <v>2.2199564350929232E-2</v>
      </c>
      <c r="AY127" s="3">
        <f>'Population 2016'!AY127/'Population 2016'!AY$6</f>
        <v>2.0737218211603039E-2</v>
      </c>
      <c r="AZ127" s="3">
        <f>'Population 2016'!AZ127/'Population 2016'!AZ$6</f>
        <v>1.890988995283693E-2</v>
      </c>
      <c r="BA127" s="3">
        <f>'Population 2016'!BA127/'Population 2016'!BA$6</f>
        <v>1.9444942521865599E-2</v>
      </c>
      <c r="BB127" s="3">
        <f>'Population 2016'!BB127/'Population 2016'!BB$6</f>
        <v>2.6913604251733749E-2</v>
      </c>
      <c r="BC127" s="5">
        <f>'Population 2016'!BC127/'Population 2016'!BC$6</f>
        <v>4.7680412371134018E-2</v>
      </c>
      <c r="BD127" s="9">
        <v>125</v>
      </c>
    </row>
    <row r="128" spans="1:56" x14ac:dyDescent="0.35">
      <c r="A128" s="3"/>
      <c r="B128" s="3" t="s">
        <v>55</v>
      </c>
      <c r="C128" s="60">
        <f>'Population 2016'!C128/'Population 2016'!C$6</f>
        <v>2.4833249659327261E-2</v>
      </c>
      <c r="D128" s="3">
        <f>'Population 2016'!D128/'Population 2016'!D$6</f>
        <v>2.6573902126435279E-2</v>
      </c>
      <c r="E128" s="3">
        <f>'Population 2016'!E128/'Population 2016'!E$6</f>
        <v>3.1265100995457623E-2</v>
      </c>
      <c r="F128" s="3">
        <f>'Population 2016'!F128/'Population 2016'!F$6</f>
        <v>2.4365965550073573E-2</v>
      </c>
      <c r="G128" s="3">
        <f>'Population 2016'!G128/'Population 2016'!G$6</f>
        <v>3.0336952871375798E-2</v>
      </c>
      <c r="H128" s="3">
        <f>'Population 2016'!H128/'Population 2016'!H$6</f>
        <v>1.8781638116589255E-2</v>
      </c>
      <c r="I128" s="3">
        <f>'Population 2016'!I128/'Population 2016'!I$6</f>
        <v>3.2582305525881324E-2</v>
      </c>
      <c r="J128" s="3">
        <f>'Population 2016'!J128/'Population 2016'!J$6</f>
        <v>2.1380459527329906E-2</v>
      </c>
      <c r="K128" s="3">
        <f>'Population 2016'!K128/'Population 2016'!K$6</f>
        <v>2.1300874857360211E-2</v>
      </c>
      <c r="L128" s="3">
        <f>'Population 2016'!L128/'Population 2016'!L$6</f>
        <v>3.4191472244569587E-2</v>
      </c>
      <c r="M128" s="3">
        <f>'Population 2016'!M128/'Population 2016'!M$6</f>
        <v>3.4191472244569587E-2</v>
      </c>
      <c r="N128" s="3">
        <f>'Population 2016'!N128/'Population 2016'!N$6</f>
        <v>1.1586701760061168E-2</v>
      </c>
      <c r="O128" s="3">
        <f>'Population 2016'!O128/'Population 2016'!O$6</f>
        <v>1.9517558930657687E-2</v>
      </c>
      <c r="P128" s="3">
        <f>'Population 2016'!P128/'Population 2016'!P$6</f>
        <v>3.2880477877041812E-2</v>
      </c>
      <c r="Q128" s="3">
        <f>'Population 2016'!Q128/'Population 2016'!Q$6</f>
        <v>3.6560960591133007E-2</v>
      </c>
      <c r="R128" s="3">
        <f>'Population 2016'!R128/'Population 2016'!R$6</f>
        <v>2.4073757896534063E-2</v>
      </c>
      <c r="S128" s="3">
        <f>'Population 2016'!S128/'Population 2016'!S$6</f>
        <v>2.2669640884268562E-2</v>
      </c>
      <c r="T128" s="3">
        <f>'Population 2016'!T128/'Population 2016'!T$6</f>
        <v>1.6326289793751E-2</v>
      </c>
      <c r="U128" s="3">
        <f>'Population 2016'!U128/'Population 2016'!U$6</f>
        <v>4.731222385861561E-2</v>
      </c>
      <c r="V128" s="3">
        <f>'Population 2016'!V128/'Population 2016'!V$6</f>
        <v>2.6813489819004523E-2</v>
      </c>
      <c r="W128" s="3">
        <f>'Population 2016'!W128/'Population 2016'!W$6</f>
        <v>2.0907772020725388E-2</v>
      </c>
      <c r="X128" s="3">
        <f>'Population 2016'!X128/'Population 2016'!X$6</f>
        <v>2.0907772020725388E-2</v>
      </c>
      <c r="Y128" s="3">
        <f>'Population 2016'!Y128/'Population 2016'!Y$6</f>
        <v>2.4479507990119474E-2</v>
      </c>
      <c r="Z128" s="3">
        <f>'Population 2016'!Z128/'Population 2016'!Z$6</f>
        <v>9.4151316568991134E-3</v>
      </c>
      <c r="AA128" s="3">
        <f>'Population 2016'!AA128/'Population 2016'!AA$6</f>
        <v>1.5574595199260079E-2</v>
      </c>
      <c r="AB128" s="3">
        <f>'Population 2016'!AB128/'Population 2016'!AB$6</f>
        <v>2.8025749147676297E-2</v>
      </c>
      <c r="AC128" s="3">
        <f>'Population 2016'!AC128/'Population 2016'!AC$6</f>
        <v>1.2432255780386176E-2</v>
      </c>
      <c r="AD128" s="3">
        <f>'Population 2016'!AD128/'Population 2016'!AD$6</f>
        <v>3.093515600727886E-2</v>
      </c>
      <c r="AE128" s="3">
        <f>'Population 2016'!AE128/'Population 2016'!AE$6</f>
        <v>3.1150079433708046E-2</v>
      </c>
      <c r="AF128" s="3">
        <f>'Population 2016'!AF128/'Population 2016'!AF$6</f>
        <v>1.0537670096249585E-2</v>
      </c>
      <c r="AG128" s="3">
        <f>'Population 2016'!AG128/'Population 2016'!AG$6</f>
        <v>3.1150079433708046E-2</v>
      </c>
      <c r="AH128" s="3">
        <f>'Population 2016'!AH128/'Population 2016'!AH$6</f>
        <v>2.1222366346291679E-2</v>
      </c>
      <c r="AI128" s="3">
        <f>'Population 2016'!AI128/'Population 2016'!AI$6</f>
        <v>2.2704729698623485E-2</v>
      </c>
      <c r="AJ128" s="3">
        <f>'Population 2016'!AJ128/'Population 2016'!AJ$6</f>
        <v>3.2183837516107261E-2</v>
      </c>
      <c r="AK128" s="3">
        <f>'Population 2016'!AK128/'Population 2016'!AK$6</f>
        <v>3.6765863643520705E-2</v>
      </c>
      <c r="AL128" s="3">
        <f>'Population 2016'!AL128/'Population 2016'!AL$6</f>
        <v>1.353111861195002E-2</v>
      </c>
      <c r="AM128" s="3">
        <f>'Population 2016'!AM128/'Population 2016'!AM$6</f>
        <v>1.8557833089311859E-2</v>
      </c>
      <c r="AN128" s="3">
        <f>'Population 2016'!AN128/'Population 2016'!AN$6</f>
        <v>4.2291426374471357E-2</v>
      </c>
      <c r="AO128" s="3">
        <f>'Population 2016'!AO128/'Population 2016'!AO$6</f>
        <v>4.2291426374471357E-2</v>
      </c>
      <c r="AP128" s="3">
        <f>'Population 2016'!AP128/'Population 2016'!AP$6</f>
        <v>2.4715650045591977E-2</v>
      </c>
      <c r="AQ128" s="3">
        <f>'Population 2016'!AQ128/'Population 2016'!AQ$6</f>
        <v>1.5529550305439023E-2</v>
      </c>
      <c r="AR128" s="3">
        <f>'Population 2016'!AR128/'Population 2016'!AR$6</f>
        <v>1.9802562192457213E-2</v>
      </c>
      <c r="AS128" s="3">
        <f>'Population 2016'!AS128/'Population 2016'!AS$6</f>
        <v>3.2582305525881324E-2</v>
      </c>
      <c r="AT128" s="3">
        <f>'Population 2016'!AT128/'Population 2016'!AT$6</f>
        <v>4.133545310015898E-2</v>
      </c>
      <c r="AU128" s="3">
        <f>'Population 2016'!AU128/'Population 2016'!AU$6</f>
        <v>4.133545310015898E-2</v>
      </c>
      <c r="AV128" s="3">
        <f>'Population 2016'!AV128/'Population 2016'!AV$6</f>
        <v>2.621231979030144E-2</v>
      </c>
      <c r="AW128" s="3">
        <f>'Population 2016'!AW128/'Population 2016'!AW$6</f>
        <v>2.4799547907845273E-2</v>
      </c>
      <c r="AX128" s="3">
        <f>'Population 2016'!AX128/'Population 2016'!AX$6</f>
        <v>2.1458034017704037E-2</v>
      </c>
      <c r="AY128" s="3">
        <f>'Population 2016'!AY128/'Population 2016'!AY$6</f>
        <v>1.8866869896851365E-2</v>
      </c>
      <c r="AZ128" s="3">
        <f>'Population 2016'!AZ128/'Population 2016'!AZ$6</f>
        <v>1.6667857653279976E-2</v>
      </c>
      <c r="BA128" s="3">
        <f>'Population 2016'!BA128/'Population 2016'!BA$6</f>
        <v>1.8966788197557427E-2</v>
      </c>
      <c r="BB128" s="3">
        <f>'Population 2016'!BB128/'Population 2016'!BB$6</f>
        <v>2.4126644630241754E-2</v>
      </c>
      <c r="BC128" s="5">
        <f>'Population 2016'!BC128/'Population 2016'!BC$6</f>
        <v>4.731222385861561E-2</v>
      </c>
      <c r="BD128" s="9">
        <v>126</v>
      </c>
    </row>
    <row r="129" spans="1:56" x14ac:dyDescent="0.35">
      <c r="A129" s="3"/>
      <c r="B129" s="3" t="s">
        <v>56</v>
      </c>
      <c r="C129" s="60">
        <f>'Population 2016'!C129/'Population 2016'!C$6</f>
        <v>2.0314853331420784E-2</v>
      </c>
      <c r="D129" s="3">
        <f>'Population 2016'!D129/'Population 2016'!D$6</f>
        <v>2.1931315878952737E-2</v>
      </c>
      <c r="E129" s="3">
        <f>'Population 2016'!E129/'Population 2016'!E$6</f>
        <v>2.6287812892625884E-2</v>
      </c>
      <c r="F129" s="3">
        <f>'Population 2016'!F129/'Population 2016'!F$6</f>
        <v>2.4236129143945295E-2</v>
      </c>
      <c r="G129" s="3">
        <f>'Population 2016'!G129/'Population 2016'!G$6</f>
        <v>2.8265980073883354E-2</v>
      </c>
      <c r="H129" s="3">
        <f>'Population 2016'!H129/'Population 2016'!H$6</f>
        <v>1.6492066993805041E-2</v>
      </c>
      <c r="I129" s="3">
        <f>'Population 2016'!I129/'Population 2016'!I$6</f>
        <v>3.1174128386908809E-2</v>
      </c>
      <c r="J129" s="3">
        <f>'Population 2016'!J129/'Population 2016'!J$6</f>
        <v>1.7977422610246662E-2</v>
      </c>
      <c r="K129" s="3">
        <f>'Population 2016'!K129/'Population 2016'!K$6</f>
        <v>1.9589197413465195E-2</v>
      </c>
      <c r="L129" s="3">
        <f>'Population 2016'!L129/'Population 2016'!L$6</f>
        <v>3.0928756592473405E-2</v>
      </c>
      <c r="M129" s="3">
        <f>'Population 2016'!M129/'Population 2016'!M$6</f>
        <v>3.0928756592473405E-2</v>
      </c>
      <c r="N129" s="3">
        <f>'Population 2016'!N129/'Population 2016'!N$6</f>
        <v>9.6310782396447532E-3</v>
      </c>
      <c r="O129" s="3">
        <f>'Population 2016'!O129/'Population 2016'!O$6</f>
        <v>1.6373445124046457E-2</v>
      </c>
      <c r="P129" s="3">
        <f>'Population 2016'!P129/'Population 2016'!P$6</f>
        <v>2.6008352275730826E-2</v>
      </c>
      <c r="Q129" s="3">
        <f>'Population 2016'!Q129/'Population 2016'!Q$6</f>
        <v>2.8825431034482759E-2</v>
      </c>
      <c r="R129" s="3">
        <f>'Population 2016'!R129/'Population 2016'!R$6</f>
        <v>2.1939559501451256E-2</v>
      </c>
      <c r="S129" s="3">
        <f>'Population 2016'!S129/'Population 2016'!S$6</f>
        <v>1.929734109155189E-2</v>
      </c>
      <c r="T129" s="3">
        <f>'Population 2016'!T129/'Population 2016'!T$6</f>
        <v>1.2929544937333007E-2</v>
      </c>
      <c r="U129" s="3">
        <f>'Population 2016'!U129/'Population 2016'!U$6</f>
        <v>4.7680412371134018E-2</v>
      </c>
      <c r="V129" s="3">
        <f>'Population 2016'!V129/'Population 2016'!V$6</f>
        <v>2.2076498868778282E-2</v>
      </c>
      <c r="W129" s="3">
        <f>'Population 2016'!W129/'Population 2016'!W$6</f>
        <v>1.8818652849740932E-2</v>
      </c>
      <c r="X129" s="3">
        <f>'Population 2016'!X129/'Population 2016'!X$6</f>
        <v>1.8818652849740932E-2</v>
      </c>
      <c r="Y129" s="3">
        <f>'Population 2016'!Y129/'Population 2016'!Y$6</f>
        <v>2.0315571911075265E-2</v>
      </c>
      <c r="Z129" s="3">
        <f>'Population 2016'!Z129/'Population 2016'!Z$6</f>
        <v>7.4950402702710917E-3</v>
      </c>
      <c r="AA129" s="3">
        <f>'Population 2016'!AA129/'Population 2016'!AA$6</f>
        <v>1.3089859202459739E-2</v>
      </c>
      <c r="AB129" s="3">
        <f>'Population 2016'!AB129/'Population 2016'!AB$6</f>
        <v>2.300152521083797E-2</v>
      </c>
      <c r="AC129" s="3">
        <f>'Population 2016'!AC129/'Population 2016'!AC$6</f>
        <v>1.0123213750763521E-2</v>
      </c>
      <c r="AD129" s="3">
        <f>'Population 2016'!AD129/'Population 2016'!AD$6</f>
        <v>2.7798736555560487E-2</v>
      </c>
      <c r="AE129" s="3">
        <f>'Population 2016'!AE129/'Population 2016'!AE$6</f>
        <v>2.7630864520280733E-2</v>
      </c>
      <c r="AF129" s="3">
        <f>'Population 2016'!AF129/'Population 2016'!AF$6</f>
        <v>7.9378249806394512E-3</v>
      </c>
      <c r="AG129" s="3">
        <f>'Population 2016'!AG129/'Population 2016'!AG$6</f>
        <v>2.7630864520280733E-2</v>
      </c>
      <c r="AH129" s="3">
        <f>'Population 2016'!AH129/'Population 2016'!AH$6</f>
        <v>1.8421853093675594E-2</v>
      </c>
      <c r="AI129" s="3">
        <f>'Population 2016'!AI129/'Population 2016'!AI$6</f>
        <v>1.8515340863909734E-2</v>
      </c>
      <c r="AJ129" s="3">
        <f>'Population 2016'!AJ129/'Population 2016'!AJ$6</f>
        <v>2.8256734368288641E-2</v>
      </c>
      <c r="AK129" s="3">
        <f>'Population 2016'!AK129/'Population 2016'!AK$6</f>
        <v>2.9444182018579752E-2</v>
      </c>
      <c r="AL129" s="3">
        <f>'Population 2016'!AL129/'Population 2016'!AL$6</f>
        <v>1.2539231361402262E-2</v>
      </c>
      <c r="AM129" s="3">
        <f>'Population 2016'!AM129/'Population 2016'!AM$6</f>
        <v>1.6642264519277698E-2</v>
      </c>
      <c r="AN129" s="3">
        <f>'Population 2016'!AN129/'Population 2016'!AN$6</f>
        <v>4.1906958861976165E-2</v>
      </c>
      <c r="AO129" s="3">
        <f>'Population 2016'!AO129/'Population 2016'!AO$6</f>
        <v>4.1906958861976165E-2</v>
      </c>
      <c r="AP129" s="3">
        <f>'Population 2016'!AP129/'Population 2016'!AP$6</f>
        <v>2.2652013245668762E-2</v>
      </c>
      <c r="AQ129" s="3">
        <f>'Population 2016'!AQ129/'Population 2016'!AQ$6</f>
        <v>1.3586516523147126E-2</v>
      </c>
      <c r="AR129" s="3">
        <f>'Population 2016'!AR129/'Population 2016'!AR$6</f>
        <v>1.6944879967172827E-2</v>
      </c>
      <c r="AS129" s="3">
        <f>'Population 2016'!AS129/'Population 2016'!AS$6</f>
        <v>3.1174128386908809E-2</v>
      </c>
      <c r="AT129" s="3">
        <f>'Population 2016'!AT129/'Population 2016'!AT$6</f>
        <v>3.3386327503974564E-2</v>
      </c>
      <c r="AU129" s="3">
        <f>'Population 2016'!AU129/'Population 2016'!AU$6</f>
        <v>3.3386327503974564E-2</v>
      </c>
      <c r="AV129" s="3">
        <f>'Population 2016'!AV129/'Population 2016'!AV$6</f>
        <v>2.3019182652210174E-2</v>
      </c>
      <c r="AW129" s="3">
        <f>'Population 2016'!AW129/'Population 2016'!AW$6</f>
        <v>2.0810981252917714E-2</v>
      </c>
      <c r="AX129" s="3">
        <f>'Population 2016'!AX129/'Population 2016'!AX$6</f>
        <v>1.6406358622607406E-2</v>
      </c>
      <c r="AY129" s="3">
        <f>'Population 2016'!AY129/'Population 2016'!AY$6</f>
        <v>1.7013720187292809E-2</v>
      </c>
      <c r="AZ129" s="3">
        <f>'Population 2016'!AZ129/'Population 2016'!AZ$6</f>
        <v>1.5068958124910676E-2</v>
      </c>
      <c r="BA129" s="3">
        <f>'Population 2016'!BA129/'Population 2016'!BA$6</f>
        <v>1.5500169346323192E-2</v>
      </c>
      <c r="BB129" s="3">
        <f>'Population 2016'!BB129/'Population 2016'!BB$6</f>
        <v>1.9767969408257178E-2</v>
      </c>
      <c r="BC129" s="5">
        <f>'Population 2016'!BC129/'Population 2016'!BC$6</f>
        <v>4.7680412371134018E-2</v>
      </c>
      <c r="BD129" s="9">
        <v>127</v>
      </c>
    </row>
    <row r="130" spans="1:56" x14ac:dyDescent="0.35">
      <c r="A130" s="3"/>
      <c r="B130" s="3" t="s">
        <v>57</v>
      </c>
      <c r="C130" s="60">
        <f>'Population 2016'!C130/'Population 2016'!C$6</f>
        <v>1.8539769059743239E-2</v>
      </c>
      <c r="D130" s="3">
        <f>'Population 2016'!D130/'Population 2016'!D$6</f>
        <v>2.1839771924777027E-2</v>
      </c>
      <c r="E130" s="3">
        <f>'Population 2016'!E130/'Population 2016'!E$6</f>
        <v>3.0733545955349377E-2</v>
      </c>
      <c r="F130" s="3">
        <f>'Population 2016'!F130/'Population 2016'!F$6</f>
        <v>2.5880723621570154E-2</v>
      </c>
      <c r="G130" s="3">
        <f>'Population 2016'!G130/'Population 2016'!G$6</f>
        <v>3.0616814060226129E-2</v>
      </c>
      <c r="H130" s="3">
        <f>'Population 2016'!H130/'Population 2016'!H$6</f>
        <v>1.7589153156805811E-2</v>
      </c>
      <c r="I130" s="3">
        <f>'Population 2016'!I130/'Population 2016'!I$6</f>
        <v>3.2096727202097698E-2</v>
      </c>
      <c r="J130" s="3">
        <f>'Population 2016'!J130/'Population 2016'!J$6</f>
        <v>1.8775376094252387E-2</v>
      </c>
      <c r="K130" s="3">
        <f>'Population 2016'!K130/'Population 2016'!K$6</f>
        <v>1.9208824648155192E-2</v>
      </c>
      <c r="L130" s="3">
        <f>'Population 2016'!L130/'Population 2016'!L$6</f>
        <v>3.4347903816930363E-2</v>
      </c>
      <c r="M130" s="3">
        <f>'Population 2016'!M130/'Population 2016'!M$6</f>
        <v>3.4347903816930363E-2</v>
      </c>
      <c r="N130" s="3">
        <f>'Population 2016'!N130/'Population 2016'!N$6</f>
        <v>1.0704465585437221E-2</v>
      </c>
      <c r="O130" s="3">
        <f>'Population 2016'!O130/'Population 2016'!O$6</f>
        <v>1.6476530822623875E-2</v>
      </c>
      <c r="P130" s="3">
        <f>'Population 2016'!P130/'Population 2016'!P$6</f>
        <v>2.3418089549082834E-2</v>
      </c>
      <c r="Q130" s="3">
        <f>'Population 2016'!Q130/'Population 2016'!Q$6</f>
        <v>2.9441194581280788E-2</v>
      </c>
      <c r="R130" s="3">
        <f>'Population 2016'!R130/'Population 2016'!R$6</f>
        <v>1.7244323032269079E-2</v>
      </c>
      <c r="S130" s="3">
        <f>'Population 2016'!S130/'Population 2016'!S$6</f>
        <v>1.9347320573659236E-2</v>
      </c>
      <c r="T130" s="3">
        <f>'Population 2016'!T130/'Population 2016'!T$6</f>
        <v>1.1951821852110954E-2</v>
      </c>
      <c r="U130" s="3">
        <f>'Population 2016'!U130/'Population 2016'!U$6</f>
        <v>4.6944035346097202E-2</v>
      </c>
      <c r="V130" s="3">
        <f>'Population 2016'!V130/'Population 2016'!V$6</f>
        <v>2.4710124434389139E-2</v>
      </c>
      <c r="W130" s="3">
        <f>'Population 2016'!W130/'Population 2016'!W$6</f>
        <v>1.9490155440414509E-2</v>
      </c>
      <c r="X130" s="3">
        <f>'Population 2016'!X130/'Population 2016'!X$6</f>
        <v>1.9490155440414509E-2</v>
      </c>
      <c r="Y130" s="3">
        <f>'Population 2016'!Y130/'Population 2016'!Y$6</f>
        <v>2.2160608963048847E-2</v>
      </c>
      <c r="Z130" s="3">
        <f>'Population 2016'!Z130/'Population 2016'!Z$6</f>
        <v>6.2220682908452349E-3</v>
      </c>
      <c r="AA130" s="3">
        <f>'Population 2016'!AA130/'Population 2016'!AA$6</f>
        <v>1.1837492266446691E-2</v>
      </c>
      <c r="AB130" s="3">
        <f>'Population 2016'!AB130/'Population 2016'!AB$6</f>
        <v>2.303516956755787E-2</v>
      </c>
      <c r="AC130" s="3">
        <f>'Population 2016'!AC130/'Population 2016'!AC$6</f>
        <v>8.7712472717510984E-3</v>
      </c>
      <c r="AD130" s="3">
        <f>'Population 2016'!AD130/'Population 2016'!AD$6</f>
        <v>2.9633246046188215E-2</v>
      </c>
      <c r="AE130" s="3">
        <f>'Population 2016'!AE130/'Population 2016'!AE$6</f>
        <v>2.9279868079715245E-2</v>
      </c>
      <c r="AF130" s="3">
        <f>'Population 2016'!AF130/'Population 2016'!AF$6</f>
        <v>7.4952981524504924E-3</v>
      </c>
      <c r="AG130" s="3">
        <f>'Population 2016'!AG130/'Population 2016'!AG$6</f>
        <v>2.9279868079715245E-2</v>
      </c>
      <c r="AH130" s="3">
        <f>'Population 2016'!AH130/'Population 2016'!AH$6</f>
        <v>1.7348497827067433E-2</v>
      </c>
      <c r="AI130" s="3">
        <f>'Population 2016'!AI130/'Population 2016'!AI$6</f>
        <v>1.8176339369792037E-2</v>
      </c>
      <c r="AJ130" s="3">
        <f>'Population 2016'!AJ130/'Population 2016'!AJ$6</f>
        <v>2.7029514634595325E-2</v>
      </c>
      <c r="AK130" s="3">
        <f>'Population 2016'!AK130/'Population 2016'!AK$6</f>
        <v>3.0231459612659425E-2</v>
      </c>
      <c r="AL130" s="3">
        <f>'Population 2016'!AL130/'Population 2016'!AL$6</f>
        <v>1.3072185704980163E-2</v>
      </c>
      <c r="AM130" s="3">
        <f>'Population 2016'!AM130/'Population 2016'!AM$6</f>
        <v>1.5623474865788189E-2</v>
      </c>
      <c r="AN130" s="3">
        <f>'Population 2016'!AN130/'Population 2016'!AN$6</f>
        <v>4.6520569011918492E-2</v>
      </c>
      <c r="AO130" s="3">
        <f>'Population 2016'!AO130/'Population 2016'!AO$6</f>
        <v>4.6520569011918492E-2</v>
      </c>
      <c r="AP130" s="3">
        <f>'Population 2016'!AP130/'Population 2016'!AP$6</f>
        <v>2.0828334213178482E-2</v>
      </c>
      <c r="AQ130" s="3">
        <f>'Population 2016'!AQ130/'Population 2016'!AQ$6</f>
        <v>1.2394200338558916E-2</v>
      </c>
      <c r="AR130" s="3">
        <f>'Population 2016'!AR130/'Population 2016'!AR$6</f>
        <v>1.6801882814681344E-2</v>
      </c>
      <c r="AS130" s="3">
        <f>'Population 2016'!AS130/'Population 2016'!AS$6</f>
        <v>3.2096727202097698E-2</v>
      </c>
      <c r="AT130" s="3">
        <f>'Population 2016'!AT130/'Population 2016'!AT$6</f>
        <v>3.6565977742448331E-2</v>
      </c>
      <c r="AU130" s="3">
        <f>'Population 2016'!AU130/'Population 2016'!AU$6</f>
        <v>3.6565977742448331E-2</v>
      </c>
      <c r="AV130" s="3">
        <f>'Population 2016'!AV130/'Population 2016'!AV$6</f>
        <v>2.6402954843321814E-2</v>
      </c>
      <c r="AW130" s="3">
        <f>'Population 2016'!AW130/'Population 2016'!AW$6</f>
        <v>1.9664370715566877E-2</v>
      </c>
      <c r="AX130" s="3">
        <f>'Population 2016'!AX130/'Population 2016'!AX$6</f>
        <v>1.8352875747323538E-2</v>
      </c>
      <c r="AY130" s="3">
        <f>'Population 2016'!AY130/'Population 2016'!AY$6</f>
        <v>1.7675866487227885E-2</v>
      </c>
      <c r="AZ130" s="3">
        <f>'Population 2016'!AZ130/'Population 2016'!AZ$6</f>
        <v>1.5721023295698158E-2</v>
      </c>
      <c r="BA130" s="3">
        <f>'Population 2016'!BA130/'Population 2016'!BA$6</f>
        <v>1.4005937082860159E-2</v>
      </c>
      <c r="BB130" s="3">
        <f>'Population 2016'!BB130/'Population 2016'!BB$6</f>
        <v>2.0723961371443386E-2</v>
      </c>
      <c r="BC130" s="5">
        <f>'Population 2016'!BC130/'Population 2016'!BC$6</f>
        <v>4.6944035346097202E-2</v>
      </c>
      <c r="BD130" s="9">
        <v>128</v>
      </c>
    </row>
    <row r="131" spans="1:56" x14ac:dyDescent="0.35">
      <c r="A131" s="3"/>
      <c r="B131" s="3" t="s">
        <v>58</v>
      </c>
      <c r="C131" s="60">
        <f>'Population 2016'!C131/'Population 2016'!C$6</f>
        <v>1.204905687441727E-2</v>
      </c>
      <c r="D131" s="3">
        <f>'Population 2016'!D131/'Population 2016'!D$6</f>
        <v>1.4424711636544347E-2</v>
      </c>
      <c r="E131" s="3">
        <f>'Population 2016'!E131/'Population 2016'!E$6</f>
        <v>2.0827292935150284E-2</v>
      </c>
      <c r="F131" s="3">
        <f>'Population 2016'!F131/'Population 2016'!F$6</f>
        <v>1.757119362936034E-2</v>
      </c>
      <c r="G131" s="3">
        <f>'Population 2016'!G131/'Population 2016'!G$6</f>
        <v>2.4235978954438599E-2</v>
      </c>
      <c r="H131" s="3">
        <f>'Population 2016'!H131/'Population 2016'!H$6</f>
        <v>1.299212363684063E-2</v>
      </c>
      <c r="I131" s="3">
        <f>'Population 2016'!I131/'Population 2016'!I$6</f>
        <v>2.3016412547343885E-2</v>
      </c>
      <c r="J131" s="3">
        <f>'Population 2016'!J131/'Population 2016'!J$6</f>
        <v>1.2462155882560022E-2</v>
      </c>
      <c r="K131" s="3">
        <f>'Population 2016'!K131/'Population 2016'!K$6</f>
        <v>1.3645872955496387E-2</v>
      </c>
      <c r="L131" s="3">
        <f>'Population 2016'!L131/'Population 2016'!L$6</f>
        <v>2.5945293644408687E-2</v>
      </c>
      <c r="M131" s="3">
        <f>'Population 2016'!M131/'Population 2016'!M$6</f>
        <v>2.5945293644408687E-2</v>
      </c>
      <c r="N131" s="3">
        <f>'Population 2016'!N131/'Population 2016'!N$6</f>
        <v>7.3225602493787586E-3</v>
      </c>
      <c r="O131" s="3">
        <f>'Population 2016'!O131/'Population 2016'!O$6</f>
        <v>1.2404645728815888E-2</v>
      </c>
      <c r="P131" s="3">
        <f>'Population 2016'!P131/'Population 2016'!P$6</f>
        <v>1.6863138975524661E-2</v>
      </c>
      <c r="Q131" s="3">
        <f>'Population 2016'!Q131/'Population 2016'!Q$6</f>
        <v>2.1012931034482759E-2</v>
      </c>
      <c r="R131" s="3">
        <f>'Population 2016'!R131/'Population 2016'!R$6</f>
        <v>1.0329520232200785E-2</v>
      </c>
      <c r="S131" s="3">
        <f>'Population 2016'!S131/'Population 2016'!S$6</f>
        <v>1.4254674396826567E-2</v>
      </c>
      <c r="T131" s="3">
        <f>'Population 2016'!T131/'Population 2016'!T$6</f>
        <v>8.6899353522753141E-3</v>
      </c>
      <c r="U131" s="3">
        <f>'Population 2016'!U131/'Population 2016'!U$6</f>
        <v>3.0007363770250369E-2</v>
      </c>
      <c r="V131" s="3">
        <f>'Population 2016'!V131/'Population 2016'!V$6</f>
        <v>1.7321832579185521E-2</v>
      </c>
      <c r="W131" s="3">
        <f>'Population 2016'!W131/'Population 2016'!W$6</f>
        <v>1.4026943005181347E-2</v>
      </c>
      <c r="X131" s="3">
        <f>'Population 2016'!X131/'Population 2016'!X$6</f>
        <v>1.4026943005181347E-2</v>
      </c>
      <c r="Y131" s="3">
        <f>'Population 2016'!Y131/'Population 2016'!Y$6</f>
        <v>1.5234158390885719E-2</v>
      </c>
      <c r="Z131" s="3">
        <f>'Population 2016'!Z131/'Population 2016'!Z$6</f>
        <v>4.6057888324811409E-3</v>
      </c>
      <c r="AA131" s="3">
        <f>'Population 2016'!AA131/'Population 2016'!AA$6</f>
        <v>9.2402682215014659E-3</v>
      </c>
      <c r="AB131" s="3">
        <f>'Population 2016'!AB131/'Population 2016'!AB$6</f>
        <v>1.5711914588193075E-2</v>
      </c>
      <c r="AC131" s="3">
        <f>'Population 2016'!AC131/'Population 2016'!AC$6</f>
        <v>6.7423249154777787E-3</v>
      </c>
      <c r="AD131" s="3">
        <f>'Population 2016'!AD131/'Population 2016'!AD$6</f>
        <v>2.2310002515053332E-2</v>
      </c>
      <c r="AE131" s="3">
        <f>'Population 2016'!AE131/'Population 2016'!AE$6</f>
        <v>2.1618034468196351E-2</v>
      </c>
      <c r="AF131" s="3">
        <f>'Population 2016'!AF131/'Population 2016'!AF$6</f>
        <v>5.9741121805509459E-3</v>
      </c>
      <c r="AG131" s="3">
        <f>'Population 2016'!AG131/'Population 2016'!AG$6</f>
        <v>2.1618034468196351E-2</v>
      </c>
      <c r="AH131" s="3">
        <f>'Population 2016'!AH131/'Population 2016'!AH$6</f>
        <v>1.3729857107394963E-2</v>
      </c>
      <c r="AI131" s="3">
        <f>'Population 2016'!AI131/'Population 2016'!AI$6</f>
        <v>1.3614467411911926E-2</v>
      </c>
      <c r="AJ131" s="3">
        <f>'Population 2016'!AJ131/'Population 2016'!AJ$6</f>
        <v>2.0862735472786404E-2</v>
      </c>
      <c r="AK131" s="3">
        <f>'Population 2016'!AK131/'Population 2016'!AK$6</f>
        <v>2.3460872303574239E-2</v>
      </c>
      <c r="AL131" s="3">
        <f>'Population 2016'!AL131/'Population 2016'!AL$6</f>
        <v>9.0306152661810864E-3</v>
      </c>
      <c r="AM131" s="3">
        <f>'Population 2016'!AM131/'Population 2016'!AM$6</f>
        <v>1.2231576378721328E-2</v>
      </c>
      <c r="AN131" s="3">
        <f>'Population 2016'!AN131/'Population 2016'!AN$6</f>
        <v>3.767781622452903E-2</v>
      </c>
      <c r="AO131" s="3">
        <f>'Population 2016'!AO131/'Population 2016'!AO$6</f>
        <v>3.767781622452903E-2</v>
      </c>
      <c r="AP131" s="3">
        <f>'Population 2016'!AP131/'Population 2016'!AP$6</f>
        <v>1.3965542064596631E-2</v>
      </c>
      <c r="AQ131" s="3">
        <f>'Population 2016'!AQ131/'Population 2016'!AQ$6</f>
        <v>1.0362846838890116E-2</v>
      </c>
      <c r="AR131" s="3">
        <f>'Population 2016'!AR131/'Population 2016'!AR$6</f>
        <v>1.2463925718348739E-2</v>
      </c>
      <c r="AS131" s="3">
        <f>'Population 2016'!AS131/'Population 2016'!AS$6</f>
        <v>2.3016412547343885E-2</v>
      </c>
      <c r="AT131" s="3">
        <f>'Population 2016'!AT131/'Population 2016'!AT$6</f>
        <v>3.8155802861685212E-2</v>
      </c>
      <c r="AU131" s="3">
        <f>'Population 2016'!AU131/'Population 2016'!AU$6</f>
        <v>3.8155802861685212E-2</v>
      </c>
      <c r="AV131" s="3">
        <f>'Population 2016'!AV131/'Population 2016'!AV$6</f>
        <v>2.0183486238532111E-2</v>
      </c>
      <c r="AW131" s="3">
        <f>'Population 2016'!AW131/'Population 2016'!AW$6</f>
        <v>1.5741324662773649E-2</v>
      </c>
      <c r="AX131" s="3">
        <f>'Population 2016'!AX131/'Population 2016'!AX$6</f>
        <v>1.1308337581684201E-2</v>
      </c>
      <c r="AY131" s="3">
        <f>'Population 2016'!AY131/'Population 2016'!AY$6</f>
        <v>1.2413093298133521E-2</v>
      </c>
      <c r="AZ131" s="3">
        <f>'Population 2016'!AZ131/'Population 2016'!AZ$6</f>
        <v>1.0674217521795055E-2</v>
      </c>
      <c r="BA131" s="3">
        <f>'Population 2016'!BA131/'Population 2016'!BA$6</f>
        <v>1.1754627139242524E-2</v>
      </c>
      <c r="BB131" s="3">
        <f>'Population 2016'!BB131/'Population 2016'!BB$6</f>
        <v>1.6138440598872254E-2</v>
      </c>
      <c r="BC131" s="5">
        <f>'Population 2016'!BC131/'Population 2016'!BC$6</f>
        <v>3.0007363770250369E-2</v>
      </c>
      <c r="BD131" s="9">
        <v>129</v>
      </c>
    </row>
    <row r="132" spans="1:56" x14ac:dyDescent="0.35">
      <c r="A132" s="3"/>
      <c r="B132" s="3" t="s">
        <v>59</v>
      </c>
      <c r="C132" s="60">
        <f>'Population 2016'!C132/'Population 2016'!C$6</f>
        <v>1.000502044036434E-2</v>
      </c>
      <c r="D132" s="3">
        <f>'Population 2016'!D132/'Population 2016'!D$6</f>
        <v>1.1560693641618497E-2</v>
      </c>
      <c r="E132" s="3">
        <f>'Population 2016'!E132/'Population 2016'!E$6</f>
        <v>1.5753358461389776E-2</v>
      </c>
      <c r="F132" s="3">
        <f>'Population 2016'!F132/'Population 2016'!F$6</f>
        <v>1.3113477018956115E-2</v>
      </c>
      <c r="G132" s="3">
        <f>'Population 2016'!G132/'Population 2016'!G$6</f>
        <v>1.7967088324191201E-2</v>
      </c>
      <c r="H132" s="3">
        <f>'Population 2016'!H132/'Population 2016'!H$6</f>
        <v>9.9751366885885151E-3</v>
      </c>
      <c r="I132" s="3">
        <f>'Population 2016'!I132/'Population 2016'!I$6</f>
        <v>1.6995241332426921E-2</v>
      </c>
      <c r="J132" s="3">
        <f>'Population 2016'!J132/'Population 2016'!J$6</f>
        <v>9.92748010983595E-3</v>
      </c>
      <c r="K132" s="3">
        <f>'Population 2016'!K132/'Population 2016'!K$6</f>
        <v>1.0174971472042603E-2</v>
      </c>
      <c r="L132" s="3">
        <f>'Population 2016'!L132/'Population 2016'!L$6</f>
        <v>2.0537230714221866E-2</v>
      </c>
      <c r="M132" s="3">
        <f>'Population 2016'!M132/'Population 2016'!M$6</f>
        <v>2.0537230714221866E-2</v>
      </c>
      <c r="N132" s="3">
        <f>'Population 2016'!N132/'Population 2016'!N$6</f>
        <v>6.5579555647046718E-3</v>
      </c>
      <c r="O132" s="3">
        <f>'Population 2016'!O132/'Population 2016'!O$6</f>
        <v>9.8790461136691633E-3</v>
      </c>
      <c r="P132" s="3">
        <f>'Population 2016'!P132/'Population 2016'!P$6</f>
        <v>1.4907226304382301E-2</v>
      </c>
      <c r="Q132" s="3">
        <f>'Population 2016'!Q132/'Population 2016'!Q$6</f>
        <v>1.7818657635467982E-2</v>
      </c>
      <c r="R132" s="3">
        <f>'Population 2016'!R132/'Population 2016'!R$6</f>
        <v>8.366057708724603E-3</v>
      </c>
      <c r="S132" s="3">
        <f>'Population 2016'!S132/'Population 2016'!S$6</f>
        <v>1.0600911204873789E-2</v>
      </c>
      <c r="T132" s="3">
        <f>'Population 2016'!T132/'Population 2016'!T$6</f>
        <v>6.3214854647977549E-3</v>
      </c>
      <c r="U132" s="3">
        <f>'Population 2016'!U132/'Population 2016'!U$6</f>
        <v>2.6693667157584682E-2</v>
      </c>
      <c r="V132" s="3">
        <f>'Population 2016'!V132/'Population 2016'!V$6</f>
        <v>1.2814621040723981E-2</v>
      </c>
      <c r="W132" s="3">
        <f>'Population 2016'!W132/'Population 2016'!W$6</f>
        <v>1.0578238341968912E-2</v>
      </c>
      <c r="X132" s="3">
        <f>'Population 2016'!X132/'Population 2016'!X$6</f>
        <v>1.0578238341968912E-2</v>
      </c>
      <c r="Y132" s="3">
        <f>'Population 2016'!Y132/'Population 2016'!Y$6</f>
        <v>1.1574330795987296E-2</v>
      </c>
      <c r="Z132" s="3">
        <f>'Population 2016'!Z132/'Population 2016'!Z$6</f>
        <v>3.4361129086650198E-3</v>
      </c>
      <c r="AA132" s="3">
        <f>'Population 2016'!AA132/'Population 2016'!AA$6</f>
        <v>6.9417624377409899E-3</v>
      </c>
      <c r="AB132" s="3">
        <f>'Population 2016'!AB132/'Population 2016'!AB$6</f>
        <v>1.2235331060470124E-2</v>
      </c>
      <c r="AC132" s="3">
        <f>'Population 2016'!AC132/'Population 2016'!AC$6</f>
        <v>5.215283640622021E-3</v>
      </c>
      <c r="AD132" s="3">
        <f>'Population 2016'!AD132/'Population 2016'!AD$6</f>
        <v>1.5770863846848046E-2</v>
      </c>
      <c r="AE132" s="3">
        <f>'Population 2016'!AE132/'Population 2016'!AE$6</f>
        <v>1.4981800631447705E-2</v>
      </c>
      <c r="AF132" s="3">
        <f>'Population 2016'!AF132/'Population 2016'!AF$6</f>
        <v>4.20400486779511E-3</v>
      </c>
      <c r="AG132" s="3">
        <f>'Population 2016'!AG132/'Population 2016'!AG$6</f>
        <v>1.4981800631447705E-2</v>
      </c>
      <c r="AH132" s="3">
        <f>'Population 2016'!AH132/'Population 2016'!AH$6</f>
        <v>1.0044787234414498E-2</v>
      </c>
      <c r="AI132" s="3">
        <f>'Population 2016'!AI132/'Population 2016'!AI$6</f>
        <v>1.006122952912274E-2</v>
      </c>
      <c r="AJ132" s="3">
        <f>'Population 2016'!AJ132/'Population 2016'!AJ$6</f>
        <v>1.4481192857581151E-2</v>
      </c>
      <c r="AK132" s="3">
        <f>'Population 2016'!AK132/'Population 2016'!AK$6</f>
        <v>1.6296646197449222E-2</v>
      </c>
      <c r="AL132" s="3">
        <f>'Population 2016'!AL132/'Population 2016'!AL$6</f>
        <v>6.9284064665127024E-3</v>
      </c>
      <c r="AM132" s="3">
        <f>'Population 2016'!AM132/'Population 2016'!AM$6</f>
        <v>9.0836993655441685E-3</v>
      </c>
      <c r="AN132" s="3">
        <f>'Population 2016'!AN132/'Population 2016'!AN$6</f>
        <v>3.1141868512110725E-2</v>
      </c>
      <c r="AO132" s="3">
        <f>'Population 2016'!AO132/'Population 2016'!AO$6</f>
        <v>3.1141868512110725E-2</v>
      </c>
      <c r="AP132" s="3">
        <f>'Population 2016'!AP132/'Population 2016'!AP$6</f>
        <v>1.1086048855401449E-2</v>
      </c>
      <c r="AQ132" s="3">
        <f>'Population 2016'!AQ132/'Population 2016'!AQ$6</f>
        <v>8.6700522558327813E-3</v>
      </c>
      <c r="AR132" s="3">
        <f>'Population 2016'!AR132/'Population 2016'!AR$6</f>
        <v>9.436116446029031E-3</v>
      </c>
      <c r="AS132" s="3">
        <f>'Population 2016'!AS132/'Population 2016'!AS$6</f>
        <v>1.6995241332426921E-2</v>
      </c>
      <c r="AT132" s="3">
        <f>'Population 2016'!AT132/'Population 2016'!AT$6</f>
        <v>1.2718600953895072E-2</v>
      </c>
      <c r="AU132" s="3">
        <f>'Population 2016'!AU132/'Population 2016'!AU$6</f>
        <v>1.2718600953895072E-2</v>
      </c>
      <c r="AV132" s="3">
        <f>'Population 2016'!AV132/'Population 2016'!AV$6</f>
        <v>1.5012510425354461E-2</v>
      </c>
      <c r="AW132" s="3">
        <f>'Population 2016'!AW132/'Population 2016'!AW$6</f>
        <v>1.1335064169239715E-2</v>
      </c>
      <c r="AX132" s="3">
        <f>'Population 2016'!AX132/'Population 2016'!AX$6</f>
        <v>9.6862399777540905E-3</v>
      </c>
      <c r="AY132" s="3">
        <f>'Population 2016'!AY132/'Population 2016'!AY$6</f>
        <v>9.7000133289190243E-3</v>
      </c>
      <c r="AZ132" s="3">
        <f>'Population 2016'!AZ132/'Population 2016'!AZ$6</f>
        <v>8.7537516078319277E-3</v>
      </c>
      <c r="BA132" s="3">
        <f>'Population 2016'!BA132/'Population 2016'!BA$6</f>
        <v>8.5470085470085479E-3</v>
      </c>
      <c r="BB132" s="3">
        <f>'Population 2016'!BB132/'Population 2016'!BB$6</f>
        <v>1.1650139347981075E-2</v>
      </c>
      <c r="BC132" s="5">
        <f>'Population 2016'!BC132/'Population 2016'!BC$6</f>
        <v>2.6693667157584682E-2</v>
      </c>
      <c r="BD132" s="9">
        <v>130</v>
      </c>
    </row>
    <row r="133" spans="1:56" x14ac:dyDescent="0.35">
      <c r="A133" s="3"/>
      <c r="B133" s="3" t="s">
        <v>60</v>
      </c>
      <c r="C133" s="60">
        <f>'Population 2016'!C133/'Population 2016'!C$6</f>
        <v>8.0864950154199231E-3</v>
      </c>
      <c r="D133" s="3">
        <f>'Population 2016'!D133/'Population 2016'!D$6</f>
        <v>9.4028718646195688E-3</v>
      </c>
      <c r="E133" s="3">
        <f>'Population 2016'!E133/'Population 2016'!E$6</f>
        <v>1.2950613704455398E-2</v>
      </c>
      <c r="F133" s="3">
        <f>'Population 2016'!F133/'Population 2016'!F$6</f>
        <v>9.8242880637063965E-3</v>
      </c>
      <c r="G133" s="3">
        <f>'Population 2016'!G133/'Population 2016'!G$6</f>
        <v>1.1810142169483936E-2</v>
      </c>
      <c r="H133" s="3">
        <f>'Population 2016'!H133/'Population 2016'!H$6</f>
        <v>6.1949593660749957E-3</v>
      </c>
      <c r="I133" s="3">
        <f>'Population 2016'!I133/'Population 2016'!I$6</f>
        <v>1.0731280955618141E-2</v>
      </c>
      <c r="J133" s="3">
        <f>'Population 2016'!J133/'Population 2016'!J$6</f>
        <v>6.3601586519279963E-3</v>
      </c>
      <c r="K133" s="3">
        <f>'Population 2016'!K133/'Population 2016'!K$6</f>
        <v>6.0384176492963102E-3</v>
      </c>
      <c r="L133" s="3">
        <f>'Population 2016'!L133/'Population 2016'!L$6</f>
        <v>1.3028515240904622E-2</v>
      </c>
      <c r="M133" s="3">
        <f>'Population 2016'!M133/'Population 2016'!M$6</f>
        <v>1.3028515240904622E-2</v>
      </c>
      <c r="N133" s="3">
        <f>'Population 2016'!N133/'Population 2016'!N$6</f>
        <v>4.3670690643885365E-3</v>
      </c>
      <c r="O133" s="3">
        <f>'Population 2016'!O133/'Population 2016'!O$6</f>
        <v>6.1335990653563332E-3</v>
      </c>
      <c r="P133" s="3">
        <f>'Population 2016'!P133/'Population 2016'!P$6</f>
        <v>1.0678225934344769E-2</v>
      </c>
      <c r="Q133" s="3">
        <f>'Population 2016'!Q133/'Population 2016'!Q$6</f>
        <v>1.2469211822660099E-2</v>
      </c>
      <c r="R133" s="3">
        <f>'Population 2016'!R133/'Population 2016'!R$6</f>
        <v>7.0001707358716067E-3</v>
      </c>
      <c r="S133" s="3">
        <f>'Population 2016'!S133/'Population 2016'!S$6</f>
        <v>7.2075674196908635E-3</v>
      </c>
      <c r="T133" s="3">
        <f>'Population 2016'!T133/'Population 2016'!T$6</f>
        <v>4.6020414183727655E-3</v>
      </c>
      <c r="U133" s="3">
        <f>'Population 2016'!U133/'Population 2016'!U$6</f>
        <v>1.638438880706922E-2</v>
      </c>
      <c r="V133" s="3">
        <f>'Population 2016'!V133/'Population 2016'!V$6</f>
        <v>9.2795531674208145E-3</v>
      </c>
      <c r="W133" s="3">
        <f>'Population 2016'!W133/'Population 2016'!W$6</f>
        <v>7.2787564766839379E-3</v>
      </c>
      <c r="X133" s="3">
        <f>'Population 2016'!X133/'Population 2016'!X$6</f>
        <v>7.2787564766839379E-3</v>
      </c>
      <c r="Y133" s="3">
        <f>'Population 2016'!Y133/'Population 2016'!Y$6</f>
        <v>8.0254070676009474E-3</v>
      </c>
      <c r="Z133" s="3">
        <f>'Population 2016'!Z133/'Population 2016'!Z$6</f>
        <v>2.43049542611142E-3</v>
      </c>
      <c r="AA133" s="3">
        <f>'Population 2016'!AA133/'Population 2016'!AA$6</f>
        <v>4.7582444365286188E-3</v>
      </c>
      <c r="AB133" s="3">
        <f>'Population 2016'!AB133/'Population 2016'!AB$6</f>
        <v>9.7232190920509606E-3</v>
      </c>
      <c r="AC133" s="3">
        <f>'Population 2016'!AC133/'Population 2016'!AC$6</f>
        <v>3.635719927013263E-3</v>
      </c>
      <c r="AD133" s="3">
        <f>'Population 2016'!AD133/'Population 2016'!AD$6</f>
        <v>1.0311718669092954E-2</v>
      </c>
      <c r="AE133" s="3">
        <f>'Population 2016'!AE133/'Population 2016'!AE$6</f>
        <v>9.7733625595752809E-3</v>
      </c>
      <c r="AF133" s="3">
        <f>'Population 2016'!AF133/'Population 2016'!AF$6</f>
        <v>2.9593981635136629E-3</v>
      </c>
      <c r="AG133" s="3">
        <f>'Population 2016'!AG133/'Population 2016'!AG$6</f>
        <v>9.7733625595752809E-3</v>
      </c>
      <c r="AH133" s="3">
        <f>'Population 2016'!AH133/'Population 2016'!AH$6</f>
        <v>6.7757736374156963E-3</v>
      </c>
      <c r="AI133" s="3">
        <f>'Population 2016'!AI133/'Population 2016'!AI$6</f>
        <v>6.8679191586066618E-3</v>
      </c>
      <c r="AJ133" s="3">
        <f>'Population 2016'!AJ133/'Population 2016'!AJ$6</f>
        <v>9.0200650426458858E-3</v>
      </c>
      <c r="AK133" s="3">
        <f>'Population 2016'!AK133/'Population 2016'!AK$6</f>
        <v>1.1651708392379154E-2</v>
      </c>
      <c r="AL133" s="3">
        <f>'Population 2016'!AL133/'Population 2016'!AL$6</f>
        <v>4.3228518979096346E-3</v>
      </c>
      <c r="AM133" s="3">
        <f>'Population 2016'!AM133/'Population 2016'!AM$6</f>
        <v>6.1127379209370428E-3</v>
      </c>
      <c r="AN133" s="3">
        <f>'Population 2016'!AN133/'Population 2016'!AN$6</f>
        <v>1.3456362937331795E-2</v>
      </c>
      <c r="AO133" s="3">
        <f>'Population 2016'!AO133/'Population 2016'!AO$6</f>
        <v>1.3456362937331795E-2</v>
      </c>
      <c r="AP133" s="3">
        <f>'Population 2016'!AP133/'Population 2016'!AP$6</f>
        <v>7.1987330229879541E-3</v>
      </c>
      <c r="AQ133" s="3">
        <f>'Population 2016'!AQ133/'Population 2016'!AQ$6</f>
        <v>6.0793405461102524E-3</v>
      </c>
      <c r="AR133" s="3">
        <f>'Population 2016'!AR133/'Population 2016'!AR$6</f>
        <v>6.4054811430276732E-3</v>
      </c>
      <c r="AS133" s="3">
        <f>'Population 2016'!AS133/'Population 2016'!AS$6</f>
        <v>1.0731280955618141E-2</v>
      </c>
      <c r="AT133" s="3">
        <f>'Population 2016'!AT133/'Population 2016'!AT$6</f>
        <v>9.538950715421303E-3</v>
      </c>
      <c r="AU133" s="3">
        <f>'Population 2016'!AU133/'Population 2016'!AU$6</f>
        <v>9.538950715421303E-3</v>
      </c>
      <c r="AV133" s="3">
        <f>'Population 2016'!AV133/'Population 2016'!AV$6</f>
        <v>9.293458834743239E-3</v>
      </c>
      <c r="AW133" s="3">
        <f>'Population 2016'!AW133/'Population 2016'!AW$6</f>
        <v>7.6659104497170333E-3</v>
      </c>
      <c r="AX133" s="3">
        <f>'Population 2016'!AX133/'Population 2016'!AX$6</f>
        <v>6.6737729990267412E-3</v>
      </c>
      <c r="AY133" s="3">
        <f>'Population 2016'!AY133/'Population 2016'!AY$6</f>
        <v>6.6730588149301094E-3</v>
      </c>
      <c r="AZ133" s="3">
        <f>'Population 2016'!AZ133/'Population 2016'!AZ$6</f>
        <v>6.0204373302844075E-3</v>
      </c>
      <c r="BA133" s="3">
        <f>'Population 2016'!BA133/'Population 2016'!BA$6</f>
        <v>5.2796206642360486E-3</v>
      </c>
      <c r="BB133" s="3">
        <f>'Population 2016'!BB133/'Population 2016'!BB$6</f>
        <v>7.7289519735562898E-3</v>
      </c>
      <c r="BC133" s="5">
        <f>'Population 2016'!BC133/'Population 2016'!BC$6</f>
        <v>1.638438880706922E-2</v>
      </c>
      <c r="BD133" s="9">
        <v>131</v>
      </c>
    </row>
    <row r="134" spans="1:56" x14ac:dyDescent="0.35">
      <c r="A134" s="3"/>
      <c r="B134" s="3" t="s">
        <v>80</v>
      </c>
      <c r="C134" s="60">
        <f>'Population 2016'!C134/'Population 2016'!C$6</f>
        <v>4.1418633005809368E-3</v>
      </c>
      <c r="D134" s="3">
        <f>'Population 2016'!D134/'Population 2016'!D$6</f>
        <v>4.3679543849554046E-3</v>
      </c>
      <c r="E134" s="3">
        <f>'Population 2016'!E134/'Population 2016'!E$6</f>
        <v>4.9772881028317386E-3</v>
      </c>
      <c r="F134" s="3">
        <f>'Population 2016'!F134/'Population 2016'!F$6</f>
        <v>5.2800138492166537E-3</v>
      </c>
      <c r="G134" s="3">
        <f>'Population 2016'!G134/'Population 2016'!G$6</f>
        <v>5.8211127280868693E-3</v>
      </c>
      <c r="H134" s="3">
        <f>'Population 2016'!H134/'Population 2016'!H$6</f>
        <v>3.2793336394044731E-3</v>
      </c>
      <c r="I134" s="3">
        <f>'Population 2016'!I134/'Population 2016'!I$6</f>
        <v>7.3322326891327571E-3</v>
      </c>
      <c r="J134" s="3">
        <f>'Population 2016'!J134/'Population 2016'!J$6</f>
        <v>2.9805909549625665E-3</v>
      </c>
      <c r="K134" s="3">
        <f>'Population 2016'!K134/'Population 2016'!K$6</f>
        <v>2.9478889311525293E-3</v>
      </c>
      <c r="L134" s="3">
        <f>'Population 2016'!L134/'Population 2016'!L$6</f>
        <v>6.346652364351479E-3</v>
      </c>
      <c r="M134" s="3">
        <f>'Population 2016'!M134/'Population 2016'!M$6</f>
        <v>6.346652364351479E-3</v>
      </c>
      <c r="N134" s="3">
        <f>'Population 2016'!N134/'Population 2016'!N$6</f>
        <v>2.1320707553412047E-3</v>
      </c>
      <c r="O134" s="3">
        <f>'Population 2016'!O134/'Population 2016'!O$6</f>
        <v>3.2815614047144526E-3</v>
      </c>
      <c r="P134" s="3">
        <f>'Population 2016'!P134/'Population 2016'!P$6</f>
        <v>6.0791880319289527E-3</v>
      </c>
      <c r="Q134" s="3">
        <f>'Population 2016'!Q134/'Population 2016'!Q$6</f>
        <v>5.772783251231527E-3</v>
      </c>
      <c r="R134" s="3">
        <f>'Population 2016'!R134/'Population 2016'!R$6</f>
        <v>2.731773945705993E-3</v>
      </c>
      <c r="S134" s="3">
        <f>'Population 2016'!S134/'Population 2016'!S$6</f>
        <v>3.6011532107871505E-3</v>
      </c>
      <c r="T134" s="3">
        <f>'Population 2016'!T134/'Population 2016'!T$6</f>
        <v>2.2925920618999856E-3</v>
      </c>
      <c r="U134" s="3">
        <f>'Population 2016'!U134/'Population 2016'!U$6</f>
        <v>9.0206185567010301E-3</v>
      </c>
      <c r="V134" s="3">
        <f>'Population 2016'!V134/'Population 2016'!V$6</f>
        <v>4.4718608597285065E-3</v>
      </c>
      <c r="W134" s="3">
        <f>'Population 2016'!W134/'Population 2016'!W$6</f>
        <v>3.5647668393782384E-3</v>
      </c>
      <c r="X134" s="3">
        <f>'Population 2016'!X134/'Population 2016'!X$6</f>
        <v>3.5647668393782384E-3</v>
      </c>
      <c r="Y134" s="3">
        <f>'Population 2016'!Y134/'Population 2016'!Y$6</f>
        <v>3.83122447950799E-3</v>
      </c>
      <c r="Z134" s="3">
        <f>'Population 2016'!Z134/'Population 2016'!Z$6</f>
        <v>1.2030952359251528E-3</v>
      </c>
      <c r="AA134" s="3">
        <f>'Population 2016'!AA134/'Population 2016'!AA$6</f>
        <v>2.2510108300993021E-3</v>
      </c>
      <c r="AB134" s="3">
        <f>'Population 2016'!AB134/'Population 2016'!AB$6</f>
        <v>4.5532029427597341E-3</v>
      </c>
      <c r="AC134" s="3">
        <f>'Population 2016'!AC134/'Population 2016'!AC$6</f>
        <v>1.7390763053771305E-3</v>
      </c>
      <c r="AD134" s="3">
        <f>'Population 2016'!AD134/'Population 2016'!AD$6</f>
        <v>5.3851730208749424E-3</v>
      </c>
      <c r="AE134" s="3">
        <f>'Population 2016'!AE134/'Population 2016'!AE$6</f>
        <v>5.2285478713777226E-3</v>
      </c>
      <c r="AF134" s="3">
        <f>'Population 2016'!AF134/'Population 2016'!AF$6</f>
        <v>1.3552384113286868E-3</v>
      </c>
      <c r="AG134" s="3">
        <f>'Population 2016'!AG134/'Population 2016'!AG$6</f>
        <v>5.2285478713777226E-3</v>
      </c>
      <c r="AH134" s="3">
        <f>'Population 2016'!AH134/'Population 2016'!AH$6</f>
        <v>3.1711180026501736E-3</v>
      </c>
      <c r="AI134" s="3">
        <f>'Population 2016'!AI134/'Population 2016'!AI$6</f>
        <v>3.2979404612931444E-3</v>
      </c>
      <c r="AJ134" s="3">
        <f>'Population 2016'!AJ134/'Population 2016'!AJ$6</f>
        <v>4.8168374547462719E-3</v>
      </c>
      <c r="AK134" s="3">
        <f>'Population 2016'!AK134/'Population 2016'!AK$6</f>
        <v>5.6683986773736423E-3</v>
      </c>
      <c r="AL134" s="3">
        <f>'Population 2016'!AL134/'Population 2016'!AL$6</f>
        <v>2.013383075738734E-3</v>
      </c>
      <c r="AM134" s="3">
        <f>'Population 2016'!AM134/'Population 2016'!AM$6</f>
        <v>2.7269399707174229E-3</v>
      </c>
      <c r="AN134" s="3">
        <f>'Population 2016'!AN134/'Population 2016'!AN$6</f>
        <v>6.1514801999231067E-3</v>
      </c>
      <c r="AO134" s="3">
        <f>'Population 2016'!AO134/'Population 2016'!AO$6</f>
        <v>6.1514801999231067E-3</v>
      </c>
      <c r="AP134" s="3">
        <f>'Population 2016'!AP134/'Population 2016'!AP$6</f>
        <v>3.887315832413495E-3</v>
      </c>
      <c r="AQ134" s="3">
        <f>'Population 2016'!AQ134/'Population 2016'!AQ$6</f>
        <v>2.5612718039302275E-3</v>
      </c>
      <c r="AR134" s="3">
        <f>'Population 2016'!AR134/'Population 2016'!AR$6</f>
        <v>3.1470677670853335E-3</v>
      </c>
      <c r="AS134" s="3">
        <f>'Population 2016'!AS134/'Population 2016'!AS$6</f>
        <v>7.3322326891327571E-3</v>
      </c>
      <c r="AT134" s="3">
        <f>'Population 2016'!AT134/'Population 2016'!AT$6</f>
        <v>1.589825119236884E-3</v>
      </c>
      <c r="AU134" s="3">
        <f>'Population 2016'!AU134/'Population 2016'!AU$6</f>
        <v>1.589825119236884E-3</v>
      </c>
      <c r="AV134" s="3">
        <f>'Population 2016'!AV134/'Population 2016'!AV$6</f>
        <v>5.3139521029429287E-3</v>
      </c>
      <c r="AW134" s="3">
        <f>'Population 2016'!AW134/'Population 2016'!AW$6</f>
        <v>3.767434622724183E-3</v>
      </c>
      <c r="AX134" s="3">
        <f>'Population 2016'!AX134/'Population 2016'!AX$6</f>
        <v>3.0124669787273484E-3</v>
      </c>
      <c r="AY134" s="3">
        <f>'Population 2016'!AY134/'Population 2016'!AY$6</f>
        <v>3.3451287100616138E-3</v>
      </c>
      <c r="AZ134" s="3">
        <f>'Population 2016'!AZ134/'Population 2016'!AZ$6</f>
        <v>3.1084750607403172E-3</v>
      </c>
      <c r="BA134" s="3">
        <f>'Population 2016'!BA134/'Population 2016'!BA$6</f>
        <v>2.5501563963102425E-3</v>
      </c>
      <c r="BB134" s="3">
        <f>'Population 2016'!BB134/'Population 2016'!BB$6</f>
        <v>3.3864800051850411E-3</v>
      </c>
      <c r="BC134" s="5">
        <f>'Population 2016'!BC134/'Population 2016'!BC$6</f>
        <v>9.0206185567010301E-3</v>
      </c>
      <c r="BD134" s="9">
        <v>132</v>
      </c>
    </row>
    <row r="135" spans="1:56" x14ac:dyDescent="0.35">
      <c r="A135" s="4"/>
      <c r="B135" s="4" t="s">
        <v>79</v>
      </c>
      <c r="C135" s="62">
        <f>'Population 2016'!C135/'Population 2016'!C$6</f>
        <v>1.6675034067273901E-3</v>
      </c>
      <c r="D135" s="4">
        <f>'Population 2016'!D135/'Population 2016'!D$6</f>
        <v>1.9485784531687285E-3</v>
      </c>
      <c r="E135" s="4">
        <f>'Population 2016'!E135/'Population 2016'!E$6</f>
        <v>2.7060983860056056E-3</v>
      </c>
      <c r="F135" s="4">
        <f>'Population 2016'!F135/'Population 2016'!F$6</f>
        <v>2.9429585389076432E-3</v>
      </c>
      <c r="G135" s="4">
        <f>'Population 2016'!G135/'Population 2016'!G$6</f>
        <v>1.9590283219523118E-3</v>
      </c>
      <c r="H135" s="4">
        <f>'Population 2016'!H135/'Population 2016'!H$6</f>
        <v>1.2759589069682858E-3</v>
      </c>
      <c r="I135" s="4">
        <f>'Population 2016'!I135/'Population 2016'!I$6</f>
        <v>2.7192386131883071E-3</v>
      </c>
      <c r="J135" s="4">
        <f>'Population 2016'!J135/'Population 2016'!J$6</f>
        <v>8.6836114435917295E-4</v>
      </c>
      <c r="K135" s="4">
        <f>'Population 2016'!K135/'Population 2016'!K$6</f>
        <v>9.5093191327500946E-4</v>
      </c>
      <c r="L135" s="4">
        <f>'Population 2016'!L135/'Population 2016'!L$6</f>
        <v>2.7710735675337446E-3</v>
      </c>
      <c r="M135" s="4">
        <f>'Population 2016'!M135/'Population 2016'!M$6</f>
        <v>2.7710735675337446E-3</v>
      </c>
      <c r="N135" s="4">
        <f>'Population 2016'!N135/'Population 2016'!N$6</f>
        <v>9.8516372833007404E-4</v>
      </c>
      <c r="O135" s="4">
        <f>'Population 2016'!O135/'Population 2016'!O$6</f>
        <v>1.2026664834032025E-3</v>
      </c>
      <c r="P135" s="4">
        <f>'Population 2016'!P135/'Population 2016'!P$6</f>
        <v>3.3832002960300258E-3</v>
      </c>
      <c r="Q135" s="4">
        <f>'Population 2016'!Q135/'Population 2016'!Q$6</f>
        <v>2.5785098522167487E-3</v>
      </c>
      <c r="R135" s="4">
        <f>'Population 2016'!R135/'Population 2016'!R$6</f>
        <v>1.4512549086563087E-3</v>
      </c>
      <c r="S135" s="4">
        <f>'Population 2016'!S135/'Population 2016'!S$6</f>
        <v>1.5730384368522396E-3</v>
      </c>
      <c r="T135" s="4">
        <f>'Population 2016'!T135/'Population 2016'!T$6</f>
        <v>1.2221538565275658E-3</v>
      </c>
      <c r="U135" s="4">
        <f>'Population 2016'!U135/'Population 2016'!U$6</f>
        <v>1.6568483063328424E-3</v>
      </c>
      <c r="V135" s="4">
        <f>'Population 2016'!V135/'Population 2016'!V$6</f>
        <v>1.6438065610859729E-3</v>
      </c>
      <c r="W135" s="4">
        <f>'Population 2016'!W135/'Population 2016'!W$6</f>
        <v>1.5917098445595854E-3</v>
      </c>
      <c r="X135" s="4">
        <f>'Population 2016'!X135/'Population 2016'!X$6</f>
        <v>1.5917098445595854E-3</v>
      </c>
      <c r="Y135" s="4">
        <f>'Population 2016'!Y135/'Population 2016'!Y$6</f>
        <v>1.3106820587790492E-3</v>
      </c>
      <c r="Z135" s="4">
        <f>'Population 2016'!Z135/'Population 2016'!Z$6</f>
        <v>4.9825156235284106E-4</v>
      </c>
      <c r="AA135" s="4">
        <f>'Population 2016'!AA135/'Population 2016'!AA$6</f>
        <v>8.5740890030434262E-4</v>
      </c>
      <c r="AB135" s="4">
        <f>'Population 2016'!AB135/'Population 2016'!AB$6</f>
        <v>2.018661403193971E-3</v>
      </c>
      <c r="AC135" s="4">
        <f>'Population 2016'!AC135/'Population 2016'!AC$6</f>
        <v>7.2753304050452664E-4</v>
      </c>
      <c r="AD135" s="4">
        <f>'Population 2016'!AD135/'Population 2016'!AD$6</f>
        <v>2.5298477653011406E-3</v>
      </c>
      <c r="AE135" s="4">
        <f>'Population 2016'!AE135/'Population 2016'!AE$6</f>
        <v>2.7349327327206548E-3</v>
      </c>
      <c r="AF135" s="4">
        <f>'Population 2016'!AF135/'Population 2016'!AF$6</f>
        <v>4.9784268171257882E-4</v>
      </c>
      <c r="AG135" s="4">
        <f>'Population 2016'!AG135/'Population 2016'!AG$6</f>
        <v>2.7349327327206548E-3</v>
      </c>
      <c r="AH135" s="4">
        <f>'Population 2016'!AH135/'Population 2016'!AH$6</f>
        <v>1.0908366227418459E-3</v>
      </c>
      <c r="AI135" s="4">
        <f>'Population 2016'!AI135/'Population 2016'!AI$6</f>
        <v>1.4648212708789346E-3</v>
      </c>
      <c r="AJ135" s="4">
        <f>'Population 2016'!AJ135/'Population 2016'!AJ$6</f>
        <v>1.9635515739093085E-3</v>
      </c>
      <c r="AK135" s="4">
        <f>'Population 2016'!AK135/'Population 2016'!AK$6</f>
        <v>2.4405605416469847E-3</v>
      </c>
      <c r="AL135" s="4">
        <f>'Population 2016'!AL135/'Population 2016'!AL$6</f>
        <v>8.2904009001006696E-4</v>
      </c>
      <c r="AM135" s="4">
        <f>'Population 2016'!AM135/'Population 2016'!AM$6</f>
        <v>9.0287945339189845E-4</v>
      </c>
      <c r="AN135" s="4">
        <f>'Population 2016'!AN135/'Population 2016'!AN$6</f>
        <v>3.4602076124567475E-3</v>
      </c>
      <c r="AO135" s="4">
        <f>'Population 2016'!AO135/'Population 2016'!AO$6</f>
        <v>3.4602076124567475E-3</v>
      </c>
      <c r="AP135" s="4">
        <f>'Population 2016'!AP135/'Population 2016'!AP$6</f>
        <v>1.4397466045975907E-3</v>
      </c>
      <c r="AQ135" s="4">
        <f>'Population 2016'!AQ135/'Population 2016'!AQ$6</f>
        <v>1.0745565614190035E-3</v>
      </c>
      <c r="AR135" s="4">
        <f>'Population 2016'!AR135/'Population 2016'!AR$6</f>
        <v>1.2920612276503362E-3</v>
      </c>
      <c r="AS135" s="4">
        <f>'Population 2016'!AS135/'Population 2016'!AS$6</f>
        <v>2.7192386131883071E-3</v>
      </c>
      <c r="AT135" s="4">
        <f>'Population 2016'!AT135/'Population 2016'!AT$6</f>
        <v>0</v>
      </c>
      <c r="AU135" s="4">
        <f>'Population 2016'!AU135/'Population 2016'!AU$6</f>
        <v>0</v>
      </c>
      <c r="AV135" s="4">
        <f>'Population 2016'!AV135/'Population 2016'!AV$6</f>
        <v>2.0969855832241153E-3</v>
      </c>
      <c r="AW135" s="4">
        <f>'Population 2016'!AW135/'Population 2016'!AW$6</f>
        <v>1.3431723437538391E-3</v>
      </c>
      <c r="AX135" s="4">
        <f>'Population 2016'!AX135/'Population 2016'!AX$6</f>
        <v>7.878759790517681E-4</v>
      </c>
      <c r="AY135" s="4">
        <f>'Population 2016'!AY135/'Population 2016'!AY$6</f>
        <v>1.5349755134858563E-3</v>
      </c>
      <c r="AZ135" s="4">
        <f>'Population 2016'!AZ135/'Population 2016'!AZ$6</f>
        <v>1.4738459339717022E-3</v>
      </c>
      <c r="BA135" s="4">
        <f>'Population 2016'!BA135/'Population 2016'!BA$6</f>
        <v>7.570776801546032E-4</v>
      </c>
      <c r="BB135" s="4">
        <f>'Population 2016'!BB135/'Population 2016'!BB$6</f>
        <v>1.199040767386091E-3</v>
      </c>
      <c r="BC135" s="8">
        <f>'Population 2016'!BC135/'Population 2016'!BC$6</f>
        <v>1.6568483063328424E-3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 s="9">
        <v>134</v>
      </c>
    </row>
    <row r="137" spans="1:56" x14ac:dyDescent="0.35">
      <c r="B137" s="5" t="s">
        <v>61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 s="9">
        <v>135</v>
      </c>
    </row>
    <row r="138" spans="1:56" x14ac:dyDescent="0.35">
      <c r="B138" s="5" t="s">
        <v>78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 s="9">
        <v>136</v>
      </c>
    </row>
    <row r="139" spans="1:56" x14ac:dyDescent="0.35">
      <c r="B139" s="5" t="s">
        <v>62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 s="9">
        <v>137</v>
      </c>
    </row>
    <row r="140" spans="1:56" x14ac:dyDescent="0.35">
      <c r="B140" s="5" t="s">
        <v>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 s="9">
        <v>138</v>
      </c>
    </row>
    <row r="141" spans="1:56" x14ac:dyDescent="0.35">
      <c r="B141" s="5" t="s">
        <v>64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 s="9">
        <v>139</v>
      </c>
    </row>
    <row r="142" spans="1:56" x14ac:dyDescent="0.35">
      <c r="B142" s="5" t="s">
        <v>65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 s="9">
        <v>140</v>
      </c>
    </row>
    <row r="143" spans="1:56" x14ac:dyDescent="0.35">
      <c r="B143" s="5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 s="9">
        <v>141</v>
      </c>
    </row>
    <row r="144" spans="1:56" x14ac:dyDescent="0.35">
      <c r="B144" s="5" t="s">
        <v>67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 s="9">
        <v>142</v>
      </c>
    </row>
    <row r="145" spans="2:56" x14ac:dyDescent="0.35">
      <c r="B145" s="5" t="s">
        <v>68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">
        <v>143</v>
      </c>
    </row>
    <row r="146" spans="2:56" x14ac:dyDescent="0.35">
      <c r="B146" s="5" t="s">
        <v>69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 s="9">
        <v>144</v>
      </c>
    </row>
    <row r="147" spans="2:56" x14ac:dyDescent="0.35">
      <c r="B147" s="5" t="s">
        <v>70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 s="9">
        <v>145</v>
      </c>
    </row>
    <row r="148" spans="2:56" x14ac:dyDescent="0.35">
      <c r="B148" s="5" t="s">
        <v>71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">
        <v>146</v>
      </c>
    </row>
    <row r="149" spans="2:56" x14ac:dyDescent="0.35">
      <c r="B149" s="5" t="s">
        <v>72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 s="9">
        <v>147</v>
      </c>
    </row>
    <row r="150" spans="2:56" x14ac:dyDescent="0.35">
      <c r="B150" s="5" t="s">
        <v>73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 s="9">
        <v>148</v>
      </c>
    </row>
    <row r="151" spans="2:56" x14ac:dyDescent="0.35">
      <c r="B151" s="5" t="s">
        <v>74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 s="9">
        <v>149</v>
      </c>
    </row>
    <row r="152" spans="2:56" x14ac:dyDescent="0.35">
      <c r="B152" s="5" t="s">
        <v>75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 s="9">
        <v>150</v>
      </c>
    </row>
    <row r="153" spans="2:56" x14ac:dyDescent="0.35">
      <c r="B153" s="5" t="s">
        <v>81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 s="9">
        <v>151</v>
      </c>
    </row>
    <row r="154" spans="2:56" x14ac:dyDescent="0.35">
      <c r="B154" s="5" t="s">
        <v>82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 s="9">
        <v>152</v>
      </c>
    </row>
    <row r="155" spans="2:56" x14ac:dyDescent="0.35">
      <c r="B155" s="5" t="s">
        <v>76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">
        <v>153</v>
      </c>
    </row>
    <row r="156" spans="2:56" x14ac:dyDescent="0.35">
      <c r="B156" s="5" t="s">
        <v>46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 s="9">
        <v>154</v>
      </c>
    </row>
    <row r="157" spans="2:56" x14ac:dyDescent="0.35">
      <c r="B157" s="5" t="s">
        <v>77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">
        <v>155</v>
      </c>
    </row>
    <row r="158" spans="2:56" x14ac:dyDescent="0.35">
      <c r="B158" s="5" t="s">
        <v>47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">
        <v>156</v>
      </c>
    </row>
    <row r="159" spans="2:56" x14ac:dyDescent="0.35">
      <c r="B159" s="5" t="s">
        <v>48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">
        <v>157</v>
      </c>
    </row>
    <row r="160" spans="2:56" x14ac:dyDescent="0.35">
      <c r="B160" s="5" t="s">
        <v>49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">
        <v>158</v>
      </c>
    </row>
    <row r="161" spans="1:56" x14ac:dyDescent="0.35">
      <c r="B161" s="5" t="s">
        <v>50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 s="9">
        <v>159</v>
      </c>
    </row>
    <row r="162" spans="1:56" x14ac:dyDescent="0.35">
      <c r="B162" s="5" t="s">
        <v>51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">
        <v>160</v>
      </c>
    </row>
    <row r="163" spans="1:56" x14ac:dyDescent="0.35">
      <c r="B163" s="5" t="s">
        <v>52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">
        <v>161</v>
      </c>
    </row>
    <row r="164" spans="1:56" x14ac:dyDescent="0.35">
      <c r="B164" s="5" t="s">
        <v>53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">
        <v>162</v>
      </c>
    </row>
    <row r="165" spans="1:56" x14ac:dyDescent="0.35">
      <c r="B165" s="5" t="s">
        <v>54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">
        <v>163</v>
      </c>
    </row>
    <row r="166" spans="1:56" x14ac:dyDescent="0.35">
      <c r="B166" s="5" t="s">
        <v>55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 s="9">
        <v>164</v>
      </c>
    </row>
    <row r="167" spans="1:56" x14ac:dyDescent="0.35">
      <c r="B167" s="5" t="s">
        <v>56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 s="9">
        <v>165</v>
      </c>
    </row>
    <row r="168" spans="1:56" x14ac:dyDescent="0.35">
      <c r="B168" s="5" t="s">
        <v>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 s="9">
        <v>166</v>
      </c>
    </row>
    <row r="169" spans="1:56" x14ac:dyDescent="0.35">
      <c r="B169" s="5" t="s">
        <v>58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 s="9">
        <v>167</v>
      </c>
    </row>
    <row r="170" spans="1:56" x14ac:dyDescent="0.35">
      <c r="B170" s="5" t="s">
        <v>59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">
        <v>168</v>
      </c>
    </row>
    <row r="171" spans="1:56" x14ac:dyDescent="0.35">
      <c r="B171" s="5" t="s">
        <v>60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">
        <v>169</v>
      </c>
    </row>
    <row r="172" spans="1:56" x14ac:dyDescent="0.35">
      <c r="B172" s="5" t="s">
        <v>80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 s="9">
        <v>170</v>
      </c>
    </row>
    <row r="173" spans="1:56" x14ac:dyDescent="0.35">
      <c r="B173" s="5" t="s">
        <v>79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 s="9">
        <v>172</v>
      </c>
    </row>
    <row r="175" spans="1:56" x14ac:dyDescent="0.35">
      <c r="A175" s="3"/>
      <c r="B175" s="5" t="s">
        <v>61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 s="9">
        <v>173</v>
      </c>
    </row>
    <row r="176" spans="1:56" x14ac:dyDescent="0.35">
      <c r="A176" s="3"/>
      <c r="B176" s="5" t="s">
        <v>78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 s="9">
        <v>174</v>
      </c>
    </row>
    <row r="177" spans="1:56" x14ac:dyDescent="0.35">
      <c r="A177" s="3"/>
      <c r="B177" s="5" t="s">
        <v>62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 s="9">
        <v>175</v>
      </c>
    </row>
    <row r="178" spans="1:56" x14ac:dyDescent="0.35">
      <c r="A178" s="3"/>
      <c r="B178" s="5" t="s">
        <v>63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 s="9">
        <v>176</v>
      </c>
    </row>
    <row r="179" spans="1:56" x14ac:dyDescent="0.35">
      <c r="A179" s="3"/>
      <c r="B179" s="5" t="s">
        <v>64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 s="9">
        <v>177</v>
      </c>
    </row>
    <row r="180" spans="1:56" x14ac:dyDescent="0.35">
      <c r="A180" s="3"/>
      <c r="B180" s="5" t="s">
        <v>65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 s="9">
        <v>178</v>
      </c>
    </row>
    <row r="181" spans="1:56" x14ac:dyDescent="0.35">
      <c r="A181" s="3"/>
      <c r="B181" s="5" t="s">
        <v>66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 s="9">
        <v>179</v>
      </c>
    </row>
    <row r="182" spans="1:56" x14ac:dyDescent="0.35">
      <c r="A182" s="3"/>
      <c r="B182" s="5" t="s">
        <v>67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 s="9">
        <v>180</v>
      </c>
    </row>
    <row r="183" spans="1:56" x14ac:dyDescent="0.35">
      <c r="A183" s="3"/>
      <c r="B183" s="5" t="s">
        <v>68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 s="9">
        <v>181</v>
      </c>
    </row>
    <row r="184" spans="1:56" x14ac:dyDescent="0.35">
      <c r="A184" s="3"/>
      <c r="B184" s="5" t="s">
        <v>69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 s="9">
        <v>182</v>
      </c>
    </row>
    <row r="185" spans="1:56" x14ac:dyDescent="0.35">
      <c r="A185" s="3"/>
      <c r="B185" s="5" t="s">
        <v>70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 s="9">
        <v>183</v>
      </c>
    </row>
    <row r="186" spans="1:56" x14ac:dyDescent="0.35">
      <c r="A186" s="3"/>
      <c r="B186" s="5" t="s">
        <v>71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 s="9">
        <v>184</v>
      </c>
    </row>
    <row r="187" spans="1:56" x14ac:dyDescent="0.35">
      <c r="A187" s="3"/>
      <c r="B187" s="5" t="s">
        <v>72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 s="9">
        <v>185</v>
      </c>
    </row>
    <row r="188" spans="1:56" x14ac:dyDescent="0.35">
      <c r="A188" s="3"/>
      <c r="B188" s="5" t="s">
        <v>73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 s="9">
        <v>186</v>
      </c>
    </row>
    <row r="189" spans="1:56" x14ac:dyDescent="0.35">
      <c r="A189" s="3"/>
      <c r="B189" s="5" t="s">
        <v>74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 s="9">
        <v>187</v>
      </c>
    </row>
    <row r="190" spans="1:56" x14ac:dyDescent="0.35">
      <c r="A190" s="3"/>
      <c r="B190" s="5" t="s">
        <v>75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 s="9">
        <v>188</v>
      </c>
    </row>
    <row r="191" spans="1:56" x14ac:dyDescent="0.35">
      <c r="A191" s="3"/>
      <c r="B191" s="5" t="s">
        <v>81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 s="9">
        <v>189</v>
      </c>
    </row>
    <row r="192" spans="1:56" x14ac:dyDescent="0.35">
      <c r="A192" s="3"/>
      <c r="B192" s="5" t="s">
        <v>82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 s="9">
        <v>190</v>
      </c>
    </row>
    <row r="193" spans="1:56" x14ac:dyDescent="0.35">
      <c r="A193" s="3"/>
      <c r="B193" s="5" t="s">
        <v>76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 s="9">
        <v>191</v>
      </c>
    </row>
    <row r="194" spans="1:56" x14ac:dyDescent="0.35">
      <c r="A194" s="3"/>
      <c r="B194" s="5" t="s">
        <v>46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 s="9">
        <v>192</v>
      </c>
    </row>
    <row r="195" spans="1:56" x14ac:dyDescent="0.35">
      <c r="A195" s="3"/>
      <c r="B195" s="5" t="s">
        <v>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 s="9">
        <v>193</v>
      </c>
    </row>
    <row r="196" spans="1:56" x14ac:dyDescent="0.35">
      <c r="A196" s="3"/>
      <c r="B196" s="5" t="s">
        <v>47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 s="9">
        <v>194</v>
      </c>
    </row>
    <row r="197" spans="1:56" x14ac:dyDescent="0.35">
      <c r="A197" s="3"/>
      <c r="B197" s="5" t="s">
        <v>48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 s="9">
        <v>195</v>
      </c>
    </row>
    <row r="198" spans="1:56" x14ac:dyDescent="0.35">
      <c r="A198" s="3"/>
      <c r="B198" s="5" t="s">
        <v>49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 s="9">
        <v>196</v>
      </c>
    </row>
    <row r="199" spans="1:56" x14ac:dyDescent="0.35">
      <c r="A199" s="3"/>
      <c r="B199" s="5" t="s">
        <v>50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 s="9">
        <v>197</v>
      </c>
    </row>
    <row r="200" spans="1:56" x14ac:dyDescent="0.35">
      <c r="A200" s="3"/>
      <c r="B200" s="5" t="s">
        <v>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 s="9">
        <v>198</v>
      </c>
    </row>
    <row r="201" spans="1:56" x14ac:dyDescent="0.35">
      <c r="A201" s="3"/>
      <c r="B201" s="5" t="s">
        <v>52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 s="9">
        <v>199</v>
      </c>
    </row>
    <row r="202" spans="1:56" x14ac:dyDescent="0.35">
      <c r="A202" s="3"/>
      <c r="B202" s="5" t="s">
        <v>53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 s="9">
        <v>200</v>
      </c>
    </row>
    <row r="203" spans="1:56" x14ac:dyDescent="0.35">
      <c r="A203" s="3"/>
      <c r="B203" s="5" t="s">
        <v>54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 s="9">
        <v>201</v>
      </c>
    </row>
    <row r="204" spans="1:56" x14ac:dyDescent="0.35">
      <c r="A204" s="3"/>
      <c r="B204" s="5" t="s">
        <v>55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 s="9">
        <v>202</v>
      </c>
    </row>
    <row r="205" spans="1:56" x14ac:dyDescent="0.35">
      <c r="A205" s="3"/>
      <c r="B205" s="5" t="s">
        <v>56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 s="9">
        <v>203</v>
      </c>
    </row>
    <row r="206" spans="1:56" x14ac:dyDescent="0.35">
      <c r="A206" s="3"/>
      <c r="B206" s="5" t="s">
        <v>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 s="9">
        <v>204</v>
      </c>
    </row>
    <row r="207" spans="1:56" x14ac:dyDescent="0.35">
      <c r="A207" s="3"/>
      <c r="B207" s="5" t="s">
        <v>58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 s="9">
        <v>205</v>
      </c>
    </row>
    <row r="208" spans="1:56" x14ac:dyDescent="0.35">
      <c r="A208" s="3"/>
      <c r="B208" s="5" t="s">
        <v>59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 s="9">
        <v>206</v>
      </c>
    </row>
    <row r="209" spans="1:56" x14ac:dyDescent="0.35">
      <c r="A209" s="3"/>
      <c r="B209" s="5" t="s">
        <v>60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 s="9">
        <v>207</v>
      </c>
    </row>
    <row r="210" spans="1:56" x14ac:dyDescent="0.35">
      <c r="A210" s="3"/>
      <c r="B210" s="5" t="s">
        <v>80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 s="9">
        <v>208</v>
      </c>
    </row>
    <row r="211" spans="1:56" x14ac:dyDescent="0.35">
      <c r="A211" s="4"/>
      <c r="B211" s="8" t="s">
        <v>79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 s="9">
        <v>210</v>
      </c>
    </row>
    <row r="213" spans="1:56" x14ac:dyDescent="0.35">
      <c r="A213" s="3"/>
      <c r="B213" s="5" t="s">
        <v>61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 s="9">
        <v>211</v>
      </c>
    </row>
    <row r="214" spans="1:56" x14ac:dyDescent="0.35">
      <c r="A214" s="3"/>
      <c r="B214" s="5" t="s">
        <v>78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 s="9">
        <v>212</v>
      </c>
    </row>
    <row r="215" spans="1:56" x14ac:dyDescent="0.35">
      <c r="A215" s="3"/>
      <c r="B215" s="5" t="s">
        <v>62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 s="9">
        <v>229</v>
      </c>
    </row>
    <row r="232" spans="1:56" x14ac:dyDescent="0.35">
      <c r="A232" s="3"/>
      <c r="B232" s="5" t="s">
        <v>46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 s="9">
        <v>230</v>
      </c>
    </row>
    <row r="233" spans="1:56" x14ac:dyDescent="0.35">
      <c r="A233" s="3"/>
      <c r="B233" s="5" t="s">
        <v>77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 s="9">
        <v>231</v>
      </c>
    </row>
    <row r="234" spans="1:56" x14ac:dyDescent="0.35">
      <c r="A234" s="3"/>
      <c r="B234" s="5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C251"/>
  <sheetViews>
    <sheetView topLeftCell="AD1" zoomScale="80" zoomScaleNormal="80" workbookViewId="0">
      <selection activeCell="C69" sqref="C69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322</v>
      </c>
      <c r="B1" s="46"/>
      <c r="H1" s="47"/>
      <c r="I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487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491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498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504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507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510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210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212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208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209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211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213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142</v>
      </c>
      <c r="B5" s="6" t="s">
        <v>340</v>
      </c>
      <c r="C5">
        <f>'Population at Risk'!R5/'Population at Risk'!R$5</f>
        <v>1</v>
      </c>
      <c r="D5">
        <f>'Population at Risk'!AX5/'Population at Risk'!AX$5</f>
        <v>1</v>
      </c>
      <c r="E5">
        <f>'Population at Risk'!S5/'Population at Risk'!S$5</f>
        <v>1</v>
      </c>
      <c r="F5">
        <f>'Population at Risk'!T5/'Population at Risk'!T$5</f>
        <v>1</v>
      </c>
      <c r="G5">
        <f>'Population at Risk'!U5/'Population at Risk'!U$5</f>
        <v>1</v>
      </c>
      <c r="H5">
        <f>'Population at Risk'!D5/'Population at Risk'!D$5</f>
        <v>1</v>
      </c>
      <c r="I5">
        <f>'Population at Risk'!E5/'Population at Risk'!E$5</f>
        <v>1</v>
      </c>
      <c r="J5">
        <f>'Population at Risk'!BC5/'Population at Risk'!BC$5</f>
        <v>1</v>
      </c>
      <c r="K5">
        <f>'Population at Risk'!V5/'Population at Risk'!V$5</f>
        <v>1</v>
      </c>
      <c r="L5">
        <f>'Population at Risk'!F5/'Population at Risk'!F$5</f>
        <v>1</v>
      </c>
      <c r="M5">
        <f>'Population at Risk'!W5/'Population at Risk'!W$5</f>
        <v>1</v>
      </c>
      <c r="N5">
        <f>'Population at Risk'!X5/'Population at Risk'!X$5</f>
        <v>1</v>
      </c>
      <c r="O5">
        <f>'Population at Risk'!Y5/'Population at Risk'!Y$5</f>
        <v>1</v>
      </c>
      <c r="P5">
        <f>'Population at Risk'!Z5/'Population at Risk'!Z$5</f>
        <v>1</v>
      </c>
      <c r="Q5">
        <f>'Population at Risk'!AA5/'Population at Risk'!AA$5</f>
        <v>1</v>
      </c>
      <c r="R5">
        <f>'Population at Risk'!AB5/'Population at Risk'!AB$5</f>
        <v>1</v>
      </c>
      <c r="S5">
        <f>'Population at Risk'!AY5/'Population at Risk'!AY$5</f>
        <v>1</v>
      </c>
      <c r="T5">
        <f>'Population at Risk'!AC5/'Population at Risk'!AC$5</f>
        <v>1</v>
      </c>
      <c r="U5">
        <f>'Population at Risk'!AD5/'Population at Risk'!AD$5</f>
        <v>1</v>
      </c>
      <c r="V5">
        <f>'Population at Risk'!AE5/'Population at Risk'!AE$5</f>
        <v>1</v>
      </c>
      <c r="W5">
        <f>'Population at Risk'!G5/'Population at Risk'!G$5</f>
        <v>1</v>
      </c>
      <c r="X5">
        <f>'Population at Risk'!AF5/'Population at Risk'!AF$5</f>
        <v>1</v>
      </c>
      <c r="Y5">
        <f>'Population at Risk'!H5/'Population at Risk'!H$5</f>
        <v>1</v>
      </c>
      <c r="Z5">
        <f>'Population at Risk'!AG5/'Population at Risk'!AG$5</f>
        <v>1</v>
      </c>
      <c r="AA5">
        <f>'Population at Risk'!AZ5/'Population at Risk'!AZ$5</f>
        <v>1</v>
      </c>
      <c r="AB5">
        <f>'Population at Risk'!I5/'Population at Risk'!I$5</f>
        <v>1</v>
      </c>
      <c r="AC5">
        <f>'Population at Risk'!J5/'Population at Risk'!J$5</f>
        <v>1</v>
      </c>
      <c r="AD5">
        <f>'Population at Risk'!K5/'Population at Risk'!K$5</f>
        <v>1</v>
      </c>
      <c r="AE5">
        <f>'Population at Risk'!AH5/'Population at Risk'!AH$5</f>
        <v>1</v>
      </c>
      <c r="AF5">
        <f>'Population at Risk'!AI5/'Population at Risk'!AI$5</f>
        <v>1</v>
      </c>
      <c r="AG5">
        <f>'Population at Risk'!BA5/'Population at Risk'!BA$5</f>
        <v>1</v>
      </c>
      <c r="AH5">
        <f>'Population at Risk'!L5/'Population at Risk'!L$5</f>
        <v>1</v>
      </c>
      <c r="AI5">
        <f>'Population at Risk'!M5/'Population at Risk'!M$5</f>
        <v>1</v>
      </c>
      <c r="AJ5">
        <f>'Population at Risk'!AJ5/'Population at Risk'!AJ$5</f>
        <v>1</v>
      </c>
      <c r="AK5">
        <f>'Population at Risk'!AK5/'Population at Risk'!AK$5</f>
        <v>1</v>
      </c>
      <c r="AL5">
        <f>'Population at Risk'!AL5/'Population at Risk'!AL$5</f>
        <v>1</v>
      </c>
      <c r="AM5">
        <f>'Population at Risk'!AM5/'Population at Risk'!AM$5</f>
        <v>1</v>
      </c>
      <c r="AN5">
        <f>'Population at Risk'!N5/'Population at Risk'!N$5</f>
        <v>1</v>
      </c>
      <c r="AO5">
        <f>'Population at Risk'!AN5/'Population at Risk'!AN$5</f>
        <v>1</v>
      </c>
      <c r="AP5">
        <f>'Population at Risk'!AO5/'Population at Risk'!AO$5</f>
        <v>1</v>
      </c>
      <c r="AQ5">
        <f>'Population at Risk'!AP5/'Population at Risk'!AP$5</f>
        <v>1</v>
      </c>
      <c r="AR5">
        <f>'Population at Risk'!C5/'Population at Risk'!C$5</f>
        <v>1</v>
      </c>
      <c r="AS5">
        <f>'Population at Risk'!AQ5/'Population at Risk'!AQ$5</f>
        <v>1</v>
      </c>
      <c r="AT5">
        <f>'Population at Risk'!O5/'Population at Risk'!O$5</f>
        <v>1</v>
      </c>
      <c r="AU5">
        <f>'Population at Risk'!AR5/'Population at Risk'!AR$5</f>
        <v>1</v>
      </c>
      <c r="AV5">
        <f>'Population at Risk'!AS5/'Population at Risk'!AS$5</f>
        <v>1</v>
      </c>
      <c r="AW5">
        <f>'Population at Risk'!AT5/'Population at Risk'!AT$5</f>
        <v>1</v>
      </c>
      <c r="AX5">
        <f>'Population at Risk'!AU5/'Population at Risk'!AU$5</f>
        <v>1</v>
      </c>
      <c r="AY5">
        <f>'Population at Risk'!BB5/'Population at Risk'!BB$5</f>
        <v>1</v>
      </c>
      <c r="AZ5">
        <f>'Population at Risk'!P5/'Population at Risk'!P$5</f>
        <v>1</v>
      </c>
      <c r="BA5">
        <f>'Population at Risk'!AV5/'Population at Risk'!AV$5</f>
        <v>1</v>
      </c>
      <c r="BB5">
        <f>'Population at Risk'!AW5/'Population at Risk'!AW$5</f>
        <v>1</v>
      </c>
      <c r="BC5">
        <f>'Population at Risk'!Q5/'Population at Risk'!Q$5</f>
        <v>1</v>
      </c>
      <c r="BD5" s="9">
        <v>3</v>
      </c>
    </row>
    <row r="6" spans="1:107" hidden="1" x14ac:dyDescent="0.35">
      <c r="A6" s="21" t="s">
        <v>163</v>
      </c>
      <c r="B6" s="6" t="s">
        <v>340</v>
      </c>
      <c r="C6">
        <f>'Population at Risk'!R6/'Population at Risk'!R$5</f>
        <v>0.3140236975467931</v>
      </c>
      <c r="D6">
        <f>'Population at Risk'!AX6/'Population at Risk'!AX$5</f>
        <v>0.44614834364984801</v>
      </c>
      <c r="E6">
        <f>'Population at Risk'!S6/'Population at Risk'!S$5</f>
        <v>0.5052617591539923</v>
      </c>
      <c r="F6">
        <f>'Population at Risk'!T6/'Population at Risk'!T$5</f>
        <v>0.45691233981122614</v>
      </c>
      <c r="G6">
        <f>'Population at Risk'!U6/'Population at Risk'!U$5</f>
        <v>0.2999957402290932</v>
      </c>
      <c r="H6">
        <f>'Population at Risk'!D6/'Population at Risk'!D$5</f>
        <v>0.31796321640189484</v>
      </c>
      <c r="I6">
        <f>'Population at Risk'!E6/'Population at Risk'!E$5</f>
        <v>0.17196339211155418</v>
      </c>
      <c r="J6">
        <f>'Population at Risk'!BC6/'Population at Risk'!BC$5</f>
        <v>0.2999957402290932</v>
      </c>
      <c r="K6">
        <f>'Population at Risk'!V6/'Population at Risk'!V$5</f>
        <v>0.59052561610598131</v>
      </c>
      <c r="L6">
        <f>'Population at Risk'!F6/'Population at Risk'!F$5</f>
        <v>0.36157429573487665</v>
      </c>
      <c r="M6">
        <f>'Population at Risk'!W6/'Population at Risk'!W$5</f>
        <v>0.56807859060857047</v>
      </c>
      <c r="N6">
        <f>'Population at Risk'!X6/'Population at Risk'!X$5</f>
        <v>0.56807859060857047</v>
      </c>
      <c r="O6">
        <f>'Population at Risk'!Y6/'Population at Risk'!Y$5</f>
        <v>0.56312339790940746</v>
      </c>
      <c r="P6">
        <f>'Population at Risk'!Z6/'Population at Risk'!Z$5</f>
        <v>0.7745141740136845</v>
      </c>
      <c r="Q6">
        <f>'Population at Risk'!AA6/'Population at Risk'!AA$5</f>
        <v>0.7007232292354777</v>
      </c>
      <c r="R6">
        <f>'Population at Risk'!AB6/'Population at Risk'!AB$5</f>
        <v>0.30404487332337959</v>
      </c>
      <c r="S6">
        <f>'Population at Risk'!AY6/'Population at Risk'!AY$5</f>
        <v>0.52824884742175249</v>
      </c>
      <c r="T6">
        <f>'Population at Risk'!AC6/'Population at Risk'!AC$5</f>
        <v>0.71035844450140806</v>
      </c>
      <c r="U6">
        <f>'Population at Risk'!AD6/'Population at Risk'!AD$5</f>
        <v>0.36679894566084342</v>
      </c>
      <c r="V6">
        <f>'Population at Risk'!AE6/'Population at Risk'!AE$5</f>
        <v>0.37292881867125832</v>
      </c>
      <c r="W6">
        <f>'Population at Risk'!G6/'Population at Risk'!G$5</f>
        <v>0.3507974216214006</v>
      </c>
      <c r="X6">
        <f>'Population at Risk'!AF6/'Population at Risk'!AF$5</f>
        <v>0.71948461187137847</v>
      </c>
      <c r="Y6">
        <f>'Population at Risk'!H6/'Population at Risk'!H$5</f>
        <v>0.70869439086855623</v>
      </c>
      <c r="Z6">
        <f>'Population at Risk'!AG6/'Population at Risk'!AG$5</f>
        <v>0.37490549728190553</v>
      </c>
      <c r="AA6">
        <f>'Population at Risk'!AZ6/'Population at Risk'!AZ$5</f>
        <v>0.4891293562136157</v>
      </c>
      <c r="AB6">
        <f>'Population at Risk'!I6/'Population at Risk'!I$5</f>
        <v>0.32549059459321239</v>
      </c>
      <c r="AC6">
        <f>'Population at Risk'!J6/'Population at Risk'!J$5</f>
        <v>0.53150340911473437</v>
      </c>
      <c r="AD6">
        <f>'Population at Risk'!K6/'Population at Risk'!K$5</f>
        <v>0.65994615791637035</v>
      </c>
      <c r="AE6">
        <f>'Population at Risk'!AH6/'Population at Risk'!AH$5</f>
        <v>0.68187838090613506</v>
      </c>
      <c r="AF6">
        <f>'Population at Risk'!AI6/'Population at Risk'!AI$5</f>
        <v>0.4973821423914061</v>
      </c>
      <c r="AG6">
        <f>'Population at Risk'!BA6/'Population at Risk'!BA$5</f>
        <v>0.79724876207694584</v>
      </c>
      <c r="AH6">
        <f>'Population at Risk'!L6/'Population at Risk'!L$5</f>
        <v>0.48202845677954725</v>
      </c>
      <c r="AI6">
        <f>'Population at Risk'!M6/'Population at Risk'!M$5</f>
        <v>0.48202845677954725</v>
      </c>
      <c r="AJ6">
        <f>'Population at Risk'!AJ6/'Population at Risk'!AJ$5</f>
        <v>0.59620204650497222</v>
      </c>
      <c r="AK6">
        <f>'Population at Risk'!AK6/'Population at Risk'!AK$5</f>
        <v>0.24756534528972196</v>
      </c>
      <c r="AL6">
        <f>'Population at Risk'!AL6/'Population at Risk'!AL$5</f>
        <v>0.75781156492422286</v>
      </c>
      <c r="AM6">
        <f>'Population at Risk'!AM6/'Population at Risk'!AM$5</f>
        <v>0.73070035465704886</v>
      </c>
      <c r="AN6">
        <f>'Population at Risk'!N6/'Population at Risk'!N$5</f>
        <v>0.7178140078037325</v>
      </c>
      <c r="AO6">
        <f>'Population at Risk'!AN6/'Population at Risk'!AN$5</f>
        <v>0.20883581035166973</v>
      </c>
      <c r="AP6">
        <f>'Population at Risk'!AO6/'Population at Risk'!AO$5</f>
        <v>0.20883581035166973</v>
      </c>
      <c r="AQ6">
        <f>'Population at Risk'!AP6/'Population at Risk'!AP$5</f>
        <v>0.28034204986785571</v>
      </c>
      <c r="AR6">
        <f>'Population at Risk'!C6/'Population at Risk'!C$5</f>
        <v>0.44743214132411491</v>
      </c>
      <c r="AS6">
        <f>'Population at Risk'!AQ6/'Population at Risk'!AQ$5</f>
        <v>0.6449479508044349</v>
      </c>
      <c r="AT6">
        <f>'Population at Risk'!O6/'Population at Risk'!O$5</f>
        <v>0.72655789378259961</v>
      </c>
      <c r="AU6">
        <f>'Population at Risk'!AR6/'Population at Risk'!AR$5</f>
        <v>0.5668711612145263</v>
      </c>
      <c r="AV6">
        <f>'Population at Risk'!AS6/'Population at Risk'!AS$5</f>
        <v>0.32549059459321239</v>
      </c>
      <c r="AW6">
        <f>'Population at Risk'!AT6/'Population at Risk'!AT$5</f>
        <v>5.1548727400015044E-2</v>
      </c>
      <c r="AX6">
        <f>'Population at Risk'!AU6/'Population at Risk'!AU$5</f>
        <v>5.1548727400015044E-2</v>
      </c>
      <c r="AY6">
        <f>'Population at Risk'!BB6/'Population at Risk'!BB$5</f>
        <v>0.58221733931607011</v>
      </c>
      <c r="AZ6">
        <f>'Population at Risk'!P6/'Population at Risk'!P$5</f>
        <v>0.39256709527378186</v>
      </c>
      <c r="BA6">
        <f>'Population at Risk'!AV6/'Population at Risk'!AV$5</f>
        <v>0.61607348203246337</v>
      </c>
      <c r="BB6">
        <f>'Population at Risk'!AW6/'Population at Risk'!AW$5</f>
        <v>0.62379313263461278</v>
      </c>
      <c r="BC6">
        <f>'Population at Risk'!Q6/'Population at Risk'!Q$5</f>
        <v>0.43927489381934093</v>
      </c>
      <c r="BD6" s="9">
        <v>4</v>
      </c>
    </row>
    <row r="7" spans="1:107" hidden="1" x14ac:dyDescent="0.35">
      <c r="A7" t="s">
        <v>133</v>
      </c>
      <c r="B7" s="5" t="s">
        <v>340</v>
      </c>
      <c r="C7">
        <f>'Population at Risk'!R7/'Population at Risk'!R$5</f>
        <v>0.152395770685256</v>
      </c>
      <c r="D7">
        <f>'Population at Risk'!AX7/'Population at Risk'!AX$5</f>
        <v>0.23509815033900869</v>
      </c>
      <c r="E7">
        <f>'Population at Risk'!S7/'Population at Risk'!S$5</f>
        <v>0.23825983436195594</v>
      </c>
      <c r="F7">
        <f>'Population at Risk'!T7/'Population at Risk'!T$5</f>
        <v>0.24596829186743976</v>
      </c>
      <c r="G7">
        <f>'Population at Risk'!U7/'Population at Risk'!U$5</f>
        <v>0</v>
      </c>
      <c r="H7">
        <f>'Population at Risk'!D7/'Population at Risk'!D$5</f>
        <v>0.10261474612005046</v>
      </c>
      <c r="I7">
        <f>'Population at Risk'!E7/'Population at Risk'!E$5</f>
        <v>4.6434227327547914E-2</v>
      </c>
      <c r="J7">
        <f>'Population at Risk'!BC7/'Population at Risk'!BC$5</f>
        <v>0</v>
      </c>
      <c r="K7">
        <f>'Population at Risk'!V7/'Population at Risk'!V$5</f>
        <v>0.23727159953600538</v>
      </c>
      <c r="L7">
        <f>'Population at Risk'!F7/'Population at Risk'!F$5</f>
        <v>0.12830411473875988</v>
      </c>
      <c r="M7">
        <f>'Population at Risk'!W7/'Population at Risk'!W$5</f>
        <v>0.31897743174990373</v>
      </c>
      <c r="N7">
        <f>'Population at Risk'!X7/'Population at Risk'!X$5</f>
        <v>0.31897743174990373</v>
      </c>
      <c r="O7">
        <f>'Population at Risk'!Y7/'Population at Risk'!Y$5</f>
        <v>0.25893042450867509</v>
      </c>
      <c r="P7">
        <f>'Population at Risk'!Z7/'Population at Risk'!Z$5</f>
        <v>0.5966967194406646</v>
      </c>
      <c r="Q7">
        <f>'Population at Risk'!AA7/'Population at Risk'!AA$5</f>
        <v>0.46702997580724093</v>
      </c>
      <c r="R7">
        <f>'Population at Risk'!AB7/'Population at Risk'!AB$5</f>
        <v>8.8095219951143985E-2</v>
      </c>
      <c r="S7">
        <f>'Population at Risk'!AY7/'Population at Risk'!AY$5</f>
        <v>0.29972689266606939</v>
      </c>
      <c r="T7">
        <f>'Population at Risk'!AC7/'Population at Risk'!AC$5</f>
        <v>0.51500870687813649</v>
      </c>
      <c r="U7">
        <f>'Population at Risk'!AD7/'Population at Risk'!AD$5</f>
        <v>0.12417230433670938</v>
      </c>
      <c r="V7">
        <f>'Population at Risk'!AE7/'Population at Risk'!AE$5</f>
        <v>0.12227788877971003</v>
      </c>
      <c r="W7">
        <f>'Population at Risk'!G7/'Population at Risk'!G$5</f>
        <v>0.1292528269403998</v>
      </c>
      <c r="X7">
        <f>'Population at Risk'!AF7/'Population at Risk'!AF$5</f>
        <v>0.58213262617526984</v>
      </c>
      <c r="Y7">
        <f>'Population at Risk'!H7/'Population at Risk'!H$5</f>
        <v>0.43987280437316134</v>
      </c>
      <c r="Z7">
        <f>'Population at Risk'!AG7/'Population at Risk'!AG$5</f>
        <v>0.12260024240078587</v>
      </c>
      <c r="AA7">
        <f>'Population at Risk'!AZ7/'Population at Risk'!AZ$5</f>
        <v>0.28063488264829073</v>
      </c>
      <c r="AB7">
        <f>'Population at Risk'!I7/'Population at Risk'!I$5</f>
        <v>0.10096066610713486</v>
      </c>
      <c r="AC7">
        <f>'Population at Risk'!J7/'Population at Risk'!J$5</f>
        <v>0.28409018129606584</v>
      </c>
      <c r="AD7">
        <f>'Population at Risk'!K7/'Population at Risk'!K$5</f>
        <v>0.35781364564145912</v>
      </c>
      <c r="AE7">
        <f>'Population at Risk'!AH7/'Population at Risk'!AH$5</f>
        <v>0.37837341376104527</v>
      </c>
      <c r="AF7">
        <f>'Population at Risk'!AI7/'Population at Risk'!AI$5</f>
        <v>0.21832476297944553</v>
      </c>
      <c r="AG7">
        <f>'Population at Risk'!BA7/'Population at Risk'!BA$5</f>
        <v>0.50129286173912224</v>
      </c>
      <c r="AH7">
        <f>'Population at Risk'!L7/'Population at Risk'!L$5</f>
        <v>0.13510047039079584</v>
      </c>
      <c r="AI7">
        <f>'Population at Risk'!M7/'Population at Risk'!M$5</f>
        <v>0.13510047039079584</v>
      </c>
      <c r="AJ7">
        <f>'Population at Risk'!AJ7/'Population at Risk'!AJ$5</f>
        <v>0.15938649212887182</v>
      </c>
      <c r="AK7">
        <f>'Population at Risk'!AK7/'Population at Risk'!AK$5</f>
        <v>1.6212866790281482E-2</v>
      </c>
      <c r="AL7">
        <f>'Population at Risk'!AL7/'Population at Risk'!AL$5</f>
        <v>0.54905200296953305</v>
      </c>
      <c r="AM7">
        <f>'Population at Risk'!AM7/'Population at Risk'!AM$5</f>
        <v>0.43334168664385997</v>
      </c>
      <c r="AN7">
        <f>'Population at Risk'!N7/'Population at Risk'!N$5</f>
        <v>0.49989244138098787</v>
      </c>
      <c r="AO7">
        <f>'Population at Risk'!AN7/'Population at Risk'!AN$5</f>
        <v>0</v>
      </c>
      <c r="AP7">
        <f>'Population at Risk'!AO7/'Population at Risk'!AO$5</f>
        <v>0</v>
      </c>
      <c r="AQ7">
        <f>'Population at Risk'!AP7/'Population at Risk'!AP$5</f>
        <v>0.10671376109259426</v>
      </c>
      <c r="AR7">
        <f>'Population at Risk'!C7/'Population at Risk'!C$5</f>
        <v>0.15383380041335126</v>
      </c>
      <c r="AS7">
        <f>'Population at Risk'!AQ7/'Population at Risk'!AQ$5</f>
        <v>0.43227387707520304</v>
      </c>
      <c r="AT7">
        <f>'Population at Risk'!O7/'Population at Risk'!O$5</f>
        <v>0.44118157910753164</v>
      </c>
      <c r="AU7">
        <f>'Population at Risk'!AR7/'Population at Risk'!AR$5</f>
        <v>0.3192253696832385</v>
      </c>
      <c r="AV7">
        <f>'Population at Risk'!AS7/'Population at Risk'!AS$5</f>
        <v>0.10096066610713486</v>
      </c>
      <c r="AW7">
        <f>'Population at Risk'!AT7/'Population at Risk'!AT$5</f>
        <v>0</v>
      </c>
      <c r="AX7">
        <f>'Population at Risk'!AU7/'Population at Risk'!AU$5</f>
        <v>0</v>
      </c>
      <c r="AY7">
        <f>'Population at Risk'!BB7/'Population at Risk'!BB$5</f>
        <v>0.25513218249069797</v>
      </c>
      <c r="AZ7">
        <f>'Population at Risk'!P7/'Population at Risk'!P$5</f>
        <v>0.10755186101350683</v>
      </c>
      <c r="BA7">
        <f>'Population at Risk'!AV7/'Population at Risk'!AV$5</f>
        <v>0.2816390960208342</v>
      </c>
      <c r="BB7">
        <f>'Population at Risk'!AW7/'Population at Risk'!AW$5</f>
        <v>0.31282141817350939</v>
      </c>
      <c r="BC7">
        <f>'Population at Risk'!Q7/'Population at Risk'!Q$5</f>
        <v>6.3198990152781423E-2</v>
      </c>
      <c r="BD7" s="9">
        <v>5</v>
      </c>
    </row>
    <row r="8" spans="1:107" hidden="1" x14ac:dyDescent="0.35">
      <c r="A8" t="s">
        <v>134</v>
      </c>
      <c r="C8">
        <f>'Population at Risk'!R8/'Population at Risk'!R$5</f>
        <v>0.1616279268615371</v>
      </c>
      <c r="D8">
        <f>'Population at Risk'!AX8/'Population at Risk'!AX$5</f>
        <v>0.21105019331083935</v>
      </c>
      <c r="E8">
        <f>'Population at Risk'!S8/'Population at Risk'!S$5</f>
        <v>0.26700192479203633</v>
      </c>
      <c r="F8">
        <f>'Population at Risk'!T8/'Population at Risk'!T$5</f>
        <v>0.21094404794378638</v>
      </c>
      <c r="G8">
        <f>'Population at Risk'!U8/'Population at Risk'!U$5</f>
        <v>0.2999957402290932</v>
      </c>
      <c r="H8">
        <f>'Population at Risk'!D8/'Population at Risk'!D$5</f>
        <v>0.2153484702818444</v>
      </c>
      <c r="I8">
        <f>'Population at Risk'!E8/'Population at Risk'!E$5</f>
        <v>0.12552916478400625</v>
      </c>
      <c r="J8">
        <f>'Population at Risk'!BC8/'Population at Risk'!BC$5</f>
        <v>0.2999957402290932</v>
      </c>
      <c r="K8">
        <f>'Population at Risk'!V8/'Population at Risk'!V$5</f>
        <v>0.3532540165699759</v>
      </c>
      <c r="L8">
        <f>'Population at Risk'!F8/'Population at Risk'!F$5</f>
        <v>0.23327018099611674</v>
      </c>
      <c r="M8">
        <f>'Population at Risk'!W8/'Population at Risk'!W$5</f>
        <v>0.24910115885866677</v>
      </c>
      <c r="N8">
        <f>'Population at Risk'!X8/'Population at Risk'!X$5</f>
        <v>0.24910115885866677</v>
      </c>
      <c r="O8">
        <f>'Population at Risk'!Y8/'Population at Risk'!Y$5</f>
        <v>0.30419297340073237</v>
      </c>
      <c r="P8">
        <f>'Population at Risk'!Z8/'Population at Risk'!Z$5</f>
        <v>0.17781745457302003</v>
      </c>
      <c r="Q8">
        <f>'Population at Risk'!AA8/'Population at Risk'!AA$5</f>
        <v>0.2336932534282368</v>
      </c>
      <c r="R8">
        <f>'Population at Risk'!AB8/'Population at Risk'!AB$5</f>
        <v>0.21594965337223562</v>
      </c>
      <c r="S8">
        <f>'Population at Risk'!AY8/'Population at Risk'!AY$5</f>
        <v>0.22852195475568302</v>
      </c>
      <c r="T8">
        <f>'Population at Risk'!AC8/'Population at Risk'!AC$5</f>
        <v>0.19534973762327151</v>
      </c>
      <c r="U8">
        <f>'Population at Risk'!AD8/'Population at Risk'!AD$5</f>
        <v>0.242626641324134</v>
      </c>
      <c r="V8">
        <f>'Population at Risk'!AE8/'Population at Risk'!AE$5</f>
        <v>0.2506509298915483</v>
      </c>
      <c r="W8">
        <f>'Population at Risk'!G8/'Population at Risk'!G$5</f>
        <v>0.22154459468100079</v>
      </c>
      <c r="X8">
        <f>'Population at Risk'!AF8/'Population at Risk'!AF$5</f>
        <v>0.13735198569610851</v>
      </c>
      <c r="Y8">
        <f>'Population at Risk'!H8/'Population at Risk'!H$5</f>
        <v>0.26882158649539489</v>
      </c>
      <c r="Z8">
        <f>'Population at Risk'!AG8/'Population at Risk'!AG$5</f>
        <v>0.25230525488111971</v>
      </c>
      <c r="AA8">
        <f>'Population at Risk'!AZ8/'Population at Risk'!AZ$5</f>
        <v>0.20849447356532502</v>
      </c>
      <c r="AB8">
        <f>'Population at Risk'!I8/'Population at Risk'!I$5</f>
        <v>0.2245299284860775</v>
      </c>
      <c r="AC8">
        <f>'Population at Risk'!J8/'Population at Risk'!J$5</f>
        <v>0.24741322781866856</v>
      </c>
      <c r="AD8">
        <f>'Population at Risk'!K8/'Population at Risk'!K$5</f>
        <v>0.30213251227491122</v>
      </c>
      <c r="AE8">
        <f>'Population at Risk'!AH8/'Population at Risk'!AH$5</f>
        <v>0.30350496714508979</v>
      </c>
      <c r="AF8">
        <f>'Population at Risk'!AI8/'Population at Risk'!AI$5</f>
        <v>0.27905737941196057</v>
      </c>
      <c r="AG8">
        <f>'Population at Risk'!BA8/'Population at Risk'!BA$5</f>
        <v>0.29595590033782349</v>
      </c>
      <c r="AH8">
        <f>'Population at Risk'!L8/'Population at Risk'!L$5</f>
        <v>0.34692798638875139</v>
      </c>
      <c r="AI8">
        <f>'Population at Risk'!M8/'Population at Risk'!M$5</f>
        <v>0.34692798638875139</v>
      </c>
      <c r="AJ8">
        <f>'Population at Risk'!AJ8/'Population at Risk'!AJ$5</f>
        <v>0.43681555437610042</v>
      </c>
      <c r="AK8">
        <f>'Population at Risk'!AK8/'Population at Risk'!AK$5</f>
        <v>0.23135247849944049</v>
      </c>
      <c r="AL8">
        <f>'Population at Risk'!AL8/'Population at Risk'!AL$5</f>
        <v>0.20875956195468973</v>
      </c>
      <c r="AM8">
        <f>'Population at Risk'!AM8/'Population at Risk'!AM$5</f>
        <v>0.29735866801318889</v>
      </c>
      <c r="AN8">
        <f>'Population at Risk'!N8/'Population at Risk'!N$5</f>
        <v>0.2179215664227446</v>
      </c>
      <c r="AO8">
        <f>'Population at Risk'!AN8/'Population at Risk'!AN$5</f>
        <v>0.20883581035166973</v>
      </c>
      <c r="AP8">
        <f>'Population at Risk'!AO8/'Population at Risk'!AO$5</f>
        <v>0.20883581035166973</v>
      </c>
      <c r="AQ8">
        <f>'Population at Risk'!AP8/'Population at Risk'!AP$5</f>
        <v>0.17362828877526146</v>
      </c>
      <c r="AR8">
        <f>'Population at Risk'!C8/'Population at Risk'!C$5</f>
        <v>0.29359834091076359</v>
      </c>
      <c r="AS8">
        <f>'Population at Risk'!AQ8/'Population at Risk'!AQ$5</f>
        <v>0.21267407372923183</v>
      </c>
      <c r="AT8">
        <f>'Population at Risk'!O8/'Population at Risk'!O$5</f>
        <v>0.28537631467506791</v>
      </c>
      <c r="AU8">
        <f>'Population at Risk'!AR8/'Population at Risk'!AR$5</f>
        <v>0.24764579153128777</v>
      </c>
      <c r="AV8">
        <f>'Population at Risk'!AS8/'Population at Risk'!AS$5</f>
        <v>0.2245299284860775</v>
      </c>
      <c r="AW8">
        <f>'Population at Risk'!AT8/'Population at Risk'!AT$5</f>
        <v>5.1548727400015044E-2</v>
      </c>
      <c r="AX8">
        <f>'Population at Risk'!AU8/'Population at Risk'!AU$5</f>
        <v>5.1548727400015044E-2</v>
      </c>
      <c r="AY8">
        <f>'Population at Risk'!BB8/'Population at Risk'!BB$5</f>
        <v>0.32708515682537226</v>
      </c>
      <c r="AZ8">
        <f>'Population at Risk'!P8/'Population at Risk'!P$5</f>
        <v>0.28501523426027509</v>
      </c>
      <c r="BA8">
        <f>'Population at Risk'!AV8/'Population at Risk'!AV$5</f>
        <v>0.33443438601162923</v>
      </c>
      <c r="BB8">
        <f>'Population at Risk'!AW8/'Population at Risk'!AW$5</f>
        <v>0.31097171446110344</v>
      </c>
      <c r="BC8">
        <f>'Population at Risk'!Q8/'Population at Risk'!Q$5</f>
        <v>0.37607590366655946</v>
      </c>
      <c r="BD8" s="9">
        <v>6</v>
      </c>
    </row>
    <row r="9" spans="1:107" hidden="1" x14ac:dyDescent="0.35">
      <c r="A9" t="s">
        <v>135</v>
      </c>
      <c r="C9">
        <f>'Population at Risk'!R9/'Population at Risk'!R$5</f>
        <v>0.1440925317964174</v>
      </c>
      <c r="D9">
        <f>'Population at Risk'!AX9/'Population at Risk'!AX$5</f>
        <v>0.17539685098371871</v>
      </c>
      <c r="E9">
        <f>'Population at Risk'!S9/'Population at Risk'!S$5</f>
        <v>0.20797057451435208</v>
      </c>
      <c r="F9">
        <f>'Population at Risk'!T9/'Population at Risk'!T$5</f>
        <v>0.17591703914687237</v>
      </c>
      <c r="G9">
        <f>'Population at Risk'!U9/'Population at Risk'!U$5</f>
        <v>0.65792092949117265</v>
      </c>
      <c r="H9">
        <f>'Population at Risk'!D9/'Population at Risk'!D$5</f>
        <v>0.21333872455554656</v>
      </c>
      <c r="I9">
        <f>'Population at Risk'!E9/'Population at Risk'!E$5</f>
        <v>0.25332940737854365</v>
      </c>
      <c r="J9">
        <f>'Population at Risk'!BC9/'Population at Risk'!BC$5</f>
        <v>0.65792092949117265</v>
      </c>
      <c r="K9">
        <f>'Population at Risk'!V9/'Population at Risk'!V$5</f>
        <v>0.17475034421394414</v>
      </c>
      <c r="L9">
        <f>'Population at Risk'!F9/'Population at Risk'!F$5</f>
        <v>0.34477667649906901</v>
      </c>
      <c r="M9">
        <f>'Population at Risk'!W9/'Population at Risk'!W$5</f>
        <v>0.20437774729334671</v>
      </c>
      <c r="N9">
        <f>'Population at Risk'!X9/'Population at Risk'!X$5</f>
        <v>0.20437774729334671</v>
      </c>
      <c r="O9">
        <f>'Population at Risk'!Y9/'Population at Risk'!Y$5</f>
        <v>0.1724356699204771</v>
      </c>
      <c r="P9">
        <f>'Population at Risk'!Z9/'Population at Risk'!Z$5</f>
        <v>0.11192536275742794</v>
      </c>
      <c r="Q9">
        <f>'Population at Risk'!AA9/'Population at Risk'!AA$5</f>
        <v>0.13334561736114983</v>
      </c>
      <c r="R9">
        <f>'Population at Risk'!AB9/'Population at Risk'!AB$5</f>
        <v>0.23001857917889626</v>
      </c>
      <c r="S9">
        <f>'Population at Risk'!AY9/'Population at Risk'!AY$5</f>
        <v>0.21100364206697933</v>
      </c>
      <c r="T9">
        <f>'Population at Risk'!AC9/'Population at Risk'!AC$5</f>
        <v>0.11909390569290691</v>
      </c>
      <c r="U9">
        <f>'Population at Risk'!AD9/'Population at Risk'!AD$5</f>
        <v>0.34494549462335755</v>
      </c>
      <c r="V9">
        <f>'Population at Risk'!AE9/'Population at Risk'!AE$5</f>
        <v>0.32212170459079575</v>
      </c>
      <c r="W9">
        <f>'Population at Risk'!G9/'Population at Risk'!G$5</f>
        <v>0.40604612881521107</v>
      </c>
      <c r="X9">
        <f>'Population at Risk'!AF9/'Population at Risk'!AF$5</f>
        <v>0.12487025445482401</v>
      </c>
      <c r="Y9">
        <f>'Population at Risk'!H9/'Population at Risk'!H$5</f>
        <v>0.14435716048664854</v>
      </c>
      <c r="Z9">
        <f>'Population at Risk'!AG9/'Population at Risk'!AG$5</f>
        <v>0.32181032052735198</v>
      </c>
      <c r="AA9">
        <f>'Population at Risk'!AZ9/'Population at Risk'!AZ$5</f>
        <v>0.21735917189068504</v>
      </c>
      <c r="AB9">
        <f>'Population at Risk'!I9/'Population at Risk'!I$5</f>
        <v>0.34897825783789332</v>
      </c>
      <c r="AC9">
        <f>'Population at Risk'!J9/'Population at Risk'!J$5</f>
        <v>0.16981443876602198</v>
      </c>
      <c r="AD9">
        <f>'Population at Risk'!K9/'Population at Risk'!K$5</f>
        <v>0.16141399567246281</v>
      </c>
      <c r="AE9">
        <f>'Population at Risk'!AH9/'Population at Risk'!AH$5</f>
        <v>0.15963227085415654</v>
      </c>
      <c r="AF9">
        <f>'Population at Risk'!AI9/'Population at Risk'!AI$5</f>
        <v>0.19244122551190487</v>
      </c>
      <c r="AG9">
        <f>'Population at Risk'!BA9/'Population at Risk'!BA$5</f>
        <v>0.11439501065491225</v>
      </c>
      <c r="AH9">
        <f>'Population at Risk'!L9/'Population at Risk'!L$5</f>
        <v>0.34697334580317735</v>
      </c>
      <c r="AI9">
        <f>'Population at Risk'!M9/'Population at Risk'!M$5</f>
        <v>0.34697334580317735</v>
      </c>
      <c r="AJ9">
        <f>'Population at Risk'!AJ9/'Population at Risk'!AJ$5</f>
        <v>0.21959569499353365</v>
      </c>
      <c r="AK9">
        <f>'Population at Risk'!AK9/'Population at Risk'!AK$5</f>
        <v>0.31512621718072903</v>
      </c>
      <c r="AL9">
        <f>'Population at Risk'!AL9/'Population at Risk'!AL$5</f>
        <v>0.1103947018061673</v>
      </c>
      <c r="AM9">
        <f>'Population at Risk'!AM9/'Population at Risk'!AM$5</f>
        <v>0.14752454946379179</v>
      </c>
      <c r="AN9">
        <f>'Population at Risk'!N9/'Population at Risk'!N$5</f>
        <v>0.1051747927228769</v>
      </c>
      <c r="AO9">
        <f>'Population at Risk'!AN9/'Population at Risk'!AN$5</f>
        <v>0.34596210748388756</v>
      </c>
      <c r="AP9">
        <f>'Population at Risk'!AO9/'Population at Risk'!AO$5</f>
        <v>0.34596210748388756</v>
      </c>
      <c r="AQ9">
        <f>'Population at Risk'!AP9/'Population at Risk'!AP$5</f>
        <v>0.26587325498230463</v>
      </c>
      <c r="AR9">
        <f>'Population at Risk'!C9/'Population at Risk'!C$5</f>
        <v>0.17665605520186781</v>
      </c>
      <c r="AS9">
        <f>'Population at Risk'!AQ9/'Population at Risk'!AQ$5</f>
        <v>0.15629998714699361</v>
      </c>
      <c r="AT9">
        <f>'Population at Risk'!O9/'Population at Risk'!O$5</f>
        <v>0.14113327358842537</v>
      </c>
      <c r="AU9">
        <f>'Population at Risk'!AR9/'Population at Risk'!AR$5</f>
        <v>0.19006992228652544</v>
      </c>
      <c r="AV9">
        <f>'Population at Risk'!AS9/'Population at Risk'!AS$5</f>
        <v>0.34897825783789332</v>
      </c>
      <c r="AW9">
        <f>'Population at Risk'!AT9/'Population at Risk'!AT$5</f>
        <v>0.37300358968576142</v>
      </c>
      <c r="AX9">
        <f>'Population at Risk'!AU9/'Population at Risk'!AU$5</f>
        <v>0.37300358968576142</v>
      </c>
      <c r="AY9">
        <f>'Population at Risk'!BB9/'Population at Risk'!BB$5</f>
        <v>0.20517185083189143</v>
      </c>
      <c r="AZ9">
        <f>'Population at Risk'!P9/'Population at Risk'!P$5</f>
        <v>8.0975189472725154E-2</v>
      </c>
      <c r="BA9">
        <f>'Population at Risk'!AV9/'Population at Risk'!AV$5</f>
        <v>0.19691957730747445</v>
      </c>
      <c r="BB9">
        <f>'Population at Risk'!AW9/'Population at Risk'!AW$5</f>
        <v>0.17397227558578132</v>
      </c>
      <c r="BC9">
        <f>'Population at Risk'!Q9/'Population at Risk'!Q$5</f>
        <v>0.22311857898438281</v>
      </c>
      <c r="BD9" s="9">
        <v>7</v>
      </c>
    </row>
    <row r="10" spans="1:107" hidden="1" x14ac:dyDescent="0.35">
      <c r="A10" t="s">
        <v>136</v>
      </c>
      <c r="C10">
        <f>'Population at Risk'!R10/'Population at Risk'!R$5</f>
        <v>0.15157390389239728</v>
      </c>
      <c r="D10">
        <f>'Population at Risk'!AX10/'Population at Risk'!AX$5</f>
        <v>0.22704403292909592</v>
      </c>
      <c r="E10">
        <f>'Population at Risk'!S10/'Population at Risk'!S$5</f>
        <v>0.15024562604105643</v>
      </c>
      <c r="F10">
        <f>'Population at Risk'!T10/'Population at Risk'!T$5</f>
        <v>0.13959276461520839</v>
      </c>
      <c r="G10">
        <f>'Population at Risk'!U10/'Population at Risk'!U$5</f>
        <v>4.2083330279734113E-2</v>
      </c>
      <c r="H10">
        <f>'Population at Risk'!D10/'Population at Risk'!D$5</f>
        <v>0.2491797195970247</v>
      </c>
      <c r="I10">
        <f>'Population at Risk'!E10/'Population at Risk'!E$5</f>
        <v>0.35275271907220718</v>
      </c>
      <c r="J10">
        <f>'Population at Risk'!BC10/'Population at Risk'!BC$5</f>
        <v>4.2083330279734113E-2</v>
      </c>
      <c r="K10">
        <f>'Population at Risk'!V10/'Population at Risk'!V$5</f>
        <v>0.13951850194567977</v>
      </c>
      <c r="L10">
        <f>'Population at Risk'!F10/'Population at Risk'!F$5</f>
        <v>0.19875427919660796</v>
      </c>
      <c r="M10">
        <f>'Population at Risk'!W10/'Population at Risk'!W$5</f>
        <v>0.12390130145224595</v>
      </c>
      <c r="N10">
        <f>'Population at Risk'!X10/'Population at Risk'!X$5</f>
        <v>0.12390130145224595</v>
      </c>
      <c r="O10">
        <f>'Population at Risk'!Y10/'Population at Risk'!Y$5</f>
        <v>0.16055480672077288</v>
      </c>
      <c r="P10">
        <f>'Population at Risk'!Z10/'Population at Risk'!Z$5</f>
        <v>7.2502926613565513E-2</v>
      </c>
      <c r="Q10">
        <f>'Population at Risk'!AA10/'Population at Risk'!AA$5</f>
        <v>9.798607301421873E-2</v>
      </c>
      <c r="R10">
        <f>'Population at Risk'!AB10/'Population at Risk'!AB$5</f>
        <v>0.26285866608803476</v>
      </c>
      <c r="S10">
        <f>'Population at Risk'!AY10/'Population at Risk'!AY$5</f>
        <v>0.16882344464059509</v>
      </c>
      <c r="T10">
        <f>'Population at Risk'!AC10/'Population at Risk'!AC$5</f>
        <v>9.1498225574229763E-2</v>
      </c>
      <c r="U10">
        <f>'Population at Risk'!AD10/'Population at Risk'!AD$5</f>
        <v>0.23661041528262378</v>
      </c>
      <c r="V10">
        <f>'Population at Risk'!AE10/'Population at Risk'!AE$5</f>
        <v>0.25658083707198337</v>
      </c>
      <c r="W10">
        <f>'Population at Risk'!G10/'Population at Risk'!G$5</f>
        <v>0.18393051112809544</v>
      </c>
      <c r="X10">
        <f>'Population at Risk'!AF10/'Population at Risk'!AF$5</f>
        <v>0.10899309506803656</v>
      </c>
      <c r="Y10">
        <f>'Population at Risk'!H10/'Population at Risk'!H$5</f>
        <v>9.1689498848025353E-2</v>
      </c>
      <c r="Z10">
        <f>'Population at Risk'!AG10/'Population at Risk'!AG$5</f>
        <v>0.25518584539136474</v>
      </c>
      <c r="AA10">
        <f>'Population at Risk'!AZ10/'Population at Risk'!AZ$5</f>
        <v>0.21106289722624591</v>
      </c>
      <c r="AB10">
        <f>'Population at Risk'!I10/'Population at Risk'!I$5</f>
        <v>0.27706593863249812</v>
      </c>
      <c r="AC10">
        <f>'Population at Risk'!J10/'Population at Risk'!J$5</f>
        <v>0.18452807038740063</v>
      </c>
      <c r="AD10">
        <f>'Population at Risk'!K10/'Population at Risk'!K$5</f>
        <v>0.12054982765441086</v>
      </c>
      <c r="AE10">
        <f>'Population at Risk'!AH10/'Population at Risk'!AH$5</f>
        <v>0.11011988886672275</v>
      </c>
      <c r="AF10">
        <f>'Population at Risk'!AI10/'Population at Risk'!AI$5</f>
        <v>0.14680428727416622</v>
      </c>
      <c r="AG10">
        <f>'Population at Risk'!BA10/'Population at Risk'!BA$5</f>
        <v>7.2643052665574276E-2</v>
      </c>
      <c r="AH10">
        <f>'Population at Risk'!L10/'Population at Risk'!L$5</f>
        <v>0.12837002682705442</v>
      </c>
      <c r="AI10">
        <f>'Population at Risk'!M10/'Population at Risk'!M$5</f>
        <v>0.12837002682705442</v>
      </c>
      <c r="AJ10">
        <f>'Population at Risk'!AJ10/'Population at Risk'!AJ$5</f>
        <v>0.11019675232493632</v>
      </c>
      <c r="AK10">
        <f>'Population at Risk'!AK10/'Population at Risk'!AK$5</f>
        <v>0.33152847394611829</v>
      </c>
      <c r="AL10">
        <f>'Population at Risk'!AL10/'Population at Risk'!AL$5</f>
        <v>9.5595679418295595E-2</v>
      </c>
      <c r="AM10">
        <f>'Population at Risk'!AM10/'Population at Risk'!AM$5</f>
        <v>8.5312648118076886E-2</v>
      </c>
      <c r="AN10">
        <f>'Population at Risk'!N10/'Population at Risk'!N$5</f>
        <v>0.11435724185708597</v>
      </c>
      <c r="AO10">
        <f>'Population at Risk'!AN10/'Population at Risk'!AN$5</f>
        <v>0.40208064308719954</v>
      </c>
      <c r="AP10">
        <f>'Population at Risk'!AO10/'Population at Risk'!AO$5</f>
        <v>0.40208064308719954</v>
      </c>
      <c r="AQ10">
        <f>'Population at Risk'!AP10/'Population at Risk'!AP$5</f>
        <v>0.35430126728038647</v>
      </c>
      <c r="AR10">
        <f>'Population at Risk'!C10/'Population at Risk'!C$5</f>
        <v>0.15335858408932881</v>
      </c>
      <c r="AS10">
        <f>'Population at Risk'!AQ10/'Population at Risk'!AQ$5</f>
        <v>0.11884341601150782</v>
      </c>
      <c r="AT10">
        <f>'Population at Risk'!O10/'Population at Risk'!O$5</f>
        <v>8.484096798854858E-2</v>
      </c>
      <c r="AU10">
        <f>'Population at Risk'!AR10/'Population at Risk'!AR$5</f>
        <v>0.14695071509818303</v>
      </c>
      <c r="AV10">
        <f>'Population at Risk'!AS10/'Population at Risk'!AS$5</f>
        <v>0.27706593863249812</v>
      </c>
      <c r="AW10">
        <f>'Population at Risk'!AT10/'Population at Risk'!AT$5</f>
        <v>0.57544768291422344</v>
      </c>
      <c r="AX10">
        <f>'Population at Risk'!AU10/'Population at Risk'!AU$5</f>
        <v>0.57544768291422344</v>
      </c>
      <c r="AY10">
        <f>'Population at Risk'!BB10/'Population at Risk'!BB$5</f>
        <v>0.12922222259365057</v>
      </c>
      <c r="AZ10">
        <f>'Population at Risk'!P10/'Population at Risk'!P$5</f>
        <v>0.17763449496557823</v>
      </c>
      <c r="BA10">
        <f>'Population at Risk'!AV10/'Population at Risk'!AV$5</f>
        <v>9.4847144371418154E-2</v>
      </c>
      <c r="BB10">
        <f>'Population at Risk'!AW10/'Population at Risk'!AW$5</f>
        <v>0.13959144862535541</v>
      </c>
      <c r="BC10">
        <f>'Population at Risk'!Q10/'Population at Risk'!Q$5</f>
        <v>0.25144784678852833</v>
      </c>
      <c r="BD10" s="9">
        <v>8</v>
      </c>
    </row>
    <row r="11" spans="1:107" hidden="1" x14ac:dyDescent="0.35">
      <c r="A11" t="s">
        <v>137</v>
      </c>
      <c r="B11" s="8"/>
      <c r="C11">
        <f>'Population at Risk'!R11/'Population at Risk'!R$5</f>
        <v>0.39030986676439228</v>
      </c>
      <c r="D11">
        <f>'Population at Risk'!AX11/'Population at Risk'!AX$5</f>
        <v>0.15141077243733733</v>
      </c>
      <c r="E11">
        <f>'Population at Risk'!S11/'Population at Risk'!S$5</f>
        <v>0.13652204029059908</v>
      </c>
      <c r="F11">
        <f>'Population at Risk'!T11/'Population at Risk'!T$5</f>
        <v>0.22757785642669329</v>
      </c>
      <c r="G11">
        <f>'Population at Risk'!U11/'Population at Risk'!U$5</f>
        <v>0</v>
      </c>
      <c r="H11">
        <f>'Population at Risk'!D11/'Population at Risk'!D$5</f>
        <v>0.21951833944553387</v>
      </c>
      <c r="I11">
        <f>'Population at Risk'!E11/'Population at Risk'!E$5</f>
        <v>0.22195448143769508</v>
      </c>
      <c r="J11">
        <f>'Population at Risk'!BC11/'Population at Risk'!BC$5</f>
        <v>0</v>
      </c>
      <c r="K11">
        <f>'Population at Risk'!V11/'Population at Risk'!V$5</f>
        <v>9.5205537734394885E-2</v>
      </c>
      <c r="L11">
        <f>'Population at Risk'!F11/'Population at Risk'!F$5</f>
        <v>9.489474856944638E-2</v>
      </c>
      <c r="M11">
        <f>'Population at Risk'!W11/'Population at Risk'!W$5</f>
        <v>0.10364236064583683</v>
      </c>
      <c r="N11">
        <f>'Population at Risk'!X11/'Population at Risk'!X$5</f>
        <v>0.10364236064583683</v>
      </c>
      <c r="O11">
        <f>'Population at Risk'!Y11/'Population at Risk'!Y$5</f>
        <v>0.10388612544934241</v>
      </c>
      <c r="P11">
        <f>'Population at Risk'!Z11/'Population at Risk'!Z$5</f>
        <v>4.1057536615321986E-2</v>
      </c>
      <c r="Q11">
        <f>'Population at Risk'!AA11/'Population at Risk'!AA$5</f>
        <v>6.794508038915377E-2</v>
      </c>
      <c r="R11">
        <f>'Population at Risk'!AB11/'Population at Risk'!AB$5</f>
        <v>0.20307788140968935</v>
      </c>
      <c r="S11">
        <f>'Population at Risk'!AY11/'Population at Risk'!AY$5</f>
        <v>9.1924065870673186E-2</v>
      </c>
      <c r="T11">
        <f>'Population at Risk'!AC11/'Population at Risk'!AC$5</f>
        <v>7.9049424231455181E-2</v>
      </c>
      <c r="U11">
        <f>'Population at Risk'!AD11/'Population at Risk'!AD$5</f>
        <v>5.1645144433175375E-2</v>
      </c>
      <c r="V11">
        <f>'Population at Risk'!AE11/'Population at Risk'!AE$5</f>
        <v>4.8368639665962505E-2</v>
      </c>
      <c r="W11">
        <f>'Population at Risk'!G11/'Population at Risk'!G$5</f>
        <v>5.9225938435292939E-2</v>
      </c>
      <c r="X11">
        <f>'Population at Risk'!AF11/'Population at Risk'!AF$5</f>
        <v>4.6652038605761011E-2</v>
      </c>
      <c r="Y11">
        <f>'Population at Risk'!H11/'Population at Risk'!H$5</f>
        <v>5.5258949796769846E-2</v>
      </c>
      <c r="Z11">
        <f>'Population at Risk'!AG11/'Population at Risk'!AG$5</f>
        <v>4.8098336799377778E-2</v>
      </c>
      <c r="AA11">
        <f>'Population at Risk'!AZ11/'Population at Risk'!AZ$5</f>
        <v>8.2448574669453489E-2</v>
      </c>
      <c r="AB11">
        <f>'Population at Risk'!I11/'Population at Risk'!I$5</f>
        <v>4.8465208936396185E-2</v>
      </c>
      <c r="AC11">
        <f>'Population at Risk'!J11/'Population at Risk'!J$5</f>
        <v>0.11415408173184287</v>
      </c>
      <c r="AD11">
        <f>'Population at Risk'!K11/'Population at Risk'!K$5</f>
        <v>5.809001875675588E-2</v>
      </c>
      <c r="AE11">
        <f>'Population at Risk'!AH11/'Population at Risk'!AH$5</f>
        <v>4.8369459372985521E-2</v>
      </c>
      <c r="AF11">
        <f>'Population at Risk'!AI11/'Population at Risk'!AI$5</f>
        <v>0.16337234482252289</v>
      </c>
      <c r="AG11">
        <f>'Population at Risk'!BA11/'Population at Risk'!BA$5</f>
        <v>1.5713174602567673E-2</v>
      </c>
      <c r="AH11">
        <f>'Population at Risk'!L11/'Population at Risk'!L$5</f>
        <v>4.2628170590220935E-2</v>
      </c>
      <c r="AI11">
        <f>'Population at Risk'!M11/'Population at Risk'!M$5</f>
        <v>4.2628170590220935E-2</v>
      </c>
      <c r="AJ11">
        <f>'Population at Risk'!AJ11/'Population at Risk'!AJ$5</f>
        <v>7.4005506176557989E-2</v>
      </c>
      <c r="AK11">
        <f>'Population at Risk'!AK11/'Population at Risk'!AK$5</f>
        <v>0.10577996358343071</v>
      </c>
      <c r="AL11">
        <f>'Population at Risk'!AL11/'Population at Risk'!AL$5</f>
        <v>3.6198053851314374E-2</v>
      </c>
      <c r="AM11">
        <f>'Population at Risk'!AM11/'Population at Risk'!AM$5</f>
        <v>3.6462447761082546E-2</v>
      </c>
      <c r="AN11">
        <f>'Population at Risk'!N11/'Population at Risk'!N$5</f>
        <v>6.2653957616304753E-2</v>
      </c>
      <c r="AO11">
        <f>'Population at Risk'!AN11/'Population at Risk'!AN$5</f>
        <v>4.3121439077243161E-2</v>
      </c>
      <c r="AP11">
        <f>'Population at Risk'!AO11/'Population at Risk'!AO$5</f>
        <v>4.3121439077243161E-2</v>
      </c>
      <c r="AQ11">
        <f>'Population at Risk'!AP11/'Population at Risk'!AP$5</f>
        <v>9.9483427869453245E-2</v>
      </c>
      <c r="AR11">
        <f>'Population at Risk'!C11/'Population at Risk'!C$5</f>
        <v>0.22255321938468833</v>
      </c>
      <c r="AS11">
        <f>'Population at Risk'!AQ11/'Population at Risk'!AQ$5</f>
        <v>7.9908646037063755E-2</v>
      </c>
      <c r="AT11">
        <f>'Population at Risk'!O11/'Population at Risk'!O$5</f>
        <v>4.7467864640426329E-2</v>
      </c>
      <c r="AU11">
        <f>'Population at Risk'!AR11/'Population at Risk'!AR$5</f>
        <v>9.6108201400765245E-2</v>
      </c>
      <c r="AV11">
        <f>'Population at Risk'!AS11/'Population at Risk'!AS$5</f>
        <v>4.8465208936396185E-2</v>
      </c>
      <c r="AW11">
        <f>'Population at Risk'!AT11/'Population at Risk'!AT$5</f>
        <v>0</v>
      </c>
      <c r="AX11">
        <f>'Population at Risk'!AU11/'Population at Risk'!AU$5</f>
        <v>0</v>
      </c>
      <c r="AY11">
        <f>'Population at Risk'!BB11/'Population at Risk'!BB$5</f>
        <v>8.3388587258387825E-2</v>
      </c>
      <c r="AZ11">
        <f>'Population at Risk'!P11/'Population at Risk'!P$5</f>
        <v>0.34882322028791474</v>
      </c>
      <c r="BA11">
        <f>'Population at Risk'!AV11/'Population at Risk'!AV$5</f>
        <v>9.2159796288643833E-2</v>
      </c>
      <c r="BB11">
        <f>'Population at Risk'!AW11/'Population at Risk'!AW$5</f>
        <v>6.2643143154250305E-2</v>
      </c>
      <c r="BC11">
        <f>'Population at Risk'!Q11/'Population at Risk'!Q$5</f>
        <v>8.6158680407747962E-2</v>
      </c>
      <c r="BD11" s="9">
        <v>9</v>
      </c>
    </row>
    <row r="12" spans="1:107" hidden="1" x14ac:dyDescent="0.35">
      <c r="A12" s="2" t="s">
        <v>133</v>
      </c>
      <c r="B12" s="5" t="s">
        <v>341</v>
      </c>
      <c r="C12">
        <f>'Population at Risk'!R12/'Population at Risk'!R$5</f>
        <v>6.7493962841099944E-2</v>
      </c>
      <c r="D12">
        <f>'Population at Risk'!AX12/'Population at Risk'!AX$5</f>
        <v>0.11974047141659516</v>
      </c>
      <c r="E12">
        <f>'Population at Risk'!S12/'Population at Risk'!S$5</f>
        <v>0.12763628008650618</v>
      </c>
      <c r="F12">
        <f>'Population at Risk'!T12/'Population at Risk'!T$5</f>
        <v>0.11197695025907957</v>
      </c>
      <c r="G12">
        <f>'Population at Risk'!U12/'Population at Risk'!U$5</f>
        <v>0</v>
      </c>
      <c r="H12">
        <f>'Population at Risk'!D12/'Population at Risk'!D$5</f>
        <v>5.2613550655647351E-2</v>
      </c>
      <c r="I12">
        <f>'Population at Risk'!E12/'Population at Risk'!E$5</f>
        <v>1.8513717955876835E-2</v>
      </c>
      <c r="J12">
        <f>'Population at Risk'!BC12/'Population at Risk'!BC$5</f>
        <v>0</v>
      </c>
      <c r="K12">
        <f>'Population at Risk'!V12/'Population at Risk'!V$5</f>
        <v>9.4765226846420456E-2</v>
      </c>
      <c r="L12">
        <f>'Population at Risk'!F12/'Population at Risk'!F$5</f>
        <v>3.8483309871242335E-2</v>
      </c>
      <c r="M12">
        <f>'Population at Risk'!W12/'Population at Risk'!W$5</f>
        <v>0.15159835218400408</v>
      </c>
      <c r="N12">
        <f>'Population at Risk'!X12/'Population at Risk'!X$5</f>
        <v>0.15159835218400408</v>
      </c>
      <c r="O12">
        <f>'Population at Risk'!Y12/'Population at Risk'!Y$5</f>
        <v>0.11782545404005547</v>
      </c>
      <c r="P12">
        <f>'Population at Risk'!Z12/'Population at Risk'!Z$5</f>
        <v>0.29656308579306084</v>
      </c>
      <c r="Q12">
        <f>'Population at Risk'!AA12/'Population at Risk'!AA$5</f>
        <v>0.25131338173916817</v>
      </c>
      <c r="R12">
        <f>'Population at Risk'!AB12/'Population at Risk'!AB$5</f>
        <v>3.745185917494518E-2</v>
      </c>
      <c r="S12">
        <f>'Population at Risk'!AY12/'Population at Risk'!AY$5</f>
        <v>0.16066547384599814</v>
      </c>
      <c r="T12">
        <f>'Population at Risk'!AC12/'Population at Risk'!AC$5</f>
        <v>0.25812615321992016</v>
      </c>
      <c r="U12">
        <f>'Population at Risk'!AD12/'Population at Risk'!AD$5</f>
        <v>5.6884426988815191E-2</v>
      </c>
      <c r="V12">
        <f>'Population at Risk'!AE12/'Population at Risk'!AE$5</f>
        <v>5.5194114125380826E-2</v>
      </c>
      <c r="W12">
        <f>'Population at Risk'!G12/'Population at Risk'!G$5</f>
        <v>6.2358905911739787E-2</v>
      </c>
      <c r="X12">
        <f>'Population at Risk'!AF12/'Population at Risk'!AF$5</f>
        <v>0.29107681316114425</v>
      </c>
      <c r="Y12">
        <f>'Population at Risk'!H12/'Population at Risk'!H$5</f>
        <v>0.21718455733484004</v>
      </c>
      <c r="Z12">
        <f>'Population at Risk'!AG12/'Population at Risk'!AG$5</f>
        <v>6.5348763232479179E-2</v>
      </c>
      <c r="AA12">
        <f>'Population at Risk'!AZ12/'Population at Risk'!AZ$5</f>
        <v>0.12602150273719592</v>
      </c>
      <c r="AB12">
        <f>'Population at Risk'!I12/'Population at Risk'!I$5</f>
        <v>5.7189375620377507E-2</v>
      </c>
      <c r="AC12">
        <f>'Population at Risk'!J12/'Population at Risk'!J$5</f>
        <v>0.14219852524409946</v>
      </c>
      <c r="AD12">
        <f>'Population at Risk'!K12/'Population at Risk'!K$5</f>
        <v>0.1759935220685869</v>
      </c>
      <c r="AE12">
        <f>'Population at Risk'!AH12/'Population at Risk'!AH$5</f>
        <v>0.20507901192090389</v>
      </c>
      <c r="AF12">
        <f>'Population at Risk'!AI12/'Population at Risk'!AI$5</f>
        <v>0.1079632544108725</v>
      </c>
      <c r="AG12">
        <f>'Population at Risk'!BA12/'Population at Risk'!BA$5</f>
        <v>0.27297329016305866</v>
      </c>
      <c r="AH12">
        <f>'Population at Risk'!L12/'Population at Risk'!L$5</f>
        <v>7.1501968607728186E-2</v>
      </c>
      <c r="AI12">
        <f>'Population at Risk'!M12/'Population at Risk'!M$5</f>
        <v>7.1501968607728186E-2</v>
      </c>
      <c r="AJ12">
        <f>'Population at Risk'!AJ12/'Population at Risk'!AJ$5</f>
        <v>7.904505505657082E-2</v>
      </c>
      <c r="AK12">
        <f>'Population at Risk'!AK12/'Population at Risk'!AK$5</f>
        <v>8.8608889328509813E-3</v>
      </c>
      <c r="AL12">
        <f>'Population at Risk'!AL12/'Population at Risk'!AL$5</f>
        <v>0.24182367163241011</v>
      </c>
      <c r="AM12">
        <f>'Population at Risk'!AM12/'Population at Risk'!AM$5</f>
        <v>0.25037213597996844</v>
      </c>
      <c r="AN12">
        <f>'Population at Risk'!N12/'Population at Risk'!N$5</f>
        <v>0.26219228165363462</v>
      </c>
      <c r="AO12">
        <f>'Population at Risk'!AN12/'Population at Risk'!AN$5</f>
        <v>0</v>
      </c>
      <c r="AP12">
        <f>'Population at Risk'!AO12/'Population at Risk'!AO$5</f>
        <v>0</v>
      </c>
      <c r="AQ12">
        <f>'Population at Risk'!AP12/'Population at Risk'!AP$5</f>
        <v>4.724237456144794E-2</v>
      </c>
      <c r="AR12">
        <f>'Population at Risk'!C12/'Population at Risk'!C$5</f>
        <v>6.2802053367576188E-2</v>
      </c>
      <c r="AS12">
        <f>'Population at Risk'!AQ12/'Population at Risk'!AQ$5</f>
        <v>0.22023735180386245</v>
      </c>
      <c r="AT12">
        <f>'Population at Risk'!O12/'Population at Risk'!O$5</f>
        <v>0.21990720628213503</v>
      </c>
      <c r="AU12">
        <f>'Population at Risk'!AR12/'Population at Risk'!AR$5</f>
        <v>0.15679832099216096</v>
      </c>
      <c r="AV12">
        <f>'Population at Risk'!AS12/'Population at Risk'!AS$5</f>
        <v>5.7189375620377507E-2</v>
      </c>
      <c r="AW12">
        <f>'Population at Risk'!AT12/'Population at Risk'!AT$5</f>
        <v>0</v>
      </c>
      <c r="AX12">
        <f>'Population at Risk'!AU12/'Population at Risk'!AU$5</f>
        <v>0</v>
      </c>
      <c r="AY12">
        <f>'Population at Risk'!BB12/'Population at Risk'!BB$5</f>
        <v>0.14420924749285075</v>
      </c>
      <c r="AZ12">
        <f>'Population at Risk'!P12/'Population at Risk'!P$5</f>
        <v>5.0804999958827528E-2</v>
      </c>
      <c r="BA12">
        <f>'Population at Risk'!AV12/'Population at Risk'!AV$5</f>
        <v>0.15802281903694484</v>
      </c>
      <c r="BB12">
        <f>'Population at Risk'!AW12/'Population at Risk'!AW$5</f>
        <v>0.15525741584710451</v>
      </c>
      <c r="BC12">
        <f>'Population at Risk'!Q12/'Population at Risk'!Q$5</f>
        <v>3.4553492855981374E-2</v>
      </c>
      <c r="BD12" s="9">
        <v>10</v>
      </c>
    </row>
    <row r="13" spans="1:107" hidden="1" x14ac:dyDescent="0.35">
      <c r="A13" s="3" t="s">
        <v>134</v>
      </c>
      <c r="C13">
        <f>'Population at Risk'!R13/'Population at Risk'!R$5</f>
        <v>6.9864431354880241E-2</v>
      </c>
      <c r="D13">
        <f>'Population at Risk'!AX13/'Population at Risk'!AX$5</f>
        <v>0.10452583718922828</v>
      </c>
      <c r="E13">
        <f>'Population at Risk'!S13/'Population at Risk'!S$5</f>
        <v>0.1445397339584692</v>
      </c>
      <c r="F13">
        <f>'Population at Risk'!T13/'Population at Risk'!T$5</f>
        <v>9.569543098348815E-2</v>
      </c>
      <c r="G13">
        <f>'Population at Risk'!U13/'Population at Risk'!U$5</f>
        <v>0.14332213661780688</v>
      </c>
      <c r="H13">
        <f>'Population at Risk'!D13/'Population at Risk'!D$5</f>
        <v>0.11442595081160149</v>
      </c>
      <c r="I13">
        <f>'Population at Risk'!E13/'Population at Risk'!E$5</f>
        <v>5.3728829892104368E-2</v>
      </c>
      <c r="J13">
        <f>'Population at Risk'!BC13/'Population at Risk'!BC$5</f>
        <v>0.14332213661780688</v>
      </c>
      <c r="K13">
        <f>'Population at Risk'!V13/'Population at Risk'!V$5</f>
        <v>0.1446511889714644</v>
      </c>
      <c r="L13">
        <f>'Population at Risk'!F13/'Population at Risk'!F$5</f>
        <v>7.1185546232789637E-2</v>
      </c>
      <c r="M13">
        <f>'Population at Risk'!W13/'Population at Risk'!W$5</f>
        <v>0.1203889525115297</v>
      </c>
      <c r="N13">
        <f>'Population at Risk'!X13/'Population at Risk'!X$5</f>
        <v>0.1203889525115297</v>
      </c>
      <c r="O13">
        <f>'Population at Risk'!Y13/'Population at Risk'!Y$5</f>
        <v>0.1391723411584152</v>
      </c>
      <c r="P13">
        <f>'Population at Risk'!Z13/'Population at Risk'!Z$5</f>
        <v>8.6556707847946335E-2</v>
      </c>
      <c r="Q13">
        <f>'Population at Risk'!AA13/'Population at Risk'!AA$5</f>
        <v>0.12627787020457337</v>
      </c>
      <c r="R13">
        <f>'Population at Risk'!AB13/'Population at Risk'!AB$5</f>
        <v>9.5816653094075846E-2</v>
      </c>
      <c r="S13">
        <f>'Population at Risk'!AY13/'Population at Risk'!AY$5</f>
        <v>0.12285744096263458</v>
      </c>
      <c r="T13">
        <f>'Population at Risk'!AC13/'Population at Risk'!AC$5</f>
        <v>9.7624313876949351E-2</v>
      </c>
      <c r="U13">
        <f>'Population at Risk'!AD13/'Population at Risk'!AD$5</f>
        <v>0.11432591766785531</v>
      </c>
      <c r="V13">
        <f>'Population at Risk'!AE13/'Population at Risk'!AE$5</f>
        <v>0.11614523807352463</v>
      </c>
      <c r="W13">
        <f>'Population at Risk'!G13/'Population at Risk'!G$5</f>
        <v>0.11039543583577101</v>
      </c>
      <c r="X13">
        <f>'Population at Risk'!AF13/'Population at Risk'!AF$5</f>
        <v>6.9602979147048355E-2</v>
      </c>
      <c r="Y13">
        <f>'Population at Risk'!H13/'Population at Risk'!H$5</f>
        <v>0.13294317850109738</v>
      </c>
      <c r="Z13">
        <f>'Population at Risk'!AG13/'Population at Risk'!AG$5</f>
        <v>0.13751371470887469</v>
      </c>
      <c r="AA13">
        <f>'Population at Risk'!AZ13/'Population at Risk'!AZ$5</f>
        <v>9.2481906528323207E-2</v>
      </c>
      <c r="AB13">
        <f>'Population at Risk'!I13/'Population at Risk'!I$5</f>
        <v>0.12778306852955795</v>
      </c>
      <c r="AC13">
        <f>'Population at Risk'!J13/'Population at Risk'!J$5</f>
        <v>0.12276245334030537</v>
      </c>
      <c r="AD13">
        <f>'Population at Risk'!K13/'Population at Risk'!K$5</f>
        <v>0.15020500867696859</v>
      </c>
      <c r="AE13">
        <f>'Population at Risk'!AH13/'Population at Risk'!AH$5</f>
        <v>0.1663926334057888</v>
      </c>
      <c r="AF13">
        <f>'Population at Risk'!AI13/'Population at Risk'!AI$5</f>
        <v>0.1395320379675957</v>
      </c>
      <c r="AG13">
        <f>'Population at Risk'!BA13/'Population at Risk'!BA$5</f>
        <v>0.15827234352525432</v>
      </c>
      <c r="AH13">
        <f>'Population at Risk'!L13/'Population at Risk'!L$5</f>
        <v>0.18485860669863896</v>
      </c>
      <c r="AI13">
        <f>'Population at Risk'!M13/'Population at Risk'!M$5</f>
        <v>0.18485860669863896</v>
      </c>
      <c r="AJ13">
        <f>'Population at Risk'!AJ13/'Population at Risk'!AJ$5</f>
        <v>0.22206620677924979</v>
      </c>
      <c r="AK13">
        <f>'Population at Risk'!AK13/'Population at Risk'!AK$5</f>
        <v>0.12171412321417784</v>
      </c>
      <c r="AL13">
        <f>'Population at Risk'!AL13/'Population at Risk'!AL$5</f>
        <v>9.2243524373909022E-2</v>
      </c>
      <c r="AM13">
        <f>'Population at Risk'!AM13/'Population at Risk'!AM$5</f>
        <v>0.1750169032800637</v>
      </c>
      <c r="AN13">
        <f>'Population at Risk'!N13/'Population at Risk'!N$5</f>
        <v>0.11365187479364079</v>
      </c>
      <c r="AO13">
        <f>'Population at Risk'!AN13/'Population at Risk'!AN$5</f>
        <v>9.8553079658024526E-2</v>
      </c>
      <c r="AP13">
        <f>'Population at Risk'!AO13/'Population at Risk'!AO$5</f>
        <v>9.8553079658024526E-2</v>
      </c>
      <c r="AQ13">
        <f>'Population at Risk'!AP13/'Population at Risk'!AP$5</f>
        <v>7.5111481735021315E-2</v>
      </c>
      <c r="AR13">
        <f>'Population at Risk'!C13/'Population at Risk'!C$5</f>
        <v>0.1241371848087798</v>
      </c>
      <c r="AS13">
        <f>'Population at Risk'!AQ13/'Population at Risk'!AQ$5</f>
        <v>0.11286106546372657</v>
      </c>
      <c r="AT13">
        <f>'Population at Risk'!O13/'Population at Risk'!O$5</f>
        <v>0.1415827389820698</v>
      </c>
      <c r="AU13">
        <f>'Population at Risk'!AR13/'Population at Risk'!AR$5</f>
        <v>0.12225169579833783</v>
      </c>
      <c r="AV13">
        <f>'Population at Risk'!AS13/'Population at Risk'!AS$5</f>
        <v>0.12778306852955795</v>
      </c>
      <c r="AW13">
        <f>'Population at Risk'!AT13/'Population at Risk'!AT$5</f>
        <v>2.1916875751766655E-2</v>
      </c>
      <c r="AX13">
        <f>'Population at Risk'!AU13/'Population at Risk'!AU$5</f>
        <v>2.1916875751766655E-2</v>
      </c>
      <c r="AY13">
        <f>'Population at Risk'!BB13/'Population at Risk'!BB$5</f>
        <v>0.18525891139133852</v>
      </c>
      <c r="AZ13">
        <f>'Population at Risk'!P13/'Population at Risk'!P$5</f>
        <v>0.13456999677831857</v>
      </c>
      <c r="BA13">
        <f>'Population at Risk'!AV13/'Population at Risk'!AV$5</f>
        <v>0.19115759124335657</v>
      </c>
      <c r="BB13">
        <f>'Population at Risk'!AW13/'Population at Risk'!AW$5</f>
        <v>0.15426031080663982</v>
      </c>
      <c r="BC13">
        <f>'Population at Risk'!Q13/'Population at Risk'!Q$5</f>
        <v>0.20604484880003546</v>
      </c>
      <c r="BD13" s="9">
        <v>11</v>
      </c>
    </row>
    <row r="14" spans="1:107" hidden="1" x14ac:dyDescent="0.35">
      <c r="A14" s="3" t="s">
        <v>135</v>
      </c>
      <c r="C14">
        <f>'Population at Risk'!R14/'Population at Risk'!R$5</f>
        <v>6.0741248218862523E-2</v>
      </c>
      <c r="D14">
        <f>'Population at Risk'!AX14/'Population at Risk'!AX$5</f>
        <v>8.4645740556620483E-2</v>
      </c>
      <c r="E14">
        <f>'Population at Risk'!S14/'Population at Risk'!S$5</f>
        <v>0.10841873192906394</v>
      </c>
      <c r="F14">
        <f>'Population at Risk'!T14/'Population at Risk'!T$5</f>
        <v>7.6463617855516502E-2</v>
      </c>
      <c r="G14">
        <f>'Population at Risk'!U14/'Population at Risk'!U$5</f>
        <v>0.30908345969682088</v>
      </c>
      <c r="H14">
        <f>'Population at Risk'!D14/'Population at Risk'!D$5</f>
        <v>0.1072202847730101</v>
      </c>
      <c r="I14">
        <f>'Population at Risk'!E14/'Population at Risk'!E$5</f>
        <v>0.10427422409034148</v>
      </c>
      <c r="J14">
        <f>'Population at Risk'!BC14/'Population at Risk'!BC$5</f>
        <v>0.30908345969682088</v>
      </c>
      <c r="K14">
        <f>'Population at Risk'!V14/'Population at Risk'!V$5</f>
        <v>6.8668674901852175E-2</v>
      </c>
      <c r="L14">
        <f>'Population at Risk'!F14/'Population at Risk'!F$5</f>
        <v>0.10017744754700129</v>
      </c>
      <c r="M14">
        <f>'Population at Risk'!W14/'Population at Risk'!W$5</f>
        <v>9.550212251080889E-2</v>
      </c>
      <c r="N14">
        <f>'Population at Risk'!X14/'Population at Risk'!X$5</f>
        <v>9.550212251080889E-2</v>
      </c>
      <c r="O14">
        <f>'Population at Risk'!Y14/'Population at Risk'!Y$5</f>
        <v>7.6294107309128986E-2</v>
      </c>
      <c r="P14">
        <f>'Population at Risk'!Z14/'Population at Risk'!Z$5</f>
        <v>5.3250714501446438E-2</v>
      </c>
      <c r="Q14">
        <f>'Population at Risk'!AA14/'Population at Risk'!AA$5</f>
        <v>7.0147886861879186E-2</v>
      </c>
      <c r="R14">
        <f>'Population at Risk'!AB14/'Population at Risk'!AB$5</f>
        <v>9.6383839343059219E-2</v>
      </c>
      <c r="S14">
        <f>'Population at Risk'!AY14/'Population at Risk'!AY$5</f>
        <v>0.11093047935565023</v>
      </c>
      <c r="T14">
        <f>'Population at Risk'!AC14/'Population at Risk'!AC$5</f>
        <v>5.7896733961476682E-2</v>
      </c>
      <c r="U14">
        <f>'Population at Risk'!AD14/'Population at Risk'!AD$5</f>
        <v>0.15556093053401288</v>
      </c>
      <c r="V14">
        <f>'Population at Risk'!AE14/'Population at Risk'!AE$5</f>
        <v>0.14188908147238927</v>
      </c>
      <c r="W14">
        <f>'Population at Risk'!G14/'Population at Risk'!G$5</f>
        <v>0.19643716912415854</v>
      </c>
      <c r="X14">
        <f>'Population at Risk'!AF14/'Population at Risk'!AF$5</f>
        <v>6.038413838755325E-2</v>
      </c>
      <c r="Y14">
        <f>'Population at Risk'!H14/'Population at Risk'!H$5</f>
        <v>6.9005998996522974E-2</v>
      </c>
      <c r="Z14">
        <f>'Population at Risk'!AG14/'Population at Risk'!AG$5</f>
        <v>0.16799392720299666</v>
      </c>
      <c r="AA14">
        <f>'Population at Risk'!AZ14/'Population at Risk'!AZ$5</f>
        <v>9.4985977690356174E-2</v>
      </c>
      <c r="AB14">
        <f>'Population at Risk'!I14/'Population at Risk'!I$5</f>
        <v>0.19640136685596038</v>
      </c>
      <c r="AC14">
        <f>'Population at Risk'!J14/'Population at Risk'!J$5</f>
        <v>8.1982161165095616E-2</v>
      </c>
      <c r="AD14">
        <f>'Population at Risk'!K14/'Population at Risk'!K$5</f>
        <v>7.7973992969857311E-2</v>
      </c>
      <c r="AE14">
        <f>'Population at Risk'!AH14/'Population at Risk'!AH$5</f>
        <v>8.5192039847552178E-2</v>
      </c>
      <c r="AF14">
        <f>'Population at Risk'!AI14/'Population at Risk'!AI$5</f>
        <v>9.1514193354805887E-2</v>
      </c>
      <c r="AG14">
        <f>'Population at Risk'!BA14/'Population at Risk'!BA$5</f>
        <v>5.9397511984823785E-2</v>
      </c>
      <c r="AH14">
        <f>'Population at Risk'!L14/'Population at Risk'!L$5</f>
        <v>0.17983448615885927</v>
      </c>
      <c r="AI14">
        <f>'Population at Risk'!M14/'Population at Risk'!M$5</f>
        <v>0.17983448615885927</v>
      </c>
      <c r="AJ14">
        <f>'Population at Risk'!AJ14/'Population at Risk'!AJ$5</f>
        <v>0.10659468907404149</v>
      </c>
      <c r="AK14">
        <f>'Population at Risk'!AK14/'Population at Risk'!AK$5</f>
        <v>0.16112424969805816</v>
      </c>
      <c r="AL14">
        <f>'Population at Risk'!AL14/'Population at Risk'!AL$5</f>
        <v>4.7224326384462653E-2</v>
      </c>
      <c r="AM14">
        <f>'Population at Risk'!AM14/'Population at Risk'!AM$5</f>
        <v>8.4310436427481289E-2</v>
      </c>
      <c r="AN14">
        <f>'Population at Risk'!N14/'Population at Risk'!N$5</f>
        <v>5.3528639912397979E-2</v>
      </c>
      <c r="AO14">
        <f>'Population at Risk'!AN14/'Population at Risk'!AN$5</f>
        <v>0.16256877331210492</v>
      </c>
      <c r="AP14">
        <f>'Population at Risk'!AO14/'Population at Risk'!AO$5</f>
        <v>0.16256877331210492</v>
      </c>
      <c r="AQ14">
        <f>'Population at Risk'!AP14/'Population at Risk'!AP$5</f>
        <v>0.11891202043467708</v>
      </c>
      <c r="AR14">
        <f>'Population at Risk'!C14/'Population at Risk'!C$5</f>
        <v>6.6466042667485667E-2</v>
      </c>
      <c r="AS14">
        <f>'Population at Risk'!AQ14/'Population at Risk'!AQ$5</f>
        <v>8.0133043545589477E-2</v>
      </c>
      <c r="AT14">
        <f>'Population at Risk'!O14/'Population at Risk'!O$5</f>
        <v>6.6285748530924657E-2</v>
      </c>
      <c r="AU14">
        <f>'Population at Risk'!AR14/'Population at Risk'!AR$5</f>
        <v>9.0464652674007454E-2</v>
      </c>
      <c r="AV14">
        <f>'Population at Risk'!AS14/'Population at Risk'!AS$5</f>
        <v>0.19640136685596038</v>
      </c>
      <c r="AW14">
        <f>'Population at Risk'!AT14/'Population at Risk'!AT$5</f>
        <v>0.16854341100022549</v>
      </c>
      <c r="AX14">
        <f>'Population at Risk'!AU14/'Population at Risk'!AU$5</f>
        <v>0.16854341100022549</v>
      </c>
      <c r="AY14">
        <f>'Population at Risk'!BB14/'Population at Risk'!BB$5</f>
        <v>0.11050495332578869</v>
      </c>
      <c r="AZ14">
        <f>'Population at Risk'!P14/'Population at Risk'!P$5</f>
        <v>3.7414395145273498E-2</v>
      </c>
      <c r="BA14">
        <f>'Population at Risk'!AV14/'Population at Risk'!AV$5</f>
        <v>0.11063209760249615</v>
      </c>
      <c r="BB14">
        <f>'Population at Risk'!AW14/'Population at Risk'!AW$5</f>
        <v>8.4308837136536668E-2</v>
      </c>
      <c r="BC14">
        <f>'Population at Risk'!Q14/'Population at Risk'!Q$5</f>
        <v>0.11665208827059424</v>
      </c>
      <c r="BD14" s="9">
        <v>12</v>
      </c>
    </row>
    <row r="15" spans="1:107" hidden="1" x14ac:dyDescent="0.35">
      <c r="A15" s="3" t="s">
        <v>136</v>
      </c>
      <c r="C15">
        <f>'Population at Risk'!R15/'Population at Risk'!R$5</f>
        <v>6.3095568472490329E-2</v>
      </c>
      <c r="D15">
        <f>'Population at Risk'!AX15/'Population at Risk'!AX$5</f>
        <v>0.10856648427448153</v>
      </c>
      <c r="E15">
        <f>'Population at Risk'!S15/'Population at Risk'!S$5</f>
        <v>7.7785493498232092E-2</v>
      </c>
      <c r="F15">
        <f>'Population at Risk'!T15/'Population at Risk'!T$5</f>
        <v>6.0734213029983684E-2</v>
      </c>
      <c r="G15">
        <f>'Population at Risk'!U15/'Population at Risk'!U$5</f>
        <v>2.0430119436814151E-2</v>
      </c>
      <c r="H15">
        <f>'Population at Risk'!D15/'Population at Risk'!D$5</f>
        <v>0.12573571760614841</v>
      </c>
      <c r="I15">
        <f>'Population at Risk'!E15/'Population at Risk'!E$5</f>
        <v>0.140556264995082</v>
      </c>
      <c r="J15">
        <f>'Population at Risk'!BC15/'Population at Risk'!BC$5</f>
        <v>2.0430119436814151E-2</v>
      </c>
      <c r="K15">
        <f>'Population at Risk'!V15/'Population at Risk'!V$5</f>
        <v>5.2771476827471062E-2</v>
      </c>
      <c r="L15">
        <f>'Population at Risk'!F15/'Population at Risk'!F$5</f>
        <v>5.7016599700714314E-2</v>
      </c>
      <c r="M15">
        <f>'Population at Risk'!W15/'Population at Risk'!W$5</f>
        <v>5.6035500812117355E-2</v>
      </c>
      <c r="N15">
        <f>'Population at Risk'!X15/'Population at Risk'!X$5</f>
        <v>5.6035500812117355E-2</v>
      </c>
      <c r="O15">
        <f>'Population at Risk'!Y15/'Population at Risk'!Y$5</f>
        <v>6.8365787891313215E-2</v>
      </c>
      <c r="P15">
        <f>'Population at Risk'!Z15/'Population at Risk'!Z$5</f>
        <v>3.4453201688049891E-2</v>
      </c>
      <c r="Q15">
        <f>'Population at Risk'!AA15/'Population at Risk'!AA$5</f>
        <v>5.0335150099987166E-2</v>
      </c>
      <c r="R15">
        <f>'Population at Risk'!AB15/'Population at Risk'!AB$5</f>
        <v>0.10932407092798785</v>
      </c>
      <c r="S15">
        <f>'Population at Risk'!AY15/'Population at Risk'!AY$5</f>
        <v>8.7301514708090777E-2</v>
      </c>
      <c r="T15">
        <f>'Population at Risk'!AC15/'Population at Risk'!AC$5</f>
        <v>4.4020740335986283E-2</v>
      </c>
      <c r="U15">
        <f>'Population at Risk'!AD15/'Population at Risk'!AD$5</f>
        <v>0.10321913781540426</v>
      </c>
      <c r="V15">
        <f>'Population at Risk'!AE15/'Population at Risk'!AE$5</f>
        <v>0.10954956950942897</v>
      </c>
      <c r="W15">
        <f>'Population at Risk'!G15/'Population at Risk'!G$5</f>
        <v>8.6250769342474901E-2</v>
      </c>
      <c r="X15">
        <f>'Population at Risk'!AF15/'Population at Risk'!AF$5</f>
        <v>5.0822281485770407E-2</v>
      </c>
      <c r="Y15">
        <f>'Population at Risk'!H15/'Population at Risk'!H$5</f>
        <v>4.3333569189227594E-2</v>
      </c>
      <c r="Z15">
        <f>'Population at Risk'!AG15/'Population at Risk'!AG$5</f>
        <v>0.12970457074153285</v>
      </c>
      <c r="AA15">
        <f>'Population at Risk'!AZ15/'Population at Risk'!AZ$5</f>
        <v>9.1389177455642845E-2</v>
      </c>
      <c r="AB15">
        <f>'Population at Risk'!I15/'Population at Risk'!I$5</f>
        <v>0.15621798266720005</v>
      </c>
      <c r="AC15">
        <f>'Population at Risk'!J15/'Population at Risk'!J$5</f>
        <v>8.556653903739643E-2</v>
      </c>
      <c r="AD15">
        <f>'Population at Risk'!K15/'Population at Risk'!K$5</f>
        <v>5.095610118642202E-2</v>
      </c>
      <c r="AE15">
        <f>'Population at Risk'!AH15/'Population at Risk'!AH$5</f>
        <v>5.6239530707433011E-2</v>
      </c>
      <c r="AF15">
        <f>'Population at Risk'!AI15/'Population at Risk'!AI$5</f>
        <v>6.9864080393996109E-2</v>
      </c>
      <c r="AG15">
        <f>'Population at Risk'!BA15/'Population at Risk'!BA$5</f>
        <v>3.7315392640306387E-2</v>
      </c>
      <c r="AH15">
        <f>'Population at Risk'!L15/'Population at Risk'!L$5</f>
        <v>6.5218489953752984E-2</v>
      </c>
      <c r="AI15">
        <f>'Population at Risk'!M15/'Population at Risk'!M$5</f>
        <v>6.5218489953752984E-2</v>
      </c>
      <c r="AJ15">
        <f>'Population at Risk'!AJ15/'Population at Risk'!AJ$5</f>
        <v>5.3076958154833154E-2</v>
      </c>
      <c r="AK15">
        <f>'Population at Risk'!AK15/'Population at Risk'!AK$5</f>
        <v>0.1625338647387711</v>
      </c>
      <c r="AL15">
        <f>'Population at Risk'!AL15/'Population at Risk'!AL$5</f>
        <v>3.993955108693123E-2</v>
      </c>
      <c r="AM15">
        <f>'Population at Risk'!AM15/'Population at Risk'!AM$5</f>
        <v>4.6273756671466826E-2</v>
      </c>
      <c r="AN15">
        <f>'Population at Risk'!N15/'Population at Risk'!N$5</f>
        <v>5.9617384172174132E-2</v>
      </c>
      <c r="AO15">
        <f>'Population at Risk'!AN15/'Population at Risk'!AN$5</f>
        <v>0.18705622307617906</v>
      </c>
      <c r="AP15">
        <f>'Population at Risk'!AO15/'Population at Risk'!AO$5</f>
        <v>0.18705622307617906</v>
      </c>
      <c r="AQ15">
        <f>'Population at Risk'!AP15/'Population at Risk'!AP$5</f>
        <v>0.15424721607189165</v>
      </c>
      <c r="AR15">
        <f>'Population at Risk'!C15/'Population at Risk'!C$5</f>
        <v>6.1049334190267888E-2</v>
      </c>
      <c r="AS15">
        <f>'Population at Risk'!AQ15/'Population at Risk'!AQ$5</f>
        <v>5.8664884817565141E-2</v>
      </c>
      <c r="AT15">
        <f>'Population at Risk'!O15/'Population at Risk'!O$5</f>
        <v>4.0103662185300301E-2</v>
      </c>
      <c r="AU15">
        <f>'Population at Risk'!AR15/'Population at Risk'!AR$5</f>
        <v>6.8638070950540642E-2</v>
      </c>
      <c r="AV15">
        <f>'Population at Risk'!AS15/'Population at Risk'!AS$5</f>
        <v>0.15621798266720005</v>
      </c>
      <c r="AW15">
        <f>'Population at Risk'!AT15/'Population at Risk'!AT$5</f>
        <v>0.25956852118102541</v>
      </c>
      <c r="AX15">
        <f>'Population at Risk'!AU15/'Population at Risk'!AU$5</f>
        <v>0.25956852118102541</v>
      </c>
      <c r="AY15">
        <f>'Population at Risk'!BB15/'Population at Risk'!BB$5</f>
        <v>6.9317072581527708E-2</v>
      </c>
      <c r="AZ15">
        <f>'Population at Risk'!P15/'Population at Risk'!P$5</f>
        <v>7.9889372426780902E-2</v>
      </c>
      <c r="BA15">
        <f>'Population at Risk'!AV15/'Population at Risk'!AV$5</f>
        <v>5.2397863979788878E-2</v>
      </c>
      <c r="BB15">
        <f>'Population at Risk'!AW15/'Population at Risk'!AW$5</f>
        <v>6.5095707774722414E-2</v>
      </c>
      <c r="BC15">
        <f>'Population at Risk'!Q15/'Population at Risk'!Q$5</f>
        <v>0.1324529155140691</v>
      </c>
      <c r="BD15" s="9">
        <v>13</v>
      </c>
    </row>
    <row r="16" spans="1:107" hidden="1" x14ac:dyDescent="0.35">
      <c r="A16" s="4" t="s">
        <v>137</v>
      </c>
      <c r="B16" s="8"/>
      <c r="C16">
        <f>'Population at Risk'!R16/'Population at Risk'!R$5</f>
        <v>0.15355237203144495</v>
      </c>
      <c r="D16">
        <f>'Population at Risk'!AX16/'Population at Risk'!AX$5</f>
        <v>6.9290653565080434E-2</v>
      </c>
      <c r="E16">
        <f>'Population at Risk'!S16/'Population at Risk'!S$5</f>
        <v>6.7001075617251146E-2</v>
      </c>
      <c r="F16">
        <f>'Population at Risk'!T16/'Population at Risk'!T$5</f>
        <v>9.3905275703321037E-2</v>
      </c>
      <c r="G16">
        <f>'Population at Risk'!U16/'Population at Risk'!U$5</f>
        <v>0</v>
      </c>
      <c r="H16">
        <f>'Population at Risk'!D16/'Population at Risk'!D$5</f>
        <v>0.10422051545592233</v>
      </c>
      <c r="I16">
        <f>'Population at Risk'!E16/'Population at Risk'!E$5</f>
        <v>8.3184240850340943E-2</v>
      </c>
      <c r="J16">
        <f>'Population at Risk'!BC16/'Population at Risk'!BC$5</f>
        <v>0</v>
      </c>
      <c r="K16">
        <f>'Population at Risk'!V16/'Population at Risk'!V$5</f>
        <v>3.4080435220914716E-2</v>
      </c>
      <c r="L16">
        <f>'Population at Risk'!F16/'Population at Risk'!F$5</f>
        <v>2.6030868676346793E-2</v>
      </c>
      <c r="M16">
        <f>'Population at Risk'!W16/'Population at Risk'!W$5</f>
        <v>4.5253036190465723E-2</v>
      </c>
      <c r="N16">
        <f>'Population at Risk'!X16/'Population at Risk'!X$5</f>
        <v>4.5253036190465723E-2</v>
      </c>
      <c r="O16">
        <f>'Population at Risk'!Y16/'Population at Risk'!Y$5</f>
        <v>4.2929575752684183E-2</v>
      </c>
      <c r="P16">
        <f>'Population at Risk'!Z16/'Population at Risk'!Z$5</f>
        <v>1.8072405490363732E-2</v>
      </c>
      <c r="Q16">
        <f>'Population at Risk'!AA16/'Population at Risk'!AA$5</f>
        <v>3.3715333957062318E-2</v>
      </c>
      <c r="R16">
        <f>'Population at Risk'!AB16/'Population at Risk'!AB$5</f>
        <v>7.8090070902566866E-2</v>
      </c>
      <c r="S16">
        <f>'Population at Risk'!AY16/'Population at Risk'!AY$5</f>
        <v>4.6145486596160683E-2</v>
      </c>
      <c r="T16">
        <f>'Population at Risk'!AC16/'Population at Risk'!AC$5</f>
        <v>3.6287181927698822E-2</v>
      </c>
      <c r="U16">
        <f>'Population at Risk'!AD16/'Population at Risk'!AD$5</f>
        <v>1.967151521733377E-2</v>
      </c>
      <c r="V16">
        <f>'Population at Risk'!AE16/'Population at Risk'!AE$5</f>
        <v>2.0629264893407152E-2</v>
      </c>
      <c r="W16">
        <f>'Population at Risk'!G16/'Population at Risk'!G$5</f>
        <v>1.7149638054356767E-2</v>
      </c>
      <c r="X16">
        <f>'Population at Risk'!AF16/'Population at Risk'!AF$5</f>
        <v>2.2038765058264076E-2</v>
      </c>
      <c r="Y16">
        <f>'Population at Risk'!H16/'Population at Risk'!H$5</f>
        <v>2.539937250820376E-2</v>
      </c>
      <c r="Z16">
        <f>'Population at Risk'!AG16/'Population at Risk'!AG$5</f>
        <v>2.4424650500177905E-2</v>
      </c>
      <c r="AA16">
        <f>'Population at Risk'!AZ16/'Population at Risk'!AZ$5</f>
        <v>3.470617710052365E-2</v>
      </c>
      <c r="AB16">
        <f>'Population at Risk'!I16/'Population at Risk'!I$5</f>
        <v>2.6291999087118625E-2</v>
      </c>
      <c r="AC16">
        <f>'Population at Risk'!J16/'Population at Risk'!J$5</f>
        <v>5.2427648479538826E-2</v>
      </c>
      <c r="AD16">
        <f>'Population at Risk'!K16/'Population at Risk'!K$5</f>
        <v>2.7052110256397803E-2</v>
      </c>
      <c r="AE16">
        <f>'Population at Risk'!AH16/'Population at Risk'!AH$5</f>
        <v>2.4238677290864458E-2</v>
      </c>
      <c r="AF16">
        <f>'Population at Risk'!AI16/'Population at Risk'!AI$5</f>
        <v>7.3126444881215599E-2</v>
      </c>
      <c r="AG16">
        <f>'Population at Risk'!BA16/'Population at Risk'!BA$5</f>
        <v>7.6354480350649696E-3</v>
      </c>
      <c r="AH16">
        <f>'Population at Risk'!L16/'Population at Risk'!L$5</f>
        <v>2.1452303323213625E-2</v>
      </c>
      <c r="AI16">
        <f>'Population at Risk'!M16/'Population at Risk'!M$5</f>
        <v>2.1452303323213625E-2</v>
      </c>
      <c r="AJ16">
        <f>'Population at Risk'!AJ16/'Population at Risk'!AJ$5</f>
        <v>3.227139465309372E-2</v>
      </c>
      <c r="AK16">
        <f>'Population at Risk'!AK16/'Population at Risk'!AK$5</f>
        <v>4.5385476758208393E-2</v>
      </c>
      <c r="AL16">
        <f>'Population at Risk'!AL16/'Population at Risk'!AL$5</f>
        <v>1.4276032008486627E-2</v>
      </c>
      <c r="AM16">
        <f>'Population at Risk'!AM16/'Population at Risk'!AM$5</f>
        <v>1.9577298970574895E-2</v>
      </c>
      <c r="AN16">
        <f>'Population at Risk'!N16/'Population at Risk'!N$5</f>
        <v>3.0524061145913963E-2</v>
      </c>
      <c r="AO16">
        <f>'Population at Risk'!AN16/'Population at Risk'!AN$5</f>
        <v>1.8690032923516436E-2</v>
      </c>
      <c r="AP16">
        <f>'Population at Risk'!AO16/'Population at Risk'!AO$5</f>
        <v>1.8690032923516436E-2</v>
      </c>
      <c r="AQ16">
        <f>'Population at Risk'!AP16/'Population at Risk'!AP$5</f>
        <v>4.3602022371072566E-2</v>
      </c>
      <c r="AR16">
        <f>'Population at Risk'!C16/'Population at Risk'!C$5</f>
        <v>8.1405985725411315E-2</v>
      </c>
      <c r="AS16">
        <f>'Population at Risk'!AQ16/'Population at Risk'!AQ$5</f>
        <v>3.8218221667092114E-2</v>
      </c>
      <c r="AT16">
        <f>'Population at Risk'!O16/'Population at Risk'!O$5</f>
        <v>2.1546878672552418E-2</v>
      </c>
      <c r="AU16">
        <f>'Population at Risk'!AR16/'Population at Risk'!AR$5</f>
        <v>4.2653958236750784E-2</v>
      </c>
      <c r="AV16">
        <f>'Population at Risk'!AS16/'Population at Risk'!AS$5</f>
        <v>2.6291999087118625E-2</v>
      </c>
      <c r="AW16">
        <f>'Population at Risk'!AT16/'Population at Risk'!AT$5</f>
        <v>0</v>
      </c>
      <c r="AX16">
        <f>'Population at Risk'!AU16/'Population at Risk'!AU$5</f>
        <v>0</v>
      </c>
      <c r="AY16">
        <f>'Population at Risk'!BB16/'Population at Risk'!BB$5</f>
        <v>4.2517345445297443E-2</v>
      </c>
      <c r="AZ16">
        <f>'Population at Risk'!P16/'Population at Risk'!P$5</f>
        <v>0.14632113421479007</v>
      </c>
      <c r="BA16">
        <f>'Population at Risk'!AV16/'Population at Risk'!AV$5</f>
        <v>5.0557441198892973E-2</v>
      </c>
      <c r="BB16">
        <f>'Population at Risk'!AW16/'Population at Risk'!AW$5</f>
        <v>2.8423994076565165E-2</v>
      </c>
      <c r="BC16">
        <f>'Population at Risk'!Q16/'Population at Risk'!Q$5</f>
        <v>4.2884971525847276E-2</v>
      </c>
      <c r="BD16" s="9">
        <v>14</v>
      </c>
    </row>
    <row r="17" spans="1:56" hidden="1" x14ac:dyDescent="0.35">
      <c r="A17" t="s">
        <v>133</v>
      </c>
      <c r="B17" s="5" t="s">
        <v>342</v>
      </c>
      <c r="C17">
        <f>'Population at Risk'!R17/'Population at Risk'!R$5</f>
        <v>8.4901807844156046E-2</v>
      </c>
      <c r="D17">
        <f>'Population at Risk'!AX17/'Population at Risk'!AX$5</f>
        <v>0.11535767892241354</v>
      </c>
      <c r="E17">
        <f>'Population at Risk'!S17/'Population at Risk'!S$5</f>
        <v>0.11062355427544975</v>
      </c>
      <c r="F17">
        <f>'Population at Risk'!T17/'Population at Risk'!T$5</f>
        <v>0.13399134160836018</v>
      </c>
      <c r="G17">
        <f>'Population at Risk'!U17/'Population at Risk'!U$5</f>
        <v>0</v>
      </c>
      <c r="H17">
        <f>'Population at Risk'!D17/'Population at Risk'!D$5</f>
        <v>5.0001195464403111E-2</v>
      </c>
      <c r="I17">
        <f>'Population at Risk'!E17/'Population at Risk'!E$5</f>
        <v>2.7920509371671082E-2</v>
      </c>
      <c r="J17">
        <f>'Population at Risk'!BC17/'Population at Risk'!BC$5</f>
        <v>0</v>
      </c>
      <c r="K17">
        <f>'Population at Risk'!V17/'Population at Risk'!V$5</f>
        <v>0.14250637268958494</v>
      </c>
      <c r="L17">
        <f>'Population at Risk'!F17/'Population at Risk'!F$5</f>
        <v>8.982080486751752E-2</v>
      </c>
      <c r="M17">
        <f>'Population at Risk'!W17/'Population at Risk'!W$5</f>
        <v>0.16737907956589967</v>
      </c>
      <c r="N17">
        <f>'Population at Risk'!X17/'Population at Risk'!X$5</f>
        <v>0.16737907956589967</v>
      </c>
      <c r="O17">
        <f>'Population at Risk'!Y17/'Population at Risk'!Y$5</f>
        <v>0.14110497046861967</v>
      </c>
      <c r="P17">
        <f>'Population at Risk'!Z17/'Population at Risk'!Z$5</f>
        <v>0.3001336336476037</v>
      </c>
      <c r="Q17">
        <f>'Population at Risk'!AA17/'Population at Risk'!AA$5</f>
        <v>0.21571659406807275</v>
      </c>
      <c r="R17">
        <f>'Population at Risk'!AB17/'Population at Risk'!AB$5</f>
        <v>5.0643360776198805E-2</v>
      </c>
      <c r="S17">
        <f>'Population at Risk'!AY17/'Population at Risk'!AY$5</f>
        <v>0.13906141882007123</v>
      </c>
      <c r="T17">
        <f>'Population at Risk'!AC17/'Population at Risk'!AC$5</f>
        <v>0.25688255365821638</v>
      </c>
      <c r="U17">
        <f>'Population at Risk'!AD17/'Population at Risk'!AD$5</f>
        <v>6.7287877347894182E-2</v>
      </c>
      <c r="V17">
        <f>'Population at Risk'!AE17/'Population at Risk'!AE$5</f>
        <v>6.7083774654329201E-2</v>
      </c>
      <c r="W17">
        <f>'Population at Risk'!G17/'Population at Risk'!G$5</f>
        <v>6.6893921028660014E-2</v>
      </c>
      <c r="X17">
        <f>'Population at Risk'!AF17/'Population at Risk'!AF$5</f>
        <v>0.2910558130141257</v>
      </c>
      <c r="Y17">
        <f>'Population at Risk'!H17/'Population at Risk'!H$5</f>
        <v>0.22268824703832127</v>
      </c>
      <c r="Z17">
        <f>'Population at Risk'!AG17/'Population at Risk'!AG$5</f>
        <v>5.7251479168306696E-2</v>
      </c>
      <c r="AA17">
        <f>'Population at Risk'!AZ17/'Population at Risk'!AZ$5</f>
        <v>0.15461337991109475</v>
      </c>
      <c r="AB17">
        <f>'Population at Risk'!I17/'Population at Risk'!I$5</f>
        <v>4.377129048675734E-2</v>
      </c>
      <c r="AC17">
        <f>'Population at Risk'!J17/'Population at Risk'!J$5</f>
        <v>0.14189165605196635</v>
      </c>
      <c r="AD17">
        <f>'Population at Risk'!K17/'Population at Risk'!K$5</f>
        <v>0.18182012357287222</v>
      </c>
      <c r="AE17">
        <f>'Population at Risk'!AH17/'Population at Risk'!AH$5</f>
        <v>0.17329440184014142</v>
      </c>
      <c r="AF17">
        <f>'Population at Risk'!AI17/'Population at Risk'!AI$5</f>
        <v>0.11036150856857303</v>
      </c>
      <c r="AG17">
        <f>'Population at Risk'!BA17/'Population at Risk'!BA$5</f>
        <v>0.22831957157606353</v>
      </c>
      <c r="AH17">
        <f>'Population at Risk'!L17/'Population at Risk'!L$5</f>
        <v>6.3598501783067654E-2</v>
      </c>
      <c r="AI17">
        <f>'Population at Risk'!M17/'Population at Risk'!M$5</f>
        <v>6.3598501783067654E-2</v>
      </c>
      <c r="AJ17">
        <f>'Population at Risk'!AJ17/'Population at Risk'!AJ$5</f>
        <v>8.0341437072301014E-2</v>
      </c>
      <c r="AK17">
        <f>'Population at Risk'!AK17/'Population at Risk'!AK$5</f>
        <v>7.3519778574304999E-3</v>
      </c>
      <c r="AL17">
        <f>'Population at Risk'!AL17/'Population at Risk'!AL$5</f>
        <v>0.30722833133712296</v>
      </c>
      <c r="AM17">
        <f>'Population at Risk'!AM17/'Population at Risk'!AM$5</f>
        <v>0.18296955066389156</v>
      </c>
      <c r="AN17">
        <f>'Population at Risk'!N17/'Population at Risk'!N$5</f>
        <v>0.23770015972735326</v>
      </c>
      <c r="AO17">
        <f>'Population at Risk'!AN17/'Population at Risk'!AN$5</f>
        <v>0</v>
      </c>
      <c r="AP17">
        <f>'Population at Risk'!AO17/'Population at Risk'!AO$5</f>
        <v>0</v>
      </c>
      <c r="AQ17">
        <f>'Population at Risk'!AP17/'Population at Risk'!AP$5</f>
        <v>5.9471386531146322E-2</v>
      </c>
      <c r="AR17">
        <f>'Population at Risk'!C17/'Population at Risk'!C$5</f>
        <v>9.103174704577506E-2</v>
      </c>
      <c r="AS17">
        <f>'Population at Risk'!AQ17/'Population at Risk'!AQ$5</f>
        <v>0.21203652527134059</v>
      </c>
      <c r="AT17">
        <f>'Population at Risk'!O17/'Population at Risk'!O$5</f>
        <v>0.22127437282539664</v>
      </c>
      <c r="AU17">
        <f>'Population at Risk'!AR17/'Population at Risk'!AR$5</f>
        <v>0.16242704869107752</v>
      </c>
      <c r="AV17">
        <f>'Population at Risk'!AS17/'Population at Risk'!AS$5</f>
        <v>4.377129048675734E-2</v>
      </c>
      <c r="AW17">
        <f>'Population at Risk'!AT17/'Population at Risk'!AT$5</f>
        <v>0</v>
      </c>
      <c r="AX17">
        <f>'Population at Risk'!AU17/'Population at Risk'!AU$5</f>
        <v>0</v>
      </c>
      <c r="AY17">
        <f>'Population at Risk'!BB17/'Population at Risk'!BB$5</f>
        <v>0.11092293499784722</v>
      </c>
      <c r="AZ17">
        <f>'Population at Risk'!P17/'Population at Risk'!P$5</f>
        <v>5.6746861054679319E-2</v>
      </c>
      <c r="BA17">
        <f>'Population at Risk'!AV17/'Population at Risk'!AV$5</f>
        <v>0.12361627698388934</v>
      </c>
      <c r="BB17">
        <f>'Population at Risk'!AW17/'Population at Risk'!AW$5</f>
        <v>0.15756400232640491</v>
      </c>
      <c r="BC17">
        <f>'Population at Risk'!Q17/'Population at Risk'!Q$5</f>
        <v>2.8645497296800049E-2</v>
      </c>
      <c r="BD17" s="9">
        <v>15</v>
      </c>
    </row>
    <row r="18" spans="1:56" hidden="1" x14ac:dyDescent="0.35">
      <c r="A18" t="s">
        <v>134</v>
      </c>
      <c r="C18">
        <f>'Population at Risk'!R18/'Population at Risk'!R$5</f>
        <v>9.176349550665687E-2</v>
      </c>
      <c r="D18">
        <f>'Population at Risk'!AX18/'Population at Risk'!AX$5</f>
        <v>0.10652435612161108</v>
      </c>
      <c r="E18">
        <f>'Population at Risk'!S18/'Population at Risk'!S$5</f>
        <v>0.12246219083356713</v>
      </c>
      <c r="F18">
        <f>'Population at Risk'!T18/'Population at Risk'!T$5</f>
        <v>0.11524861696029824</v>
      </c>
      <c r="G18">
        <f>'Population at Risk'!U18/'Population at Risk'!U$5</f>
        <v>0.15667360361128632</v>
      </c>
      <c r="H18">
        <f>'Population at Risk'!D18/'Population at Risk'!D$5</f>
        <v>0.1009225194702429</v>
      </c>
      <c r="I18">
        <f>'Population at Risk'!E18/'Population at Risk'!E$5</f>
        <v>7.1800334891901879E-2</v>
      </c>
      <c r="J18">
        <f>'Population at Risk'!BC18/'Population at Risk'!BC$5</f>
        <v>0.15667360361128632</v>
      </c>
      <c r="K18">
        <f>'Population at Risk'!V18/'Population at Risk'!V$5</f>
        <v>0.20860282759851154</v>
      </c>
      <c r="L18">
        <f>'Population at Risk'!F18/'Population at Risk'!F$5</f>
        <v>0.1620846347633271</v>
      </c>
      <c r="M18">
        <f>'Population at Risk'!W18/'Population at Risk'!W$5</f>
        <v>0.12871220634713706</v>
      </c>
      <c r="N18">
        <f>'Population at Risk'!X18/'Population at Risk'!X$5</f>
        <v>0.12871220634713706</v>
      </c>
      <c r="O18">
        <f>'Population at Risk'!Y18/'Population at Risk'!Y$5</f>
        <v>0.16502063224231717</v>
      </c>
      <c r="P18">
        <f>'Population at Risk'!Z18/'Population at Risk'!Z$5</f>
        <v>9.1260746725073699E-2</v>
      </c>
      <c r="Q18">
        <f>'Population at Risk'!AA18/'Population at Risk'!AA$5</f>
        <v>0.10741538322366342</v>
      </c>
      <c r="R18">
        <f>'Population at Risk'!AB18/'Population at Risk'!AB$5</f>
        <v>0.12013300027815978</v>
      </c>
      <c r="S18">
        <f>'Population at Risk'!AY18/'Population at Risk'!AY$5</f>
        <v>0.10566451379304843</v>
      </c>
      <c r="T18">
        <f>'Population at Risk'!AC18/'Population at Risk'!AC$5</f>
        <v>9.7725423746322176E-2</v>
      </c>
      <c r="U18">
        <f>'Population at Risk'!AD18/'Population at Risk'!AD$5</f>
        <v>0.12830072365627868</v>
      </c>
      <c r="V18">
        <f>'Population at Risk'!AE18/'Population at Risk'!AE$5</f>
        <v>0.13450569181802366</v>
      </c>
      <c r="W18">
        <f>'Population at Risk'!G18/'Population at Risk'!G$5</f>
        <v>0.1111491588452298</v>
      </c>
      <c r="X18">
        <f>'Population at Risk'!AF18/'Population at Risk'!AF$5</f>
        <v>6.7749006549060159E-2</v>
      </c>
      <c r="Y18">
        <f>'Population at Risk'!H18/'Population at Risk'!H$5</f>
        <v>0.13587840799429754</v>
      </c>
      <c r="Z18">
        <f>'Population at Risk'!AG18/'Population at Risk'!AG$5</f>
        <v>0.11479154017224502</v>
      </c>
      <c r="AA18">
        <f>'Population at Risk'!AZ18/'Population at Risk'!AZ$5</f>
        <v>0.1160125670370018</v>
      </c>
      <c r="AB18">
        <f>'Population at Risk'!I18/'Population at Risk'!I$5</f>
        <v>9.6746859956519562E-2</v>
      </c>
      <c r="AC18">
        <f>'Population at Risk'!J18/'Population at Risk'!J$5</f>
        <v>0.1246507744783632</v>
      </c>
      <c r="AD18">
        <f>'Population at Risk'!K18/'Population at Risk'!K$5</f>
        <v>0.15192750359794266</v>
      </c>
      <c r="AE18">
        <f>'Population at Risk'!AH18/'Population at Risk'!AH$5</f>
        <v>0.13711233373930096</v>
      </c>
      <c r="AF18">
        <f>'Population at Risk'!AI18/'Population at Risk'!AI$5</f>
        <v>0.13952534144436485</v>
      </c>
      <c r="AG18">
        <f>'Population at Risk'!BA18/'Population at Risk'!BA$5</f>
        <v>0.13768355681256916</v>
      </c>
      <c r="AH18">
        <f>'Population at Risk'!L18/'Population at Risk'!L$5</f>
        <v>0.16206937969011243</v>
      </c>
      <c r="AI18">
        <f>'Population at Risk'!M18/'Population at Risk'!M$5</f>
        <v>0.16206937969011243</v>
      </c>
      <c r="AJ18">
        <f>'Population at Risk'!AJ18/'Population at Risk'!AJ$5</f>
        <v>0.2147493475968506</v>
      </c>
      <c r="AK18">
        <f>'Population at Risk'!AK18/'Population at Risk'!AK$5</f>
        <v>0.10963835528526265</v>
      </c>
      <c r="AL18">
        <f>'Population at Risk'!AL18/'Population at Risk'!AL$5</f>
        <v>0.11651603758078069</v>
      </c>
      <c r="AM18">
        <f>'Population at Risk'!AM18/'Population at Risk'!AM$5</f>
        <v>0.12234176473312519</v>
      </c>
      <c r="AN18">
        <f>'Population at Risk'!N18/'Population at Risk'!N$5</f>
        <v>0.10426969162910382</v>
      </c>
      <c r="AO18">
        <f>'Population at Risk'!AN18/'Population at Risk'!AN$5</f>
        <v>0.11028273069364519</v>
      </c>
      <c r="AP18">
        <f>'Population at Risk'!AO18/'Population at Risk'!AO$5</f>
        <v>0.11028273069364519</v>
      </c>
      <c r="AQ18">
        <f>'Population at Risk'!AP18/'Population at Risk'!AP$5</f>
        <v>9.8516807040240156E-2</v>
      </c>
      <c r="AR18">
        <f>'Population at Risk'!C18/'Population at Risk'!C$5</f>
        <v>0.16946115610198381</v>
      </c>
      <c r="AS18">
        <f>'Population at Risk'!AQ18/'Population at Risk'!AQ$5</f>
        <v>9.9813008265505238E-2</v>
      </c>
      <c r="AT18">
        <f>'Population at Risk'!O18/'Population at Risk'!O$5</f>
        <v>0.14379357569299811</v>
      </c>
      <c r="AU18">
        <f>'Population at Risk'!AR18/'Population at Risk'!AR$5</f>
        <v>0.12539409573294993</v>
      </c>
      <c r="AV18">
        <f>'Population at Risk'!AS18/'Population at Risk'!AS$5</f>
        <v>9.6746859956519562E-2</v>
      </c>
      <c r="AW18">
        <f>'Population at Risk'!AT18/'Population at Risk'!AT$5</f>
        <v>2.9631851648248386E-2</v>
      </c>
      <c r="AX18">
        <f>'Population at Risk'!AU18/'Population at Risk'!AU$5</f>
        <v>2.9631851648248386E-2</v>
      </c>
      <c r="AY18">
        <f>'Population at Risk'!BB18/'Population at Risk'!BB$5</f>
        <v>0.14182624543403369</v>
      </c>
      <c r="AZ18">
        <f>'Population at Risk'!P18/'Population at Risk'!P$5</f>
        <v>0.15044523748195648</v>
      </c>
      <c r="BA18">
        <f>'Population at Risk'!AV18/'Population at Risk'!AV$5</f>
        <v>0.14327679476827265</v>
      </c>
      <c r="BB18">
        <f>'Population at Risk'!AW18/'Population at Risk'!AW$5</f>
        <v>0.15671140365446357</v>
      </c>
      <c r="BC18">
        <f>'Population at Risk'!Q18/'Population at Risk'!Q$5</f>
        <v>0.17003105486652403</v>
      </c>
      <c r="BD18" s="9">
        <v>16</v>
      </c>
    </row>
    <row r="19" spans="1:56" hidden="1" x14ac:dyDescent="0.35">
      <c r="A19" t="s">
        <v>135</v>
      </c>
      <c r="C19">
        <f>'Population at Risk'!R19/'Population at Risk'!R$5</f>
        <v>8.3351283577554863E-2</v>
      </c>
      <c r="D19">
        <f>'Population at Risk'!AX19/'Population at Risk'!AX$5</f>
        <v>9.0751110427098242E-2</v>
      </c>
      <c r="E19">
        <f>'Population at Risk'!S19/'Population at Risk'!S$5</f>
        <v>9.9551842585288139E-2</v>
      </c>
      <c r="F19">
        <f>'Population at Risk'!T19/'Population at Risk'!T$5</f>
        <v>9.9453421291355856E-2</v>
      </c>
      <c r="G19">
        <f>'Population at Risk'!U19/'Population at Risk'!U$5</f>
        <v>0.34883746979435176</v>
      </c>
      <c r="H19">
        <f>'Population at Risk'!D19/'Population at Risk'!D$5</f>
        <v>0.10611843978253646</v>
      </c>
      <c r="I19">
        <f>'Population at Risk'!E19/'Population at Risk'!E$5</f>
        <v>0.14905518328820214</v>
      </c>
      <c r="J19">
        <f>'Population at Risk'!BC19/'Population at Risk'!BC$5</f>
        <v>0.34883746979435176</v>
      </c>
      <c r="K19">
        <f>'Population at Risk'!V19/'Population at Risk'!V$5</f>
        <v>0.10608166931209198</v>
      </c>
      <c r="L19">
        <f>'Population at Risk'!F19/'Population at Risk'!F$5</f>
        <v>0.24459922895206776</v>
      </c>
      <c r="M19">
        <f>'Population at Risk'!W19/'Population at Risk'!W$5</f>
        <v>0.10887562478253782</v>
      </c>
      <c r="N19">
        <f>'Population at Risk'!X19/'Population at Risk'!X$5</f>
        <v>0.10887562478253782</v>
      </c>
      <c r="O19">
        <f>'Population at Risk'!Y19/'Population at Risk'!Y$5</f>
        <v>9.6141562611348111E-2</v>
      </c>
      <c r="P19">
        <f>'Population at Risk'!Z19/'Population at Risk'!Z$5</f>
        <v>5.8674648255981496E-2</v>
      </c>
      <c r="Q19">
        <f>'Population at Risk'!AA19/'Population at Risk'!AA$5</f>
        <v>6.3197730499270674E-2</v>
      </c>
      <c r="R19">
        <f>'Population at Risk'!AB19/'Population at Risk'!AB$5</f>
        <v>0.13363473983583704</v>
      </c>
      <c r="S19">
        <f>'Population at Risk'!AY19/'Population at Risk'!AY$5</f>
        <v>0.10007316271132913</v>
      </c>
      <c r="T19">
        <f>'Population at Risk'!AC19/'Population at Risk'!AC$5</f>
        <v>6.1197171731430237E-2</v>
      </c>
      <c r="U19">
        <f>'Population at Risk'!AD19/'Population at Risk'!AD$5</f>
        <v>0.18938456408934462</v>
      </c>
      <c r="V19">
        <f>'Population at Risk'!AE19/'Population at Risk'!AE$5</f>
        <v>0.18023262311840649</v>
      </c>
      <c r="W19">
        <f>'Population at Risk'!G19/'Population at Risk'!G$5</f>
        <v>0.2096089596910525</v>
      </c>
      <c r="X19">
        <f>'Population at Risk'!AF19/'Population at Risk'!AF$5</f>
        <v>6.4486116067270768E-2</v>
      </c>
      <c r="Y19">
        <f>'Population at Risk'!H19/'Population at Risk'!H$5</f>
        <v>7.5351161490125565E-2</v>
      </c>
      <c r="Z19">
        <f>'Population at Risk'!AG19/'Population at Risk'!AG$5</f>
        <v>0.15381639332435534</v>
      </c>
      <c r="AA19">
        <f>'Population at Risk'!AZ19/'Population at Risk'!AZ$5</f>
        <v>0.12237319420032888</v>
      </c>
      <c r="AB19">
        <f>'Population at Risk'!I19/'Population at Risk'!I$5</f>
        <v>0.15257689098193292</v>
      </c>
      <c r="AC19">
        <f>'Population at Risk'!J19/'Population at Risk'!J$5</f>
        <v>8.7832277600926392E-2</v>
      </c>
      <c r="AD19">
        <f>'Population at Risk'!K19/'Population at Risk'!K$5</f>
        <v>8.3440002702605515E-2</v>
      </c>
      <c r="AE19">
        <f>'Population at Risk'!AH19/'Population at Risk'!AH$5</f>
        <v>7.4440231006604365E-2</v>
      </c>
      <c r="AF19">
        <f>'Population at Risk'!AI19/'Population at Risk'!AI$5</f>
        <v>0.10092703215709897</v>
      </c>
      <c r="AG19">
        <f>'Population at Risk'!BA19/'Population at Risk'!BA$5</f>
        <v>5.499749867008847E-2</v>
      </c>
      <c r="AH19">
        <f>'Population at Risk'!L19/'Population at Risk'!L$5</f>
        <v>0.16713885964431804</v>
      </c>
      <c r="AI19">
        <f>'Population at Risk'!M19/'Population at Risk'!M$5</f>
        <v>0.16713885964431804</v>
      </c>
      <c r="AJ19">
        <f>'Population at Risk'!AJ19/'Population at Risk'!AJ$5</f>
        <v>0.11300100591949216</v>
      </c>
      <c r="AK19">
        <f>'Population at Risk'!AK19/'Population at Risk'!AK$5</f>
        <v>0.15400196748267087</v>
      </c>
      <c r="AL19">
        <f>'Population at Risk'!AL19/'Population at Risk'!AL$5</f>
        <v>6.3170375421704644E-2</v>
      </c>
      <c r="AM19">
        <f>'Population at Risk'!AM19/'Population at Risk'!AM$5</f>
        <v>6.3214113036310485E-2</v>
      </c>
      <c r="AN19">
        <f>'Population at Risk'!N19/'Population at Risk'!N$5</f>
        <v>5.1646152810478914E-2</v>
      </c>
      <c r="AO19">
        <f>'Population at Risk'!AN19/'Population at Risk'!AN$5</f>
        <v>0.18339333417178261</v>
      </c>
      <c r="AP19">
        <f>'Population at Risk'!AO19/'Population at Risk'!AO$5</f>
        <v>0.18339333417178261</v>
      </c>
      <c r="AQ19">
        <f>'Population at Risk'!AP19/'Population at Risk'!AP$5</f>
        <v>0.14696123454762755</v>
      </c>
      <c r="AR19">
        <f>'Population at Risk'!C19/'Population at Risk'!C$5</f>
        <v>0.11019001253438215</v>
      </c>
      <c r="AS19">
        <f>'Population at Risk'!AQ19/'Population at Risk'!AQ$5</f>
        <v>7.6166943601404136E-2</v>
      </c>
      <c r="AT19">
        <f>'Population at Risk'!O19/'Population at Risk'!O$5</f>
        <v>7.4847525057500711E-2</v>
      </c>
      <c r="AU19">
        <f>'Population at Risk'!AR19/'Population at Risk'!AR$5</f>
        <v>9.9605269612517977E-2</v>
      </c>
      <c r="AV19">
        <f>'Population at Risk'!AS19/'Population at Risk'!AS$5</f>
        <v>0.15257689098193292</v>
      </c>
      <c r="AW19">
        <f>'Population at Risk'!AT19/'Population at Risk'!AT$5</f>
        <v>0.20446017868553595</v>
      </c>
      <c r="AX19">
        <f>'Population at Risk'!AU19/'Population at Risk'!AU$5</f>
        <v>0.20446017868553595</v>
      </c>
      <c r="AY19">
        <f>'Population at Risk'!BB19/'Population at Risk'!BB$5</f>
        <v>9.4666897506102743E-2</v>
      </c>
      <c r="AZ19">
        <f>'Population at Risk'!P19/'Population at Risk'!P$5</f>
        <v>4.3560794327451649E-2</v>
      </c>
      <c r="BA19">
        <f>'Population at Risk'!AV19/'Population at Risk'!AV$5</f>
        <v>8.6287479704978284E-2</v>
      </c>
      <c r="BB19">
        <f>'Population at Risk'!AW19/'Population at Risk'!AW$5</f>
        <v>8.966343844924464E-2</v>
      </c>
      <c r="BC19">
        <f>'Population at Risk'!Q19/'Population at Risk'!Q$5</f>
        <v>0.10646649071378858</v>
      </c>
      <c r="BD19" s="9">
        <v>17</v>
      </c>
    </row>
    <row r="20" spans="1:56" hidden="1" x14ac:dyDescent="0.35">
      <c r="A20" t="s">
        <v>136</v>
      </c>
      <c r="C20">
        <f>'Population at Risk'!R20/'Population at Risk'!R$5</f>
        <v>8.8478335419906948E-2</v>
      </c>
      <c r="D20">
        <f>'Population at Risk'!AX20/'Population at Risk'!AX$5</f>
        <v>0.11847754865461441</v>
      </c>
      <c r="E20">
        <f>'Population at Risk'!S20/'Population at Risk'!S$5</f>
        <v>7.2460132542824338E-2</v>
      </c>
      <c r="F20">
        <f>'Population at Risk'!T20/'Population at Risk'!T$5</f>
        <v>7.8858551585224701E-2</v>
      </c>
      <c r="G20">
        <f>'Population at Risk'!U20/'Population at Risk'!U$5</f>
        <v>2.1653210842919966E-2</v>
      </c>
      <c r="H20">
        <f>'Population at Risk'!D20/'Population at Risk'!D$5</f>
        <v>0.12344400199087628</v>
      </c>
      <c r="I20">
        <f>'Population at Risk'!E20/'Population at Risk'!E$5</f>
        <v>0.21219645407712517</v>
      </c>
      <c r="J20">
        <f>'Population at Risk'!BC20/'Population at Risk'!BC$5</f>
        <v>2.1653210842919966E-2</v>
      </c>
      <c r="K20">
        <f>'Population at Risk'!V20/'Population at Risk'!V$5</f>
        <v>8.6747025118208726E-2</v>
      </c>
      <c r="L20">
        <f>'Population at Risk'!F20/'Population at Risk'!F$5</f>
        <v>0.14173767949589364</v>
      </c>
      <c r="M20">
        <f>'Population at Risk'!W20/'Population at Risk'!W$5</f>
        <v>6.7865800640128593E-2</v>
      </c>
      <c r="N20">
        <f>'Population at Risk'!X20/'Population at Risk'!X$5</f>
        <v>6.7865800640128593E-2</v>
      </c>
      <c r="O20">
        <f>'Population at Risk'!Y20/'Population at Risk'!Y$5</f>
        <v>9.2189018829459651E-2</v>
      </c>
      <c r="P20">
        <f>'Population at Risk'!Z20/'Population at Risk'!Z$5</f>
        <v>3.8049724925515623E-2</v>
      </c>
      <c r="Q20">
        <f>'Population at Risk'!AA20/'Population at Risk'!AA$5</f>
        <v>4.7650922914231564E-2</v>
      </c>
      <c r="R20">
        <f>'Population at Risk'!AB20/'Population at Risk'!AB$5</f>
        <v>0.15353459516004692</v>
      </c>
      <c r="S20">
        <f>'Population at Risk'!AY20/'Population at Risk'!AY$5</f>
        <v>8.1521929932504331E-2</v>
      </c>
      <c r="T20">
        <f>'Population at Risk'!AC20/'Population at Risk'!AC$5</f>
        <v>4.7477485238243487E-2</v>
      </c>
      <c r="U20">
        <f>'Population at Risk'!AD20/'Population at Risk'!AD$5</f>
        <v>0.13339127746721952</v>
      </c>
      <c r="V20">
        <f>'Population at Risk'!AE20/'Population at Risk'!AE$5</f>
        <v>0.14703126756255441</v>
      </c>
      <c r="W20">
        <f>'Population at Risk'!G20/'Population at Risk'!G$5</f>
        <v>9.7679741785620555E-2</v>
      </c>
      <c r="X20">
        <f>'Population at Risk'!AF20/'Population at Risk'!AF$5</f>
        <v>5.8170813582266147E-2</v>
      </c>
      <c r="Y20">
        <f>'Population at Risk'!H20/'Population at Risk'!H$5</f>
        <v>4.8355929658797751E-2</v>
      </c>
      <c r="Z20">
        <f>'Population at Risk'!AG20/'Population at Risk'!AG$5</f>
        <v>0.12548127464983189</v>
      </c>
      <c r="AA20">
        <f>'Population at Risk'!AZ20/'Population at Risk'!AZ$5</f>
        <v>0.11967371977060305</v>
      </c>
      <c r="AB20">
        <f>'Population at Risk'!I20/'Population at Risk'!I$5</f>
        <v>0.12084795596529807</v>
      </c>
      <c r="AC20">
        <f>'Population at Risk'!J20/'Population at Risk'!J$5</f>
        <v>9.8961531350004184E-2</v>
      </c>
      <c r="AD20">
        <f>'Population at Risk'!K20/'Population at Risk'!K$5</f>
        <v>6.9593726467988837E-2</v>
      </c>
      <c r="AE20">
        <f>'Population at Risk'!AH20/'Population at Risk'!AH$5</f>
        <v>5.388035815928973E-2</v>
      </c>
      <c r="AF20">
        <f>'Population at Risk'!AI20/'Population at Risk'!AI$5</f>
        <v>7.6940206880170101E-2</v>
      </c>
      <c r="AG20">
        <f>'Population at Risk'!BA20/'Population at Risk'!BA$5</f>
        <v>3.5327660025267882E-2</v>
      </c>
      <c r="AH20">
        <f>'Population at Risk'!L20/'Population at Risk'!L$5</f>
        <v>6.3151536873301425E-2</v>
      </c>
      <c r="AI20">
        <f>'Population at Risk'!M20/'Population at Risk'!M$5</f>
        <v>6.3151536873301425E-2</v>
      </c>
      <c r="AJ20">
        <f>'Population at Risk'!AJ20/'Population at Risk'!AJ$5</f>
        <v>5.7119794170103169E-2</v>
      </c>
      <c r="AK20">
        <f>'Population at Risk'!AK20/'Population at Risk'!AK$5</f>
        <v>0.16899460920734716</v>
      </c>
      <c r="AL20">
        <f>'Population at Risk'!AL20/'Population at Risk'!AL$5</f>
        <v>5.5656128331364366E-2</v>
      </c>
      <c r="AM20">
        <f>'Population at Risk'!AM20/'Population at Risk'!AM$5</f>
        <v>3.9038891446610068E-2</v>
      </c>
      <c r="AN20">
        <f>'Population at Risk'!N20/'Population at Risk'!N$5</f>
        <v>5.4739857684911832E-2</v>
      </c>
      <c r="AO20">
        <f>'Population at Risk'!AN20/'Population at Risk'!AN$5</f>
        <v>0.21502442001102051</v>
      </c>
      <c r="AP20">
        <f>'Population at Risk'!AO20/'Population at Risk'!AO$5</f>
        <v>0.21502442001102051</v>
      </c>
      <c r="AQ20">
        <f>'Population at Risk'!AP20/'Population at Risk'!AP$5</f>
        <v>0.20005405120849476</v>
      </c>
      <c r="AR20">
        <f>'Population at Risk'!C20/'Population at Risk'!C$5</f>
        <v>9.2309249899060919E-2</v>
      </c>
      <c r="AS20">
        <f>'Population at Risk'!AQ20/'Population at Risk'!AQ$5</f>
        <v>6.0178531193942668E-2</v>
      </c>
      <c r="AT20">
        <f>'Population at Risk'!O20/'Population at Risk'!O$5</f>
        <v>4.4737305803248285E-2</v>
      </c>
      <c r="AU20">
        <f>'Population at Risk'!AR20/'Population at Risk'!AR$5</f>
        <v>7.8312644147642399E-2</v>
      </c>
      <c r="AV20">
        <f>'Population at Risk'!AS20/'Population at Risk'!AS$5</f>
        <v>0.12084795596529807</v>
      </c>
      <c r="AW20">
        <f>'Population at Risk'!AT20/'Population at Risk'!AT$5</f>
        <v>0.31587916173319808</v>
      </c>
      <c r="AX20">
        <f>'Population at Risk'!AU20/'Population at Risk'!AU$5</f>
        <v>0.31587916173319808</v>
      </c>
      <c r="AY20">
        <f>'Population at Risk'!BB20/'Population at Risk'!BB$5</f>
        <v>5.9905150012122869E-2</v>
      </c>
      <c r="AZ20">
        <f>'Population at Risk'!P20/'Population at Risk'!P$5</f>
        <v>9.7745122538797344E-2</v>
      </c>
      <c r="BA20">
        <f>'Population at Risk'!AV20/'Population at Risk'!AV$5</f>
        <v>4.244928039162927E-2</v>
      </c>
      <c r="BB20">
        <f>'Population at Risk'!AW20/'Population at Risk'!AW$5</f>
        <v>7.4495740850632999E-2</v>
      </c>
      <c r="BC20">
        <f>'Population at Risk'!Q20/'Population at Risk'!Q$5</f>
        <v>0.11899493127445922</v>
      </c>
      <c r="BD20" s="9">
        <v>18</v>
      </c>
    </row>
    <row r="21" spans="1:56" hidden="1" x14ac:dyDescent="0.35">
      <c r="A21" t="s">
        <v>137</v>
      </c>
      <c r="C21">
        <f>'Population at Risk'!R21/'Population at Risk'!R$5</f>
        <v>0.23675749473294727</v>
      </c>
      <c r="D21">
        <f>'Population at Risk'!AX21/'Population at Risk'!AX$5</f>
        <v>8.2120118872256884E-2</v>
      </c>
      <c r="E21">
        <f>'Population at Risk'!S21/'Population at Risk'!S$5</f>
        <v>6.9520964673347951E-2</v>
      </c>
      <c r="F21">
        <f>'Population at Risk'!T21/'Population at Risk'!T$5</f>
        <v>0.13367258072337224</v>
      </c>
      <c r="G21">
        <f>'Population at Risk'!U21/'Population at Risk'!U$5</f>
        <v>0</v>
      </c>
      <c r="H21">
        <f>'Population at Risk'!D21/'Population at Risk'!D$5</f>
        <v>0.11529782398961155</v>
      </c>
      <c r="I21">
        <f>'Population at Risk'!E21/'Population at Risk'!E$5</f>
        <v>0.13877024058735413</v>
      </c>
      <c r="J21">
        <f>'Population at Risk'!BC21/'Population at Risk'!BC$5</f>
        <v>0</v>
      </c>
      <c r="K21">
        <f>'Population at Risk'!V21/'Population at Risk'!V$5</f>
        <v>6.1125102513480148E-2</v>
      </c>
      <c r="L21">
        <f>'Population at Risk'!F21/'Population at Risk'!F$5</f>
        <v>6.8863879893099583E-2</v>
      </c>
      <c r="M21">
        <f>'Population at Risk'!W21/'Population at Risk'!W$5</f>
        <v>5.8389324455371108E-2</v>
      </c>
      <c r="N21">
        <f>'Population at Risk'!X21/'Population at Risk'!X$5</f>
        <v>5.8389324455371108E-2</v>
      </c>
      <c r="O21">
        <f>'Population at Risk'!Y21/'Population at Risk'!Y$5</f>
        <v>6.0956549696658223E-2</v>
      </c>
      <c r="P21">
        <f>'Population at Risk'!Z21/'Population at Risk'!Z$5</f>
        <v>2.2985131124958261E-2</v>
      </c>
      <c r="Q21">
        <f>'Population at Risk'!AA21/'Population at Risk'!AA$5</f>
        <v>3.4229746432091444E-2</v>
      </c>
      <c r="R21">
        <f>'Population at Risk'!AB21/'Population at Risk'!AB$5</f>
        <v>0.12498781050712247</v>
      </c>
      <c r="S21">
        <f>'Population at Risk'!AY21/'Population at Risk'!AY$5</f>
        <v>4.5778579274512496E-2</v>
      </c>
      <c r="T21">
        <f>'Population at Risk'!AC21/'Population at Risk'!AC$5</f>
        <v>4.2762242303756359E-2</v>
      </c>
      <c r="U21">
        <f>'Population at Risk'!AD21/'Population at Risk'!AD$5</f>
        <v>3.1973629215841605E-2</v>
      </c>
      <c r="V21">
        <f>'Population at Risk'!AE21/'Population at Risk'!AE$5</f>
        <v>2.7739374772555357E-2</v>
      </c>
      <c r="W21">
        <f>'Population at Risk'!G21/'Population at Risk'!G$5</f>
        <v>4.2076300380936169E-2</v>
      </c>
      <c r="X21">
        <f>'Population at Risk'!AF21/'Population at Risk'!AF$5</f>
        <v>2.4613273547496942E-2</v>
      </c>
      <c r="Y21">
        <f>'Population at Risk'!H21/'Population at Risk'!H$5</f>
        <v>2.9859577288566089E-2</v>
      </c>
      <c r="Z21">
        <f>'Population at Risk'!AG21/'Population at Risk'!AG$5</f>
        <v>2.3673686299199876E-2</v>
      </c>
      <c r="AA21">
        <f>'Population at Risk'!AZ21/'Population at Risk'!AZ$5</f>
        <v>4.7742397568929847E-2</v>
      </c>
      <c r="AB21">
        <f>'Population at Risk'!I21/'Population at Risk'!I$5</f>
        <v>2.2173209849277561E-2</v>
      </c>
      <c r="AC21">
        <f>'Population at Risk'!J21/'Population at Risk'!J$5</f>
        <v>6.1726433252304036E-2</v>
      </c>
      <c r="AD21">
        <f>'Population at Risk'!K21/'Population at Risk'!K$5</f>
        <v>3.1037908500358074E-2</v>
      </c>
      <c r="AE21">
        <f>'Population at Risk'!AH21/'Population at Risk'!AH$5</f>
        <v>2.413078208212106E-2</v>
      </c>
      <c r="AF21">
        <f>'Population at Risk'!AI21/'Population at Risk'!AI$5</f>
        <v>9.0245899941307273E-2</v>
      </c>
      <c r="AG21">
        <f>'Population at Risk'!BA21/'Population at Risk'!BA$5</f>
        <v>8.0777265675027049E-3</v>
      </c>
      <c r="AH21">
        <f>'Population at Risk'!L21/'Population at Risk'!L$5</f>
        <v>2.1175867267007306E-2</v>
      </c>
      <c r="AI21">
        <f>'Population at Risk'!M21/'Population at Risk'!M$5</f>
        <v>2.1175867267007306E-2</v>
      </c>
      <c r="AJ21">
        <f>'Population at Risk'!AJ21/'Population at Risk'!AJ$5</f>
        <v>4.1734111523464269E-2</v>
      </c>
      <c r="AK21">
        <f>'Population at Risk'!AK21/'Population at Risk'!AK$5</f>
        <v>6.0394486825222318E-2</v>
      </c>
      <c r="AL21">
        <f>'Population at Risk'!AL21/'Population at Risk'!AL$5</f>
        <v>2.1922021842827752E-2</v>
      </c>
      <c r="AM21">
        <f>'Population at Risk'!AM21/'Population at Risk'!AM$5</f>
        <v>1.6885148790507655E-2</v>
      </c>
      <c r="AN21">
        <f>'Population at Risk'!N21/'Population at Risk'!N$5</f>
        <v>3.2129896470390787E-2</v>
      </c>
      <c r="AO21">
        <f>'Population at Risk'!AN21/'Population at Risk'!AN$5</f>
        <v>2.4431406153726722E-2</v>
      </c>
      <c r="AP21">
        <f>'Population at Risk'!AO21/'Population at Risk'!AO$5</f>
        <v>2.4431406153726722E-2</v>
      </c>
      <c r="AQ21">
        <f>'Population at Risk'!AP21/'Population at Risk'!AP$5</f>
        <v>5.5881405498380679E-2</v>
      </c>
      <c r="AR21">
        <f>'Population at Risk'!C21/'Population at Risk'!C$5</f>
        <v>0.14114723365927703</v>
      </c>
      <c r="AS21">
        <f>'Population at Risk'!AQ21/'Population at Risk'!AQ$5</f>
        <v>4.1690424369971633E-2</v>
      </c>
      <c r="AT21">
        <f>'Population at Risk'!O21/'Population at Risk'!O$5</f>
        <v>2.592098596787391E-2</v>
      </c>
      <c r="AU21">
        <f>'Population at Risk'!AR21/'Population at Risk'!AR$5</f>
        <v>5.345424316401446E-2</v>
      </c>
      <c r="AV21">
        <f>'Population at Risk'!AS21/'Population at Risk'!AS$5</f>
        <v>2.2173209849277561E-2</v>
      </c>
      <c r="AW21">
        <f>'Population at Risk'!AT21/'Population at Risk'!AT$5</f>
        <v>0</v>
      </c>
      <c r="AX21">
        <f>'Population at Risk'!AU21/'Population at Risk'!AU$5</f>
        <v>0</v>
      </c>
      <c r="AY21">
        <f>'Population at Risk'!BB21/'Population at Risk'!BB$5</f>
        <v>4.0871241813090375E-2</v>
      </c>
      <c r="AZ21">
        <f>'Population at Risk'!P21/'Population at Risk'!P$5</f>
        <v>0.2025020860731247</v>
      </c>
      <c r="BA21">
        <f>'Population at Risk'!AV21/'Population at Risk'!AV$5</f>
        <v>4.160235508975086E-2</v>
      </c>
      <c r="BB21">
        <f>'Population at Risk'!AW21/'Population at Risk'!AW$5</f>
        <v>3.4219149077685147E-2</v>
      </c>
      <c r="BC21">
        <f>'Population at Risk'!Q21/'Population at Risk'!Q$5</f>
        <v>4.3273708881900692E-2</v>
      </c>
      <c r="BD21" s="9">
        <v>19</v>
      </c>
    </row>
    <row r="22" spans="1:56" hidden="1" x14ac:dyDescent="0.35">
      <c r="A22" s="2" t="s">
        <v>142</v>
      </c>
      <c r="B22" s="7" t="s">
        <v>83</v>
      </c>
      <c r="C22">
        <f>'Population at Risk'!R22/'Population at Risk'!R$5</f>
        <v>0</v>
      </c>
      <c r="D22">
        <f>'Population at Risk'!AX22/'Population at Risk'!AX$5</f>
        <v>0</v>
      </c>
      <c r="E22">
        <f>'Population at Risk'!S22/'Population at Risk'!S$5</f>
        <v>0</v>
      </c>
      <c r="F22">
        <f>'Population at Risk'!T22/'Population at Risk'!T$5</f>
        <v>0</v>
      </c>
      <c r="G22">
        <f>'Population at Risk'!U22/'Population at Risk'!U$5</f>
        <v>0</v>
      </c>
      <c r="H22">
        <f>'Population at Risk'!D22/'Population at Risk'!D$5</f>
        <v>0</v>
      </c>
      <c r="I22">
        <f>'Population at Risk'!E22/'Population at Risk'!E$5</f>
        <v>0</v>
      </c>
      <c r="J22">
        <f>'Population at Risk'!BC22/'Population at Risk'!BC$5</f>
        <v>0</v>
      </c>
      <c r="K22">
        <f>'Population at Risk'!V22/'Population at Risk'!V$5</f>
        <v>0</v>
      </c>
      <c r="L22">
        <f>'Population at Risk'!F22/'Population at Risk'!F$5</f>
        <v>0</v>
      </c>
      <c r="M22">
        <f>'Population at Risk'!W22/'Population at Risk'!W$5</f>
        <v>0</v>
      </c>
      <c r="N22">
        <f>'Population at Risk'!X22/'Population at Risk'!X$5</f>
        <v>0</v>
      </c>
      <c r="O22">
        <f>'Population at Risk'!Y22/'Population at Risk'!Y$5</f>
        <v>0</v>
      </c>
      <c r="P22">
        <f>'Population at Risk'!Z22/'Population at Risk'!Z$5</f>
        <v>0</v>
      </c>
      <c r="Q22">
        <f>'Population at Risk'!AA22/'Population at Risk'!AA$5</f>
        <v>0</v>
      </c>
      <c r="R22">
        <f>'Population at Risk'!AB22/'Population at Risk'!AB$5</f>
        <v>0</v>
      </c>
      <c r="S22">
        <f>'Population at Risk'!AY22/'Population at Risk'!AY$5</f>
        <v>0</v>
      </c>
      <c r="T22">
        <f>'Population at Risk'!AC22/'Population at Risk'!AC$5</f>
        <v>0</v>
      </c>
      <c r="U22">
        <f>'Population at Risk'!AD22/'Population at Risk'!AD$5</f>
        <v>0</v>
      </c>
      <c r="V22">
        <f>'Population at Risk'!AE22/'Population at Risk'!AE$5</f>
        <v>0</v>
      </c>
      <c r="W22">
        <f>'Population at Risk'!G22/'Population at Risk'!G$5</f>
        <v>0</v>
      </c>
      <c r="X22">
        <f>'Population at Risk'!AF22/'Population at Risk'!AF$5</f>
        <v>0</v>
      </c>
      <c r="Y22">
        <f>'Population at Risk'!H22/'Population at Risk'!H$5</f>
        <v>0</v>
      </c>
      <c r="Z22">
        <f>'Population at Risk'!AG22/'Population at Risk'!AG$5</f>
        <v>0</v>
      </c>
      <c r="AA22">
        <f>'Population at Risk'!AZ22/'Population at Risk'!AZ$5</f>
        <v>0</v>
      </c>
      <c r="AB22">
        <f>'Population at Risk'!I22/'Population at Risk'!I$5</f>
        <v>0</v>
      </c>
      <c r="AC22">
        <f>'Population at Risk'!J22/'Population at Risk'!J$5</f>
        <v>0</v>
      </c>
      <c r="AD22">
        <f>'Population at Risk'!K22/'Population at Risk'!K$5</f>
        <v>0</v>
      </c>
      <c r="AE22">
        <f>'Population at Risk'!AH22/'Population at Risk'!AH$5</f>
        <v>0</v>
      </c>
      <c r="AF22">
        <f>'Population at Risk'!AI22/'Population at Risk'!AI$5</f>
        <v>0</v>
      </c>
      <c r="AG22">
        <f>'Population at Risk'!BA22/'Population at Risk'!BA$5</f>
        <v>0</v>
      </c>
      <c r="AH22">
        <f>'Population at Risk'!L22/'Population at Risk'!L$5</f>
        <v>0</v>
      </c>
      <c r="AI22">
        <f>'Population at Risk'!M22/'Population at Risk'!M$5</f>
        <v>0</v>
      </c>
      <c r="AJ22">
        <f>'Population at Risk'!AJ22/'Population at Risk'!AJ$5</f>
        <v>0</v>
      </c>
      <c r="AK22">
        <f>'Population at Risk'!AK22/'Population at Risk'!AK$5</f>
        <v>0</v>
      </c>
      <c r="AL22">
        <f>'Population at Risk'!AL22/'Population at Risk'!AL$5</f>
        <v>0</v>
      </c>
      <c r="AM22">
        <f>'Population at Risk'!AM22/'Population at Risk'!AM$5</f>
        <v>0</v>
      </c>
      <c r="AN22">
        <f>'Population at Risk'!N22/'Population at Risk'!N$5</f>
        <v>0</v>
      </c>
      <c r="AO22">
        <f>'Population at Risk'!AN22/'Population at Risk'!AN$5</f>
        <v>0</v>
      </c>
      <c r="AP22">
        <f>'Population at Risk'!AO22/'Population at Risk'!AO$5</f>
        <v>0</v>
      </c>
      <c r="AQ22">
        <f>'Population at Risk'!AP22/'Population at Risk'!AP$5</f>
        <v>0</v>
      </c>
      <c r="AR22">
        <f>'Population at Risk'!C22/'Population at Risk'!C$5</f>
        <v>0</v>
      </c>
      <c r="AS22">
        <f>'Population at Risk'!AQ22/'Population at Risk'!AQ$5</f>
        <v>0</v>
      </c>
      <c r="AT22">
        <f>'Population at Risk'!O22/'Population at Risk'!O$5</f>
        <v>0</v>
      </c>
      <c r="AU22">
        <f>'Population at Risk'!AR22/'Population at Risk'!AR$5</f>
        <v>0</v>
      </c>
      <c r="AV22">
        <f>'Population at Risk'!AS22/'Population at Risk'!AS$5</f>
        <v>0</v>
      </c>
      <c r="AW22">
        <f>'Population at Risk'!AT22/'Population at Risk'!AT$5</f>
        <v>0</v>
      </c>
      <c r="AX22">
        <f>'Population at Risk'!AU22/'Population at Risk'!AU$5</f>
        <v>0</v>
      </c>
      <c r="AY22">
        <f>'Population at Risk'!BB22/'Population at Risk'!BB$5</f>
        <v>0</v>
      </c>
      <c r="AZ22">
        <f>'Population at Risk'!P22/'Population at Risk'!P$5</f>
        <v>0</v>
      </c>
      <c r="BA22">
        <f>'Population at Risk'!AV22/'Population at Risk'!AV$5</f>
        <v>0</v>
      </c>
      <c r="BB22">
        <f>'Population at Risk'!AW22/'Population at Risk'!AW$5</f>
        <v>0</v>
      </c>
      <c r="BC22">
        <f>'Population at Risk'!Q22/'Population at Risk'!Q$5</f>
        <v>0</v>
      </c>
      <c r="BD22" s="9">
        <v>20</v>
      </c>
    </row>
    <row r="23" spans="1:56" hidden="1" x14ac:dyDescent="0.35">
      <c r="A23" s="3"/>
      <c r="B23" s="5" t="s">
        <v>61</v>
      </c>
      <c r="C23">
        <f>'Population at Risk'!R23/'Population at Risk'!R$5</f>
        <v>0</v>
      </c>
      <c r="D23">
        <f>'Population at Risk'!AX23/'Population at Risk'!AX$5</f>
        <v>0</v>
      </c>
      <c r="E23">
        <f>'Population at Risk'!S23/'Population at Risk'!S$5</f>
        <v>0</v>
      </c>
      <c r="F23">
        <f>'Population at Risk'!T23/'Population at Risk'!T$5</f>
        <v>0</v>
      </c>
      <c r="G23">
        <f>'Population at Risk'!U23/'Population at Risk'!U$5</f>
        <v>0</v>
      </c>
      <c r="H23">
        <f>'Population at Risk'!D23/'Population at Risk'!D$5</f>
        <v>0</v>
      </c>
      <c r="I23">
        <f>'Population at Risk'!E23/'Population at Risk'!E$5</f>
        <v>0</v>
      </c>
      <c r="J23">
        <f>'Population at Risk'!BC23/'Population at Risk'!BC$5</f>
        <v>0</v>
      </c>
      <c r="K23">
        <f>'Population at Risk'!V23/'Population at Risk'!V$5</f>
        <v>0</v>
      </c>
      <c r="L23">
        <f>'Population at Risk'!F23/'Population at Risk'!F$5</f>
        <v>0</v>
      </c>
      <c r="M23">
        <f>'Population at Risk'!W23/'Population at Risk'!W$5</f>
        <v>0</v>
      </c>
      <c r="N23">
        <f>'Population at Risk'!X23/'Population at Risk'!X$5</f>
        <v>0</v>
      </c>
      <c r="O23">
        <f>'Population at Risk'!Y23/'Population at Risk'!Y$5</f>
        <v>0</v>
      </c>
      <c r="P23">
        <f>'Population at Risk'!Z23/'Population at Risk'!Z$5</f>
        <v>0</v>
      </c>
      <c r="Q23">
        <f>'Population at Risk'!AA23/'Population at Risk'!AA$5</f>
        <v>0</v>
      </c>
      <c r="R23">
        <f>'Population at Risk'!AB23/'Population at Risk'!AB$5</f>
        <v>0</v>
      </c>
      <c r="S23">
        <f>'Population at Risk'!AY23/'Population at Risk'!AY$5</f>
        <v>0</v>
      </c>
      <c r="T23">
        <f>'Population at Risk'!AC23/'Population at Risk'!AC$5</f>
        <v>0</v>
      </c>
      <c r="U23">
        <f>'Population at Risk'!AD23/'Population at Risk'!AD$5</f>
        <v>0</v>
      </c>
      <c r="V23">
        <f>'Population at Risk'!AE23/'Population at Risk'!AE$5</f>
        <v>0</v>
      </c>
      <c r="W23">
        <f>'Population at Risk'!G23/'Population at Risk'!G$5</f>
        <v>0</v>
      </c>
      <c r="X23">
        <f>'Population at Risk'!AF23/'Population at Risk'!AF$5</f>
        <v>0</v>
      </c>
      <c r="Y23">
        <f>'Population at Risk'!H23/'Population at Risk'!H$5</f>
        <v>0</v>
      </c>
      <c r="Z23">
        <f>'Population at Risk'!AG23/'Population at Risk'!AG$5</f>
        <v>0</v>
      </c>
      <c r="AA23">
        <f>'Population at Risk'!AZ23/'Population at Risk'!AZ$5</f>
        <v>0</v>
      </c>
      <c r="AB23">
        <f>'Population at Risk'!I23/'Population at Risk'!I$5</f>
        <v>0</v>
      </c>
      <c r="AC23">
        <f>'Population at Risk'!J23/'Population at Risk'!J$5</f>
        <v>0</v>
      </c>
      <c r="AD23">
        <f>'Population at Risk'!K23/'Population at Risk'!K$5</f>
        <v>0</v>
      </c>
      <c r="AE23">
        <f>'Population at Risk'!AH23/'Population at Risk'!AH$5</f>
        <v>0</v>
      </c>
      <c r="AF23">
        <f>'Population at Risk'!AI23/'Population at Risk'!AI$5</f>
        <v>0</v>
      </c>
      <c r="AG23">
        <f>'Population at Risk'!BA23/'Population at Risk'!BA$5</f>
        <v>0</v>
      </c>
      <c r="AH23">
        <f>'Population at Risk'!L23/'Population at Risk'!L$5</f>
        <v>0</v>
      </c>
      <c r="AI23">
        <f>'Population at Risk'!M23/'Population at Risk'!M$5</f>
        <v>0</v>
      </c>
      <c r="AJ23">
        <f>'Population at Risk'!AJ23/'Population at Risk'!AJ$5</f>
        <v>0</v>
      </c>
      <c r="AK23">
        <f>'Population at Risk'!AK23/'Population at Risk'!AK$5</f>
        <v>0</v>
      </c>
      <c r="AL23">
        <f>'Population at Risk'!AL23/'Population at Risk'!AL$5</f>
        <v>0</v>
      </c>
      <c r="AM23">
        <f>'Population at Risk'!AM23/'Population at Risk'!AM$5</f>
        <v>0</v>
      </c>
      <c r="AN23">
        <f>'Population at Risk'!N23/'Population at Risk'!N$5</f>
        <v>0</v>
      </c>
      <c r="AO23">
        <f>'Population at Risk'!AN23/'Population at Risk'!AN$5</f>
        <v>0</v>
      </c>
      <c r="AP23">
        <f>'Population at Risk'!AO23/'Population at Risk'!AO$5</f>
        <v>0</v>
      </c>
      <c r="AQ23">
        <f>'Population at Risk'!AP23/'Population at Risk'!AP$5</f>
        <v>0</v>
      </c>
      <c r="AR23">
        <f>'Population at Risk'!C23/'Population at Risk'!C$5</f>
        <v>0</v>
      </c>
      <c r="AS23">
        <f>'Population at Risk'!AQ23/'Population at Risk'!AQ$5</f>
        <v>0</v>
      </c>
      <c r="AT23">
        <f>'Population at Risk'!O23/'Population at Risk'!O$5</f>
        <v>0</v>
      </c>
      <c r="AU23">
        <f>'Population at Risk'!AR23/'Population at Risk'!AR$5</f>
        <v>0</v>
      </c>
      <c r="AV23">
        <f>'Population at Risk'!AS23/'Population at Risk'!AS$5</f>
        <v>0</v>
      </c>
      <c r="AW23">
        <f>'Population at Risk'!AT23/'Population at Risk'!AT$5</f>
        <v>0</v>
      </c>
      <c r="AX23">
        <f>'Population at Risk'!AU23/'Population at Risk'!AU$5</f>
        <v>0</v>
      </c>
      <c r="AY23">
        <f>'Population at Risk'!BB23/'Population at Risk'!BB$5</f>
        <v>0</v>
      </c>
      <c r="AZ23">
        <f>'Population at Risk'!P23/'Population at Risk'!P$5</f>
        <v>0</v>
      </c>
      <c r="BA23">
        <f>'Population at Risk'!AV23/'Population at Risk'!AV$5</f>
        <v>0</v>
      </c>
      <c r="BB23">
        <f>'Population at Risk'!AW23/'Population at Risk'!AW$5</f>
        <v>0</v>
      </c>
      <c r="BC23">
        <f>'Population at Risk'!Q23/'Population at Risk'!Q$5</f>
        <v>0</v>
      </c>
      <c r="BD23" s="9">
        <v>21</v>
      </c>
    </row>
    <row r="24" spans="1:56" hidden="1" x14ac:dyDescent="0.35">
      <c r="A24" s="3"/>
      <c r="B24" s="5" t="s">
        <v>78</v>
      </c>
      <c r="C24">
        <f>'Population at Risk'!R24/'Population at Risk'!R$5</f>
        <v>0</v>
      </c>
      <c r="D24">
        <f>'Population at Risk'!AX24/'Population at Risk'!AX$5</f>
        <v>0</v>
      </c>
      <c r="E24">
        <f>'Population at Risk'!S24/'Population at Risk'!S$5</f>
        <v>0</v>
      </c>
      <c r="F24">
        <f>'Population at Risk'!T24/'Population at Risk'!T$5</f>
        <v>0</v>
      </c>
      <c r="G24">
        <f>'Population at Risk'!U24/'Population at Risk'!U$5</f>
        <v>0</v>
      </c>
      <c r="H24">
        <f>'Population at Risk'!D24/'Population at Risk'!D$5</f>
        <v>0</v>
      </c>
      <c r="I24">
        <f>'Population at Risk'!E24/'Population at Risk'!E$5</f>
        <v>0</v>
      </c>
      <c r="J24">
        <f>'Population at Risk'!BC24/'Population at Risk'!BC$5</f>
        <v>0</v>
      </c>
      <c r="K24">
        <f>'Population at Risk'!V24/'Population at Risk'!V$5</f>
        <v>0</v>
      </c>
      <c r="L24">
        <f>'Population at Risk'!F24/'Population at Risk'!F$5</f>
        <v>0</v>
      </c>
      <c r="M24">
        <f>'Population at Risk'!W24/'Population at Risk'!W$5</f>
        <v>0</v>
      </c>
      <c r="N24">
        <f>'Population at Risk'!X24/'Population at Risk'!X$5</f>
        <v>0</v>
      </c>
      <c r="O24">
        <f>'Population at Risk'!Y24/'Population at Risk'!Y$5</f>
        <v>0</v>
      </c>
      <c r="P24">
        <f>'Population at Risk'!Z24/'Population at Risk'!Z$5</f>
        <v>0</v>
      </c>
      <c r="Q24">
        <f>'Population at Risk'!AA24/'Population at Risk'!AA$5</f>
        <v>0</v>
      </c>
      <c r="R24">
        <f>'Population at Risk'!AB24/'Population at Risk'!AB$5</f>
        <v>0</v>
      </c>
      <c r="S24">
        <f>'Population at Risk'!AY24/'Population at Risk'!AY$5</f>
        <v>0</v>
      </c>
      <c r="T24">
        <f>'Population at Risk'!AC24/'Population at Risk'!AC$5</f>
        <v>0</v>
      </c>
      <c r="U24">
        <f>'Population at Risk'!AD24/'Population at Risk'!AD$5</f>
        <v>0</v>
      </c>
      <c r="V24">
        <f>'Population at Risk'!AE24/'Population at Risk'!AE$5</f>
        <v>0</v>
      </c>
      <c r="W24">
        <f>'Population at Risk'!G24/'Population at Risk'!G$5</f>
        <v>0</v>
      </c>
      <c r="X24">
        <f>'Population at Risk'!AF24/'Population at Risk'!AF$5</f>
        <v>0</v>
      </c>
      <c r="Y24">
        <f>'Population at Risk'!H24/'Population at Risk'!H$5</f>
        <v>0</v>
      </c>
      <c r="Z24">
        <f>'Population at Risk'!AG24/'Population at Risk'!AG$5</f>
        <v>0</v>
      </c>
      <c r="AA24">
        <f>'Population at Risk'!AZ24/'Population at Risk'!AZ$5</f>
        <v>0</v>
      </c>
      <c r="AB24">
        <f>'Population at Risk'!I24/'Population at Risk'!I$5</f>
        <v>0</v>
      </c>
      <c r="AC24">
        <f>'Population at Risk'!J24/'Population at Risk'!J$5</f>
        <v>0</v>
      </c>
      <c r="AD24">
        <f>'Population at Risk'!K24/'Population at Risk'!K$5</f>
        <v>0</v>
      </c>
      <c r="AE24">
        <f>'Population at Risk'!AH24/'Population at Risk'!AH$5</f>
        <v>0</v>
      </c>
      <c r="AF24">
        <f>'Population at Risk'!AI24/'Population at Risk'!AI$5</f>
        <v>0</v>
      </c>
      <c r="AG24">
        <f>'Population at Risk'!BA24/'Population at Risk'!BA$5</f>
        <v>0</v>
      </c>
      <c r="AH24">
        <f>'Population at Risk'!L24/'Population at Risk'!L$5</f>
        <v>0</v>
      </c>
      <c r="AI24">
        <f>'Population at Risk'!M24/'Population at Risk'!M$5</f>
        <v>0</v>
      </c>
      <c r="AJ24">
        <f>'Population at Risk'!AJ24/'Population at Risk'!AJ$5</f>
        <v>0</v>
      </c>
      <c r="AK24">
        <f>'Population at Risk'!AK24/'Population at Risk'!AK$5</f>
        <v>0</v>
      </c>
      <c r="AL24">
        <f>'Population at Risk'!AL24/'Population at Risk'!AL$5</f>
        <v>0</v>
      </c>
      <c r="AM24">
        <f>'Population at Risk'!AM24/'Population at Risk'!AM$5</f>
        <v>0</v>
      </c>
      <c r="AN24">
        <f>'Population at Risk'!N24/'Population at Risk'!N$5</f>
        <v>0</v>
      </c>
      <c r="AO24">
        <f>'Population at Risk'!AN24/'Population at Risk'!AN$5</f>
        <v>0</v>
      </c>
      <c r="AP24">
        <f>'Population at Risk'!AO24/'Population at Risk'!AO$5</f>
        <v>0</v>
      </c>
      <c r="AQ24">
        <f>'Population at Risk'!AP24/'Population at Risk'!AP$5</f>
        <v>0</v>
      </c>
      <c r="AR24">
        <f>'Population at Risk'!C24/'Population at Risk'!C$5</f>
        <v>0</v>
      </c>
      <c r="AS24">
        <f>'Population at Risk'!AQ24/'Population at Risk'!AQ$5</f>
        <v>0</v>
      </c>
      <c r="AT24">
        <f>'Population at Risk'!O24/'Population at Risk'!O$5</f>
        <v>0</v>
      </c>
      <c r="AU24">
        <f>'Population at Risk'!AR24/'Population at Risk'!AR$5</f>
        <v>0</v>
      </c>
      <c r="AV24">
        <f>'Population at Risk'!AS24/'Population at Risk'!AS$5</f>
        <v>0</v>
      </c>
      <c r="AW24">
        <f>'Population at Risk'!AT24/'Population at Risk'!AT$5</f>
        <v>0</v>
      </c>
      <c r="AX24">
        <f>'Population at Risk'!AU24/'Population at Risk'!AU$5</f>
        <v>0</v>
      </c>
      <c r="AY24">
        <f>'Population at Risk'!BB24/'Population at Risk'!BB$5</f>
        <v>0</v>
      </c>
      <c r="AZ24">
        <f>'Population at Risk'!P24/'Population at Risk'!P$5</f>
        <v>0</v>
      </c>
      <c r="BA24">
        <f>'Population at Risk'!AV24/'Population at Risk'!AV$5</f>
        <v>0</v>
      </c>
      <c r="BB24">
        <f>'Population at Risk'!AW24/'Population at Risk'!AW$5</f>
        <v>0</v>
      </c>
      <c r="BC24">
        <f>'Population at Risk'!Q24/'Population at Risk'!Q$5</f>
        <v>0</v>
      </c>
      <c r="BD24" s="9">
        <v>22</v>
      </c>
    </row>
    <row r="25" spans="1:56" hidden="1" x14ac:dyDescent="0.35">
      <c r="A25" s="3"/>
      <c r="B25" s="5" t="s">
        <v>62</v>
      </c>
      <c r="C25">
        <f>'Population at Risk'!R25/'Population at Risk'!R$5</f>
        <v>2.5425343228742004E-2</v>
      </c>
      <c r="D25">
        <f>'Population at Risk'!AX25/'Population at Risk'!AX$5</f>
        <v>3.1660827338936333E-2</v>
      </c>
      <c r="E25">
        <f>'Population at Risk'!S25/'Population at Risk'!S$5</f>
        <v>2.7041592540282086E-2</v>
      </c>
      <c r="F25">
        <f>'Population at Risk'!T25/'Population at Risk'!T$5</f>
        <v>2.051884630021647E-2</v>
      </c>
      <c r="G25">
        <f>'Population at Risk'!U25/'Population at Risk'!U$5</f>
        <v>2.2480639070568787E-2</v>
      </c>
      <c r="H25">
        <f>'Population at Risk'!D25/'Population at Risk'!D$5</f>
        <v>2.7082595476810668E-2</v>
      </c>
      <c r="I25">
        <f>'Population at Risk'!E25/'Population at Risk'!E$5</f>
        <v>2.212674614729768E-2</v>
      </c>
      <c r="J25">
        <f>'Population at Risk'!BC25/'Population at Risk'!BC$5</f>
        <v>2.2480639070568787E-2</v>
      </c>
      <c r="K25">
        <f>'Population at Risk'!V25/'Population at Risk'!V$5</f>
        <v>1.9397281799012001E-2</v>
      </c>
      <c r="L25">
        <f>'Population at Risk'!F25/'Population at Risk'!F$5</f>
        <v>1.5441105778391287E-2</v>
      </c>
      <c r="M25">
        <f>'Population at Risk'!W25/'Population at Risk'!W$5</f>
        <v>2.4660963951711495E-2</v>
      </c>
      <c r="N25">
        <f>'Population at Risk'!X25/'Population at Risk'!X$5</f>
        <v>2.4660963951711495E-2</v>
      </c>
      <c r="O25">
        <f>'Population at Risk'!Y25/'Population at Risk'!Y$5</f>
        <v>2.3993117781216822E-2</v>
      </c>
      <c r="P25">
        <f>'Population at Risk'!Z25/'Population at Risk'!Z$5</f>
        <v>2.2288650934167056E-2</v>
      </c>
      <c r="Q25">
        <f>'Population at Risk'!AA25/'Population at Risk'!AA$5</f>
        <v>2.603028086043499E-2</v>
      </c>
      <c r="R25">
        <f>'Population at Risk'!AB25/'Population at Risk'!AB$5</f>
        <v>2.2595398979597378E-2</v>
      </c>
      <c r="S25">
        <f>'Population at Risk'!AY25/'Population at Risk'!AY$5</f>
        <v>2.8573011179112331E-2</v>
      </c>
      <c r="T25">
        <f>'Population at Risk'!AC25/'Population at Risk'!AC$5</f>
        <v>2.3419469937129872E-2</v>
      </c>
      <c r="U25">
        <f>'Population at Risk'!AD25/'Population at Risk'!AD$5</f>
        <v>2.3528041146684241E-2</v>
      </c>
      <c r="V25">
        <f>'Population at Risk'!AE25/'Population at Risk'!AE$5</f>
        <v>2.3278434473432058E-2</v>
      </c>
      <c r="W25">
        <f>'Population at Risk'!G25/'Population at Risk'!G$5</f>
        <v>2.4505508988502924E-2</v>
      </c>
      <c r="X25">
        <f>'Population at Risk'!AF25/'Population at Risk'!AF$5</f>
        <v>2.2829868745842183E-2</v>
      </c>
      <c r="Y25">
        <f>'Population at Risk'!H25/'Population at Risk'!H$5</f>
        <v>2.3803475865638392E-2</v>
      </c>
      <c r="Z25">
        <f>'Population at Risk'!AG25/'Population at Risk'!AG$5</f>
        <v>2.756121602697427E-2</v>
      </c>
      <c r="AA25">
        <f>'Population at Risk'!AZ25/'Population at Risk'!AZ$5</f>
        <v>2.441222480511937E-2</v>
      </c>
      <c r="AB25">
        <f>'Population at Risk'!I25/'Population at Risk'!I$5</f>
        <v>3.0886440630094124E-2</v>
      </c>
      <c r="AC25">
        <f>'Population at Risk'!J25/'Population at Risk'!J$5</f>
        <v>2.8818148443442038E-2</v>
      </c>
      <c r="AD25">
        <f>'Population at Risk'!K25/'Population at Risk'!K$5</f>
        <v>2.4540470378185453E-2</v>
      </c>
      <c r="AE25">
        <f>'Population at Risk'!AH25/'Population at Risk'!AH$5</f>
        <v>2.7790907514151676E-2</v>
      </c>
      <c r="AF25">
        <f>'Population at Risk'!AI25/'Population at Risk'!AI$5</f>
        <v>2.4360986324043699E-2</v>
      </c>
      <c r="AG25">
        <f>'Population at Risk'!BA25/'Population at Risk'!BA$5</f>
        <v>2.5044732426272948E-2</v>
      </c>
      <c r="AH25">
        <f>'Population at Risk'!L25/'Population at Risk'!L$5</f>
        <v>2.6193658439552046E-2</v>
      </c>
      <c r="AI25">
        <f>'Population at Risk'!M25/'Population at Risk'!M$5</f>
        <v>2.6193658439552046E-2</v>
      </c>
      <c r="AJ25">
        <f>'Population at Risk'!AJ25/'Population at Risk'!AJ$5</f>
        <v>2.722259533437664E-2</v>
      </c>
      <c r="AK25">
        <f>'Population at Risk'!AK25/'Population at Risk'!AK$5</f>
        <v>2.8217765211743275E-2</v>
      </c>
      <c r="AL25">
        <f>'Population at Risk'!AL25/'Population at Risk'!AL$5</f>
        <v>2.1272993731935648E-2</v>
      </c>
      <c r="AM25">
        <f>'Population at Risk'!AM25/'Population at Risk'!AM$5</f>
        <v>3.0422310875496582E-2</v>
      </c>
      <c r="AN25">
        <f>'Population at Risk'!N25/'Population at Risk'!N$5</f>
        <v>2.9307706412500963E-2</v>
      </c>
      <c r="AO25">
        <f>'Population at Risk'!AN25/'Population at Risk'!AN$5</f>
        <v>2.3358369453249782E-2</v>
      </c>
      <c r="AP25">
        <f>'Population at Risk'!AO25/'Population at Risk'!AO$5</f>
        <v>2.3358369453249782E-2</v>
      </c>
      <c r="AQ25">
        <f>'Population at Risk'!AP25/'Population at Risk'!AP$5</f>
        <v>2.4876697355940017E-2</v>
      </c>
      <c r="AR25">
        <f>'Population at Risk'!C25/'Population at Risk'!C$5</f>
        <v>2.0682018623948587E-2</v>
      </c>
      <c r="AS25">
        <f>'Population at Risk'!AQ25/'Population at Risk'!AQ$5</f>
        <v>2.5028612786504117E-2</v>
      </c>
      <c r="AT25">
        <f>'Population at Risk'!O25/'Population at Risk'!O$5</f>
        <v>2.3627977330016734E-2</v>
      </c>
      <c r="AU25">
        <f>'Population at Risk'!AR25/'Population at Risk'!AR$5</f>
        <v>2.4518336242585141E-2</v>
      </c>
      <c r="AV25">
        <f>'Population at Risk'!AS25/'Population at Risk'!AS$5</f>
        <v>3.0886440630094124E-2</v>
      </c>
      <c r="AW25">
        <f>'Population at Risk'!AT25/'Population at Risk'!AT$5</f>
        <v>3.0219433637798828E-2</v>
      </c>
      <c r="AX25">
        <f>'Population at Risk'!AU25/'Population at Risk'!AU$5</f>
        <v>3.0219433637798828E-2</v>
      </c>
      <c r="AY25">
        <f>'Population at Risk'!BB25/'Population at Risk'!BB$5</f>
        <v>3.0196891043319213E-2</v>
      </c>
      <c r="AZ25">
        <f>'Population at Risk'!P25/'Population at Risk'!P$5</f>
        <v>2.3839002963477133E-2</v>
      </c>
      <c r="BA25">
        <f>'Population at Risk'!AV25/'Population at Risk'!AV$5</f>
        <v>2.7768334007141786E-2</v>
      </c>
      <c r="BB25">
        <f>'Population at Risk'!AW25/'Population at Risk'!AW$5</f>
        <v>2.4566552618231298E-2</v>
      </c>
      <c r="BC25">
        <f>'Population at Risk'!Q25/'Population at Risk'!Q$5</f>
        <v>2.9853552988323363E-2</v>
      </c>
      <c r="BD25" s="9">
        <v>23</v>
      </c>
    </row>
    <row r="26" spans="1:56" hidden="1" x14ac:dyDescent="0.35">
      <c r="A26" s="3"/>
      <c r="B26" s="5" t="s">
        <v>63</v>
      </c>
      <c r="C26">
        <f>'Population at Risk'!R26/'Population at Risk'!R$5</f>
        <v>2.883428159472674E-2</v>
      </c>
      <c r="D26">
        <f>'Population at Risk'!AX26/'Population at Risk'!AX$5</f>
        <v>5.0118127068512416E-2</v>
      </c>
      <c r="E26">
        <f>'Population at Risk'!S26/'Population at Risk'!S$5</f>
        <v>4.4581006475569195E-2</v>
      </c>
      <c r="F26">
        <f>'Population at Risk'!T26/'Population at Risk'!T$5</f>
        <v>4.8393116392039193E-2</v>
      </c>
      <c r="G26">
        <f>'Population at Risk'!U26/'Population at Risk'!U$5</f>
        <v>2.4994778345340089E-2</v>
      </c>
      <c r="H26">
        <f>'Population at Risk'!D26/'Population at Risk'!D$5</f>
        <v>4.7622699590239896E-2</v>
      </c>
      <c r="I26">
        <f>'Population at Risk'!E26/'Population at Risk'!E$5</f>
        <v>2.7265792117695524E-2</v>
      </c>
      <c r="J26">
        <f>'Population at Risk'!BC26/'Population at Risk'!BC$5</f>
        <v>2.4994778345340089E-2</v>
      </c>
      <c r="K26">
        <f>'Population at Risk'!V26/'Population at Risk'!V$5</f>
        <v>2.7096051130853376E-2</v>
      </c>
      <c r="L26">
        <f>'Population at Risk'!F26/'Population at Risk'!F$5</f>
        <v>2.0475950357513182E-2</v>
      </c>
      <c r="M26">
        <f>'Population at Risk'!W26/'Population at Risk'!W$5</f>
        <v>3.3947392727984936E-2</v>
      </c>
      <c r="N26">
        <f>'Population at Risk'!X26/'Population at Risk'!X$5</f>
        <v>3.3947392727984936E-2</v>
      </c>
      <c r="O26">
        <f>'Population at Risk'!Y26/'Population at Risk'!Y$5</f>
        <v>3.4655441412182637E-2</v>
      </c>
      <c r="P26">
        <f>'Population at Risk'!Z26/'Population at Risk'!Z$5</f>
        <v>4.495560734025375E-2</v>
      </c>
      <c r="Q26">
        <f>'Population at Risk'!AA26/'Population at Risk'!AA$5</f>
        <v>4.1146423367882913E-2</v>
      </c>
      <c r="R26">
        <f>'Population at Risk'!AB26/'Population at Risk'!AB$5</f>
        <v>3.7887730246818754E-2</v>
      </c>
      <c r="S26">
        <f>'Population at Risk'!AY26/'Population at Risk'!AY$5</f>
        <v>4.2271207948143326E-2</v>
      </c>
      <c r="T26">
        <f>'Population at Risk'!AC26/'Population at Risk'!AC$5</f>
        <v>4.0949299017796044E-2</v>
      </c>
      <c r="U26">
        <f>'Population at Risk'!AD26/'Population at Risk'!AD$5</f>
        <v>2.7653396841587696E-2</v>
      </c>
      <c r="V26">
        <f>'Population at Risk'!AE26/'Population at Risk'!AE$5</f>
        <v>2.8072941093106218E-2</v>
      </c>
      <c r="W26">
        <f>'Population at Risk'!G26/'Population at Risk'!G$5</f>
        <v>2.6761416224277676E-2</v>
      </c>
      <c r="X26">
        <f>'Population at Risk'!AF26/'Population at Risk'!AF$5</f>
        <v>3.2589990355891538E-2</v>
      </c>
      <c r="Y26">
        <f>'Population at Risk'!H26/'Population at Risk'!H$5</f>
        <v>3.1981742372488409E-2</v>
      </c>
      <c r="Z26">
        <f>'Population at Risk'!AG26/'Population at Risk'!AG$5</f>
        <v>3.3237819100880008E-2</v>
      </c>
      <c r="AA26">
        <f>'Population at Risk'!AZ26/'Population at Risk'!AZ$5</f>
        <v>3.8322005260369378E-2</v>
      </c>
      <c r="AB26">
        <f>'Population at Risk'!I26/'Population at Risk'!I$5</f>
        <v>3.6565700851266619E-2</v>
      </c>
      <c r="AC26">
        <f>'Population at Risk'!J26/'Population at Risk'!J$5</f>
        <v>4.289732453943032E-2</v>
      </c>
      <c r="AD26">
        <f>'Population at Risk'!K26/'Population at Risk'!K$5</f>
        <v>3.2031423138761256E-2</v>
      </c>
      <c r="AE26">
        <f>'Population at Risk'!AH26/'Population at Risk'!AH$5</f>
        <v>3.6168738378280559E-2</v>
      </c>
      <c r="AF26">
        <f>'Population at Risk'!AI26/'Population at Risk'!AI$5</f>
        <v>4.4829413226670209E-2</v>
      </c>
      <c r="AG26">
        <f>'Population at Risk'!BA26/'Population at Risk'!BA$5</f>
        <v>3.6708176969034154E-2</v>
      </c>
      <c r="AH26">
        <f>'Population at Risk'!L26/'Population at Risk'!L$5</f>
        <v>3.3446614516295388E-2</v>
      </c>
      <c r="AI26">
        <f>'Population at Risk'!M26/'Population at Risk'!M$5</f>
        <v>3.3446614516295388E-2</v>
      </c>
      <c r="AJ26">
        <f>'Population at Risk'!AJ26/'Population at Risk'!AJ$5</f>
        <v>3.3922748171902391E-2</v>
      </c>
      <c r="AK26">
        <f>'Population at Risk'!AK26/'Population at Risk'!AK$5</f>
        <v>3.6464280933064801E-2</v>
      </c>
      <c r="AL26">
        <f>'Population at Risk'!AL26/'Population at Risk'!AL$5</f>
        <v>2.8540413437060083E-2</v>
      </c>
      <c r="AM26">
        <f>'Population at Risk'!AM26/'Population at Risk'!AM$5</f>
        <v>3.8624203459914505E-2</v>
      </c>
      <c r="AN26">
        <f>'Population at Risk'!N26/'Population at Risk'!N$5</f>
        <v>5.645225919114559E-2</v>
      </c>
      <c r="AO26">
        <f>'Population at Risk'!AN26/'Population at Risk'!AN$5</f>
        <v>3.1805229933192951E-2</v>
      </c>
      <c r="AP26">
        <f>'Population at Risk'!AO26/'Population at Risk'!AO$5</f>
        <v>3.1805229933192951E-2</v>
      </c>
      <c r="AQ26">
        <f>'Population at Risk'!AP26/'Population at Risk'!AP$5</f>
        <v>3.1254346179241804E-2</v>
      </c>
      <c r="AR26">
        <f>'Population at Risk'!C26/'Population at Risk'!C$5</f>
        <v>4.7130482604715924E-2</v>
      </c>
      <c r="AS26">
        <f>'Population at Risk'!AQ26/'Population at Risk'!AQ$5</f>
        <v>3.6793383814407089E-2</v>
      </c>
      <c r="AT26">
        <f>'Population at Risk'!O26/'Population at Risk'!O$5</f>
        <v>3.2531898133524681E-2</v>
      </c>
      <c r="AU26">
        <f>'Population at Risk'!AR26/'Population at Risk'!AR$5</f>
        <v>3.7841911025172731E-2</v>
      </c>
      <c r="AV26">
        <f>'Population at Risk'!AS26/'Population at Risk'!AS$5</f>
        <v>3.6565700851266619E-2</v>
      </c>
      <c r="AW26">
        <f>'Population at Risk'!AT26/'Population at Risk'!AT$5</f>
        <v>3.2548383231844835E-2</v>
      </c>
      <c r="AX26">
        <f>'Population at Risk'!AU26/'Population at Risk'!AU$5</f>
        <v>3.2548383231844835E-2</v>
      </c>
      <c r="AY26">
        <f>'Population at Risk'!BB26/'Population at Risk'!BB$5</f>
        <v>3.8294142476432265E-2</v>
      </c>
      <c r="AZ26">
        <f>'Population at Risk'!P26/'Population at Risk'!P$5</f>
        <v>3.1284931181489034E-2</v>
      </c>
      <c r="BA26">
        <f>'Population at Risk'!AV26/'Population at Risk'!AV$5</f>
        <v>3.6275469491485732E-2</v>
      </c>
      <c r="BB26">
        <f>'Population at Risk'!AW26/'Population at Risk'!AW$5</f>
        <v>3.2947297021510405E-2</v>
      </c>
      <c r="BC26">
        <f>'Population at Risk'!Q26/'Population at Risk'!Q$5</f>
        <v>4.2105939865332023E-2</v>
      </c>
      <c r="BD26" s="9">
        <v>24</v>
      </c>
    </row>
    <row r="27" spans="1:56" hidden="1" x14ac:dyDescent="0.35">
      <c r="A27" s="3"/>
      <c r="B27" s="5" t="s">
        <v>64</v>
      </c>
      <c r="C27">
        <f>'Population at Risk'!R27/'Population at Risk'!R$5</f>
        <v>2.9266914547159933E-2</v>
      </c>
      <c r="D27">
        <f>'Population at Risk'!AX27/'Population at Risk'!AX$5</f>
        <v>4.7994106540393579E-2</v>
      </c>
      <c r="E27">
        <f>'Population at Risk'!S27/'Population at Risk'!S$5</f>
        <v>5.4223424763852085E-2</v>
      </c>
      <c r="F27">
        <f>'Population at Risk'!T27/'Population at Risk'!T$5</f>
        <v>6.3500421706145269E-2</v>
      </c>
      <c r="G27">
        <f>'Population at Risk'!U27/'Population at Risk'!U$5</f>
        <v>3.0633811438138626E-2</v>
      </c>
      <c r="H27">
        <f>'Population at Risk'!D27/'Population at Risk'!D$5</f>
        <v>5.4218873289938747E-2</v>
      </c>
      <c r="I27">
        <f>'Population at Risk'!E27/'Population at Risk'!E$5</f>
        <v>3.1136324838766799E-2</v>
      </c>
      <c r="J27">
        <f>'Population at Risk'!BC27/'Population at Risk'!BC$5</f>
        <v>3.0633811438138626E-2</v>
      </c>
      <c r="K27">
        <f>'Population at Risk'!V27/'Population at Risk'!V$5</f>
        <v>3.2091689017634838E-2</v>
      </c>
      <c r="L27">
        <f>'Population at Risk'!F27/'Population at Risk'!F$5</f>
        <v>2.1878337668289116E-2</v>
      </c>
      <c r="M27">
        <f>'Population at Risk'!W27/'Population at Risk'!W$5</f>
        <v>3.9500508713583952E-2</v>
      </c>
      <c r="N27">
        <f>'Population at Risk'!X27/'Population at Risk'!X$5</f>
        <v>3.9500508713583952E-2</v>
      </c>
      <c r="O27">
        <f>'Population at Risk'!Y27/'Population at Risk'!Y$5</f>
        <v>3.8045060690158894E-2</v>
      </c>
      <c r="P27">
        <f>'Population at Risk'!Z27/'Population at Risk'!Z$5</f>
        <v>6.3088015924165783E-2</v>
      </c>
      <c r="Q27">
        <f>'Population at Risk'!AA27/'Population at Risk'!AA$5</f>
        <v>5.2849238952526967E-2</v>
      </c>
      <c r="R27">
        <f>'Population at Risk'!AB27/'Population at Risk'!AB$5</f>
        <v>4.2836916052968715E-2</v>
      </c>
      <c r="S27">
        <f>'Population at Risk'!AY27/'Population at Risk'!AY$5</f>
        <v>4.8252160994532688E-2</v>
      </c>
      <c r="T27">
        <f>'Population at Risk'!AC27/'Population at Risk'!AC$5</f>
        <v>5.4228059594630992E-2</v>
      </c>
      <c r="U27">
        <f>'Population at Risk'!AD27/'Population at Risk'!AD$5</f>
        <v>3.2172721647137255E-2</v>
      </c>
      <c r="V27">
        <f>'Population at Risk'!AE27/'Population at Risk'!AE$5</f>
        <v>3.3115619220915944E-2</v>
      </c>
      <c r="W27">
        <f>'Population at Risk'!G27/'Population at Risk'!G$5</f>
        <v>2.9833063839711144E-2</v>
      </c>
      <c r="X27">
        <f>'Population at Risk'!AF27/'Population at Risk'!AF$5</f>
        <v>3.8739929933356926E-2</v>
      </c>
      <c r="Y27">
        <f>'Population at Risk'!H27/'Population at Risk'!H$5</f>
        <v>3.7784513424649106E-2</v>
      </c>
      <c r="Z27">
        <f>'Population at Risk'!AG27/'Population at Risk'!AG$5</f>
        <v>3.920825243881277E-2</v>
      </c>
      <c r="AA27">
        <f>'Population at Risk'!AZ27/'Population at Risk'!AZ$5</f>
        <v>4.3091851843522669E-2</v>
      </c>
      <c r="AB27">
        <f>'Population at Risk'!I27/'Population at Risk'!I$5</f>
        <v>3.6406334569757545E-2</v>
      </c>
      <c r="AC27">
        <f>'Population at Risk'!J27/'Population at Risk'!J$5</f>
        <v>4.3852895752243687E-2</v>
      </c>
      <c r="AD27">
        <f>'Population at Risk'!K27/'Population at Risk'!K$5</f>
        <v>3.7621180105375851E-2</v>
      </c>
      <c r="AE27">
        <f>'Population at Risk'!AH27/'Population at Risk'!AH$5</f>
        <v>4.3232860984622055E-2</v>
      </c>
      <c r="AF27">
        <f>'Population at Risk'!AI27/'Population at Risk'!AI$5</f>
        <v>5.6222366588704886E-2</v>
      </c>
      <c r="AG27">
        <f>'Population at Risk'!BA27/'Population at Risk'!BA$5</f>
        <v>4.5091998501542115E-2</v>
      </c>
      <c r="AH27">
        <f>'Population at Risk'!L27/'Population at Risk'!L$5</f>
        <v>3.7583981688963639E-2</v>
      </c>
      <c r="AI27">
        <f>'Population at Risk'!M27/'Population at Risk'!M$5</f>
        <v>3.7583981688963639E-2</v>
      </c>
      <c r="AJ27">
        <f>'Population at Risk'!AJ27/'Population at Risk'!AJ$5</f>
        <v>4.0222878993634394E-2</v>
      </c>
      <c r="AK27">
        <f>'Population at Risk'!AK27/'Population at Risk'!AK$5</f>
        <v>3.9385405789592452E-2</v>
      </c>
      <c r="AL27">
        <f>'Population at Risk'!AL27/'Population at Risk'!AL$5</f>
        <v>3.3383009794413505E-2</v>
      </c>
      <c r="AM27">
        <f>'Population at Risk'!AM27/'Population at Risk'!AM$5</f>
        <v>4.7969668001347478E-2</v>
      </c>
      <c r="AN27">
        <f>'Population at Risk'!N27/'Population at Risk'!N$5</f>
        <v>6.4821530773341934E-2</v>
      </c>
      <c r="AO27">
        <f>'Population at Risk'!AN27/'Population at Risk'!AN$5</f>
        <v>3.7305501386913992E-2</v>
      </c>
      <c r="AP27">
        <f>'Population at Risk'!AO27/'Population at Risk'!AO$5</f>
        <v>3.7305501386913992E-2</v>
      </c>
      <c r="AQ27">
        <f>'Population at Risk'!AP27/'Population at Risk'!AP$5</f>
        <v>3.4976417425417128E-2</v>
      </c>
      <c r="AR27">
        <f>'Population at Risk'!C27/'Population at Risk'!C$5</f>
        <v>5.3571606126078197E-2</v>
      </c>
      <c r="AS27">
        <f>'Population at Risk'!AQ27/'Population at Risk'!AQ$5</f>
        <v>4.5989800717113394E-2</v>
      </c>
      <c r="AT27">
        <f>'Population at Risk'!O27/'Population at Risk'!O$5</f>
        <v>4.016684101107218E-2</v>
      </c>
      <c r="AU27">
        <f>'Population at Risk'!AR27/'Population at Risk'!AR$5</f>
        <v>4.5911629602774874E-2</v>
      </c>
      <c r="AV27">
        <f>'Population at Risk'!AS27/'Population at Risk'!AS$5</f>
        <v>3.6406334569757545E-2</v>
      </c>
      <c r="AW27">
        <f>'Population at Risk'!AT27/'Population at Risk'!AT$5</f>
        <v>4.1492086481356188E-2</v>
      </c>
      <c r="AX27">
        <f>'Population at Risk'!AU27/'Population at Risk'!AU$5</f>
        <v>4.1492086481356188E-2</v>
      </c>
      <c r="AY27">
        <f>'Population at Risk'!BB27/'Population at Risk'!BB$5</f>
        <v>4.7151656636762136E-2</v>
      </c>
      <c r="AZ27">
        <f>'Population at Risk'!P27/'Population at Risk'!P$5</f>
        <v>3.1069402550687866E-2</v>
      </c>
      <c r="BA27">
        <f>'Population at Risk'!AV27/'Population at Risk'!AV$5</f>
        <v>4.1036617158767635E-2</v>
      </c>
      <c r="BB27">
        <f>'Population at Risk'!AW27/'Population at Risk'!AW$5</f>
        <v>3.7569829807140256E-2</v>
      </c>
      <c r="BC27">
        <f>'Population at Risk'!Q27/'Population at Risk'!Q$5</f>
        <v>4.0591515515733916E-2</v>
      </c>
      <c r="BD27" s="9">
        <v>25</v>
      </c>
    </row>
    <row r="28" spans="1:56" hidden="1" x14ac:dyDescent="0.35">
      <c r="A28" s="3"/>
      <c r="B28" s="5" t="s">
        <v>65</v>
      </c>
      <c r="C28">
        <f>'Population at Risk'!R28/'Population at Risk'!R$5</f>
        <v>2.8542363916116614E-2</v>
      </c>
      <c r="D28">
        <f>'Population at Risk'!AX28/'Population at Risk'!AX$5</f>
        <v>3.746339490157783E-2</v>
      </c>
      <c r="E28">
        <f>'Population at Risk'!S28/'Population at Risk'!S$5</f>
        <v>5.0865249978188788E-2</v>
      </c>
      <c r="F28">
        <f>'Population at Risk'!T28/'Population at Risk'!T$5</f>
        <v>5.4133097310339134E-2</v>
      </c>
      <c r="G28">
        <f>'Population at Risk'!U28/'Population at Risk'!U$5</f>
        <v>3.2930527508709416E-2</v>
      </c>
      <c r="H28">
        <f>'Population at Risk'!D28/'Population at Risk'!D$5</f>
        <v>5.1378419000252085E-2</v>
      </c>
      <c r="I28">
        <f>'Population at Risk'!E28/'Population at Risk'!E$5</f>
        <v>3.6076978414326499E-2</v>
      </c>
      <c r="J28">
        <f>'Population at Risk'!BC28/'Population at Risk'!BC$5</f>
        <v>3.2930527508709416E-2</v>
      </c>
      <c r="K28">
        <f>'Population at Risk'!V28/'Population at Risk'!V$5</f>
        <v>3.4819493234251014E-2</v>
      </c>
      <c r="L28">
        <f>'Population at Risk'!F28/'Population at Risk'!F$5</f>
        <v>2.3816792554823843E-2</v>
      </c>
      <c r="M28">
        <f>'Population at Risk'!W28/'Population at Risk'!W$5</f>
        <v>3.7735635206484042E-2</v>
      </c>
      <c r="N28">
        <f>'Population at Risk'!X28/'Population at Risk'!X$5</f>
        <v>3.7735635206484042E-2</v>
      </c>
      <c r="O28">
        <f>'Population at Risk'!Y28/'Population at Risk'!Y$5</f>
        <v>3.6964108797718845E-2</v>
      </c>
      <c r="P28">
        <f>'Population at Risk'!Z28/'Population at Risk'!Z$5</f>
        <v>5.2304646063156698E-2</v>
      </c>
      <c r="Q28">
        <f>'Population at Risk'!AA28/'Population at Risk'!AA$5</f>
        <v>4.9135263509795336E-2</v>
      </c>
      <c r="R28">
        <f>'Population at Risk'!AB28/'Population at Risk'!AB$5</f>
        <v>4.1586563429348793E-2</v>
      </c>
      <c r="S28">
        <f>'Population at Risk'!AY28/'Population at Risk'!AY$5</f>
        <v>4.5026282806584821E-2</v>
      </c>
      <c r="T28">
        <f>'Population at Risk'!AC28/'Population at Risk'!AC$5</f>
        <v>4.7269886197308722E-2</v>
      </c>
      <c r="U28">
        <f>'Population at Risk'!AD28/'Population at Risk'!AD$5</f>
        <v>3.4947855536908282E-2</v>
      </c>
      <c r="V28">
        <f>'Population at Risk'!AE28/'Population at Risk'!AE$5</f>
        <v>3.6563594095467195E-2</v>
      </c>
      <c r="W28">
        <f>'Population at Risk'!G28/'Population at Risk'!G$5</f>
        <v>3.0713096959343468E-2</v>
      </c>
      <c r="X28">
        <f>'Population at Risk'!AF28/'Population at Risk'!AF$5</f>
        <v>3.7729773394221199E-2</v>
      </c>
      <c r="Y28">
        <f>'Population at Risk'!H28/'Population at Risk'!H$5</f>
        <v>3.5953008770236945E-2</v>
      </c>
      <c r="Z28">
        <f>'Population at Risk'!AG28/'Population at Risk'!AG$5</f>
        <v>4.3290587979097746E-2</v>
      </c>
      <c r="AA28">
        <f>'Population at Risk'!AZ28/'Population at Risk'!AZ$5</f>
        <v>3.9449008572464368E-2</v>
      </c>
      <c r="AB28">
        <f>'Population at Risk'!I28/'Population at Risk'!I$5</f>
        <v>3.9873626959538597E-2</v>
      </c>
      <c r="AC28">
        <f>'Population at Risk'!J28/'Population at Risk'!J$5</f>
        <v>3.7578789852617707E-2</v>
      </c>
      <c r="AD28">
        <f>'Population at Risk'!K28/'Population at Risk'!K$5</f>
        <v>3.7752436778300057E-2</v>
      </c>
      <c r="AE28">
        <f>'Population at Risk'!AH28/'Population at Risk'!AH$5</f>
        <v>4.6410064582713191E-2</v>
      </c>
      <c r="AF28">
        <f>'Population at Risk'!AI28/'Population at Risk'!AI$5</f>
        <v>5.1811807343933439E-2</v>
      </c>
      <c r="AG28">
        <f>'Population at Risk'!BA28/'Population at Risk'!BA$5</f>
        <v>4.6249092377829294E-2</v>
      </c>
      <c r="AH28">
        <f>'Population at Risk'!L28/'Population at Risk'!L$5</f>
        <v>3.6344833192105679E-2</v>
      </c>
      <c r="AI28">
        <f>'Population at Risk'!M28/'Population at Risk'!M$5</f>
        <v>3.6344833192105679E-2</v>
      </c>
      <c r="AJ28">
        <f>'Population at Risk'!AJ28/'Population at Risk'!AJ$5</f>
        <v>4.2436869479802276E-2</v>
      </c>
      <c r="AK28">
        <f>'Population at Risk'!AK28/'Population at Risk'!AK$5</f>
        <v>4.440943324465875E-2</v>
      </c>
      <c r="AL28">
        <f>'Population at Risk'!AL28/'Population at Risk'!AL$5</f>
        <v>3.1156953120873614E-2</v>
      </c>
      <c r="AM28">
        <f>'Population at Risk'!AM28/'Population at Risk'!AM$5</f>
        <v>5.0614535958005961E-2</v>
      </c>
      <c r="AN28">
        <f>'Population at Risk'!N28/'Population at Risk'!N$5</f>
        <v>5.0109796997162899E-2</v>
      </c>
      <c r="AO28">
        <f>'Population at Risk'!AN28/'Population at Risk'!AN$5</f>
        <v>3.6831085009407599E-2</v>
      </c>
      <c r="AP28">
        <f>'Population at Risk'!AO28/'Population at Risk'!AO$5</f>
        <v>3.6831085009407599E-2</v>
      </c>
      <c r="AQ28">
        <f>'Population at Risk'!AP28/'Population at Risk'!AP$5</f>
        <v>3.8328994284336088E-2</v>
      </c>
      <c r="AR28">
        <f>'Population at Risk'!C28/'Population at Risk'!C$5</f>
        <v>4.468978867413842E-2</v>
      </c>
      <c r="AS28">
        <f>'Population at Risk'!AQ28/'Population at Risk'!AQ$5</f>
        <v>4.3413586532099896E-2</v>
      </c>
      <c r="AT28">
        <f>'Population at Risk'!O28/'Population at Risk'!O$5</f>
        <v>3.816932083381197E-2</v>
      </c>
      <c r="AU28">
        <f>'Population at Risk'!AR28/'Population at Risk'!AR$5</f>
        <v>4.3414607501996723E-2</v>
      </c>
      <c r="AV28">
        <f>'Population at Risk'!AS28/'Population at Risk'!AS$5</f>
        <v>3.9873626959538597E-2</v>
      </c>
      <c r="AW28">
        <f>'Population at Risk'!AT28/'Population at Risk'!AT$5</f>
        <v>3.8103292737934148E-2</v>
      </c>
      <c r="AX28">
        <f>'Population at Risk'!AU28/'Population at Risk'!AU$5</f>
        <v>3.8103292737934148E-2</v>
      </c>
      <c r="AY28">
        <f>'Population at Risk'!BB28/'Population at Risk'!BB$5</f>
        <v>5.1457443540297611E-2</v>
      </c>
      <c r="AZ28">
        <f>'Population at Risk'!P28/'Population at Risk'!P$5</f>
        <v>2.9415477319302559E-2</v>
      </c>
      <c r="BA28">
        <f>'Population at Risk'!AV28/'Population at Risk'!AV$5</f>
        <v>4.0255376468101622E-2</v>
      </c>
      <c r="BB28">
        <f>'Population at Risk'!AW28/'Population at Risk'!AW$5</f>
        <v>4.1216502113870152E-2</v>
      </c>
      <c r="BC28">
        <f>'Population at Risk'!Q28/'Population at Risk'!Q$5</f>
        <v>4.2418290089618678E-2</v>
      </c>
      <c r="BD28" s="9">
        <v>26</v>
      </c>
    </row>
    <row r="29" spans="1:56" hidden="1" x14ac:dyDescent="0.35">
      <c r="A29" s="3"/>
      <c r="B29" s="5" t="s">
        <v>66</v>
      </c>
      <c r="C29">
        <f>'Population at Risk'!R29/'Population at Risk'!R$5</f>
        <v>3.3503249854614552E-2</v>
      </c>
      <c r="D29">
        <f>'Population at Risk'!AX29/'Population at Risk'!AX$5</f>
        <v>3.6116413787062963E-2</v>
      </c>
      <c r="E29">
        <f>'Population at Risk'!S29/'Population at Risk'!S$5</f>
        <v>4.475568576968577E-2</v>
      </c>
      <c r="F29">
        <f>'Population at Risk'!T29/'Population at Risk'!T$5</f>
        <v>4.1185263052688083E-2</v>
      </c>
      <c r="G29">
        <f>'Population at Risk'!U29/'Population at Risk'!U$5</f>
        <v>3.6458017563414373E-2</v>
      </c>
      <c r="H29">
        <f>'Population at Risk'!D29/'Population at Risk'!D$5</f>
        <v>4.2339631567508043E-2</v>
      </c>
      <c r="I29">
        <f>'Population at Risk'!E29/'Population at Risk'!E$5</f>
        <v>3.3702865078725011E-2</v>
      </c>
      <c r="J29">
        <f>'Population at Risk'!BC29/'Population at Risk'!BC$5</f>
        <v>3.6458017563414373E-2</v>
      </c>
      <c r="K29">
        <f>'Population at Risk'!V29/'Population at Risk'!V$5</f>
        <v>3.3498492202964331E-2</v>
      </c>
      <c r="L29">
        <f>'Population at Risk'!F29/'Population at Risk'!F$5</f>
        <v>2.2832558247236096E-2</v>
      </c>
      <c r="M29">
        <f>'Population at Risk'!W29/'Population at Risk'!W$5</f>
        <v>3.7437917719982429E-2</v>
      </c>
      <c r="N29">
        <f>'Population at Risk'!X29/'Population at Risk'!X$5</f>
        <v>3.7437917719982429E-2</v>
      </c>
      <c r="O29">
        <f>'Population at Risk'!Y29/'Population at Risk'!Y$5</f>
        <v>3.6114965689615287E-2</v>
      </c>
      <c r="P29">
        <f>'Population at Risk'!Z29/'Population at Risk'!Z$5</f>
        <v>4.3787737073629304E-2</v>
      </c>
      <c r="Q29">
        <f>'Population at Risk'!AA29/'Population at Risk'!AA$5</f>
        <v>4.5273495667779128E-2</v>
      </c>
      <c r="R29">
        <f>'Population at Risk'!AB29/'Population at Risk'!AB$5</f>
        <v>3.4272964014513838E-2</v>
      </c>
      <c r="S29">
        <f>'Population at Risk'!AY29/'Population at Risk'!AY$5</f>
        <v>4.1538970278847766E-2</v>
      </c>
      <c r="T29">
        <f>'Population at Risk'!AC29/'Population at Risk'!AC$5</f>
        <v>4.2177117415794024E-2</v>
      </c>
      <c r="U29">
        <f>'Population at Risk'!AD29/'Population at Risk'!AD$5</f>
        <v>3.3378721602587105E-2</v>
      </c>
      <c r="V29">
        <f>'Population at Risk'!AE29/'Population at Risk'!AE$5</f>
        <v>3.4116241878022542E-2</v>
      </c>
      <c r="W29">
        <f>'Population at Risk'!G29/'Population at Risk'!G$5</f>
        <v>3.1640465896588539E-2</v>
      </c>
      <c r="X29">
        <f>'Population at Risk'!AF29/'Population at Risk'!AF$5</f>
        <v>3.7260526699116385E-2</v>
      </c>
      <c r="Y29">
        <f>'Population at Risk'!H29/'Population at Risk'!H$5</f>
        <v>3.6288905347446547E-2</v>
      </c>
      <c r="Z29">
        <f>'Population at Risk'!AG29/'Population at Risk'!AG$5</f>
        <v>4.0392970304847772E-2</v>
      </c>
      <c r="AA29">
        <f>'Population at Risk'!AZ29/'Population at Risk'!AZ$5</f>
        <v>3.4110245954832336E-2</v>
      </c>
      <c r="AB29">
        <f>'Population at Risk'!I29/'Population at Risk'!I$5</f>
        <v>3.7582867155287303E-2</v>
      </c>
      <c r="AC29">
        <f>'Population at Risk'!J29/'Population at Risk'!J$5</f>
        <v>3.743546267429506E-2</v>
      </c>
      <c r="AD29">
        <f>'Population at Risk'!K29/'Population at Risk'!K$5</f>
        <v>3.9420374336620809E-2</v>
      </c>
      <c r="AE29">
        <f>'Population at Risk'!AH29/'Population at Risk'!AH$5</f>
        <v>4.5483029047908852E-2</v>
      </c>
      <c r="AF29">
        <f>'Population at Risk'!AI29/'Population at Risk'!AI$5</f>
        <v>4.3341570710402774E-2</v>
      </c>
      <c r="AG29">
        <f>'Population at Risk'!BA29/'Population at Risk'!BA$5</f>
        <v>4.3003937159160392E-2</v>
      </c>
      <c r="AH29">
        <f>'Population at Risk'!L29/'Population at Risk'!L$5</f>
        <v>3.4866972692055291E-2</v>
      </c>
      <c r="AI29">
        <f>'Population at Risk'!M29/'Population at Risk'!M$5</f>
        <v>3.4866972692055291E-2</v>
      </c>
      <c r="AJ29">
        <f>'Population at Risk'!AJ29/'Population at Risk'!AJ$5</f>
        <v>4.2509746413680653E-2</v>
      </c>
      <c r="AK29">
        <f>'Population at Risk'!AK29/'Population at Risk'!AK$5</f>
        <v>3.6614843645416992E-2</v>
      </c>
      <c r="AL29">
        <f>'Population at Risk'!AL29/'Population at Risk'!AL$5</f>
        <v>3.1929098794150408E-2</v>
      </c>
      <c r="AM29">
        <f>'Population at Risk'!AM29/'Population at Risk'!AM$5</f>
        <v>4.9893758305331971E-2</v>
      </c>
      <c r="AN29">
        <f>'Population at Risk'!N29/'Population at Risk'!N$5</f>
        <v>4.1528377685425368E-2</v>
      </c>
      <c r="AO29">
        <f>'Population at Risk'!AN29/'Population at Risk'!AN$5</f>
        <v>3.2431240668731355E-2</v>
      </c>
      <c r="AP29">
        <f>'Population at Risk'!AO29/'Population at Risk'!AO$5</f>
        <v>3.2431240668731355E-2</v>
      </c>
      <c r="AQ29">
        <f>'Population at Risk'!AP29/'Population at Risk'!AP$5</f>
        <v>3.2482289221806925E-2</v>
      </c>
      <c r="AR29">
        <f>'Population at Risk'!C29/'Population at Risk'!C$5</f>
        <v>3.3155130299060483E-2</v>
      </c>
      <c r="AS29">
        <f>'Population at Risk'!AQ29/'Population at Risk'!AQ$5</f>
        <v>4.1700384265270105E-2</v>
      </c>
      <c r="AT29">
        <f>'Population at Risk'!O29/'Population at Risk'!O$5</f>
        <v>3.7890065945639866E-2</v>
      </c>
      <c r="AU29">
        <f>'Population at Risk'!AR29/'Population at Risk'!AR$5</f>
        <v>3.9476724299704849E-2</v>
      </c>
      <c r="AV29">
        <f>'Population at Risk'!AS29/'Population at Risk'!AS$5</f>
        <v>3.7582867155287303E-2</v>
      </c>
      <c r="AW29">
        <f>'Population at Risk'!AT29/'Population at Risk'!AT$5</f>
        <v>3.7326741279506845E-2</v>
      </c>
      <c r="AX29">
        <f>'Population at Risk'!AU29/'Population at Risk'!AU$5</f>
        <v>3.7326741279506845E-2</v>
      </c>
      <c r="AY29">
        <f>'Population at Risk'!BB29/'Population at Risk'!BB$5</f>
        <v>4.7765093747417262E-2</v>
      </c>
      <c r="AZ29">
        <f>'Population at Risk'!P29/'Population at Risk'!P$5</f>
        <v>3.3688392888082265E-2</v>
      </c>
      <c r="BA29">
        <f>'Population at Risk'!AV29/'Population at Risk'!AV$5</f>
        <v>4.0630823048527651E-2</v>
      </c>
      <c r="BB29">
        <f>'Population at Risk'!AW29/'Population at Risk'!AW$5</f>
        <v>4.0101250910097412E-2</v>
      </c>
      <c r="BC29">
        <f>'Population at Risk'!Q29/'Population at Risk'!Q$5</f>
        <v>4.3201475377955954E-2</v>
      </c>
      <c r="BD29" s="9">
        <v>27</v>
      </c>
    </row>
    <row r="30" spans="1:56" hidden="1" x14ac:dyDescent="0.35">
      <c r="A30" s="3"/>
      <c r="B30" s="5" t="s">
        <v>67</v>
      </c>
      <c r="C30">
        <f>'Population at Risk'!R30/'Population at Risk'!R$5</f>
        <v>3.5488288591061838E-2</v>
      </c>
      <c r="D30">
        <f>'Population at Risk'!AX30/'Population at Risk'!AX$5</f>
        <v>3.9211536076659219E-2</v>
      </c>
      <c r="E30">
        <f>'Population at Risk'!S30/'Population at Risk'!S$5</f>
        <v>4.4171602816300434E-2</v>
      </c>
      <c r="F30">
        <f>'Population at Risk'!T30/'Population at Risk'!T$5</f>
        <v>3.4710915410206128E-2</v>
      </c>
      <c r="G30">
        <f>'Population at Risk'!U30/'Population at Risk'!U$5</f>
        <v>4.0867817351683357E-2</v>
      </c>
      <c r="H30">
        <f>'Population at Risk'!D30/'Population at Risk'!D$5</f>
        <v>4.160365305537414E-2</v>
      </c>
      <c r="I30">
        <f>'Population at Risk'!E30/'Population at Risk'!E$5</f>
        <v>3.5754007855160676E-2</v>
      </c>
      <c r="J30">
        <f>'Population at Risk'!BC30/'Population at Risk'!BC$5</f>
        <v>4.0867817351683357E-2</v>
      </c>
      <c r="K30">
        <f>'Population at Risk'!V30/'Population at Risk'!V$5</f>
        <v>3.7244905695229438E-2</v>
      </c>
      <c r="L30">
        <f>'Population at Risk'!F30/'Population at Risk'!F$5</f>
        <v>2.4850926847826495E-2</v>
      </c>
      <c r="M30">
        <f>'Population at Risk'!W30/'Population at Risk'!W$5</f>
        <v>3.9524056432091059E-2</v>
      </c>
      <c r="N30">
        <f>'Population at Risk'!X30/'Population at Risk'!X$5</f>
        <v>3.9524056432091059E-2</v>
      </c>
      <c r="O30">
        <f>'Population at Risk'!Y30/'Population at Risk'!Y$5</f>
        <v>3.9848106629034472E-2</v>
      </c>
      <c r="P30">
        <f>'Population at Risk'!Z30/'Population at Risk'!Z$5</f>
        <v>3.86989218317653E-2</v>
      </c>
      <c r="Q30">
        <f>'Population at Risk'!AA30/'Population at Risk'!AA$5</f>
        <v>4.4359870644033489E-2</v>
      </c>
      <c r="R30">
        <f>'Population at Risk'!AB30/'Population at Risk'!AB$5</f>
        <v>3.4728707561093607E-2</v>
      </c>
      <c r="S30">
        <f>'Population at Risk'!AY30/'Population at Risk'!AY$5</f>
        <v>4.2469177963898597E-2</v>
      </c>
      <c r="T30">
        <f>'Population at Risk'!AC30/'Population at Risk'!AC$5</f>
        <v>3.9879773147436945E-2</v>
      </c>
      <c r="U30">
        <f>'Population at Risk'!AD30/'Population at Risk'!AD$5</f>
        <v>3.7589871650755634E-2</v>
      </c>
      <c r="V30">
        <f>'Population at Risk'!AE30/'Population at Risk'!AE$5</f>
        <v>3.7476142693213262E-2</v>
      </c>
      <c r="W30">
        <f>'Population at Risk'!G30/'Population at Risk'!G$5</f>
        <v>3.8335511209832668E-2</v>
      </c>
      <c r="X30">
        <f>'Population at Risk'!AF30/'Population at Risk'!AF$5</f>
        <v>3.9683087405574052E-2</v>
      </c>
      <c r="Y30">
        <f>'Population at Risk'!H30/'Population at Risk'!H$5</f>
        <v>4.1400381490556241E-2</v>
      </c>
      <c r="Z30">
        <f>'Population at Risk'!AG30/'Population at Risk'!AG$5</f>
        <v>4.4371027862900786E-2</v>
      </c>
      <c r="AA30">
        <f>'Population at Risk'!AZ30/'Population at Risk'!AZ$5</f>
        <v>3.3788670234697837E-2</v>
      </c>
      <c r="AB30">
        <f>'Population at Risk'!I30/'Population at Risk'!I$5</f>
        <v>4.7613808419438818E-2</v>
      </c>
      <c r="AC30">
        <f>'Population at Risk'!J30/'Population at Risk'!J$5</f>
        <v>4.0913122352283213E-2</v>
      </c>
      <c r="AD30">
        <f>'Population at Risk'!K30/'Population at Risk'!K$5</f>
        <v>4.3473678276807627E-2</v>
      </c>
      <c r="AE30">
        <f>'Population at Risk'!AH30/'Population at Risk'!AH$5</f>
        <v>4.7421185425641846E-2</v>
      </c>
      <c r="AF30">
        <f>'Population at Risk'!AI30/'Population at Risk'!AI$5</f>
        <v>4.0450343918496862E-2</v>
      </c>
      <c r="AG30">
        <f>'Population at Risk'!BA30/'Population at Risk'!BA$5</f>
        <v>4.4274905371336076E-2</v>
      </c>
      <c r="AH30">
        <f>'Population at Risk'!L30/'Population at Risk'!L$5</f>
        <v>4.055398963146447E-2</v>
      </c>
      <c r="AI30">
        <f>'Population at Risk'!M30/'Population at Risk'!M$5</f>
        <v>4.055398963146447E-2</v>
      </c>
      <c r="AJ30">
        <f>'Population at Risk'!AJ30/'Population at Risk'!AJ$5</f>
        <v>4.2042280062652135E-2</v>
      </c>
      <c r="AK30">
        <f>'Population at Risk'!AK30/'Population at Risk'!AK$5</f>
        <v>4.3477134353191373E-2</v>
      </c>
      <c r="AL30">
        <f>'Population at Risk'!AL30/'Population at Risk'!AL$5</f>
        <v>3.7729531408428593E-2</v>
      </c>
      <c r="AM30">
        <f>'Population at Risk'!AM30/'Population at Risk'!AM$5</f>
        <v>5.2024973413583621E-2</v>
      </c>
      <c r="AN30">
        <f>'Population at Risk'!N30/'Population at Risk'!N$5</f>
        <v>3.6250670104399203E-2</v>
      </c>
      <c r="AO30">
        <f>'Population at Risk'!AN30/'Population at Risk'!AN$5</f>
        <v>3.9575929064904841E-2</v>
      </c>
      <c r="AP30">
        <f>'Population at Risk'!AO30/'Population at Risk'!AO$5</f>
        <v>3.9575929064904841E-2</v>
      </c>
      <c r="AQ30">
        <f>'Population at Risk'!AP30/'Population at Risk'!AP$5</f>
        <v>3.5227339467881695E-2</v>
      </c>
      <c r="AR30">
        <f>'Population at Risk'!C30/'Population at Risk'!C$5</f>
        <v>3.0141064998601134E-2</v>
      </c>
      <c r="AS30">
        <f>'Population at Risk'!AQ30/'Population at Risk'!AQ$5</f>
        <v>4.3051019847651542E-2</v>
      </c>
      <c r="AT30">
        <f>'Population at Risk'!O30/'Population at Risk'!O$5</f>
        <v>4.2312186991517252E-2</v>
      </c>
      <c r="AU30">
        <f>'Population at Risk'!AR30/'Population at Risk'!AR$5</f>
        <v>4.0100289982468174E-2</v>
      </c>
      <c r="AV30">
        <f>'Population at Risk'!AS30/'Population at Risk'!AS$5</f>
        <v>4.7613808419438818E-2</v>
      </c>
      <c r="AW30">
        <f>'Population at Risk'!AT30/'Population at Risk'!AT$5</f>
        <v>3.758771589798527E-2</v>
      </c>
      <c r="AX30">
        <f>'Population at Risk'!AU30/'Population at Risk'!AU$5</f>
        <v>3.758771589798527E-2</v>
      </c>
      <c r="AY30">
        <f>'Population at Risk'!BB30/'Population at Risk'!BB$5</f>
        <v>5.229505206122876E-2</v>
      </c>
      <c r="AZ30">
        <f>'Population at Risk'!P30/'Population at Risk'!P$5</f>
        <v>3.6639180987815489E-2</v>
      </c>
      <c r="BA30">
        <f>'Population at Risk'!AV30/'Population at Risk'!AV$5</f>
        <v>4.5210873802624153E-2</v>
      </c>
      <c r="BB30">
        <f>'Population at Risk'!AW30/'Population at Risk'!AW$5</f>
        <v>4.1804939342793175E-2</v>
      </c>
      <c r="BC30">
        <f>'Population at Risk'!Q30/'Population at Risk'!Q$5</f>
        <v>4.5158733387844943E-2</v>
      </c>
      <c r="BD30" s="9">
        <v>28</v>
      </c>
    </row>
    <row r="31" spans="1:56" hidden="1" x14ac:dyDescent="0.35">
      <c r="A31" s="3"/>
      <c r="B31" s="5" t="s">
        <v>68</v>
      </c>
      <c r="C31">
        <f>'Population at Risk'!R31/'Population at Risk'!R$5</f>
        <v>4.5863882007153231E-2</v>
      </c>
      <c r="D31">
        <f>'Population at Risk'!AX31/'Population at Risk'!AX$5</f>
        <v>4.9945895664953152E-2</v>
      </c>
      <c r="E31">
        <f>'Population at Risk'!S31/'Population at Risk'!S$5</f>
        <v>5.2202221662716729E-2</v>
      </c>
      <c r="F31">
        <f>'Population at Risk'!T31/'Population at Risk'!T$5</f>
        <v>3.6271037558577156E-2</v>
      </c>
      <c r="G31">
        <f>'Population at Risk'!U31/'Population at Risk'!U$5</f>
        <v>5.0920959971644829E-2</v>
      </c>
      <c r="H31">
        <f>'Population at Risk'!D31/'Population at Risk'!D$5</f>
        <v>4.7206837636759223E-2</v>
      </c>
      <c r="I31">
        <f>'Population at Risk'!E31/'Population at Risk'!E$5</f>
        <v>4.2935606893245888E-2</v>
      </c>
      <c r="J31">
        <f>'Population at Risk'!BC31/'Population at Risk'!BC$5</f>
        <v>5.0920959971644829E-2</v>
      </c>
      <c r="K31">
        <f>'Population at Risk'!V31/'Population at Risk'!V$5</f>
        <v>4.258746256160019E-2</v>
      </c>
      <c r="L31">
        <f>'Population at Risk'!F31/'Population at Risk'!F$5</f>
        <v>2.9706331810244853E-2</v>
      </c>
      <c r="M31">
        <f>'Population at Risk'!W31/'Population at Risk'!W$5</f>
        <v>4.9570955832999121E-2</v>
      </c>
      <c r="N31">
        <f>'Population at Risk'!X31/'Population at Risk'!X$5</f>
        <v>4.9570955832999121E-2</v>
      </c>
      <c r="O31">
        <f>'Population at Risk'!Y31/'Population at Risk'!Y$5</f>
        <v>4.7786383987782753E-2</v>
      </c>
      <c r="P31">
        <f>'Population at Risk'!Z31/'Population at Risk'!Z$5</f>
        <v>4.7837903852486222E-2</v>
      </c>
      <c r="Q31">
        <f>'Population at Risk'!AA31/'Population at Risk'!AA$5</f>
        <v>5.6183124363101931E-2</v>
      </c>
      <c r="R31">
        <f>'Population at Risk'!AB31/'Population at Risk'!AB$5</f>
        <v>3.9627698057365678E-2</v>
      </c>
      <c r="S31">
        <f>'Population at Risk'!AY31/'Population at Risk'!AY$5</f>
        <v>5.2626248608924307E-2</v>
      </c>
      <c r="T31">
        <f>'Population at Risk'!AC31/'Population at Risk'!AC$5</f>
        <v>5.1077809365839381E-2</v>
      </c>
      <c r="U31">
        <f>'Population at Risk'!AD31/'Population at Risk'!AD$5</f>
        <v>4.6956600141373518E-2</v>
      </c>
      <c r="V31">
        <f>'Population at Risk'!AE31/'Population at Risk'!AE$5</f>
        <v>4.654545723988996E-2</v>
      </c>
      <c r="W31">
        <f>'Population at Risk'!G31/'Population at Risk'!G$5</f>
        <v>4.8658308574353125E-2</v>
      </c>
      <c r="X31">
        <f>'Population at Risk'!AF31/'Population at Risk'!AF$5</f>
        <v>5.5918515425052592E-2</v>
      </c>
      <c r="Y31">
        <f>'Population at Risk'!H31/'Population at Risk'!H$5</f>
        <v>5.3928207058924281E-2</v>
      </c>
      <c r="Z31">
        <f>'Population at Risk'!AG31/'Population at Risk'!AG$5</f>
        <v>5.510892081368407E-2</v>
      </c>
      <c r="AA31">
        <f>'Population at Risk'!AZ31/'Population at Risk'!AZ$5</f>
        <v>4.1352795383122497E-2</v>
      </c>
      <c r="AB31">
        <f>'Population at Risk'!I31/'Population at Risk'!I$5</f>
        <v>6.1168020148127375E-2</v>
      </c>
      <c r="AC31">
        <f>'Population at Risk'!J31/'Population at Risk'!J$5</f>
        <v>5.1933130558217029E-2</v>
      </c>
      <c r="AD31">
        <f>'Population at Risk'!K31/'Population at Risk'!K$5</f>
        <v>5.4923532016116959E-2</v>
      </c>
      <c r="AE31">
        <f>'Population at Risk'!AH31/'Population at Risk'!AH$5</f>
        <v>5.8936960959550089E-2</v>
      </c>
      <c r="AF31">
        <f>'Population at Risk'!AI31/'Population at Risk'!AI$5</f>
        <v>4.5944179777440093E-2</v>
      </c>
      <c r="AG31">
        <f>'Population at Risk'!BA31/'Population at Risk'!BA$5</f>
        <v>6.00627024394043E-2</v>
      </c>
      <c r="AH31">
        <f>'Population at Risk'!L31/'Population at Risk'!L$5</f>
        <v>5.6030249478322344E-2</v>
      </c>
      <c r="AI31">
        <f>'Population at Risk'!M31/'Population at Risk'!M$5</f>
        <v>5.6030249478322344E-2</v>
      </c>
      <c r="AJ31">
        <f>'Population at Risk'!AJ31/'Population at Risk'!AJ$5</f>
        <v>5.3482131125331643E-2</v>
      </c>
      <c r="AK31">
        <f>'Population at Risk'!AK31/'Population at Risk'!AK$5</f>
        <v>5.0913861410784592E-2</v>
      </c>
      <c r="AL31">
        <f>'Population at Risk'!AL31/'Population at Risk'!AL$5</f>
        <v>4.8248083600432187E-2</v>
      </c>
      <c r="AM31">
        <f>'Population at Risk'!AM31/'Population at Risk'!AM$5</f>
        <v>6.3641757203957885E-2</v>
      </c>
      <c r="AN31">
        <f>'Population at Risk'!N31/'Population at Risk'!N$5</f>
        <v>4.3882400937968379E-2</v>
      </c>
      <c r="AO31">
        <f>'Population at Risk'!AN31/'Population at Risk'!AN$5</f>
        <v>4.7013343099674067E-2</v>
      </c>
      <c r="AP31">
        <f>'Population at Risk'!AO31/'Population at Risk'!AO$5</f>
        <v>4.7013343099674067E-2</v>
      </c>
      <c r="AQ31">
        <f>'Population at Risk'!AP31/'Population at Risk'!AP$5</f>
        <v>4.4585338302462606E-2</v>
      </c>
      <c r="AR31">
        <f>'Population at Risk'!C31/'Population at Risk'!C$5</f>
        <v>3.2013016162365404E-2</v>
      </c>
      <c r="AS31">
        <f>'Population at Risk'!AQ31/'Population at Risk'!AQ$5</f>
        <v>5.6879029030535863E-2</v>
      </c>
      <c r="AT31">
        <f>'Population at Risk'!O31/'Population at Risk'!O$5</f>
        <v>5.6397561096330935E-2</v>
      </c>
      <c r="AU31">
        <f>'Population at Risk'!AR31/'Population at Risk'!AR$5</f>
        <v>4.9457022562357192E-2</v>
      </c>
      <c r="AV31">
        <f>'Population at Risk'!AS31/'Population at Risk'!AS$5</f>
        <v>6.1168020148127375E-2</v>
      </c>
      <c r="AW31">
        <f>'Population at Risk'!AT31/'Population at Risk'!AT$5</f>
        <v>4.5093489230942717E-2</v>
      </c>
      <c r="AX31">
        <f>'Population at Risk'!AU31/'Population at Risk'!AU$5</f>
        <v>4.5093489230942717E-2</v>
      </c>
      <c r="AY31">
        <f>'Population at Risk'!BB31/'Population at Risk'!BB$5</f>
        <v>6.1886561160984899E-2</v>
      </c>
      <c r="AZ31">
        <f>'Population at Risk'!P31/'Population at Risk'!P$5</f>
        <v>4.9192422858226871E-2</v>
      </c>
      <c r="BA31">
        <f>'Population at Risk'!AV31/'Population at Risk'!AV$5</f>
        <v>5.8760046494745304E-2</v>
      </c>
      <c r="BB31">
        <f>'Population at Risk'!AW31/'Population at Risk'!AW$5</f>
        <v>5.2979849336146079E-2</v>
      </c>
      <c r="BC31">
        <f>'Population at Risk'!Q31/'Population at Risk'!Q$5</f>
        <v>5.8999074178622095E-2</v>
      </c>
      <c r="BD31" s="9">
        <v>29</v>
      </c>
    </row>
    <row r="32" spans="1:56" hidden="1" x14ac:dyDescent="0.35">
      <c r="A32" s="3"/>
      <c r="B32" s="5" t="s">
        <v>69</v>
      </c>
      <c r="C32">
        <f>'Population at Risk'!R32/'Population at Risk'!R$5</f>
        <v>4.6585284281754923E-2</v>
      </c>
      <c r="D32">
        <f>'Population at Risk'!AX32/'Population at Risk'!AX$5</f>
        <v>5.0395181239071073E-2</v>
      </c>
      <c r="E32">
        <f>'Population at Risk'!S32/'Population at Risk'!S$5</f>
        <v>5.2117627765176013E-2</v>
      </c>
      <c r="F32">
        <f>'Population at Risk'!T32/'Population at Risk'!T$5</f>
        <v>3.518246390408919E-2</v>
      </c>
      <c r="G32">
        <f>'Population at Risk'!U32/'Population at Risk'!U$5</f>
        <v>5.4247703637869342E-2</v>
      </c>
      <c r="H32">
        <f>'Population at Risk'!D32/'Population at Risk'!D$5</f>
        <v>4.8642935217976517E-2</v>
      </c>
      <c r="I32">
        <f>'Population at Risk'!E32/'Population at Risk'!E$5</f>
        <v>4.3148059022954093E-2</v>
      </c>
      <c r="J32">
        <f>'Population at Risk'!BC32/'Population at Risk'!BC$5</f>
        <v>5.4247703637869342E-2</v>
      </c>
      <c r="K32">
        <f>'Population at Risk'!V32/'Population at Risk'!V$5</f>
        <v>4.2916290656591673E-2</v>
      </c>
      <c r="L32">
        <f>'Population at Risk'!F32/'Population at Risk'!F$5</f>
        <v>3.0995280995422154E-2</v>
      </c>
      <c r="M32">
        <f>'Population at Risk'!W32/'Population at Risk'!W$5</f>
        <v>5.1509483973088646E-2</v>
      </c>
      <c r="N32">
        <f>'Population at Risk'!X32/'Population at Risk'!X$5</f>
        <v>5.1509483973088646E-2</v>
      </c>
      <c r="O32">
        <f>'Population at Risk'!Y32/'Population at Risk'!Y$5</f>
        <v>4.8056760170833754E-2</v>
      </c>
      <c r="P32">
        <f>'Population at Risk'!Z32/'Population at Risk'!Z$5</f>
        <v>4.9943351355315024E-2</v>
      </c>
      <c r="Q32">
        <f>'Population at Risk'!AA32/'Population at Risk'!AA$5</f>
        <v>5.7742874153873837E-2</v>
      </c>
      <c r="R32">
        <f>'Population at Risk'!AB32/'Population at Risk'!AB$5</f>
        <v>4.0835448333341962E-2</v>
      </c>
      <c r="S32">
        <f>'Population at Risk'!AY32/'Population at Risk'!AY$5</f>
        <v>5.5851931848555338E-2</v>
      </c>
      <c r="T32">
        <f>'Population at Risk'!AC32/'Population at Risk'!AC$5</f>
        <v>5.2811486704612144E-2</v>
      </c>
      <c r="U32">
        <f>'Population at Risk'!AD32/'Population at Risk'!AD$5</f>
        <v>5.0792223770671212E-2</v>
      </c>
      <c r="V32">
        <f>'Population at Risk'!AE32/'Population at Risk'!AE$5</f>
        <v>4.9406252005280128E-2</v>
      </c>
      <c r="W32">
        <f>'Population at Risk'!G32/'Population at Risk'!G$5</f>
        <v>5.5327397065149518E-2</v>
      </c>
      <c r="X32">
        <f>'Population at Risk'!AF32/'Population at Risk'!AF$5</f>
        <v>5.8314504997649258E-2</v>
      </c>
      <c r="Y32">
        <f>'Population at Risk'!H32/'Population at Risk'!H$5</f>
        <v>5.6125946390104181E-2</v>
      </c>
      <c r="Z32">
        <f>'Population at Risk'!AG32/'Population at Risk'!AG$5</f>
        <v>5.8496046465443201E-2</v>
      </c>
      <c r="AA32">
        <f>'Population at Risk'!AZ32/'Population at Risk'!AZ$5</f>
        <v>4.4844264443679255E-2</v>
      </c>
      <c r="AB32">
        <f>'Population at Risk'!I32/'Population at Risk'!I$5</f>
        <v>6.3662341795979044E-2</v>
      </c>
      <c r="AC32">
        <f>'Population at Risk'!J32/'Population at Risk'!J$5</f>
        <v>5.2105579597955587E-2</v>
      </c>
      <c r="AD32">
        <f>'Population at Risk'!K32/'Population at Risk'!K$5</f>
        <v>5.4679395991445577E-2</v>
      </c>
      <c r="AE32">
        <f>'Population at Risk'!AH32/'Population at Risk'!AH$5</f>
        <v>5.9949785785096923E-2</v>
      </c>
      <c r="AF32">
        <f>'Population at Risk'!AI32/'Population at Risk'!AI$5</f>
        <v>4.4649070652853985E-2</v>
      </c>
      <c r="AG32">
        <f>'Population at Risk'!BA32/'Population at Risk'!BA$5</f>
        <v>6.2518253434388979E-2</v>
      </c>
      <c r="AH32">
        <f>'Population at Risk'!L32/'Population at Risk'!L$5</f>
        <v>6.0647595062756576E-2</v>
      </c>
      <c r="AI32">
        <f>'Population at Risk'!M32/'Population at Risk'!M$5</f>
        <v>6.0647595062756576E-2</v>
      </c>
      <c r="AJ32">
        <f>'Population at Risk'!AJ32/'Population at Risk'!AJ$5</f>
        <v>5.320627027531246E-2</v>
      </c>
      <c r="AK32">
        <f>'Population at Risk'!AK32/'Population at Risk'!AK$5</f>
        <v>5.2478568316322992E-2</v>
      </c>
      <c r="AL32">
        <f>'Population at Risk'!AL32/'Population at Risk'!AL$5</f>
        <v>5.0658580565969918E-2</v>
      </c>
      <c r="AM32">
        <f>'Population at Risk'!AM32/'Population at Risk'!AM$5</f>
        <v>6.4292185879022509E-2</v>
      </c>
      <c r="AN32">
        <f>'Population at Risk'!N32/'Population at Risk'!N$5</f>
        <v>5.0371454422772771E-2</v>
      </c>
      <c r="AO32">
        <f>'Population at Risk'!AN32/'Population at Risk'!AN$5</f>
        <v>5.1700080213920627E-2</v>
      </c>
      <c r="AP32">
        <f>'Population at Risk'!AO32/'Population at Risk'!AO$5</f>
        <v>5.1700080213920627E-2</v>
      </c>
      <c r="AQ32">
        <f>'Population at Risk'!AP32/'Population at Risk'!AP$5</f>
        <v>4.6543887835055718E-2</v>
      </c>
      <c r="AR32">
        <f>'Population at Risk'!C32/'Population at Risk'!C$5</f>
        <v>3.3997964163051647E-2</v>
      </c>
      <c r="AS32">
        <f>'Population at Risk'!AQ32/'Population at Risk'!AQ$5</f>
        <v>5.6700338161312022E-2</v>
      </c>
      <c r="AT32">
        <f>'Population at Risk'!O32/'Population at Risk'!O$5</f>
        <v>5.6693589819362566E-2</v>
      </c>
      <c r="AU32">
        <f>'Population at Risk'!AR32/'Population at Risk'!AR$5</f>
        <v>5.0930801215856518E-2</v>
      </c>
      <c r="AV32">
        <f>'Population at Risk'!AS32/'Population at Risk'!AS$5</f>
        <v>6.3662341795979044E-2</v>
      </c>
      <c r="AW32">
        <f>'Population at Risk'!AT32/'Population at Risk'!AT$5</f>
        <v>4.5919551571192312E-2</v>
      </c>
      <c r="AX32">
        <f>'Population at Risk'!AU32/'Population at Risk'!AU$5</f>
        <v>4.5919551571192312E-2</v>
      </c>
      <c r="AY32">
        <f>'Population at Risk'!BB32/'Population at Risk'!BB$5</f>
        <v>6.0085905534263406E-2</v>
      </c>
      <c r="AZ32">
        <f>'Population at Risk'!P32/'Population at Risk'!P$5</f>
        <v>5.0534444867802342E-2</v>
      </c>
      <c r="BA32">
        <f>'Population at Risk'!AV32/'Population at Risk'!AV$5</f>
        <v>6.3154203360581543E-2</v>
      </c>
      <c r="BB32">
        <f>'Population at Risk'!AW32/'Population at Risk'!AW$5</f>
        <v>5.4336168148955838E-2</v>
      </c>
      <c r="BC32">
        <f>'Population at Risk'!Q32/'Population at Risk'!Q$5</f>
        <v>5.6548543750653157E-2</v>
      </c>
      <c r="BD32" s="9">
        <v>30</v>
      </c>
    </row>
    <row r="33" spans="1:56" hidden="1" x14ac:dyDescent="0.35">
      <c r="A33" s="3"/>
      <c r="B33" s="5" t="s">
        <v>70</v>
      </c>
      <c r="C33">
        <f>'Population at Risk'!R33/'Population at Risk'!R$5</f>
        <v>3.8930890721346152E-2</v>
      </c>
      <c r="D33">
        <f>'Population at Risk'!AX33/'Population at Risk'!AX$5</f>
        <v>4.0673445657667499E-2</v>
      </c>
      <c r="E33">
        <f>'Population at Risk'!S33/'Population at Risk'!S$5</f>
        <v>4.3847370293985048E-2</v>
      </c>
      <c r="F33">
        <f>'Population at Risk'!T33/'Population at Risk'!T$5</f>
        <v>3.0872315690418976E-2</v>
      </c>
      <c r="G33">
        <f>'Population at Risk'!U33/'Population at Risk'!U$5</f>
        <v>4.1933530418178759E-2</v>
      </c>
      <c r="H33">
        <f>'Population at Risk'!D33/'Population at Risk'!D$5</f>
        <v>4.0013275770197788E-2</v>
      </c>
      <c r="I33">
        <f>'Population at Risk'!E33/'Population at Risk'!E$5</f>
        <v>3.456787364738638E-2</v>
      </c>
      <c r="J33">
        <f>'Population at Risk'!BC33/'Population at Risk'!BC$5</f>
        <v>4.1933530418178759E-2</v>
      </c>
      <c r="K33">
        <f>'Population at Risk'!V33/'Population at Risk'!V$5</f>
        <v>3.4669873402004392E-2</v>
      </c>
      <c r="L33">
        <f>'Population at Risk'!F33/'Population at Risk'!F$5</f>
        <v>2.6710401157210795E-2</v>
      </c>
      <c r="M33">
        <f>'Population at Risk'!W33/'Population at Risk'!W$5</f>
        <v>4.2315296573882138E-2</v>
      </c>
      <c r="N33">
        <f>'Population at Risk'!X33/'Population at Risk'!X$5</f>
        <v>4.2315296573882138E-2</v>
      </c>
      <c r="O33">
        <f>'Population at Risk'!Y33/'Population at Risk'!Y$5</f>
        <v>3.8846685173000335E-2</v>
      </c>
      <c r="P33">
        <f>'Population at Risk'!Z33/'Population at Risk'!Z$5</f>
        <v>3.9926255033785593E-2</v>
      </c>
      <c r="Q33">
        <f>'Population at Risk'!AA33/'Population at Risk'!AA$5</f>
        <v>4.756954730633995E-2</v>
      </c>
      <c r="R33">
        <f>'Population at Risk'!AB33/'Population at Risk'!AB$5</f>
        <v>3.3529857976323116E-2</v>
      </c>
      <c r="S33">
        <f>'Population at Risk'!AY33/'Population at Risk'!AY$5</f>
        <v>4.6512634019004413E-2</v>
      </c>
      <c r="T33">
        <f>'Population at Risk'!AC33/'Population at Risk'!AC$5</f>
        <v>4.334559826591259E-2</v>
      </c>
      <c r="U33">
        <f>'Population at Risk'!AD33/'Population at Risk'!AD$5</f>
        <v>4.2333248065476808E-2</v>
      </c>
      <c r="V33">
        <f>'Population at Risk'!AE33/'Population at Risk'!AE$5</f>
        <v>4.1130131524078635E-2</v>
      </c>
      <c r="W33">
        <f>'Population at Risk'!G33/'Population at Risk'!G$5</f>
        <v>4.6250439142980361E-2</v>
      </c>
      <c r="X33">
        <f>'Population at Risk'!AF33/'Population at Risk'!AF$5</f>
        <v>5.0163786129815126E-2</v>
      </c>
      <c r="Y33">
        <f>'Population at Risk'!H33/'Population at Risk'!H$5</f>
        <v>4.6635365254681066E-2</v>
      </c>
      <c r="Z33">
        <f>'Population at Risk'!AG33/'Population at Risk'!AG$5</f>
        <v>4.8697279941517645E-2</v>
      </c>
      <c r="AA33">
        <f>'Population at Risk'!AZ33/'Population at Risk'!AZ$5</f>
        <v>3.7851037615567754E-2</v>
      </c>
      <c r="AB33">
        <f>'Population at Risk'!I33/'Population at Risk'!I$5</f>
        <v>5.3757348017286023E-2</v>
      </c>
      <c r="AC33">
        <f>'Population at Risk'!J33/'Population at Risk'!J$5</f>
        <v>4.2149268836994318E-2</v>
      </c>
      <c r="AD33">
        <f>'Population at Risk'!K33/'Population at Risk'!K$5</f>
        <v>4.4370095273778991E-2</v>
      </c>
      <c r="AE33">
        <f>'Population at Risk'!AH33/'Population at Risk'!AH$5</f>
        <v>4.970635495432809E-2</v>
      </c>
      <c r="AF33">
        <f>'Population at Risk'!AI33/'Population at Risk'!AI$5</f>
        <v>3.8020207654840175E-2</v>
      </c>
      <c r="AG33">
        <f>'Population at Risk'!BA33/'Population at Risk'!BA$5</f>
        <v>5.1578216415337559E-2</v>
      </c>
      <c r="AH33">
        <f>'Population at Risk'!L33/'Population at Risk'!L$5</f>
        <v>4.9565327461672172E-2</v>
      </c>
      <c r="AI33">
        <f>'Population at Risk'!M33/'Population at Risk'!M$5</f>
        <v>4.9565327461672172E-2</v>
      </c>
      <c r="AJ33">
        <f>'Population at Risk'!AJ33/'Population at Risk'!AJ$5</f>
        <v>4.5527116847423457E-2</v>
      </c>
      <c r="AK33">
        <f>'Population at Risk'!AK33/'Population at Risk'!AK$5</f>
        <v>4.2733103926194012E-2</v>
      </c>
      <c r="AL33">
        <f>'Population at Risk'!AL33/'Population at Risk'!AL$5</f>
        <v>4.1776865061140429E-2</v>
      </c>
      <c r="AM33">
        <f>'Population at Risk'!AM33/'Population at Risk'!AM$5</f>
        <v>5.1841725858723778E-2</v>
      </c>
      <c r="AN33">
        <f>'Population at Risk'!N33/'Population at Risk'!N$5</f>
        <v>4.2946027113559174E-2</v>
      </c>
      <c r="AO33">
        <f>'Population at Risk'!AN33/'Population at Risk'!AN$5</f>
        <v>4.1354682300829539E-2</v>
      </c>
      <c r="AP33">
        <f>'Population at Risk'!AO33/'Population at Risk'!AO$5</f>
        <v>4.1354682300829539E-2</v>
      </c>
      <c r="AQ33">
        <f>'Population at Risk'!AP33/'Population at Risk'!AP$5</f>
        <v>3.8078881707579129E-2</v>
      </c>
      <c r="AR33">
        <f>'Population at Risk'!C33/'Population at Risk'!C$5</f>
        <v>2.8821885504338802E-2</v>
      </c>
      <c r="AS33">
        <f>'Population at Risk'!AQ33/'Population at Risk'!AQ$5</f>
        <v>4.6951100112259087E-2</v>
      </c>
      <c r="AT33">
        <f>'Population at Risk'!O33/'Population at Risk'!O$5</f>
        <v>4.5162202952901097E-2</v>
      </c>
      <c r="AU33">
        <f>'Population at Risk'!AR33/'Population at Risk'!AR$5</f>
        <v>4.219590730308645E-2</v>
      </c>
      <c r="AV33">
        <f>'Population at Risk'!AS33/'Population at Risk'!AS$5</f>
        <v>5.3757348017286023E-2</v>
      </c>
      <c r="AW33">
        <f>'Population at Risk'!AT33/'Population at Risk'!AT$5</f>
        <v>3.5587399921064508E-2</v>
      </c>
      <c r="AX33">
        <f>'Population at Risk'!AU33/'Population at Risk'!AU$5</f>
        <v>3.5587399921064508E-2</v>
      </c>
      <c r="AY33">
        <f>'Population at Risk'!BB33/'Population at Risk'!BB$5</f>
        <v>4.7682050818455848E-2</v>
      </c>
      <c r="AZ33">
        <f>'Population at Risk'!P33/'Population at Risk'!P$5</f>
        <v>4.7140073807808207E-2</v>
      </c>
      <c r="BA33">
        <f>'Population at Risk'!AV33/'Population at Risk'!AV$5</f>
        <v>5.5813970927581696E-2</v>
      </c>
      <c r="BB33">
        <f>'Population at Risk'!AW33/'Population at Risk'!AW$5</f>
        <v>4.652563107819848E-2</v>
      </c>
      <c r="BC33">
        <f>'Population at Risk'!Q33/'Population at Risk'!Q$5</f>
        <v>4.9080133301708066E-2</v>
      </c>
      <c r="BD33" s="9">
        <v>31</v>
      </c>
    </row>
    <row r="34" spans="1:56" hidden="1" x14ac:dyDescent="0.35">
      <c r="A34" s="3"/>
      <c r="B34" s="5" t="s">
        <v>71</v>
      </c>
      <c r="C34">
        <f>'Population at Risk'!R34/'Population at Risk'!R$5</f>
        <v>3.4025300564294862E-2</v>
      </c>
      <c r="D34">
        <f>'Population at Risk'!AX34/'Population at Risk'!AX$5</f>
        <v>3.3838431116685129E-2</v>
      </c>
      <c r="E34">
        <f>'Population at Risk'!S34/'Population at Risk'!S$5</f>
        <v>3.7252377701591476E-2</v>
      </c>
      <c r="F34">
        <f>'Population at Risk'!T34/'Population at Risk'!T$5</f>
        <v>2.4973340312486263E-2</v>
      </c>
      <c r="G34">
        <f>'Population at Risk'!U34/'Population at Risk'!U$5</f>
        <v>4.2780487800815614E-2</v>
      </c>
      <c r="H34">
        <f>'Population at Risk'!D34/'Population at Risk'!D$5</f>
        <v>3.5706522565702427E-2</v>
      </c>
      <c r="I34">
        <f>'Population at Risk'!E34/'Population at Risk'!E$5</f>
        <v>3.1825458498363858E-2</v>
      </c>
      <c r="J34">
        <f>'Population at Risk'!BC34/'Population at Risk'!BC$5</f>
        <v>4.2780487800815614E-2</v>
      </c>
      <c r="K34">
        <f>'Population at Risk'!V34/'Population at Risk'!V$5</f>
        <v>3.0688229740077178E-2</v>
      </c>
      <c r="L34">
        <f>'Population at Risk'!F34/'Population at Risk'!F$5</f>
        <v>2.3795496804542484E-2</v>
      </c>
      <c r="M34">
        <f>'Population at Risk'!W34/'Population at Risk'!W$5</f>
        <v>3.7433554560116149E-2</v>
      </c>
      <c r="N34">
        <f>'Population at Risk'!X34/'Population at Risk'!X$5</f>
        <v>3.7433554560116149E-2</v>
      </c>
      <c r="O34">
        <f>'Population at Risk'!Y34/'Population at Risk'!Y$5</f>
        <v>3.3645633513433734E-2</v>
      </c>
      <c r="P34">
        <f>'Population at Risk'!Z34/'Population at Risk'!Z$5</f>
        <v>3.0922303443455122E-2</v>
      </c>
      <c r="Q34">
        <f>'Population at Risk'!AA34/'Population at Risk'!AA$5</f>
        <v>3.921533401081094E-2</v>
      </c>
      <c r="R34">
        <f>'Population at Risk'!AB34/'Population at Risk'!AB$5</f>
        <v>3.0175934660074049E-2</v>
      </c>
      <c r="S34">
        <f>'Population at Risk'!AY34/'Population at Risk'!AY$5</f>
        <v>4.0726236248497853E-2</v>
      </c>
      <c r="T34">
        <f>'Population at Risk'!AC34/'Population at Risk'!AC$5</f>
        <v>3.4556495520888228E-2</v>
      </c>
      <c r="U34">
        <f>'Population at Risk'!AD34/'Population at Risk'!AD$5</f>
        <v>3.9313210962032233E-2</v>
      </c>
      <c r="V34">
        <f>'Population at Risk'!AE34/'Population at Risk'!AE$5</f>
        <v>3.8091350560299282E-2</v>
      </c>
      <c r="W34">
        <f>'Population at Risk'!G34/'Population at Risk'!G$5</f>
        <v>4.3250309920938618E-2</v>
      </c>
      <c r="X34">
        <f>'Population at Risk'!AF34/'Population at Risk'!AF$5</f>
        <v>4.036416115852029E-2</v>
      </c>
      <c r="Y34">
        <f>'Population at Risk'!H34/'Population at Risk'!H$5</f>
        <v>4.2149068699125242E-2</v>
      </c>
      <c r="Z34">
        <f>'Population at Risk'!AG34/'Population at Risk'!AG$5</f>
        <v>4.5099422074530597E-2</v>
      </c>
      <c r="AA34">
        <f>'Population at Risk'!AZ34/'Population at Risk'!AZ$5</f>
        <v>3.2809461410053975E-2</v>
      </c>
      <c r="AB34">
        <f>'Population at Risk'!I34/'Population at Risk'!I$5</f>
        <v>4.8856898515731446E-2</v>
      </c>
      <c r="AC34">
        <f>'Population at Risk'!J34/'Population at Risk'!J$5</f>
        <v>3.5593990435934565E-2</v>
      </c>
      <c r="AD34">
        <f>'Population at Risk'!K34/'Population at Risk'!K$5</f>
        <v>3.8235765278711642E-2</v>
      </c>
      <c r="AE34">
        <f>'Population at Risk'!AH34/'Population at Risk'!AH$5</f>
        <v>4.3300664531026919E-2</v>
      </c>
      <c r="AF34">
        <f>'Population at Risk'!AI34/'Population at Risk'!AI$5</f>
        <v>3.126866918273382E-2</v>
      </c>
      <c r="AG34">
        <f>'Population at Risk'!BA34/'Population at Risk'!BA$5</f>
        <v>4.3840950397522331E-2</v>
      </c>
      <c r="AH34">
        <f>'Population at Risk'!L34/'Population at Risk'!L$5</f>
        <v>4.800535531861172E-2</v>
      </c>
      <c r="AI34">
        <f>'Population at Risk'!M34/'Population at Risk'!M$5</f>
        <v>4.800535531861172E-2</v>
      </c>
      <c r="AJ34">
        <f>'Population at Risk'!AJ34/'Population at Risk'!AJ$5</f>
        <v>3.7541816457952452E-2</v>
      </c>
      <c r="AK34">
        <f>'Population at Risk'!AK34/'Population at Risk'!AK$5</f>
        <v>3.9952129937252279E-2</v>
      </c>
      <c r="AL34">
        <f>'Population at Risk'!AL34/'Population at Risk'!AL$5</f>
        <v>3.8046205633950246E-2</v>
      </c>
      <c r="AM34">
        <f>'Population at Risk'!AM34/'Population at Risk'!AM$5</f>
        <v>4.5017530552573778E-2</v>
      </c>
      <c r="AN34">
        <f>'Population at Risk'!N34/'Population at Risk'!N$5</f>
        <v>3.441689409449579E-2</v>
      </c>
      <c r="AO34">
        <f>'Population at Risk'!AN34/'Population at Risk'!AN$5</f>
        <v>3.849684903520053E-2</v>
      </c>
      <c r="AP34">
        <f>'Population at Risk'!AO34/'Population at Risk'!AO$5</f>
        <v>3.849684903520053E-2</v>
      </c>
      <c r="AQ34">
        <f>'Population at Risk'!AP34/'Population at Risk'!AP$5</f>
        <v>3.5568617606335853E-2</v>
      </c>
      <c r="AR34">
        <f>'Population at Risk'!C34/'Population at Risk'!C$5</f>
        <v>2.4815379577352581E-2</v>
      </c>
      <c r="AS34">
        <f>'Population at Risk'!AQ34/'Population at Risk'!AQ$5</f>
        <v>3.7895591922086955E-2</v>
      </c>
      <c r="AT34">
        <f>'Population at Risk'!O34/'Population at Risk'!O$5</f>
        <v>3.9983911931937739E-2</v>
      </c>
      <c r="AU34">
        <f>'Population at Risk'!AR34/'Population at Risk'!AR$5</f>
        <v>3.6286507568977652E-2</v>
      </c>
      <c r="AV34">
        <f>'Population at Risk'!AS34/'Population at Risk'!AS$5</f>
        <v>4.8856898515731446E-2</v>
      </c>
      <c r="AW34">
        <f>'Population at Risk'!AT34/'Population at Risk'!AT$5</f>
        <v>3.4928605660802886E-2</v>
      </c>
      <c r="AX34">
        <f>'Population at Risk'!AU34/'Population at Risk'!AU$5</f>
        <v>3.4928605660802886E-2</v>
      </c>
      <c r="AY34">
        <f>'Population at Risk'!BB34/'Population at Risk'!BB$5</f>
        <v>4.0047675857189373E-2</v>
      </c>
      <c r="AZ34">
        <f>'Population at Risk'!P34/'Population at Risk'!P$5</f>
        <v>3.864983545195471E-2</v>
      </c>
      <c r="BA34">
        <f>'Population at Risk'!AV34/'Population at Risk'!AV$5</f>
        <v>5.1084136847594101E-2</v>
      </c>
      <c r="BB34">
        <f>'Population at Risk'!AW34/'Population at Risk'!AW$5</f>
        <v>4.0674007590006923E-2</v>
      </c>
      <c r="BC34">
        <f>'Population at Risk'!Q34/'Population at Risk'!Q$5</f>
        <v>4.1132069416872107E-2</v>
      </c>
      <c r="BD34" s="9">
        <v>32</v>
      </c>
    </row>
    <row r="35" spans="1:56" hidden="1" x14ac:dyDescent="0.35">
      <c r="A35" s="3"/>
      <c r="B35" s="5" t="s">
        <v>72</v>
      </c>
      <c r="C35">
        <f>'Population at Risk'!R35/'Population at Risk'!R$5</f>
        <v>2.4114873117200161E-2</v>
      </c>
      <c r="D35">
        <f>'Population at Risk'!AX35/'Population at Risk'!AX$5</f>
        <v>2.5781397208481893E-2</v>
      </c>
      <c r="E35">
        <f>'Population at Risk'!S35/'Population at Risk'!S$5</f>
        <v>2.8870175109660348E-2</v>
      </c>
      <c r="F35">
        <f>'Population at Risk'!T35/'Population at Risk'!T$5</f>
        <v>1.8073436918554994E-2</v>
      </c>
      <c r="G35">
        <f>'Population at Risk'!U35/'Population at Risk'!U$5</f>
        <v>3.6089815957909631E-2</v>
      </c>
      <c r="H35">
        <f>'Population at Risk'!D35/'Population at Risk'!D$5</f>
        <v>2.6792495385826488E-2</v>
      </c>
      <c r="I35">
        <f>'Population at Risk'!E35/'Population at Risk'!E$5</f>
        <v>2.4882342142150217E-2</v>
      </c>
      <c r="J35">
        <f>'Population at Risk'!BC35/'Population at Risk'!BC$5</f>
        <v>3.6089815957909631E-2</v>
      </c>
      <c r="K35">
        <f>'Population at Risk'!V35/'Population at Risk'!V$5</f>
        <v>2.357536859079578E-2</v>
      </c>
      <c r="L35">
        <f>'Population at Risk'!F35/'Population at Risk'!F$5</f>
        <v>2.0160918770502811E-2</v>
      </c>
      <c r="M35">
        <f>'Population at Risk'!W35/'Population at Risk'!W$5</f>
        <v>2.9443979319872603E-2</v>
      </c>
      <c r="N35">
        <f>'Population at Risk'!X35/'Population at Risk'!X$5</f>
        <v>2.9443979319872603E-2</v>
      </c>
      <c r="O35">
        <f>'Population at Risk'!Y35/'Population at Risk'!Y$5</f>
        <v>2.6088428262684583E-2</v>
      </c>
      <c r="P35">
        <f>'Population at Risk'!Z35/'Population at Risk'!Z$5</f>
        <v>1.9675919962593835E-2</v>
      </c>
      <c r="Q35">
        <f>'Population at Risk'!AA35/'Population at Risk'!AA$5</f>
        <v>2.6932589367005367E-2</v>
      </c>
      <c r="R35">
        <f>'Population at Risk'!AB35/'Population at Risk'!AB$5</f>
        <v>2.3053890425571075E-2</v>
      </c>
      <c r="S35">
        <f>'Population at Risk'!AY35/'Population at Risk'!AY$5</f>
        <v>3.2262206838416144E-2</v>
      </c>
      <c r="T35">
        <f>'Population at Risk'!AC35/'Population at Risk'!AC$5</f>
        <v>2.34226671112341E-2</v>
      </c>
      <c r="U35">
        <f>'Population at Risk'!AD35/'Population at Risk'!AD$5</f>
        <v>3.2019607098586353E-2</v>
      </c>
      <c r="V35">
        <f>'Population at Risk'!AE35/'Population at Risk'!AE$5</f>
        <v>2.9962744843503902E-2</v>
      </c>
      <c r="W35">
        <f>'Population at Risk'!G35/'Population at Risk'!G$5</f>
        <v>3.8265523273491066E-2</v>
      </c>
      <c r="X35">
        <f>'Population at Risk'!AF35/'Population at Risk'!AF$5</f>
        <v>2.9843317172858447E-2</v>
      </c>
      <c r="Y35">
        <f>'Population at Risk'!H35/'Population at Risk'!H$5</f>
        <v>3.1411426691261041E-2</v>
      </c>
      <c r="Z35">
        <f>'Population at Risk'!AG35/'Population at Risk'!AG$5</f>
        <v>3.5475310177556243E-2</v>
      </c>
      <c r="AA35">
        <f>'Population at Risk'!AZ35/'Population at Risk'!AZ$5</f>
        <v>2.6173307224479209E-2</v>
      </c>
      <c r="AB35">
        <f>'Population at Risk'!I35/'Population at Risk'!I$5</f>
        <v>4.2498052754528955E-2</v>
      </c>
      <c r="AC35">
        <f>'Population at Risk'!J35/'Population at Risk'!J$5</f>
        <v>2.7902987125791839E-2</v>
      </c>
      <c r="AD35">
        <f>'Population at Risk'!K35/'Population at Risk'!K$5</f>
        <v>3.1095566726369015E-2</v>
      </c>
      <c r="AE35">
        <f>'Population at Risk'!AH35/'Population at Risk'!AH$5</f>
        <v>3.0351115630421394E-2</v>
      </c>
      <c r="AF35">
        <f>'Population at Risk'!AI35/'Population at Risk'!AI$5</f>
        <v>2.3536221492253498E-2</v>
      </c>
      <c r="AG35">
        <f>'Population at Risk'!BA35/'Population at Risk'!BA$5</f>
        <v>3.0490827844512555E-2</v>
      </c>
      <c r="AH35">
        <f>'Population at Risk'!L35/'Population at Risk'!L$5</f>
        <v>3.7936098815600824E-2</v>
      </c>
      <c r="AI35">
        <f>'Population at Risk'!M35/'Population at Risk'!M$5</f>
        <v>3.7936098815600824E-2</v>
      </c>
      <c r="AJ35">
        <f>'Population at Risk'!AJ35/'Population at Risk'!AJ$5</f>
        <v>3.0864927409779658E-2</v>
      </c>
      <c r="AK35">
        <f>'Population at Risk'!AK35/'Population at Risk'!AK$5</f>
        <v>3.2911290965800394E-2</v>
      </c>
      <c r="AL35">
        <f>'Population at Risk'!AL35/'Population at Risk'!AL$5</f>
        <v>2.8265851172580691E-2</v>
      </c>
      <c r="AM35">
        <f>'Population at Risk'!AM35/'Population at Risk'!AM$5</f>
        <v>3.1370355455649625E-2</v>
      </c>
      <c r="AN35">
        <f>'Population at Risk'!N35/'Population at Risk'!N$5</f>
        <v>2.5843626541719556E-2</v>
      </c>
      <c r="AO35">
        <f>'Population at Risk'!AN35/'Population at Risk'!AN$5</f>
        <v>3.3207793441292051E-2</v>
      </c>
      <c r="AP35">
        <f>'Population at Risk'!AO35/'Population at Risk'!AO$5</f>
        <v>3.3207793441292051E-2</v>
      </c>
      <c r="AQ35">
        <f>'Population at Risk'!AP35/'Population at Risk'!AP$5</f>
        <v>2.8825020430831769E-2</v>
      </c>
      <c r="AR35">
        <f>'Population at Risk'!C35/'Population at Risk'!C$5</f>
        <v>1.7693991805097949E-2</v>
      </c>
      <c r="AS35">
        <f>'Population at Risk'!AQ35/'Population at Risk'!AQ$5</f>
        <v>2.844475761591678E-2</v>
      </c>
      <c r="AT35">
        <f>'Population at Risk'!O35/'Population at Risk'!O$5</f>
        <v>2.983309416868608E-2</v>
      </c>
      <c r="AU35">
        <f>'Population at Risk'!AR35/'Population at Risk'!AR$5</f>
        <v>2.6993071747426874E-2</v>
      </c>
      <c r="AV35">
        <f>'Population at Risk'!AS35/'Population at Risk'!AS$5</f>
        <v>4.2498052754528955E-2</v>
      </c>
      <c r="AW35">
        <f>'Population at Risk'!AT35/'Population at Risk'!AT$5</f>
        <v>2.7287602428206284E-2</v>
      </c>
      <c r="AX35">
        <f>'Population at Risk'!AU35/'Population at Risk'!AU$5</f>
        <v>2.7287602428206284E-2</v>
      </c>
      <c r="AY35">
        <f>'Population at Risk'!BB35/'Population at Risk'!BB$5</f>
        <v>3.032057774157107E-2</v>
      </c>
      <c r="AZ35">
        <f>'Population at Risk'!P35/'Population at Risk'!P$5</f>
        <v>2.7657915256728897E-2</v>
      </c>
      <c r="BA35">
        <f>'Population at Risk'!AV35/'Population at Risk'!AV$5</f>
        <v>3.8184832132919469E-2</v>
      </c>
      <c r="BB35">
        <f>'Population at Risk'!AW35/'Population at Risk'!AW$5</f>
        <v>2.8695256189064083E-2</v>
      </c>
      <c r="BC35">
        <f>'Population at Risk'!Q35/'Population at Risk'!Q$5</f>
        <v>3.212500512270039E-2</v>
      </c>
      <c r="BD35" s="9">
        <v>33</v>
      </c>
    </row>
    <row r="36" spans="1:56" hidden="1" x14ac:dyDescent="0.35">
      <c r="A36" s="3"/>
      <c r="B36" s="5" t="s">
        <v>73</v>
      </c>
      <c r="C36">
        <f>'Population at Risk'!R36/'Population at Risk'!R$5</f>
        <v>1.8677240283545827E-2</v>
      </c>
      <c r="D36">
        <f>'Population at Risk'!AX36/'Population at Risk'!AX$5</f>
        <v>2.107291151581852E-2</v>
      </c>
      <c r="E36">
        <f>'Population at Risk'!S36/'Population at Risk'!S$5</f>
        <v>2.214141933846752E-2</v>
      </c>
      <c r="F36">
        <f>'Population at Risk'!T36/'Population at Risk'!T$5</f>
        <v>1.3444926935040291E-2</v>
      </c>
      <c r="G36">
        <f>'Population at Risk'!U36/'Population at Risk'!U$5</f>
        <v>2.8471988112948966E-2</v>
      </c>
      <c r="H36">
        <f>'Population at Risk'!D36/'Population at Risk'!D$5</f>
        <v>1.9561975487741586E-2</v>
      </c>
      <c r="I36">
        <f>'Population at Risk'!E36/'Population at Risk'!E$5</f>
        <v>1.8325907086308345E-2</v>
      </c>
      <c r="J36">
        <f>'Population at Risk'!BC36/'Population at Risk'!BC$5</f>
        <v>2.8471988112948966E-2</v>
      </c>
      <c r="K36">
        <f>'Population at Risk'!V36/'Population at Risk'!V$5</f>
        <v>1.7877240956063047E-2</v>
      </c>
      <c r="L36">
        <f>'Population at Risk'!F36/'Population at Risk'!F$5</f>
        <v>1.5691591045834299E-2</v>
      </c>
      <c r="M36">
        <f>'Population at Risk'!W36/'Population at Risk'!W$5</f>
        <v>2.2764841722091086E-2</v>
      </c>
      <c r="N36">
        <f>'Population at Risk'!X36/'Population at Risk'!X$5</f>
        <v>2.2764841722091086E-2</v>
      </c>
      <c r="O36">
        <f>'Population at Risk'!Y36/'Population at Risk'!Y$5</f>
        <v>2.0181615217855543E-2</v>
      </c>
      <c r="P36">
        <f>'Population at Risk'!Z36/'Population at Risk'!Z$5</f>
        <v>1.5629520278919531E-2</v>
      </c>
      <c r="Q36">
        <f>'Population at Risk'!AA36/'Population at Risk'!AA$5</f>
        <v>2.1200145566541179E-2</v>
      </c>
      <c r="R36">
        <f>'Population at Risk'!AB36/'Population at Risk'!AB$5</f>
        <v>1.7125756856852019E-2</v>
      </c>
      <c r="S36">
        <f>'Population at Risk'!AY36/'Population at Risk'!AY$5</f>
        <v>2.5020658233086211E-2</v>
      </c>
      <c r="T36">
        <f>'Population at Risk'!AC36/'Population at Risk'!AC$5</f>
        <v>1.8334556876715934E-2</v>
      </c>
      <c r="U36">
        <f>'Population at Risk'!AD36/'Population at Risk'!AD$5</f>
        <v>2.4701737547507065E-2</v>
      </c>
      <c r="V36">
        <f>'Population at Risk'!AE36/'Population at Risk'!AE$5</f>
        <v>2.3095092531968772E-2</v>
      </c>
      <c r="W36">
        <f>'Population at Risk'!G36/'Population at Risk'!G$5</f>
        <v>2.9577057652438978E-2</v>
      </c>
      <c r="X36">
        <f>'Population at Risk'!AF36/'Population at Risk'!AF$5</f>
        <v>2.3152426528415111E-2</v>
      </c>
      <c r="Y36">
        <f>'Population at Risk'!H36/'Population at Risk'!H$5</f>
        <v>2.507494208282111E-2</v>
      </c>
      <c r="Z36">
        <f>'Population at Risk'!AG36/'Population at Risk'!AG$5</f>
        <v>2.7344142715569172E-2</v>
      </c>
      <c r="AA36">
        <f>'Population at Risk'!AZ36/'Population at Risk'!AZ$5</f>
        <v>2.0359505137483067E-2</v>
      </c>
      <c r="AB36">
        <f>'Population at Risk'!I36/'Population at Risk'!I$5</f>
        <v>3.3097962877538217E-2</v>
      </c>
      <c r="AC36">
        <f>'Population at Risk'!J36/'Population at Risk'!J$5</f>
        <v>2.2083099996874231E-2</v>
      </c>
      <c r="AD36">
        <f>'Population at Risk'!K36/'Population at Risk'!K$5</f>
        <v>2.3603236905068898E-2</v>
      </c>
      <c r="AE36">
        <f>'Population at Risk'!AH36/'Population at Risk'!AH$5</f>
        <v>2.4093938513643359E-2</v>
      </c>
      <c r="AF36">
        <f>'Population at Risk'!AI36/'Population at Risk'!AI$5</f>
        <v>1.7911077156735608E-2</v>
      </c>
      <c r="AG36">
        <f>'Population at Risk'!BA36/'Population at Risk'!BA$5</f>
        <v>2.2200865732242028E-2</v>
      </c>
      <c r="AH36">
        <f>'Population at Risk'!L36/'Population at Risk'!L$5</f>
        <v>3.2069229980591689E-2</v>
      </c>
      <c r="AI36">
        <f>'Population at Risk'!M36/'Population at Risk'!M$5</f>
        <v>3.2069229980591689E-2</v>
      </c>
      <c r="AJ36">
        <f>'Population at Risk'!AJ36/'Population at Risk'!AJ$5</f>
        <v>2.292239308774174E-2</v>
      </c>
      <c r="AK36">
        <f>'Population at Risk'!AK36/'Population at Risk'!AK$5</f>
        <v>2.612218065266891E-2</v>
      </c>
      <c r="AL36">
        <f>'Population at Risk'!AL36/'Population at Risk'!AL$5</f>
        <v>2.2259182802123492E-2</v>
      </c>
      <c r="AM36">
        <f>'Population at Risk'!AM36/'Population at Risk'!AM$5</f>
        <v>2.52785057028895E-2</v>
      </c>
      <c r="AN36">
        <f>'Population at Risk'!N36/'Population at Risk'!N$5</f>
        <v>1.9340981085862508E-2</v>
      </c>
      <c r="AO36">
        <f>'Population at Risk'!AN36/'Population at Risk'!AN$5</f>
        <v>2.8928695419905091E-2</v>
      </c>
      <c r="AP36">
        <f>'Population at Risk'!AO36/'Population at Risk'!AO$5</f>
        <v>2.8928695419905091E-2</v>
      </c>
      <c r="AQ36">
        <f>'Population at Risk'!AP36/'Population at Risk'!AP$5</f>
        <v>2.3325530958266741E-2</v>
      </c>
      <c r="AR36">
        <f>'Population at Risk'!C36/'Population at Risk'!C$5</f>
        <v>1.2772288373903306E-2</v>
      </c>
      <c r="AS36">
        <f>'Population at Risk'!AQ36/'Population at Risk'!AQ$5</f>
        <v>2.2117072778557009E-2</v>
      </c>
      <c r="AT36">
        <f>'Population at Risk'!O36/'Population at Risk'!O$5</f>
        <v>2.3298986253751739E-2</v>
      </c>
      <c r="AU36">
        <f>'Population at Risk'!AR36/'Population at Risk'!AR$5</f>
        <v>2.1051653797260865E-2</v>
      </c>
      <c r="AV36">
        <f>'Population at Risk'!AS36/'Population at Risk'!AS$5</f>
        <v>3.3097962877538217E-2</v>
      </c>
      <c r="AW36">
        <f>'Population at Risk'!AT36/'Population at Risk'!AT$5</f>
        <v>2.3259484006164489E-2</v>
      </c>
      <c r="AX36">
        <f>'Population at Risk'!AU36/'Population at Risk'!AU$5</f>
        <v>2.3259484006164489E-2</v>
      </c>
      <c r="AY36">
        <f>'Population at Risk'!BB36/'Population at Risk'!BB$5</f>
        <v>2.3880835280493257E-2</v>
      </c>
      <c r="AZ36">
        <f>'Population at Risk'!P36/'Population at Risk'!P$5</f>
        <v>2.2329749551598353E-2</v>
      </c>
      <c r="BA36">
        <f>'Population at Risk'!AV36/'Population at Risk'!AV$5</f>
        <v>3.1780970344945599E-2</v>
      </c>
      <c r="BB36">
        <f>'Population at Risk'!AW36/'Population at Risk'!AW$5</f>
        <v>2.2401778821588114E-2</v>
      </c>
      <c r="BC36">
        <f>'Population at Risk'!Q36/'Population at Risk'!Q$5</f>
        <v>2.5327489674741833E-2</v>
      </c>
      <c r="BD36" s="9">
        <v>34</v>
      </c>
    </row>
    <row r="37" spans="1:56" hidden="1" x14ac:dyDescent="0.35">
      <c r="A37" s="3"/>
      <c r="B37" s="5" t="s">
        <v>74</v>
      </c>
      <c r="C37">
        <f>'Population at Risk'!R37/'Population at Risk'!R$5</f>
        <v>9.2931869933576151E-3</v>
      </c>
      <c r="D37">
        <f>'Population at Risk'!AX37/'Population at Risk'!AX$5</f>
        <v>9.2178726465002702E-3</v>
      </c>
      <c r="E37">
        <f>'Population at Risk'!S37/'Population at Risk'!S$5</f>
        <v>9.2299509998848995E-3</v>
      </c>
      <c r="F37">
        <f>'Population at Risk'!T37/'Population at Risk'!T$5</f>
        <v>6.449766376386808E-3</v>
      </c>
      <c r="G37">
        <f>'Population at Risk'!U37/'Population at Risk'!U$5</f>
        <v>1.1631194114970343E-2</v>
      </c>
      <c r="H37">
        <f>'Population at Risk'!D37/'Population at Risk'!D$5</f>
        <v>8.5817306844705281E-3</v>
      </c>
      <c r="I37">
        <f>'Population at Risk'!E37/'Population at Risk'!E$5</f>
        <v>7.454151741554422E-3</v>
      </c>
      <c r="J37">
        <f>'Population at Risk'!BC37/'Population at Risk'!BC$5</f>
        <v>1.1631194114970343E-2</v>
      </c>
      <c r="K37">
        <f>'Population at Risk'!V37/'Population at Risk'!V$5</f>
        <v>7.7784906125045765E-3</v>
      </c>
      <c r="L37">
        <f>'Population at Risk'!F37/'Population at Risk'!F$5</f>
        <v>6.4093421896672343E-3</v>
      </c>
      <c r="M37">
        <f>'Population at Risk'!W37/'Population at Risk'!W$5</f>
        <v>9.1791904876846967E-3</v>
      </c>
      <c r="N37">
        <f>'Population at Risk'!X37/'Population at Risk'!X$5</f>
        <v>9.1791904876846967E-3</v>
      </c>
      <c r="O37">
        <f>'Population at Risk'!Y37/'Population at Risk'!Y$5</f>
        <v>8.5322917409929415E-3</v>
      </c>
      <c r="P37">
        <f>'Population at Risk'!Z37/'Population at Risk'!Z$5</f>
        <v>7.6936897497255482E-3</v>
      </c>
      <c r="Q37">
        <f>'Population at Risk'!AA37/'Population at Risk'!AA$5</f>
        <v>9.6271252468561504E-3</v>
      </c>
      <c r="R37">
        <f>'Population at Risk'!AB37/'Population at Risk'!AB$5</f>
        <v>7.3331152361852687E-3</v>
      </c>
      <c r="S37">
        <f>'Population at Risk'!AY37/'Population at Risk'!AY$5</f>
        <v>1.0396925463871337E-2</v>
      </c>
      <c r="T37">
        <f>'Population at Risk'!AC37/'Population at Risk'!AC$5</f>
        <v>8.7797343009469488E-3</v>
      </c>
      <c r="U37">
        <f>'Population at Risk'!AD37/'Population at Risk'!AD$5</f>
        <v>9.7353236040016271E-3</v>
      </c>
      <c r="V37">
        <f>'Population at Risk'!AE37/'Population at Risk'!AE$5</f>
        <v>9.0092611484084081E-3</v>
      </c>
      <c r="W37">
        <f>'Population at Risk'!G37/'Population at Risk'!G$5</f>
        <v>1.1922585473419055E-2</v>
      </c>
      <c r="X37">
        <f>'Population at Risk'!AF37/'Population at Risk'!AF$5</f>
        <v>1.0657250717404419E-2</v>
      </c>
      <c r="Y37">
        <f>'Population at Risk'!H37/'Population at Risk'!H$5</f>
        <v>1.0321253228141142E-2</v>
      </c>
      <c r="Z37">
        <f>'Population at Risk'!AG37/'Population at Risk'!AG$5</f>
        <v>1.0666790889142703E-2</v>
      </c>
      <c r="AA37">
        <f>'Population at Risk'!AZ37/'Population at Risk'!AZ$5</f>
        <v>8.703949597606557E-3</v>
      </c>
      <c r="AB37">
        <f>'Population at Risk'!I37/'Population at Risk'!I$5</f>
        <v>1.3049938009997503E-2</v>
      </c>
      <c r="AC37">
        <f>'Population at Risk'!J37/'Population at Risk'!J$5</f>
        <v>9.0316649636593919E-3</v>
      </c>
      <c r="AD37">
        <f>'Population at Risk'!K37/'Population at Risk'!K$5</f>
        <v>8.7514586689093257E-3</v>
      </c>
      <c r="AE37">
        <f>'Population at Risk'!AH37/'Population at Risk'!AH$5</f>
        <v>1.0044856177345731E-2</v>
      </c>
      <c r="AF37">
        <f>'Population at Risk'!AI37/'Population at Risk'!AI$5</f>
        <v>7.6914244767993956E-3</v>
      </c>
      <c r="AG37">
        <f>'Population at Risk'!BA37/'Population at Risk'!BA$5</f>
        <v>9.8029264559169275E-3</v>
      </c>
      <c r="AH37">
        <f>'Population at Risk'!L37/'Population at Risk'!L$5</f>
        <v>1.1657069247307826E-2</v>
      </c>
      <c r="AI37">
        <f>'Population at Risk'!M37/'Population at Risk'!M$5</f>
        <v>1.1657069247307826E-2</v>
      </c>
      <c r="AJ37">
        <f>'Population at Risk'!AJ37/'Population at Risk'!AJ$5</f>
        <v>8.5615438884560843E-3</v>
      </c>
      <c r="AK37">
        <f>'Population at Risk'!AK37/'Population at Risk'!AK$5</f>
        <v>1.0176990733498851E-2</v>
      </c>
      <c r="AL37">
        <f>'Population at Risk'!AL37/'Population at Risk'!AL$5</f>
        <v>9.3048278603761539E-3</v>
      </c>
      <c r="AM37">
        <f>'Population at Risk'!AM37/'Population at Risk'!AM$5</f>
        <v>1.0438946110436075E-2</v>
      </c>
      <c r="AN37">
        <f>'Population at Risk'!N37/'Population at Risk'!N$5</f>
        <v>9.0546869506530105E-3</v>
      </c>
      <c r="AO37">
        <f>'Population at Risk'!AN37/'Population at Risk'!AN$5</f>
        <v>1.046776781336684E-2</v>
      </c>
      <c r="AP37">
        <f>'Population at Risk'!AO37/'Population at Risk'!AO$5</f>
        <v>1.046776781336684E-2</v>
      </c>
      <c r="AQ37">
        <f>'Population at Risk'!AP37/'Population at Risk'!AP$5</f>
        <v>9.4050012621400211E-3</v>
      </c>
      <c r="AR37">
        <f>'Population at Risk'!C37/'Population at Risk'!C$5</f>
        <v>6.1442277502889164E-3</v>
      </c>
      <c r="AS37">
        <f>'Population at Risk'!AQ37/'Population at Risk'!AQ$5</f>
        <v>1.0091025159476175E-2</v>
      </c>
      <c r="AT37">
        <f>'Population at Risk'!O37/'Population at Risk'!O$5</f>
        <v>9.5630618041137004E-3</v>
      </c>
      <c r="AU37">
        <f>'Population at Risk'!AR37/'Population at Risk'!AR$5</f>
        <v>8.9946574725626033E-3</v>
      </c>
      <c r="AV37">
        <f>'Population at Risk'!AS37/'Population at Risk'!AS$5</f>
        <v>1.3049938009997503E-2</v>
      </c>
      <c r="AW37">
        <f>'Population at Risk'!AT37/'Population at Risk'!AT$5</f>
        <v>8.2647346263719744E-3</v>
      </c>
      <c r="AX37">
        <f>'Population at Risk'!AU37/'Population at Risk'!AU$5</f>
        <v>8.2647346263719744E-3</v>
      </c>
      <c r="AY37">
        <f>'Population at Risk'!BB37/'Population at Risk'!BB$5</f>
        <v>9.0727824828673552E-3</v>
      </c>
      <c r="AZ37">
        <f>'Population at Risk'!P37/'Population at Risk'!P$5</f>
        <v>1.1009656051517904E-2</v>
      </c>
      <c r="BA37">
        <f>'Population at Risk'!AV37/'Population at Risk'!AV$5</f>
        <v>1.2853411432303209E-2</v>
      </c>
      <c r="BB37">
        <f>'Population at Risk'!AW37/'Population at Risk'!AW$5</f>
        <v>9.4397383579655682E-3</v>
      </c>
      <c r="BC37">
        <f>'Population at Risk'!Q37/'Population at Risk'!Q$5</f>
        <v>1.0476885668372495E-2</v>
      </c>
      <c r="BD37" s="9">
        <v>35</v>
      </c>
    </row>
    <row r="38" spans="1:56" hidden="1" x14ac:dyDescent="0.35">
      <c r="A38" s="3"/>
      <c r="B38" s="5" t="s">
        <v>75</v>
      </c>
      <c r="C38">
        <f>'Population at Risk'!R38/'Population at Risk'!R$5</f>
        <v>8.1289750366980319E-3</v>
      </c>
      <c r="D38">
        <f>'Population at Risk'!AX38/'Population at Risk'!AX$5</f>
        <v>6.966454469580702E-3</v>
      </c>
      <c r="E38">
        <f>'Population at Risk'!S38/'Population at Risk'!S$5</f>
        <v>7.0096812928053514E-3</v>
      </c>
      <c r="F38">
        <f>'Population at Risk'!T38/'Population at Risk'!T$5</f>
        <v>5.2202865538651805E-3</v>
      </c>
      <c r="G38">
        <f>'Population at Risk'!U38/'Population at Risk'!U$5</f>
        <v>9.1630462083958208E-3</v>
      </c>
      <c r="H38">
        <f>'Population at Risk'!D38/'Population at Risk'!D$5</f>
        <v>6.6807604662303217E-3</v>
      </c>
      <c r="I38">
        <f>'Population at Risk'!E38/'Population at Risk'!E$5</f>
        <v>5.4671828036659108E-3</v>
      </c>
      <c r="J38">
        <f>'Population at Risk'!BC38/'Population at Risk'!BC$5</f>
        <v>9.1630462083958208E-3</v>
      </c>
      <c r="K38">
        <f>'Population at Risk'!V38/'Population at Risk'!V$5</f>
        <v>5.5223949747575706E-3</v>
      </c>
      <c r="L38">
        <f>'Population at Risk'!F38/'Population at Risk'!F$5</f>
        <v>4.8421779099224772E-3</v>
      </c>
      <c r="M38">
        <f>'Population at Risk'!W38/'Population at Risk'!W$5</f>
        <v>6.8400334694068013E-3</v>
      </c>
      <c r="N38">
        <f>'Population at Risk'!X38/'Population at Risk'!X$5</f>
        <v>6.8400334694068013E-3</v>
      </c>
      <c r="O38">
        <f>'Population at Risk'!Y38/'Population at Risk'!Y$5</f>
        <v>6.1081849288306582E-3</v>
      </c>
      <c r="P38">
        <f>'Population at Risk'!Z38/'Population at Risk'!Z$5</f>
        <v>6.2759679635211382E-3</v>
      </c>
      <c r="Q38">
        <f>'Population at Risk'!AA38/'Population at Risk'!AA$5</f>
        <v>7.5633916971055469E-3</v>
      </c>
      <c r="R38">
        <f>'Population at Risk'!AB38/'Population at Risk'!AB$5</f>
        <v>5.7431441472425588E-3</v>
      </c>
      <c r="S38">
        <f>'Population at Risk'!AY38/'Population at Risk'!AY$5</f>
        <v>8.0511092229576687E-3</v>
      </c>
      <c r="T38">
        <f>'Population at Risk'!AC38/'Population at Risk'!AC$5</f>
        <v>7.0498476085647539E-3</v>
      </c>
      <c r="U38">
        <f>'Population at Risk'!AD38/'Population at Risk'!AD$5</f>
        <v>7.2757537851788441E-3</v>
      </c>
      <c r="V38">
        <f>'Population at Risk'!AE38/'Population at Risk'!AE$5</f>
        <v>6.7899964025714054E-3</v>
      </c>
      <c r="W38">
        <f>'Population at Risk'!G38/'Population at Risk'!G$5</f>
        <v>8.7476184632334034E-3</v>
      </c>
      <c r="X38">
        <f>'Population at Risk'!AF38/'Population at Risk'!AF$5</f>
        <v>8.4426480007592074E-3</v>
      </c>
      <c r="Y38">
        <f>'Population at Risk'!H38/'Population at Risk'!H$5</f>
        <v>7.7261240738453838E-3</v>
      </c>
      <c r="Z38">
        <f>'Population at Risk'!AG38/'Population at Risk'!AG$5</f>
        <v>8.0392243682552763E-3</v>
      </c>
      <c r="AA38">
        <f>'Population at Risk'!AZ38/'Population at Risk'!AZ$5</f>
        <v>6.9733257382448652E-3</v>
      </c>
      <c r="AB38">
        <f>'Population at Risk'!I38/'Population at Risk'!I$5</f>
        <v>9.4791619311889192E-3</v>
      </c>
      <c r="AC38">
        <f>'Population at Risk'!J38/'Population at Risk'!J$5</f>
        <v>6.5294393245107704E-3</v>
      </c>
      <c r="AD38">
        <f>'Population at Risk'!K38/'Population at Risk'!K$5</f>
        <v>5.8718166492189435E-3</v>
      </c>
      <c r="AE38">
        <f>'Population at Risk'!AH38/'Population at Risk'!AH$5</f>
        <v>7.5910164745798866E-3</v>
      </c>
      <c r="AF38">
        <f>'Population at Risk'!AI38/'Population at Risk'!AI$5</f>
        <v>5.948564763280869E-3</v>
      </c>
      <c r="AG38">
        <f>'Population at Risk'!BA38/'Population at Risk'!BA$5</f>
        <v>7.2859612723818277E-3</v>
      </c>
      <c r="AH38">
        <f>'Population at Risk'!L38/'Population at Risk'!L$5</f>
        <v>9.182869777681256E-3</v>
      </c>
      <c r="AI38">
        <f>'Population at Risk'!M38/'Population at Risk'!M$5</f>
        <v>9.182869777681256E-3</v>
      </c>
      <c r="AJ38">
        <f>'Population at Risk'!AJ38/'Population at Risk'!AJ$5</f>
        <v>6.6667623838808652E-3</v>
      </c>
      <c r="AK38">
        <f>'Population at Risk'!AK38/'Population at Risk'!AK$5</f>
        <v>8.1680699080396938E-3</v>
      </c>
      <c r="AL38">
        <f>'Population at Risk'!AL38/'Population at Risk'!AL$5</f>
        <v>6.834970254689432E-3</v>
      </c>
      <c r="AM38">
        <f>'Population at Risk'!AM38/'Population at Risk'!AM$5</f>
        <v>7.7087443813526344E-3</v>
      </c>
      <c r="AN38">
        <f>'Population at Risk'!N38/'Population at Risk'!N$5</f>
        <v>7.6344526514499963E-3</v>
      </c>
      <c r="AO38">
        <f>'Population at Risk'!AN38/'Population at Risk'!AN$5</f>
        <v>6.9741823262806663E-3</v>
      </c>
      <c r="AP38">
        <f>'Population at Risk'!AO38/'Population at Risk'!AO$5</f>
        <v>6.9741823262806663E-3</v>
      </c>
      <c r="AQ38">
        <f>'Population at Risk'!AP38/'Population at Risk'!AP$5</f>
        <v>7.4474912971815386E-3</v>
      </c>
      <c r="AR38">
        <f>'Population at Risk'!C38/'Population at Risk'!C$5</f>
        <v>5.0935992997056664E-3</v>
      </c>
      <c r="AS38">
        <f>'Population at Risk'!AQ38/'Population at Risk'!AQ$5</f>
        <v>8.0102671515386043E-3</v>
      </c>
      <c r="AT38">
        <f>'Population at Risk'!O38/'Population at Risk'!O$5</f>
        <v>7.0955639152000087E-3</v>
      </c>
      <c r="AU38">
        <f>'Population at Risk'!AR38/'Population at Risk'!AR$5</f>
        <v>6.9328490668431409E-3</v>
      </c>
      <c r="AV38">
        <f>'Population at Risk'!AS38/'Population at Risk'!AS$5</f>
        <v>9.4791619311889192E-3</v>
      </c>
      <c r="AW38">
        <f>'Population at Risk'!AT38/'Population at Risk'!AT$5</f>
        <v>6.2100330307472565E-3</v>
      </c>
      <c r="AX38">
        <f>'Population at Risk'!AU38/'Population at Risk'!AU$5</f>
        <v>6.2100330307472565E-3</v>
      </c>
      <c r="AY38">
        <f>'Population at Risk'!BB38/'Population at Risk'!BB$5</f>
        <v>6.3500844082870489E-3</v>
      </c>
      <c r="AZ38">
        <f>'Population at Risk'!P38/'Population at Risk'!P$5</f>
        <v>8.3773871410242774E-3</v>
      </c>
      <c r="BA38">
        <f>'Population at Risk'!AV38/'Population at Risk'!AV$5</f>
        <v>9.9542396214272275E-3</v>
      </c>
      <c r="BB38">
        <f>'Population at Risk'!AW38/'Population at Risk'!AW$5</f>
        <v>7.3148762859923822E-3</v>
      </c>
      <c r="BC38">
        <f>'Population at Risk'!Q38/'Population at Risk'!Q$5</f>
        <v>7.9466858120538879E-3</v>
      </c>
      <c r="BD38" s="9">
        <v>36</v>
      </c>
    </row>
    <row r="39" spans="1:56" hidden="1" x14ac:dyDescent="0.35">
      <c r="A39" s="3"/>
      <c r="B39" s="5" t="s">
        <v>81</v>
      </c>
      <c r="C39">
        <f>'Population at Risk'!R39/'Population at Risk'!R$5</f>
        <v>4.9913052697508637E-3</v>
      </c>
      <c r="D39">
        <f>'Population at Risk'!AX39/'Population at Risk'!AX$5</f>
        <v>3.823002577387883E-3</v>
      </c>
      <c r="E39">
        <f>'Population at Risk'!S39/'Population at Risk'!S$5</f>
        <v>4.4470491579002291E-3</v>
      </c>
      <c r="F39">
        <f>'Population at Risk'!T39/'Population at Risk'!T$5</f>
        <v>3.6778193842583111E-3</v>
      </c>
      <c r="G39">
        <f>'Population at Risk'!U39/'Population at Risk'!U$5</f>
        <v>5.306350398178233E-3</v>
      </c>
      <c r="H39">
        <f>'Population at Risk'!D39/'Population at Risk'!D$5</f>
        <v>4.3465448366317248E-3</v>
      </c>
      <c r="I39">
        <f>'Population at Risk'!E39/'Population at Risk'!E$5</f>
        <v>3.5215490381366602E-3</v>
      </c>
      <c r="J39">
        <f>'Population at Risk'!BC39/'Population at Risk'!BC$5</f>
        <v>5.306350398178233E-3</v>
      </c>
      <c r="K39">
        <f>'Population at Risk'!V39/'Population at Risk'!V$5</f>
        <v>3.2658555821264592E-3</v>
      </c>
      <c r="L39">
        <f>'Population at Risk'!F39/'Population at Risk'!F$5</f>
        <v>3.1610012664835545E-3</v>
      </c>
      <c r="M39">
        <f>'Population at Risk'!W39/'Population at Risk'!W$5</f>
        <v>4.3170188704998247E-3</v>
      </c>
      <c r="N39">
        <f>'Population at Risk'!X39/'Population at Risk'!X$5</f>
        <v>4.3170188704998247E-3</v>
      </c>
      <c r="O39">
        <f>'Population at Risk'!Y39/'Population at Risk'!Y$5</f>
        <v>3.5759040965691463E-3</v>
      </c>
      <c r="P39">
        <f>'Population at Risk'!Z39/'Population at Risk'!Z$5</f>
        <v>3.7457081424994011E-3</v>
      </c>
      <c r="Q39">
        <f>'Population at Risk'!AA39/'Population at Risk'!AA$5</f>
        <v>4.4933481448376517E-3</v>
      </c>
      <c r="R39">
        <f>'Population at Risk'!AB39/'Population at Risk'!AB$5</f>
        <v>3.6774798664047283E-3</v>
      </c>
      <c r="S39">
        <f>'Population at Risk'!AY39/'Population at Risk'!AY$5</f>
        <v>5.1882633189878737E-3</v>
      </c>
      <c r="T39">
        <f>'Population at Risk'!AC39/'Population at Risk'!AC$5</f>
        <v>4.250669488421681E-3</v>
      </c>
      <c r="U39">
        <f>'Population at Risk'!AD39/'Population at Risk'!AD$5</f>
        <v>4.6023711103339937E-3</v>
      </c>
      <c r="V39">
        <f>'Population at Risk'!AE39/'Population at Risk'!AE$5</f>
        <v>4.3415512728916666E-3</v>
      </c>
      <c r="W39">
        <f>'Population at Risk'!G39/'Population at Risk'!G$5</f>
        <v>5.4004411752376982E-3</v>
      </c>
      <c r="X39">
        <f>'Population at Risk'!AF39/'Population at Risk'!AF$5</f>
        <v>5.295811892861442E-3</v>
      </c>
      <c r="Y39">
        <f>'Population at Risk'!H39/'Population at Risk'!H$5</f>
        <v>4.5270101018510577E-3</v>
      </c>
      <c r="Z39">
        <f>'Population at Risk'!AG39/'Population at Risk'!AG$5</f>
        <v>5.1403127070645538E-3</v>
      </c>
      <c r="AA39">
        <f>'Population at Risk'!AZ39/'Population at Risk'!AZ$5</f>
        <v>4.5727157646227009E-3</v>
      </c>
      <c r="AB39">
        <f>'Population at Risk'!I39/'Population at Risk'!I$5</f>
        <v>5.8535981233122456E-3</v>
      </c>
      <c r="AC39">
        <f>'Population at Risk'!J39/'Population at Risk'!J$5</f>
        <v>3.7770812991520645E-3</v>
      </c>
      <c r="AD39">
        <f>'Population at Risk'!K39/'Population at Risk'!K$5</f>
        <v>3.7079787195574226E-3</v>
      </c>
      <c r="AE39">
        <f>'Population at Risk'!AH39/'Population at Risk'!AH$5</f>
        <v>4.3865034379910739E-3</v>
      </c>
      <c r="AF39">
        <f>'Population at Risk'!AI39/'Population at Risk'!AI$5</f>
        <v>3.8014050916331294E-3</v>
      </c>
      <c r="AG39">
        <f>'Population at Risk'!BA39/'Population at Risk'!BA$5</f>
        <v>4.7704866733544269E-3</v>
      </c>
      <c r="AH39">
        <f>'Population at Risk'!L39/'Population at Risk'!L$5</f>
        <v>5.6338820842562424E-3</v>
      </c>
      <c r="AI39">
        <f>'Population at Risk'!M39/'Population at Risk'!M$5</f>
        <v>5.6338820842562424E-3</v>
      </c>
      <c r="AJ39">
        <f>'Population at Risk'!AJ39/'Population at Risk'!AJ$5</f>
        <v>3.8090277347053794E-3</v>
      </c>
      <c r="AK39">
        <f>'Population at Risk'!AK39/'Population at Risk'!AK$5</f>
        <v>4.8931133811944572E-3</v>
      </c>
      <c r="AL39">
        <f>'Population at Risk'!AL39/'Population at Risk'!AL$5</f>
        <v>3.8126203510861051E-3</v>
      </c>
      <c r="AM39">
        <f>'Population at Risk'!AM39/'Population at Risk'!AM$5</f>
        <v>4.3324461986723288E-3</v>
      </c>
      <c r="AN39">
        <f>'Population at Risk'!N39/'Population at Risk'!N$5</f>
        <v>4.8601841417780676E-3</v>
      </c>
      <c r="AO39">
        <f>'Population at Risk'!AN39/'Population at Risk'!AN$5</f>
        <v>4.5919380244260535E-3</v>
      </c>
      <c r="AP39">
        <f>'Population at Risk'!AO39/'Population at Risk'!AO$5</f>
        <v>4.5919380244260535E-3</v>
      </c>
      <c r="AQ39">
        <f>'Population at Risk'!AP39/'Population at Risk'!AP$5</f>
        <v>5.0768620849793731E-3</v>
      </c>
      <c r="AR39">
        <f>'Population at Risk'!C39/'Population at Risk'!C$5</f>
        <v>3.3466848647837381E-3</v>
      </c>
      <c r="AS39">
        <f>'Population at Risk'!AQ39/'Population at Risk'!AQ$5</f>
        <v>4.5860571906550024E-3</v>
      </c>
      <c r="AT39">
        <f>'Population at Risk'!O39/'Population at Risk'!O$5</f>
        <v>4.256841812181774E-3</v>
      </c>
      <c r="AU39">
        <f>'Population at Risk'!AR39/'Population at Risk'!AR$5</f>
        <v>4.2533638070088144E-3</v>
      </c>
      <c r="AV39">
        <f>'Population at Risk'!AS39/'Population at Risk'!AS$5</f>
        <v>5.8535981233122456E-3</v>
      </c>
      <c r="AW39">
        <f>'Population at Risk'!AT39/'Population at Risk'!AT$5</f>
        <v>3.7230068786648627E-3</v>
      </c>
      <c r="AX39">
        <f>'Population at Risk'!AU39/'Population at Risk'!AU$5</f>
        <v>3.7230068786648627E-3</v>
      </c>
      <c r="AY39">
        <f>'Population at Risk'!BB39/'Population at Risk'!BB$5</f>
        <v>3.315095027081208E-3</v>
      </c>
      <c r="AZ39">
        <f>'Population at Risk'!P39/'Population at Risk'!P$5</f>
        <v>5.1553976775159235E-3</v>
      </c>
      <c r="BA39">
        <f>'Population at Risk'!AV39/'Population at Risk'!AV$5</f>
        <v>6.0515728268039628E-3</v>
      </c>
      <c r="BB39">
        <f>'Population at Risk'!AW39/'Population at Risk'!AW$5</f>
        <v>4.3497427147613137E-3</v>
      </c>
      <c r="BC39">
        <f>'Population at Risk'!Q39/'Population at Risk'!Q$5</f>
        <v>4.9415102035131504E-3</v>
      </c>
      <c r="BD39" s="9">
        <v>37</v>
      </c>
    </row>
    <row r="40" spans="1:56" hidden="1" x14ac:dyDescent="0.35">
      <c r="A40" s="3"/>
      <c r="B40" s="5" t="s">
        <v>82</v>
      </c>
      <c r="C40">
        <f>'Population at Risk'!R40/'Population at Risk'!R$5</f>
        <v>3.0762029112546066E-3</v>
      </c>
      <c r="D40">
        <f>'Population at Risk'!AX40/'Population at Risk'!AX$5</f>
        <v>2.4901891927174204E-3</v>
      </c>
      <c r="E40">
        <f>'Population at Risk'!S40/'Population at Risk'!S$5</f>
        <v>2.6248794234566019E-3</v>
      </c>
      <c r="F40">
        <f>'Population at Risk'!T40/'Population at Risk'!T$5</f>
        <v>2.1684340260774912E-3</v>
      </c>
      <c r="G40">
        <f>'Population at Risk'!U40/'Population at Risk'!U$5</f>
        <v>3.9250478526757192E-3</v>
      </c>
      <c r="H40">
        <f>'Population at Risk'!D40/'Population at Risk'!D$5</f>
        <v>2.4370692706694509E-3</v>
      </c>
      <c r="I40">
        <f>'Population at Risk'!E40/'Population at Risk'!E$5</f>
        <v>2.0664324580076635E-3</v>
      </c>
      <c r="J40">
        <f>'Population at Risk'!BC40/'Population at Risk'!BC$5</f>
        <v>3.9250478526757192E-3</v>
      </c>
      <c r="K40">
        <f>'Population at Risk'!V40/'Population at Risk'!V$5</f>
        <v>1.9078826116569634E-3</v>
      </c>
      <c r="L40">
        <f>'Population at Risk'!F40/'Population at Risk'!F$5</f>
        <v>2.1255586241837022E-3</v>
      </c>
      <c r="M40">
        <f>'Population at Risk'!W40/'Population at Risk'!W$5</f>
        <v>2.5971346474467764E-3</v>
      </c>
      <c r="N40">
        <f>'Population at Risk'!X40/'Population at Risk'!X$5</f>
        <v>2.5971346474467764E-3</v>
      </c>
      <c r="O40">
        <f>'Population at Risk'!Y40/'Population at Risk'!Y$5</f>
        <v>2.1445780596866795E-3</v>
      </c>
      <c r="P40">
        <f>'Population at Risk'!Z40/'Population at Risk'!Z$5</f>
        <v>2.1219163714279207E-3</v>
      </c>
      <c r="Q40">
        <f>'Population at Risk'!AA40/'Population at Risk'!AA$5</f>
        <v>2.4675700037449354E-3</v>
      </c>
      <c r="R40">
        <f>'Population at Risk'!AB40/'Population at Risk'!AB$5</f>
        <v>2.0558875989334156E-3</v>
      </c>
      <c r="S40">
        <f>'Population at Risk'!AY40/'Population at Risk'!AY$5</f>
        <v>3.1333704951137702E-3</v>
      </c>
      <c r="T40">
        <f>'Population at Risk'!AC40/'Population at Risk'!AC$5</f>
        <v>2.4026527687989233E-3</v>
      </c>
      <c r="U40">
        <f>'Population at Risk'!AD40/'Population at Risk'!AD$5</f>
        <v>2.6612437125995946E-3</v>
      </c>
      <c r="V40">
        <f>'Population at Risk'!AE40/'Population at Risk'!AE$5</f>
        <v>2.4124570910814777E-3</v>
      </c>
      <c r="W40">
        <f>'Population at Risk'!G40/'Population at Risk'!G$5</f>
        <v>3.4031744090028361E-3</v>
      </c>
      <c r="X40">
        <f>'Population at Risk'!AF40/'Population at Risk'!AF$5</f>
        <v>2.9393786824421782E-3</v>
      </c>
      <c r="Y40">
        <f>'Population at Risk'!H40/'Population at Risk'!H$5</f>
        <v>2.75530567812165E-3</v>
      </c>
      <c r="Z40">
        <f>'Population at Risk'!AG40/'Population at Risk'!AG$5</f>
        <v>2.8563025197845086E-3</v>
      </c>
      <c r="AA40">
        <f>'Population at Risk'!AZ40/'Population at Risk'!AZ$5</f>
        <v>2.770372526175941E-3</v>
      </c>
      <c r="AB40">
        <f>'Population at Risk'!I40/'Population at Risk'!I$5</f>
        <v>3.5316920011417953E-3</v>
      </c>
      <c r="AC40">
        <f>'Population at Risk'!J40/'Population at Risk'!J$5</f>
        <v>2.3353415130338839E-3</v>
      </c>
      <c r="AD40">
        <f>'Population at Risk'!K40/'Population at Risk'!K$5</f>
        <v>2.1023259150048396E-3</v>
      </c>
      <c r="AE40">
        <f>'Population at Risk'!AH40/'Population at Risk'!AH$5</f>
        <v>2.2739107752407627E-3</v>
      </c>
      <c r="AF40">
        <f>'Population at Risk'!AI40/'Population at Risk'!AI$5</f>
        <v>2.2127026476633921E-3</v>
      </c>
      <c r="AG40">
        <f>'Population at Risk'!BA40/'Population at Risk'!BA$5</f>
        <v>2.6699528782722559E-3</v>
      </c>
      <c r="AH40">
        <f>'Population at Risk'!L40/'Population at Risk'!L$5</f>
        <v>3.148127354955827E-3</v>
      </c>
      <c r="AI40">
        <f>'Population at Risk'!M40/'Population at Risk'!M$5</f>
        <v>3.148127354955827E-3</v>
      </c>
      <c r="AJ40">
        <f>'Population at Risk'!AJ40/'Population at Risk'!AJ$5</f>
        <v>2.1151960511567036E-3</v>
      </c>
      <c r="AK40">
        <f>'Population at Risk'!AK40/'Population at Risk'!AK$5</f>
        <v>2.7004309326426833E-3</v>
      </c>
      <c r="AL40">
        <f>'Population at Risk'!AL40/'Population at Risk'!AL$5</f>
        <v>2.2879178969891327E-3</v>
      </c>
      <c r="AM40">
        <f>'Population at Risk'!AM40/'Population at Risk'!AM$5</f>
        <v>2.0788839725968053E-3</v>
      </c>
      <c r="AN40">
        <f>'Population at Risk'!N40/'Population at Risk'!N$5</f>
        <v>2.6931925735262804E-3</v>
      </c>
      <c r="AO40">
        <f>'Population at Risk'!AN40/'Population at Risk'!AN$5</f>
        <v>2.8254217785289412E-3</v>
      </c>
      <c r="AP40">
        <f>'Population at Risk'!AO40/'Population at Risk'!AO$5</f>
        <v>2.8254217785289412E-3</v>
      </c>
      <c r="AQ40">
        <f>'Population at Risk'!AP40/'Population at Risk'!AP$5</f>
        <v>3.1123997546541604E-3</v>
      </c>
      <c r="AR40">
        <f>'Population at Risk'!C40/'Population at Risk'!C$5</f>
        <v>1.7914719320900627E-3</v>
      </c>
      <c r="AS40">
        <f>'Population at Risk'!AQ40/'Population at Risk'!AQ$5</f>
        <v>2.4625402124521583E-3</v>
      </c>
      <c r="AT40">
        <f>'Population at Risk'!O40/'Population at Risk'!O$5</f>
        <v>2.4431306529338966E-3</v>
      </c>
      <c r="AU40">
        <f>'Population at Risk'!AR40/'Population at Risk'!AR$5</f>
        <v>2.4473654557151175E-3</v>
      </c>
      <c r="AV40">
        <f>'Population at Risk'!AS40/'Population at Risk'!AS$5</f>
        <v>3.5316920011417953E-3</v>
      </c>
      <c r="AW40">
        <f>'Population at Risk'!AT40/'Population at Risk'!AT$5</f>
        <v>2.4772473124342206E-3</v>
      </c>
      <c r="AX40">
        <f>'Population at Risk'!AU40/'Population at Risk'!AU$5</f>
        <v>2.4772473124342206E-3</v>
      </c>
      <c r="AY40">
        <f>'Population at Risk'!BB40/'Population at Risk'!BB$5</f>
        <v>2.0056824201524406E-3</v>
      </c>
      <c r="AZ40">
        <f>'Population at Risk'!P40/'Population at Risk'!P$5</f>
        <v>3.0166279689587683E-3</v>
      </c>
      <c r="BA40">
        <f>'Population at Risk'!AV40/'Population at Risk'!AV$5</f>
        <v>3.9529350959286993E-3</v>
      </c>
      <c r="BB40">
        <f>'Population at Risk'!AW40/'Population at Risk'!AW$5</f>
        <v>2.4228453052471139E-3</v>
      </c>
      <c r="BC40">
        <f>'Population at Risk'!Q40/'Population at Risk'!Q$5</f>
        <v>2.6814126124814043E-3</v>
      </c>
      <c r="BD40" s="9">
        <v>38</v>
      </c>
    </row>
    <row r="41" spans="1:56" hidden="1" x14ac:dyDescent="0.35">
      <c r="A41" s="3"/>
      <c r="B41" s="5" t="s">
        <v>76</v>
      </c>
      <c r="C41">
        <f>'Population at Risk'!R41/'Population at Risk'!R$5</f>
        <v>0</v>
      </c>
      <c r="D41">
        <f>'Population at Risk'!AX41/'Population at Risk'!AX$5</f>
        <v>0</v>
      </c>
      <c r="E41">
        <f>'Population at Risk'!S41/'Population at Risk'!S$5</f>
        <v>0</v>
      </c>
      <c r="F41">
        <f>'Population at Risk'!T41/'Population at Risk'!T$5</f>
        <v>0</v>
      </c>
      <c r="G41">
        <f>'Population at Risk'!U41/'Population at Risk'!U$5</f>
        <v>0</v>
      </c>
      <c r="H41">
        <f>'Population at Risk'!D41/'Population at Risk'!D$5</f>
        <v>0</v>
      </c>
      <c r="I41">
        <f>'Population at Risk'!E41/'Population at Risk'!E$5</f>
        <v>0</v>
      </c>
      <c r="J41">
        <f>'Population at Risk'!BC41/'Population at Risk'!BC$5</f>
        <v>0</v>
      </c>
      <c r="K41">
        <f>'Population at Risk'!V41/'Population at Risk'!V$5</f>
        <v>0</v>
      </c>
      <c r="L41">
        <f>'Population at Risk'!F41/'Population at Risk'!F$5</f>
        <v>0</v>
      </c>
      <c r="M41">
        <f>'Population at Risk'!W41/'Population at Risk'!W$5</f>
        <v>0</v>
      </c>
      <c r="N41">
        <f>'Population at Risk'!X41/'Population at Risk'!X$5</f>
        <v>0</v>
      </c>
      <c r="O41">
        <f>'Population at Risk'!Y41/'Population at Risk'!Y$5</f>
        <v>0</v>
      </c>
      <c r="P41">
        <f>'Population at Risk'!Z41/'Population at Risk'!Z$5</f>
        <v>0</v>
      </c>
      <c r="Q41">
        <f>'Population at Risk'!AA41/'Population at Risk'!AA$5</f>
        <v>0</v>
      </c>
      <c r="R41">
        <f>'Population at Risk'!AB41/'Population at Risk'!AB$5</f>
        <v>0</v>
      </c>
      <c r="S41">
        <f>'Population at Risk'!AY41/'Population at Risk'!AY$5</f>
        <v>0</v>
      </c>
      <c r="T41">
        <f>'Population at Risk'!AC41/'Population at Risk'!AC$5</f>
        <v>0</v>
      </c>
      <c r="U41">
        <f>'Population at Risk'!AD41/'Population at Risk'!AD$5</f>
        <v>0</v>
      </c>
      <c r="V41">
        <f>'Population at Risk'!AE41/'Population at Risk'!AE$5</f>
        <v>0</v>
      </c>
      <c r="W41">
        <f>'Population at Risk'!G41/'Population at Risk'!G$5</f>
        <v>0</v>
      </c>
      <c r="X41">
        <f>'Population at Risk'!AF41/'Population at Risk'!AF$5</f>
        <v>0</v>
      </c>
      <c r="Y41">
        <f>'Population at Risk'!H41/'Population at Risk'!H$5</f>
        <v>0</v>
      </c>
      <c r="Z41">
        <f>'Population at Risk'!AG41/'Population at Risk'!AG$5</f>
        <v>0</v>
      </c>
      <c r="AA41">
        <f>'Population at Risk'!AZ41/'Population at Risk'!AZ$5</f>
        <v>0</v>
      </c>
      <c r="AB41">
        <f>'Population at Risk'!I41/'Population at Risk'!I$5</f>
        <v>0</v>
      </c>
      <c r="AC41">
        <f>'Population at Risk'!J41/'Population at Risk'!J$5</f>
        <v>0</v>
      </c>
      <c r="AD41">
        <f>'Population at Risk'!K41/'Population at Risk'!K$5</f>
        <v>0</v>
      </c>
      <c r="AE41">
        <f>'Population at Risk'!AH41/'Population at Risk'!AH$5</f>
        <v>0</v>
      </c>
      <c r="AF41">
        <f>'Population at Risk'!AI41/'Population at Risk'!AI$5</f>
        <v>0</v>
      </c>
      <c r="AG41">
        <f>'Population at Risk'!BA41/'Population at Risk'!BA$5</f>
        <v>0</v>
      </c>
      <c r="AH41">
        <f>'Population at Risk'!L41/'Population at Risk'!L$5</f>
        <v>0</v>
      </c>
      <c r="AI41">
        <f>'Population at Risk'!M41/'Population at Risk'!M$5</f>
        <v>0</v>
      </c>
      <c r="AJ41">
        <f>'Population at Risk'!AJ41/'Population at Risk'!AJ$5</f>
        <v>0</v>
      </c>
      <c r="AK41">
        <f>'Population at Risk'!AK41/'Population at Risk'!AK$5</f>
        <v>0</v>
      </c>
      <c r="AL41">
        <f>'Population at Risk'!AL41/'Population at Risk'!AL$5</f>
        <v>0</v>
      </c>
      <c r="AM41">
        <f>'Population at Risk'!AM41/'Population at Risk'!AM$5</f>
        <v>0</v>
      </c>
      <c r="AN41">
        <f>'Population at Risk'!N41/'Population at Risk'!N$5</f>
        <v>0</v>
      </c>
      <c r="AO41">
        <f>'Population at Risk'!AN41/'Population at Risk'!AN$5</f>
        <v>0</v>
      </c>
      <c r="AP41">
        <f>'Population at Risk'!AO41/'Population at Risk'!AO$5</f>
        <v>0</v>
      </c>
      <c r="AQ41">
        <f>'Population at Risk'!AP41/'Population at Risk'!AP$5</f>
        <v>0</v>
      </c>
      <c r="AR41">
        <f>'Population at Risk'!C41/'Population at Risk'!C$5</f>
        <v>0</v>
      </c>
      <c r="AS41">
        <f>'Population at Risk'!AQ41/'Population at Risk'!AQ$5</f>
        <v>0</v>
      </c>
      <c r="AT41">
        <f>'Population at Risk'!O41/'Population at Risk'!O$5</f>
        <v>0</v>
      </c>
      <c r="AU41">
        <f>'Population at Risk'!AR41/'Population at Risk'!AR$5</f>
        <v>0</v>
      </c>
      <c r="AV41">
        <f>'Population at Risk'!AS41/'Population at Risk'!AS$5</f>
        <v>0</v>
      </c>
      <c r="AW41">
        <f>'Population at Risk'!AT41/'Population at Risk'!AT$5</f>
        <v>0</v>
      </c>
      <c r="AX41">
        <f>'Population at Risk'!AU41/'Population at Risk'!AU$5</f>
        <v>0</v>
      </c>
      <c r="AY41">
        <f>'Population at Risk'!BB41/'Population at Risk'!BB$5</f>
        <v>0</v>
      </c>
      <c r="AZ41">
        <f>'Population at Risk'!P41/'Population at Risk'!P$5</f>
        <v>0</v>
      </c>
      <c r="BA41">
        <f>'Population at Risk'!AV41/'Population at Risk'!AV$5</f>
        <v>0</v>
      </c>
      <c r="BB41">
        <f>'Population at Risk'!AW41/'Population at Risk'!AW$5</f>
        <v>0</v>
      </c>
      <c r="BC41">
        <f>'Population at Risk'!Q41/'Population at Risk'!Q$5</f>
        <v>0</v>
      </c>
      <c r="BD41" s="9">
        <v>39</v>
      </c>
    </row>
    <row r="42" spans="1:56" hidden="1" x14ac:dyDescent="0.35">
      <c r="A42" s="3"/>
      <c r="B42" s="5" t="s">
        <v>46</v>
      </c>
      <c r="C42">
        <f>'Population at Risk'!R42/'Population at Risk'!R$5</f>
        <v>0</v>
      </c>
      <c r="D42">
        <f>'Population at Risk'!AX42/'Population at Risk'!AX$5</f>
        <v>0</v>
      </c>
      <c r="E42">
        <f>'Population at Risk'!S42/'Population at Risk'!S$5</f>
        <v>0</v>
      </c>
      <c r="F42">
        <f>'Population at Risk'!T42/'Population at Risk'!T$5</f>
        <v>0</v>
      </c>
      <c r="G42">
        <f>'Population at Risk'!U42/'Population at Risk'!U$5</f>
        <v>0</v>
      </c>
      <c r="H42">
        <f>'Population at Risk'!D42/'Population at Risk'!D$5</f>
        <v>0</v>
      </c>
      <c r="I42">
        <f>'Population at Risk'!E42/'Population at Risk'!E$5</f>
        <v>0</v>
      </c>
      <c r="J42">
        <f>'Population at Risk'!BC42/'Population at Risk'!BC$5</f>
        <v>0</v>
      </c>
      <c r="K42">
        <f>'Population at Risk'!V42/'Population at Risk'!V$5</f>
        <v>0</v>
      </c>
      <c r="L42">
        <f>'Population at Risk'!F42/'Population at Risk'!F$5</f>
        <v>0</v>
      </c>
      <c r="M42">
        <f>'Population at Risk'!W42/'Population at Risk'!W$5</f>
        <v>0</v>
      </c>
      <c r="N42">
        <f>'Population at Risk'!X42/'Population at Risk'!X$5</f>
        <v>0</v>
      </c>
      <c r="O42">
        <f>'Population at Risk'!Y42/'Population at Risk'!Y$5</f>
        <v>0</v>
      </c>
      <c r="P42">
        <f>'Population at Risk'!Z42/'Population at Risk'!Z$5</f>
        <v>0</v>
      </c>
      <c r="Q42">
        <f>'Population at Risk'!AA42/'Population at Risk'!AA$5</f>
        <v>0</v>
      </c>
      <c r="R42">
        <f>'Population at Risk'!AB42/'Population at Risk'!AB$5</f>
        <v>0</v>
      </c>
      <c r="S42">
        <f>'Population at Risk'!AY42/'Population at Risk'!AY$5</f>
        <v>0</v>
      </c>
      <c r="T42">
        <f>'Population at Risk'!AC42/'Population at Risk'!AC$5</f>
        <v>0</v>
      </c>
      <c r="U42">
        <f>'Population at Risk'!AD42/'Population at Risk'!AD$5</f>
        <v>0</v>
      </c>
      <c r="V42">
        <f>'Population at Risk'!AE42/'Population at Risk'!AE$5</f>
        <v>0</v>
      </c>
      <c r="W42">
        <f>'Population at Risk'!G42/'Population at Risk'!G$5</f>
        <v>0</v>
      </c>
      <c r="X42">
        <f>'Population at Risk'!AF42/'Population at Risk'!AF$5</f>
        <v>0</v>
      </c>
      <c r="Y42">
        <f>'Population at Risk'!H42/'Population at Risk'!H$5</f>
        <v>0</v>
      </c>
      <c r="Z42">
        <f>'Population at Risk'!AG42/'Population at Risk'!AG$5</f>
        <v>0</v>
      </c>
      <c r="AA42">
        <f>'Population at Risk'!AZ42/'Population at Risk'!AZ$5</f>
        <v>0</v>
      </c>
      <c r="AB42">
        <f>'Population at Risk'!I42/'Population at Risk'!I$5</f>
        <v>0</v>
      </c>
      <c r="AC42">
        <f>'Population at Risk'!J42/'Population at Risk'!J$5</f>
        <v>0</v>
      </c>
      <c r="AD42">
        <f>'Population at Risk'!K42/'Population at Risk'!K$5</f>
        <v>0</v>
      </c>
      <c r="AE42">
        <f>'Population at Risk'!AH42/'Population at Risk'!AH$5</f>
        <v>0</v>
      </c>
      <c r="AF42">
        <f>'Population at Risk'!AI42/'Population at Risk'!AI$5</f>
        <v>0</v>
      </c>
      <c r="AG42">
        <f>'Population at Risk'!BA42/'Population at Risk'!BA$5</f>
        <v>0</v>
      </c>
      <c r="AH42">
        <f>'Population at Risk'!L42/'Population at Risk'!L$5</f>
        <v>0</v>
      </c>
      <c r="AI42">
        <f>'Population at Risk'!M42/'Population at Risk'!M$5</f>
        <v>0</v>
      </c>
      <c r="AJ42">
        <f>'Population at Risk'!AJ42/'Population at Risk'!AJ$5</f>
        <v>0</v>
      </c>
      <c r="AK42">
        <f>'Population at Risk'!AK42/'Population at Risk'!AK$5</f>
        <v>0</v>
      </c>
      <c r="AL42">
        <f>'Population at Risk'!AL42/'Population at Risk'!AL$5</f>
        <v>0</v>
      </c>
      <c r="AM42">
        <f>'Population at Risk'!AM42/'Population at Risk'!AM$5</f>
        <v>0</v>
      </c>
      <c r="AN42">
        <f>'Population at Risk'!N42/'Population at Risk'!N$5</f>
        <v>0</v>
      </c>
      <c r="AO42">
        <f>'Population at Risk'!AN42/'Population at Risk'!AN$5</f>
        <v>0</v>
      </c>
      <c r="AP42">
        <f>'Population at Risk'!AO42/'Population at Risk'!AO$5</f>
        <v>0</v>
      </c>
      <c r="AQ42">
        <f>'Population at Risk'!AP42/'Population at Risk'!AP$5</f>
        <v>0</v>
      </c>
      <c r="AR42">
        <f>'Population at Risk'!C42/'Population at Risk'!C$5</f>
        <v>0</v>
      </c>
      <c r="AS42">
        <f>'Population at Risk'!AQ42/'Population at Risk'!AQ$5</f>
        <v>0</v>
      </c>
      <c r="AT42">
        <f>'Population at Risk'!O42/'Population at Risk'!O$5</f>
        <v>0</v>
      </c>
      <c r="AU42">
        <f>'Population at Risk'!AR42/'Population at Risk'!AR$5</f>
        <v>0</v>
      </c>
      <c r="AV42">
        <f>'Population at Risk'!AS42/'Population at Risk'!AS$5</f>
        <v>0</v>
      </c>
      <c r="AW42">
        <f>'Population at Risk'!AT42/'Population at Risk'!AT$5</f>
        <v>0</v>
      </c>
      <c r="AX42">
        <f>'Population at Risk'!AU42/'Population at Risk'!AU$5</f>
        <v>0</v>
      </c>
      <c r="AY42">
        <f>'Population at Risk'!BB42/'Population at Risk'!BB$5</f>
        <v>0</v>
      </c>
      <c r="AZ42">
        <f>'Population at Risk'!P42/'Population at Risk'!P$5</f>
        <v>0</v>
      </c>
      <c r="BA42">
        <f>'Population at Risk'!AV42/'Population at Risk'!AV$5</f>
        <v>0</v>
      </c>
      <c r="BB42">
        <f>'Population at Risk'!AW42/'Population at Risk'!AW$5</f>
        <v>0</v>
      </c>
      <c r="BC42">
        <f>'Population at Risk'!Q42/'Population at Risk'!Q$5</f>
        <v>0</v>
      </c>
      <c r="BD42" s="9">
        <v>40</v>
      </c>
    </row>
    <row r="43" spans="1:56" hidden="1" x14ac:dyDescent="0.35">
      <c r="A43" s="3"/>
      <c r="B43" s="5" t="s">
        <v>77</v>
      </c>
      <c r="C43">
        <f>'Population at Risk'!R43/'Population at Risk'!R$5</f>
        <v>0</v>
      </c>
      <c r="D43">
        <f>'Population at Risk'!AX43/'Population at Risk'!AX$5</f>
        <v>0</v>
      </c>
      <c r="E43">
        <f>'Population at Risk'!S43/'Population at Risk'!S$5</f>
        <v>0</v>
      </c>
      <c r="F43">
        <f>'Population at Risk'!T43/'Population at Risk'!T$5</f>
        <v>0</v>
      </c>
      <c r="G43">
        <f>'Population at Risk'!U43/'Population at Risk'!U$5</f>
        <v>0</v>
      </c>
      <c r="H43">
        <f>'Population at Risk'!D43/'Population at Risk'!D$5</f>
        <v>0</v>
      </c>
      <c r="I43">
        <f>'Population at Risk'!E43/'Population at Risk'!E$5</f>
        <v>0</v>
      </c>
      <c r="J43">
        <f>'Population at Risk'!BC43/'Population at Risk'!BC$5</f>
        <v>0</v>
      </c>
      <c r="K43">
        <f>'Population at Risk'!V43/'Population at Risk'!V$5</f>
        <v>0</v>
      </c>
      <c r="L43">
        <f>'Population at Risk'!F43/'Population at Risk'!F$5</f>
        <v>0</v>
      </c>
      <c r="M43">
        <f>'Population at Risk'!W43/'Population at Risk'!W$5</f>
        <v>0</v>
      </c>
      <c r="N43">
        <f>'Population at Risk'!X43/'Population at Risk'!X$5</f>
        <v>0</v>
      </c>
      <c r="O43">
        <f>'Population at Risk'!Y43/'Population at Risk'!Y$5</f>
        <v>0</v>
      </c>
      <c r="P43">
        <f>'Population at Risk'!Z43/'Population at Risk'!Z$5</f>
        <v>0</v>
      </c>
      <c r="Q43">
        <f>'Population at Risk'!AA43/'Population at Risk'!AA$5</f>
        <v>0</v>
      </c>
      <c r="R43">
        <f>'Population at Risk'!AB43/'Population at Risk'!AB$5</f>
        <v>0</v>
      </c>
      <c r="S43">
        <f>'Population at Risk'!AY43/'Population at Risk'!AY$5</f>
        <v>0</v>
      </c>
      <c r="T43">
        <f>'Population at Risk'!AC43/'Population at Risk'!AC$5</f>
        <v>0</v>
      </c>
      <c r="U43">
        <f>'Population at Risk'!AD43/'Population at Risk'!AD$5</f>
        <v>0</v>
      </c>
      <c r="V43">
        <f>'Population at Risk'!AE43/'Population at Risk'!AE$5</f>
        <v>0</v>
      </c>
      <c r="W43">
        <f>'Population at Risk'!G43/'Population at Risk'!G$5</f>
        <v>0</v>
      </c>
      <c r="X43">
        <f>'Population at Risk'!AF43/'Population at Risk'!AF$5</f>
        <v>0</v>
      </c>
      <c r="Y43">
        <f>'Population at Risk'!H43/'Population at Risk'!H$5</f>
        <v>0</v>
      </c>
      <c r="Z43">
        <f>'Population at Risk'!AG43/'Population at Risk'!AG$5</f>
        <v>0</v>
      </c>
      <c r="AA43">
        <f>'Population at Risk'!AZ43/'Population at Risk'!AZ$5</f>
        <v>0</v>
      </c>
      <c r="AB43">
        <f>'Population at Risk'!I43/'Population at Risk'!I$5</f>
        <v>0</v>
      </c>
      <c r="AC43">
        <f>'Population at Risk'!J43/'Population at Risk'!J$5</f>
        <v>0</v>
      </c>
      <c r="AD43">
        <f>'Population at Risk'!K43/'Population at Risk'!K$5</f>
        <v>0</v>
      </c>
      <c r="AE43">
        <f>'Population at Risk'!AH43/'Population at Risk'!AH$5</f>
        <v>0</v>
      </c>
      <c r="AF43">
        <f>'Population at Risk'!AI43/'Population at Risk'!AI$5</f>
        <v>0</v>
      </c>
      <c r="AG43">
        <f>'Population at Risk'!BA43/'Population at Risk'!BA$5</f>
        <v>0</v>
      </c>
      <c r="AH43">
        <f>'Population at Risk'!L43/'Population at Risk'!L$5</f>
        <v>0</v>
      </c>
      <c r="AI43">
        <f>'Population at Risk'!M43/'Population at Risk'!M$5</f>
        <v>0</v>
      </c>
      <c r="AJ43">
        <f>'Population at Risk'!AJ43/'Population at Risk'!AJ$5</f>
        <v>0</v>
      </c>
      <c r="AK43">
        <f>'Population at Risk'!AK43/'Population at Risk'!AK$5</f>
        <v>0</v>
      </c>
      <c r="AL43">
        <f>'Population at Risk'!AL43/'Population at Risk'!AL$5</f>
        <v>0</v>
      </c>
      <c r="AM43">
        <f>'Population at Risk'!AM43/'Population at Risk'!AM$5</f>
        <v>0</v>
      </c>
      <c r="AN43">
        <f>'Population at Risk'!N43/'Population at Risk'!N$5</f>
        <v>0</v>
      </c>
      <c r="AO43">
        <f>'Population at Risk'!AN43/'Population at Risk'!AN$5</f>
        <v>0</v>
      </c>
      <c r="AP43">
        <f>'Population at Risk'!AO43/'Population at Risk'!AO$5</f>
        <v>0</v>
      </c>
      <c r="AQ43">
        <f>'Population at Risk'!AP43/'Population at Risk'!AP$5</f>
        <v>0</v>
      </c>
      <c r="AR43">
        <f>'Population at Risk'!C43/'Population at Risk'!C$5</f>
        <v>0</v>
      </c>
      <c r="AS43">
        <f>'Population at Risk'!AQ43/'Population at Risk'!AQ$5</f>
        <v>0</v>
      </c>
      <c r="AT43">
        <f>'Population at Risk'!O43/'Population at Risk'!O$5</f>
        <v>0</v>
      </c>
      <c r="AU43">
        <f>'Population at Risk'!AR43/'Population at Risk'!AR$5</f>
        <v>0</v>
      </c>
      <c r="AV43">
        <f>'Population at Risk'!AS43/'Population at Risk'!AS$5</f>
        <v>0</v>
      </c>
      <c r="AW43">
        <f>'Population at Risk'!AT43/'Population at Risk'!AT$5</f>
        <v>0</v>
      </c>
      <c r="AX43">
        <f>'Population at Risk'!AU43/'Population at Risk'!AU$5</f>
        <v>0</v>
      </c>
      <c r="AY43">
        <f>'Population at Risk'!BB43/'Population at Risk'!BB$5</f>
        <v>0</v>
      </c>
      <c r="AZ43">
        <f>'Population at Risk'!P43/'Population at Risk'!P$5</f>
        <v>0</v>
      </c>
      <c r="BA43">
        <f>'Population at Risk'!AV43/'Population at Risk'!AV$5</f>
        <v>0</v>
      </c>
      <c r="BB43">
        <f>'Population at Risk'!AW43/'Population at Risk'!AW$5</f>
        <v>0</v>
      </c>
      <c r="BC43">
        <f>'Population at Risk'!Q43/'Population at Risk'!Q$5</f>
        <v>0</v>
      </c>
      <c r="BD43" s="9">
        <v>41</v>
      </c>
    </row>
    <row r="44" spans="1:56" hidden="1" x14ac:dyDescent="0.35">
      <c r="A44" s="3"/>
      <c r="B44" s="5" t="s">
        <v>47</v>
      </c>
      <c r="C44">
        <f>'Population at Risk'!R44/'Population at Risk'!R$5</f>
        <v>4.3361513298954116E-2</v>
      </c>
      <c r="D44">
        <f>'Population at Risk'!AX44/'Population at Risk'!AX$5</f>
        <v>3.5743457515833535E-2</v>
      </c>
      <c r="E44">
        <f>'Population at Risk'!S44/'Population at Risk'!S$5</f>
        <v>2.5669014427872144E-2</v>
      </c>
      <c r="F44">
        <f>'Population at Risk'!T44/'Population at Risk'!T$5</f>
        <v>2.6785419199861146E-2</v>
      </c>
      <c r="G44">
        <f>'Population at Risk'!U44/'Population at Risk'!U$5</f>
        <v>2.6096634922559613E-2</v>
      </c>
      <c r="H44">
        <f>'Population at Risk'!D44/'Population at Risk'!D$5</f>
        <v>2.6269755785777584E-2</v>
      </c>
      <c r="I44">
        <f>'Population at Risk'!E44/'Population at Risk'!E$5</f>
        <v>3.6476706695546396E-2</v>
      </c>
      <c r="J44">
        <f>'Population at Risk'!BC44/'Population at Risk'!BC$5</f>
        <v>2.6096634922559613E-2</v>
      </c>
      <c r="K44">
        <f>'Population at Risk'!V44/'Population at Risk'!V$5</f>
        <v>3.5014123161547013E-2</v>
      </c>
      <c r="L44">
        <f>'Population at Risk'!F44/'Population at Risk'!F$5</f>
        <v>4.2784401343593993E-2</v>
      </c>
      <c r="M44">
        <f>'Population at Risk'!W44/'Population at Risk'!W$5</f>
        <v>3.0518469116470427E-2</v>
      </c>
      <c r="N44">
        <f>'Population at Risk'!X44/'Population at Risk'!X$5</f>
        <v>3.0518469116470427E-2</v>
      </c>
      <c r="O44">
        <f>'Population at Risk'!Y44/'Population at Risk'!Y$5</f>
        <v>3.4187785989962131E-2</v>
      </c>
      <c r="P44">
        <f>'Population at Risk'!Z44/'Population at Risk'!Z$5</f>
        <v>2.567972728740597E-2</v>
      </c>
      <c r="Q44">
        <f>'Population at Risk'!AA44/'Population at Risk'!AA$5</f>
        <v>2.5952901709899775E-2</v>
      </c>
      <c r="R44">
        <f>'Population at Risk'!AB44/'Population at Risk'!AB$5</f>
        <v>3.1740682176178654E-2</v>
      </c>
      <c r="S44">
        <f>'Population at Risk'!AY44/'Population at Risk'!AY$5</f>
        <v>2.7333517065238944E-2</v>
      </c>
      <c r="T44">
        <f>'Population at Risk'!AC44/'Population at Risk'!AC$5</f>
        <v>2.7264972527616654E-2</v>
      </c>
      <c r="U44">
        <f>'Population at Risk'!AD44/'Population at Risk'!AD$5</f>
        <v>3.2782366086968412E-2</v>
      </c>
      <c r="V44">
        <f>'Population at Risk'!AE44/'Population at Risk'!AE$5</f>
        <v>3.3191790339646129E-2</v>
      </c>
      <c r="W44">
        <f>'Population at Risk'!G44/'Population at Risk'!G$5</f>
        <v>3.1324832831765535E-2</v>
      </c>
      <c r="X44">
        <f>'Population at Risk'!AF44/'Population at Risk'!AF$5</f>
        <v>2.8306484484404138E-2</v>
      </c>
      <c r="Y44">
        <f>'Population at Risk'!H44/'Population at Risk'!H$5</f>
        <v>2.9578312038857801E-2</v>
      </c>
      <c r="Z44">
        <f>'Population at Risk'!AG44/'Population at Risk'!AG$5</f>
        <v>2.832695540733739E-2</v>
      </c>
      <c r="AA44">
        <f>'Population at Risk'!AZ44/'Population at Risk'!AZ$5</f>
        <v>3.2675285604692406E-2</v>
      </c>
      <c r="AB44">
        <f>'Population at Risk'!I44/'Population at Risk'!I$5</f>
        <v>2.4780674870561219E-2</v>
      </c>
      <c r="AC44">
        <f>'Population at Risk'!J44/'Population at Risk'!J$5</f>
        <v>3.3899175622713537E-2</v>
      </c>
      <c r="AD44">
        <f>'Population at Risk'!K44/'Population at Risk'!K$5</f>
        <v>3.1123890586878505E-2</v>
      </c>
      <c r="AE44">
        <f>'Population at Risk'!AH44/'Population at Risk'!AH$5</f>
        <v>2.6977901061755669E-2</v>
      </c>
      <c r="AF44">
        <f>'Population at Risk'!AI44/'Population at Risk'!AI$5</f>
        <v>2.7074127042521719E-2</v>
      </c>
      <c r="AG44">
        <f>'Population at Risk'!BA44/'Population at Risk'!BA$5</f>
        <v>2.547706346463071E-2</v>
      </c>
      <c r="AH44">
        <f>'Population at Risk'!L44/'Population at Risk'!L$5</f>
        <v>2.6292169416769935E-2</v>
      </c>
      <c r="AI44">
        <f>'Population at Risk'!M44/'Population at Risk'!M$5</f>
        <v>2.6292169416769935E-2</v>
      </c>
      <c r="AJ44">
        <f>'Population at Risk'!AJ44/'Population at Risk'!AJ$5</f>
        <v>2.8917822720111407E-2</v>
      </c>
      <c r="AK44">
        <f>'Population at Risk'!AK44/'Population at Risk'!AK$5</f>
        <v>3.102830026212371E-2</v>
      </c>
      <c r="AL44">
        <f>'Population at Risk'!AL44/'Population at Risk'!AL$5</f>
        <v>3.3706622383500071E-2</v>
      </c>
      <c r="AM44">
        <f>'Population at Risk'!AM44/'Population at Risk'!AM$5</f>
        <v>2.5255385976518326E-2</v>
      </c>
      <c r="AN44">
        <f>'Population at Risk'!N44/'Population at Risk'!N$5</f>
        <v>2.6166385933497682E-2</v>
      </c>
      <c r="AO44">
        <f>'Population at Risk'!AN44/'Population at Risk'!AN$5</f>
        <v>3.1479551613834984E-2</v>
      </c>
      <c r="AP44">
        <f>'Population at Risk'!AO44/'Population at Risk'!AO$5</f>
        <v>3.1479551613834984E-2</v>
      </c>
      <c r="AQ44">
        <f>'Population at Risk'!AP44/'Population at Risk'!AP$5</f>
        <v>3.4567851270893513E-2</v>
      </c>
      <c r="AR44">
        <f>'Population at Risk'!C44/'Population at Risk'!C$5</f>
        <v>2.7667854640892553E-2</v>
      </c>
      <c r="AS44">
        <f>'Population at Risk'!AQ44/'Population at Risk'!AQ$5</f>
        <v>2.7257914270516402E-2</v>
      </c>
      <c r="AT44">
        <f>'Population at Risk'!O44/'Population at Risk'!O$5</f>
        <v>2.8790600880139613E-2</v>
      </c>
      <c r="AU44">
        <f>'Population at Risk'!AR44/'Population at Risk'!AR$5</f>
        <v>2.9053424119094142E-2</v>
      </c>
      <c r="AV44">
        <f>'Population at Risk'!AS44/'Population at Risk'!AS$5</f>
        <v>2.4780674870561219E-2</v>
      </c>
      <c r="AW44">
        <f>'Population at Risk'!AT44/'Population at Risk'!AT$5</f>
        <v>3.3288491627198914E-2</v>
      </c>
      <c r="AX44">
        <f>'Population at Risk'!AU44/'Population at Risk'!AU$5</f>
        <v>3.3288491627198914E-2</v>
      </c>
      <c r="AY44">
        <f>'Population at Risk'!BB44/'Population at Risk'!BB$5</f>
        <v>2.6025978459169954E-2</v>
      </c>
      <c r="AZ44">
        <f>'Population at Risk'!P44/'Population at Risk'!P$5</f>
        <v>3.6890902015396465E-2</v>
      </c>
      <c r="BA44">
        <f>'Population at Risk'!AV44/'Population at Risk'!AV$5</f>
        <v>2.479953800786119E-2</v>
      </c>
      <c r="BB44">
        <f>'Population at Risk'!AW44/'Population at Risk'!AW$5</f>
        <v>2.9142709529897635E-2</v>
      </c>
      <c r="BC44">
        <f>'Population at Risk'!Q44/'Population at Risk'!Q$5</f>
        <v>2.8001848947598638E-2</v>
      </c>
      <c r="BD44" s="9">
        <v>42</v>
      </c>
    </row>
    <row r="45" spans="1:56" hidden="1" x14ac:dyDescent="0.35">
      <c r="A45" s="3"/>
      <c r="B45" s="5" t="s">
        <v>48</v>
      </c>
      <c r="C45">
        <f>'Population at Risk'!R45/'Population at Risk'!R$5</f>
        <v>5.0222002241765928E-2</v>
      </c>
      <c r="D45">
        <f>'Population at Risk'!AX45/'Population at Risk'!AX$5</f>
        <v>5.4419349779807336E-2</v>
      </c>
      <c r="E45">
        <f>'Population at Risk'!S45/'Population at Risk'!S$5</f>
        <v>3.8961931745409843E-2</v>
      </c>
      <c r="F45">
        <f>'Population at Risk'!T45/'Population at Risk'!T$5</f>
        <v>5.2250918976457596E-2</v>
      </c>
      <c r="G45">
        <f>'Population at Risk'!U45/'Population at Risk'!U$5</f>
        <v>3.038018226323002E-2</v>
      </c>
      <c r="H45">
        <f>'Population at Risk'!D45/'Population at Risk'!D$5</f>
        <v>4.3931809093368697E-2</v>
      </c>
      <c r="I45">
        <f>'Population at Risk'!E45/'Population at Risk'!E$5</f>
        <v>4.4075618171213631E-2</v>
      </c>
      <c r="J45">
        <f>'Population at Risk'!BC45/'Population at Risk'!BC$5</f>
        <v>3.038018226323002E-2</v>
      </c>
      <c r="K45">
        <f>'Population at Risk'!V45/'Population at Risk'!V$5</f>
        <v>4.4193326656189538E-2</v>
      </c>
      <c r="L45">
        <f>'Population at Risk'!F45/'Population at Risk'!F$5</f>
        <v>5.276151126472739E-2</v>
      </c>
      <c r="M45">
        <f>'Population at Risk'!W45/'Population at Risk'!W$5</f>
        <v>4.1172516207803538E-2</v>
      </c>
      <c r="N45">
        <f>'Population at Risk'!X45/'Population at Risk'!X$5</f>
        <v>4.1172516207803538E-2</v>
      </c>
      <c r="O45">
        <f>'Population at Risk'!Y45/'Population at Risk'!Y$5</f>
        <v>4.6056797623811291E-2</v>
      </c>
      <c r="P45">
        <f>'Population at Risk'!Z45/'Population at Risk'!Z$5</f>
        <v>4.7729566914088042E-2</v>
      </c>
      <c r="Q45">
        <f>'Population at Risk'!AA45/'Population at Risk'!AA$5</f>
        <v>3.9132455581416432E-2</v>
      </c>
      <c r="R45">
        <f>'Population at Risk'!AB45/'Population at Risk'!AB$5</f>
        <v>5.0786119591048805E-2</v>
      </c>
      <c r="S45">
        <f>'Population at Risk'!AY45/'Population at Risk'!AY$5</f>
        <v>3.9727042028475629E-2</v>
      </c>
      <c r="T45">
        <f>'Population at Risk'!AC45/'Population at Risk'!AC$5</f>
        <v>4.446160106947103E-2</v>
      </c>
      <c r="U45">
        <f>'Population at Risk'!AD45/'Population at Risk'!AD$5</f>
        <v>3.944443470644058E-2</v>
      </c>
      <c r="V45">
        <f>'Population at Risk'!AE45/'Population at Risk'!AE$5</f>
        <v>3.8437907091970071E-2</v>
      </c>
      <c r="W45">
        <f>'Population at Risk'!G45/'Population at Risk'!G$5</f>
        <v>4.1419273814924107E-2</v>
      </c>
      <c r="X45">
        <f>'Population at Risk'!AF45/'Population at Risk'!AF$5</f>
        <v>3.8173985982490194E-2</v>
      </c>
      <c r="Y45">
        <f>'Population at Risk'!H45/'Population at Risk'!H$5</f>
        <v>3.8214188148207887E-2</v>
      </c>
      <c r="Z45">
        <f>'Population at Risk'!AG45/'Population at Risk'!AG$5</f>
        <v>3.2804162384848998E-2</v>
      </c>
      <c r="AA45">
        <f>'Population at Risk'!AZ45/'Population at Risk'!AZ$5</f>
        <v>5.0545882851092606E-2</v>
      </c>
      <c r="AB45">
        <f>'Population at Risk'!I45/'Population at Risk'!I$5</f>
        <v>2.8909959912968616E-2</v>
      </c>
      <c r="AC45">
        <f>'Population at Risk'!J45/'Population at Risk'!J$5</f>
        <v>4.8598307618402746E-2</v>
      </c>
      <c r="AD45">
        <f>'Population at Risk'!K45/'Population at Risk'!K$5</f>
        <v>3.9838772937844137E-2</v>
      </c>
      <c r="AE45">
        <f>'Population at Risk'!AH45/'Population at Risk'!AH$5</f>
        <v>3.5037091993197766E-2</v>
      </c>
      <c r="AF45">
        <f>'Population at Risk'!AI45/'Population at Risk'!AI$5</f>
        <v>4.4565173499789362E-2</v>
      </c>
      <c r="AG45">
        <f>'Population at Risk'!BA45/'Population at Risk'!BA$5</f>
        <v>3.6342804419773389E-2</v>
      </c>
      <c r="AH45">
        <f>'Population at Risk'!L45/'Population at Risk'!L$5</f>
        <v>3.3327040689255405E-2</v>
      </c>
      <c r="AI45">
        <f>'Population at Risk'!M45/'Population at Risk'!M$5</f>
        <v>3.3327040689255405E-2</v>
      </c>
      <c r="AJ45">
        <f>'Population at Risk'!AJ45/'Population at Risk'!AJ$5</f>
        <v>3.7594659119643888E-2</v>
      </c>
      <c r="AK45">
        <f>'Population at Risk'!AK45/'Population at Risk'!AK$5</f>
        <v>3.9745494522777036E-2</v>
      </c>
      <c r="AL45">
        <f>'Population at Risk'!AL45/'Population at Risk'!AL$5</f>
        <v>4.3821994552726042E-2</v>
      </c>
      <c r="AM45">
        <f>'Population at Risk'!AM45/'Population at Risk'!AM$5</f>
        <v>3.2821652774609592E-2</v>
      </c>
      <c r="AN45">
        <f>'Population at Risk'!N45/'Population at Risk'!N$5</f>
        <v>5.1862378577039583E-2</v>
      </c>
      <c r="AO45">
        <f>'Population at Risk'!AN45/'Population at Risk'!AN$5</f>
        <v>3.6823448165508324E-2</v>
      </c>
      <c r="AP45">
        <f>'Population at Risk'!AO45/'Population at Risk'!AO$5</f>
        <v>3.6823448165508324E-2</v>
      </c>
      <c r="AQ45">
        <f>'Population at Risk'!AP45/'Population at Risk'!AP$5</f>
        <v>4.4462848121217327E-2</v>
      </c>
      <c r="AR45">
        <f>'Population at Risk'!C45/'Population at Risk'!C$5</f>
        <v>6.191559089572108E-2</v>
      </c>
      <c r="AS45">
        <f>'Population at Risk'!AQ45/'Population at Risk'!AQ$5</f>
        <v>3.7634941530040628E-2</v>
      </c>
      <c r="AT45">
        <f>'Population at Risk'!O45/'Population at Risk'!O$5</f>
        <v>3.8169663922916292E-2</v>
      </c>
      <c r="AU45">
        <f>'Population at Risk'!AR45/'Population at Risk'!AR$5</f>
        <v>4.2643209502110146E-2</v>
      </c>
      <c r="AV45">
        <f>'Population at Risk'!AS45/'Population at Risk'!AS$5</f>
        <v>2.8909959912968616E-2</v>
      </c>
      <c r="AW45">
        <f>'Population at Risk'!AT45/'Population at Risk'!AT$5</f>
        <v>4.4400072592467303E-2</v>
      </c>
      <c r="AX45">
        <f>'Population at Risk'!AU45/'Population at Risk'!AU$5</f>
        <v>4.4400072592467303E-2</v>
      </c>
      <c r="AY45">
        <f>'Population at Risk'!BB45/'Population at Risk'!BB$5</f>
        <v>3.4513787587482456E-2</v>
      </c>
      <c r="AZ45">
        <f>'Population at Risk'!P45/'Population at Risk'!P$5</f>
        <v>4.8021702687422181E-2</v>
      </c>
      <c r="BA45">
        <f>'Population at Risk'!AV45/'Population at Risk'!AV$5</f>
        <v>3.0695105643366607E-2</v>
      </c>
      <c r="BB45">
        <f>'Population at Risk'!AW45/'Population at Risk'!AW$5</f>
        <v>3.7817666314353564E-2</v>
      </c>
      <c r="BC45">
        <f>'Population at Risk'!Q45/'Population at Risk'!Q$5</f>
        <v>3.6621559526272572E-2</v>
      </c>
      <c r="BD45" s="9">
        <v>43</v>
      </c>
    </row>
    <row r="46" spans="1:56" hidden="1" x14ac:dyDescent="0.35">
      <c r="A46" s="3"/>
      <c r="B46" s="5" t="s">
        <v>49</v>
      </c>
      <c r="C46">
        <f>'Population at Risk'!R46/'Population at Risk'!R$5</f>
        <v>5.3678382732620891E-2</v>
      </c>
      <c r="D46">
        <f>'Population at Risk'!AX46/'Population at Risk'!AX$5</f>
        <v>5.626006837917872E-2</v>
      </c>
      <c r="E46">
        <f>'Population at Risk'!S46/'Population at Risk'!S$5</f>
        <v>5.3485234146447638E-2</v>
      </c>
      <c r="F46">
        <f>'Population at Risk'!T46/'Population at Risk'!T$5</f>
        <v>8.7387709724821822E-2</v>
      </c>
      <c r="G46">
        <f>'Population at Risk'!U46/'Population at Risk'!U$5</f>
        <v>3.760036903024129E-2</v>
      </c>
      <c r="H46">
        <f>'Population at Risk'!D46/'Population at Risk'!D$5</f>
        <v>6.5021330311837391E-2</v>
      </c>
      <c r="I46">
        <f>'Population at Risk'!E46/'Population at Risk'!E$5</f>
        <v>5.5475108821640258E-2</v>
      </c>
      <c r="J46">
        <f>'Population at Risk'!BC46/'Population at Risk'!BC$5</f>
        <v>3.760036903024129E-2</v>
      </c>
      <c r="K46">
        <f>'Population at Risk'!V46/'Population at Risk'!V$5</f>
        <v>5.3504280248219037E-2</v>
      </c>
      <c r="L46">
        <f>'Population at Risk'!F46/'Population at Risk'!F$5</f>
        <v>6.1351388890452128E-2</v>
      </c>
      <c r="M46">
        <f>'Population at Risk'!W46/'Population at Risk'!W$5</f>
        <v>4.7851553769253534E-2</v>
      </c>
      <c r="N46">
        <f>'Population at Risk'!X46/'Population at Risk'!X$5</f>
        <v>4.7851553769253534E-2</v>
      </c>
      <c r="O46">
        <f>'Population at Risk'!Y46/'Population at Risk'!Y$5</f>
        <v>5.1393634597201483E-2</v>
      </c>
      <c r="P46">
        <f>'Population at Risk'!Z46/'Population at Risk'!Z$5</f>
        <v>7.0933578885692572E-2</v>
      </c>
      <c r="Q46">
        <f>'Population at Risk'!AA46/'Population at Risk'!AA$5</f>
        <v>5.1513232441662206E-2</v>
      </c>
      <c r="R46">
        <f>'Population at Risk'!AB46/'Population at Risk'!AB$5</f>
        <v>7.3129550891520331E-2</v>
      </c>
      <c r="S46">
        <f>'Population at Risk'!AY46/'Population at Risk'!AY$5</f>
        <v>4.7897465206478286E-2</v>
      </c>
      <c r="T46">
        <f>'Population at Risk'!AC46/'Population at Risk'!AC$5</f>
        <v>6.1742332654850345E-2</v>
      </c>
      <c r="U46">
        <f>'Population at Risk'!AD46/'Population at Risk'!AD$5</f>
        <v>4.6879496525786213E-2</v>
      </c>
      <c r="V46">
        <f>'Population at Risk'!AE46/'Population at Risk'!AE$5</f>
        <v>4.7388387300629907E-2</v>
      </c>
      <c r="W46">
        <f>'Population at Risk'!G46/'Population at Risk'!G$5</f>
        <v>4.4985692461319358E-2</v>
      </c>
      <c r="X46">
        <f>'Population at Risk'!AF46/'Population at Risk'!AF$5</f>
        <v>4.5811773609346094E-2</v>
      </c>
      <c r="Y46">
        <f>'Population at Risk'!H46/'Population at Risk'!H$5</f>
        <v>4.3644482497407246E-2</v>
      </c>
      <c r="Z46">
        <f>'Population at Risk'!AG46/'Population at Risk'!AG$5</f>
        <v>4.0442793840113435E-2</v>
      </c>
      <c r="AA46">
        <f>'Population at Risk'!AZ46/'Population at Risk'!AZ$5</f>
        <v>6.2657779115461013E-2</v>
      </c>
      <c r="AB46">
        <f>'Population at Risk'!I46/'Population at Risk'!I$5</f>
        <v>3.1863644965409589E-2</v>
      </c>
      <c r="AC46">
        <f>'Population at Risk'!J46/'Population at Risk'!J$5</f>
        <v>5.0104868562574068E-2</v>
      </c>
      <c r="AD46">
        <f>'Population at Risk'!K46/'Population at Risk'!K$5</f>
        <v>4.0842491695283603E-2</v>
      </c>
      <c r="AE46">
        <f>'Population at Risk'!AH46/'Population at Risk'!AH$5</f>
        <v>4.0711683817236721E-2</v>
      </c>
      <c r="AF46">
        <f>'Population at Risk'!AI46/'Population at Risk'!AI$5</f>
        <v>6.6032894855776125E-2</v>
      </c>
      <c r="AG46">
        <f>'Population at Risk'!BA46/'Population at Risk'!BA$5</f>
        <v>4.4091591047416785E-2</v>
      </c>
      <c r="AH46">
        <f>'Population at Risk'!L46/'Population at Risk'!L$5</f>
        <v>3.8228616579163238E-2</v>
      </c>
      <c r="AI46">
        <f>'Population at Risk'!M46/'Population at Risk'!M$5</f>
        <v>3.8228616579163238E-2</v>
      </c>
      <c r="AJ46">
        <f>'Population at Risk'!AJ46/'Population at Risk'!AJ$5</f>
        <v>4.4807303785896639E-2</v>
      </c>
      <c r="AK46">
        <f>'Population at Risk'!AK46/'Population at Risk'!AK$5</f>
        <v>4.8048559488409304E-2</v>
      </c>
      <c r="AL46">
        <f>'Population at Risk'!AL46/'Population at Risk'!AL$5</f>
        <v>4.6971893326620537E-2</v>
      </c>
      <c r="AM46">
        <f>'Population at Risk'!AM46/'Population at Risk'!AM$5</f>
        <v>3.826194843902659E-2</v>
      </c>
      <c r="AN46">
        <f>'Population at Risk'!N46/'Population at Risk'!N$5</f>
        <v>6.8052431538128275E-2</v>
      </c>
      <c r="AO46">
        <f>'Population at Risk'!AN46/'Population at Risk'!AN$5</f>
        <v>4.8130938078334948E-2</v>
      </c>
      <c r="AP46">
        <f>'Population at Risk'!AO46/'Population at Risk'!AO$5</f>
        <v>4.8130938078334948E-2</v>
      </c>
      <c r="AQ46">
        <f>'Population at Risk'!AP46/'Population at Risk'!AP$5</f>
        <v>5.1891984191577797E-2</v>
      </c>
      <c r="AR46">
        <f>'Population at Risk'!C46/'Population at Risk'!C$5</f>
        <v>0.10065932709027424</v>
      </c>
      <c r="AS46">
        <f>'Population at Risk'!AQ46/'Population at Risk'!AQ$5</f>
        <v>5.0217182668878979E-2</v>
      </c>
      <c r="AT46">
        <f>'Population at Risk'!O46/'Population at Risk'!O$5</f>
        <v>4.5380597584027675E-2</v>
      </c>
      <c r="AU46">
        <f>'Population at Risk'!AR46/'Population at Risk'!AR$5</f>
        <v>5.5527261730013051E-2</v>
      </c>
      <c r="AV46">
        <f>'Population at Risk'!AS46/'Population at Risk'!AS$5</f>
        <v>3.1863644965409589E-2</v>
      </c>
      <c r="AW46">
        <f>'Population at Risk'!AT46/'Population at Risk'!AT$5</f>
        <v>5.3240026170876566E-2</v>
      </c>
      <c r="AX46">
        <f>'Population at Risk'!AU46/'Population at Risk'!AU$5</f>
        <v>5.3240026170876566E-2</v>
      </c>
      <c r="AY46">
        <f>'Population at Risk'!BB46/'Population at Risk'!BB$5</f>
        <v>4.2226367922465556E-2</v>
      </c>
      <c r="AZ46">
        <f>'Population at Risk'!P46/'Population at Risk'!P$5</f>
        <v>5.2491038613484572E-2</v>
      </c>
      <c r="BA46">
        <f>'Population at Risk'!AV46/'Population at Risk'!AV$5</f>
        <v>3.6487834845918526E-2</v>
      </c>
      <c r="BB46">
        <f>'Population at Risk'!AW46/'Population at Risk'!AW$5</f>
        <v>4.3764672468884769E-2</v>
      </c>
      <c r="BC46">
        <f>'Population at Risk'!Q46/'Population at Risk'!Q$5</f>
        <v>3.8912902772891347E-2</v>
      </c>
      <c r="BD46" s="9">
        <v>44</v>
      </c>
    </row>
    <row r="47" spans="1:56" hidden="1" x14ac:dyDescent="0.35">
      <c r="A47" s="3"/>
      <c r="B47" s="5" t="s">
        <v>50</v>
      </c>
      <c r="C47">
        <f>'Population at Risk'!R47/'Population at Risk'!R$5</f>
        <v>4.6121555557344797E-2</v>
      </c>
      <c r="D47">
        <f>'Population at Risk'!AX47/'Population at Risk'!AX$5</f>
        <v>4.3049700495046944E-2</v>
      </c>
      <c r="E47">
        <f>'Population at Risk'!S47/'Population at Risk'!S$5</f>
        <v>4.9795165668229752E-2</v>
      </c>
      <c r="F47">
        <f>'Population at Risk'!T47/'Population at Risk'!T$5</f>
        <v>7.6164600109379657E-2</v>
      </c>
      <c r="G47">
        <f>'Population at Risk'!U47/'Population at Risk'!U$5</f>
        <v>3.7710839921890046E-2</v>
      </c>
      <c r="H47">
        <f>'Population at Risk'!D47/'Population at Risk'!D$5</f>
        <v>5.7989947773717195E-2</v>
      </c>
      <c r="I47">
        <f>'Population at Risk'!E47/'Population at Risk'!E$5</f>
        <v>5.9379158602988064E-2</v>
      </c>
      <c r="J47">
        <f>'Population at Risk'!BC47/'Population at Risk'!BC$5</f>
        <v>3.7710839921890046E-2</v>
      </c>
      <c r="K47">
        <f>'Population at Risk'!V47/'Population at Risk'!V$5</f>
        <v>5.3899482327365543E-2</v>
      </c>
      <c r="L47">
        <f>'Population at Risk'!F47/'Population at Risk'!F$5</f>
        <v>6.2447317969975727E-2</v>
      </c>
      <c r="M47">
        <f>'Population at Risk'!W47/'Population at Risk'!W$5</f>
        <v>4.6413500236016744E-2</v>
      </c>
      <c r="N47">
        <f>'Population at Risk'!X47/'Population at Risk'!X$5</f>
        <v>4.6413500236016744E-2</v>
      </c>
      <c r="O47">
        <f>'Population at Risk'!Y47/'Population at Risk'!Y$5</f>
        <v>4.7882068082315564E-2</v>
      </c>
      <c r="P47">
        <f>'Population at Risk'!Z47/'Population at Risk'!Z$5</f>
        <v>6.2516779700201905E-2</v>
      </c>
      <c r="Q47">
        <f>'Population at Risk'!AA47/'Population at Risk'!AA$5</f>
        <v>4.7783409321755996E-2</v>
      </c>
      <c r="R47">
        <f>'Population at Risk'!AB47/'Population at Risk'!AB$5</f>
        <v>6.6090386399389869E-2</v>
      </c>
      <c r="S47">
        <f>'Population at Risk'!AY47/'Population at Risk'!AY$5</f>
        <v>4.395696493725805E-2</v>
      </c>
      <c r="T47">
        <f>'Population at Risk'!AC47/'Population at Risk'!AC$5</f>
        <v>5.5331052386706346E-2</v>
      </c>
      <c r="U47">
        <f>'Population at Risk'!AD47/'Population at Risk'!AD$5</f>
        <v>4.6225247954203595E-2</v>
      </c>
      <c r="V47">
        <f>'Population at Risk'!AE47/'Population at Risk'!AE$5</f>
        <v>4.9442098849489906E-2</v>
      </c>
      <c r="W47">
        <f>'Population at Risk'!G47/'Population at Risk'!G$5</f>
        <v>3.760519877569396E-2</v>
      </c>
      <c r="X47">
        <f>'Population at Risk'!AF47/'Population at Risk'!AF$5</f>
        <v>4.3721770194613825E-2</v>
      </c>
      <c r="Y47">
        <f>'Population at Risk'!H47/'Population at Risk'!H$5</f>
        <v>3.9855714065533628E-2</v>
      </c>
      <c r="Z47">
        <f>'Population at Risk'!AG47/'Population at Risk'!AG$5</f>
        <v>4.2195498194677973E-2</v>
      </c>
      <c r="AA47">
        <f>'Population at Risk'!AZ47/'Population at Risk'!AZ$5</f>
        <v>5.5105202130592577E-2</v>
      </c>
      <c r="AB47">
        <f>'Population at Risk'!I47/'Population at Risk'!I$5</f>
        <v>3.137420814787991E-2</v>
      </c>
      <c r="AC47">
        <f>'Population at Risk'!J47/'Population at Risk'!J$5</f>
        <v>4.269348337500644E-2</v>
      </c>
      <c r="AD47">
        <f>'Population at Risk'!K47/'Population at Risk'!K$5</f>
        <v>4.2157445990241883E-2</v>
      </c>
      <c r="AE47">
        <f>'Population at Risk'!AH47/'Population at Risk'!AH$5</f>
        <v>4.1031234262562367E-2</v>
      </c>
      <c r="AF47">
        <f>'Population at Risk'!AI47/'Population at Risk'!AI$5</f>
        <v>6.0429388833954843E-2</v>
      </c>
      <c r="AG47">
        <f>'Population at Risk'!BA47/'Population at Risk'!BA$5</f>
        <v>4.1653589428268398E-2</v>
      </c>
      <c r="AH47">
        <f>'Population at Risk'!L47/'Population at Risk'!L$5</f>
        <v>3.5856471654424578E-2</v>
      </c>
      <c r="AI47">
        <f>'Population at Risk'!M47/'Population at Risk'!M$5</f>
        <v>3.5856471654424578E-2</v>
      </c>
      <c r="AJ47">
        <f>'Population at Risk'!AJ47/'Population at Risk'!AJ$5</f>
        <v>4.5771427317531886E-2</v>
      </c>
      <c r="AK47">
        <f>'Population at Risk'!AK47/'Population at Risk'!AK$5</f>
        <v>4.7451383393557117E-2</v>
      </c>
      <c r="AL47">
        <f>'Population at Risk'!AL47/'Population at Risk'!AL$5</f>
        <v>4.2551699318829767E-2</v>
      </c>
      <c r="AM47">
        <f>'Population at Risk'!AM47/'Population at Risk'!AM$5</f>
        <v>3.8560137824854637E-2</v>
      </c>
      <c r="AN47">
        <f>'Population at Risk'!N47/'Population at Risk'!N$5</f>
        <v>5.1852230213271254E-2</v>
      </c>
      <c r="AO47">
        <f>'Population at Risk'!AN47/'Population at Risk'!AN$5</f>
        <v>4.2307634140937599E-2</v>
      </c>
      <c r="AP47">
        <f>'Population at Risk'!AO47/'Population at Risk'!AO$5</f>
        <v>4.2307634140937599E-2</v>
      </c>
      <c r="AQ47">
        <f>'Population at Risk'!AP47/'Population at Risk'!AP$5</f>
        <v>5.2571417311555138E-2</v>
      </c>
      <c r="AR47">
        <f>'Population at Risk'!C47/'Population at Risk'!C$5</f>
        <v>8.0619838656975834E-2</v>
      </c>
      <c r="AS47">
        <f>'Population at Risk'!AQ47/'Population at Risk'!AQ$5</f>
        <v>4.7972267512240138E-2</v>
      </c>
      <c r="AT47">
        <f>'Population at Risk'!O47/'Population at Risk'!O$5</f>
        <v>4.229804422560015E-2</v>
      </c>
      <c r="AU47">
        <f>'Population at Risk'!AR47/'Population at Risk'!AR$5</f>
        <v>5.1328957446486211E-2</v>
      </c>
      <c r="AV47">
        <f>'Population at Risk'!AS47/'Population at Risk'!AS$5</f>
        <v>3.137420814787991E-2</v>
      </c>
      <c r="AW47">
        <f>'Population at Risk'!AT47/'Population at Risk'!AT$5</f>
        <v>4.9388807839046762E-2</v>
      </c>
      <c r="AX47">
        <f>'Population at Risk'!AU47/'Population at Risk'!AU$5</f>
        <v>4.9388807839046762E-2</v>
      </c>
      <c r="AY47">
        <f>'Population at Risk'!BB47/'Population at Risk'!BB$5</f>
        <v>4.3301095152566929E-2</v>
      </c>
      <c r="AZ47">
        <f>'Population at Risk'!P47/'Population at Risk'!P$5</f>
        <v>4.5232201026835353E-2</v>
      </c>
      <c r="BA47">
        <f>'Population at Risk'!AV47/'Population at Risk'!AV$5</f>
        <v>3.2772125316894156E-2</v>
      </c>
      <c r="BB47">
        <f>'Population at Risk'!AW47/'Population at Risk'!AW$5</f>
        <v>4.4111233847006333E-2</v>
      </c>
      <c r="BC47">
        <f>'Population at Risk'!Q47/'Population at Risk'!Q$5</f>
        <v>3.8326741489158697E-2</v>
      </c>
      <c r="BD47" s="9">
        <v>45</v>
      </c>
    </row>
    <row r="48" spans="1:56" hidden="1" x14ac:dyDescent="0.35">
      <c r="A48" s="3"/>
      <c r="B48" s="5" t="s">
        <v>51</v>
      </c>
      <c r="C48">
        <f>'Population at Risk'!R48/'Population at Risk'!R$5</f>
        <v>4.749767593476522E-2</v>
      </c>
      <c r="D48">
        <f>'Population at Risk'!AX48/'Population at Risk'!AX$5</f>
        <v>3.9989477432172446E-2</v>
      </c>
      <c r="E48">
        <f>'Population at Risk'!S48/'Population at Risk'!S$5</f>
        <v>4.5487509515567293E-2</v>
      </c>
      <c r="F48">
        <f>'Population at Risk'!T48/'Population at Risk'!T$5</f>
        <v>6.1092114989268184E-2</v>
      </c>
      <c r="G48">
        <f>'Population at Risk'!U48/'Population at Risk'!U$5</f>
        <v>4.4205491515102661E-2</v>
      </c>
      <c r="H48">
        <f>'Population at Risk'!D48/'Population at Risk'!D$5</f>
        <v>4.8662953879888213E-2</v>
      </c>
      <c r="I48">
        <f>'Population at Risk'!E48/'Population at Risk'!E$5</f>
        <v>5.6535611033285235E-2</v>
      </c>
      <c r="J48">
        <f>'Population at Risk'!BC48/'Population at Risk'!BC$5</f>
        <v>4.4205491515102661E-2</v>
      </c>
      <c r="K48">
        <f>'Population at Risk'!V48/'Population at Risk'!V$5</f>
        <v>5.7024637868387476E-2</v>
      </c>
      <c r="L48">
        <f>'Population at Risk'!F48/'Population at Risk'!F$5</f>
        <v>5.985975528663405E-2</v>
      </c>
      <c r="M48">
        <f>'Population at Risk'!W48/'Population at Risk'!W$5</f>
        <v>4.6804030828778258E-2</v>
      </c>
      <c r="N48">
        <f>'Population at Risk'!X48/'Population at Risk'!X$5</f>
        <v>4.6804030828778258E-2</v>
      </c>
      <c r="O48">
        <f>'Population at Risk'!Y48/'Population at Risk'!Y$5</f>
        <v>4.9109125800995808E-2</v>
      </c>
      <c r="P48">
        <f>'Population at Risk'!Z48/'Population at Risk'!Z$5</f>
        <v>5.3803816726698456E-2</v>
      </c>
      <c r="Q48">
        <f>'Population at Risk'!AA48/'Population at Risk'!AA$5</f>
        <v>4.4827721243674193E-2</v>
      </c>
      <c r="R48">
        <f>'Population at Risk'!AB48/'Population at Risk'!AB$5</f>
        <v>5.6050978441422795E-2</v>
      </c>
      <c r="S48">
        <f>'Population at Risk'!AY48/'Population at Risk'!AY$5</f>
        <v>4.1180765044353633E-2</v>
      </c>
      <c r="T48">
        <f>'Population at Risk'!AC48/'Population at Risk'!AC$5</f>
        <v>4.9104181763174666E-2</v>
      </c>
      <c r="U48">
        <f>'Population at Risk'!AD48/'Population at Risk'!AD$5</f>
        <v>4.6024987870783893E-2</v>
      </c>
      <c r="V48">
        <f>'Population at Risk'!AE48/'Population at Risk'!AE$5</f>
        <v>4.8321076203475928E-2</v>
      </c>
      <c r="W48">
        <f>'Population at Risk'!G48/'Population at Risk'!G$5</f>
        <v>3.9697665387994636E-2</v>
      </c>
      <c r="X48">
        <f>'Population at Risk'!AF48/'Population at Risk'!AF$5</f>
        <v>4.1263681196803438E-2</v>
      </c>
      <c r="Y48">
        <f>'Population at Risk'!H48/'Population at Risk'!H$5</f>
        <v>4.071051135452531E-2</v>
      </c>
      <c r="Z48">
        <f>'Population at Risk'!AG48/'Population at Risk'!AG$5</f>
        <v>4.1238780940823699E-2</v>
      </c>
      <c r="AA48">
        <f>'Population at Risk'!AZ48/'Population at Risk'!AZ$5</f>
        <v>4.8437196390730103E-2</v>
      </c>
      <c r="AB48">
        <f>'Population at Risk'!I48/'Population at Risk'!I$5</f>
        <v>3.2981839860886389E-2</v>
      </c>
      <c r="AC48">
        <f>'Population at Risk'!J48/'Population at Risk'!J$5</f>
        <v>4.2070849830299593E-2</v>
      </c>
      <c r="AD48">
        <f>'Population at Risk'!K48/'Population at Risk'!K$5</f>
        <v>4.5202909897727975E-2</v>
      </c>
      <c r="AE48">
        <f>'Population at Risk'!AH48/'Population at Risk'!AH$5</f>
        <v>4.3214157693591375E-2</v>
      </c>
      <c r="AF48">
        <f>'Population at Risk'!AI48/'Population at Risk'!AI$5</f>
        <v>5.2683921417668068E-2</v>
      </c>
      <c r="AG48">
        <f>'Population at Risk'!BA48/'Population at Risk'!BA$5</f>
        <v>4.0410351681185903E-2</v>
      </c>
      <c r="AH48">
        <f>'Population at Risk'!L48/'Population at Risk'!L$5</f>
        <v>3.4015476400205906E-2</v>
      </c>
      <c r="AI48">
        <f>'Population at Risk'!M48/'Population at Risk'!M$5</f>
        <v>3.4015476400205906E-2</v>
      </c>
      <c r="AJ48">
        <f>'Population at Risk'!AJ48/'Population at Risk'!AJ$5</f>
        <v>4.6974722882079212E-2</v>
      </c>
      <c r="AK48">
        <f>'Population at Risk'!AK48/'Population at Risk'!AK$5</f>
        <v>4.2943911650772916E-2</v>
      </c>
      <c r="AL48">
        <f>'Population at Risk'!AL48/'Population at Risk'!AL$5</f>
        <v>4.3506178605963008E-2</v>
      </c>
      <c r="AM48">
        <f>'Population at Risk'!AM48/'Population at Risk'!AM$5</f>
        <v>4.0312651642023224E-2</v>
      </c>
      <c r="AN48">
        <f>'Population at Risk'!N48/'Population at Risk'!N$5</f>
        <v>4.073581681161912E-2</v>
      </c>
      <c r="AO48">
        <f>'Population at Risk'!AN48/'Population at Risk'!AN$5</f>
        <v>3.9935852916551273E-2</v>
      </c>
      <c r="AP48">
        <f>'Population at Risk'!AO48/'Population at Risk'!AO$5</f>
        <v>3.9935852916551273E-2</v>
      </c>
      <c r="AQ48">
        <f>'Population at Risk'!AP48/'Population at Risk'!AP$5</f>
        <v>5.0519471335290549E-2</v>
      </c>
      <c r="AR48">
        <f>'Population at Risk'!C48/'Population at Risk'!C$5</f>
        <v>6.1453391636607249E-2</v>
      </c>
      <c r="AS48">
        <f>'Population at Risk'!AQ48/'Population at Risk'!AQ$5</f>
        <v>4.4244566728699031E-2</v>
      </c>
      <c r="AT48">
        <f>'Population at Risk'!O48/'Population at Risk'!O$5</f>
        <v>4.1938217376397267E-2</v>
      </c>
      <c r="AU48">
        <f>'Population at Risk'!AR48/'Population at Risk'!AR$5</f>
        <v>4.7800118686768346E-2</v>
      </c>
      <c r="AV48">
        <f>'Population at Risk'!AS48/'Population at Risk'!AS$5</f>
        <v>3.2981839860886389E-2</v>
      </c>
      <c r="AW48">
        <f>'Population at Risk'!AT48/'Population at Risk'!AT$5</f>
        <v>5.1563674635393179E-2</v>
      </c>
      <c r="AX48">
        <f>'Population at Risk'!AU48/'Population at Risk'!AU$5</f>
        <v>5.1563674635393179E-2</v>
      </c>
      <c r="AY48">
        <f>'Population at Risk'!BB48/'Population at Risk'!BB$5</f>
        <v>4.3110428653351796E-2</v>
      </c>
      <c r="AZ48">
        <f>'Population at Risk'!P48/'Population at Risk'!P$5</f>
        <v>4.0379778082548029E-2</v>
      </c>
      <c r="BA48">
        <f>'Population at Risk'!AV48/'Population at Risk'!AV$5</f>
        <v>3.4791731322067102E-2</v>
      </c>
      <c r="BB48">
        <f>'Population at Risk'!AW48/'Population at Risk'!AW$5</f>
        <v>4.6885193254740568E-2</v>
      </c>
      <c r="BC48">
        <f>'Population at Risk'!Q48/'Population at Risk'!Q$5</f>
        <v>3.9206393133152134E-2</v>
      </c>
      <c r="BD48" s="9">
        <v>46</v>
      </c>
    </row>
    <row r="49" spans="1:56" hidden="1" x14ac:dyDescent="0.35">
      <c r="A49" s="3"/>
      <c r="B49" s="5" t="s">
        <v>52</v>
      </c>
      <c r="C49">
        <f>'Population at Risk'!R49/'Population at Risk'!R$5</f>
        <v>5.5453440952774706E-2</v>
      </c>
      <c r="D49">
        <f>'Population at Risk'!AX49/'Population at Risk'!AX$5</f>
        <v>4.329943306762498E-2</v>
      </c>
      <c r="E49">
        <f>'Population at Risk'!S49/'Population at Risk'!S$5</f>
        <v>4.5558705917605878E-2</v>
      </c>
      <c r="F49">
        <f>'Population at Risk'!T49/'Population at Risk'!T$5</f>
        <v>5.2849139890110017E-2</v>
      </c>
      <c r="G49">
        <f>'Population at Risk'!U49/'Population at Risk'!U$5</f>
        <v>5.2793635211041461E-2</v>
      </c>
      <c r="H49">
        <f>'Population at Risk'!D49/'Population at Risk'!D$5</f>
        <v>4.6345011363791329E-2</v>
      </c>
      <c r="I49">
        <f>'Population at Risk'!E49/'Population at Risk'!E$5</f>
        <v>6.1110815064045657E-2</v>
      </c>
      <c r="J49">
        <f>'Population at Risk'!BC49/'Population at Risk'!BC$5</f>
        <v>5.2793635211041461E-2</v>
      </c>
      <c r="K49">
        <f>'Population at Risk'!V49/'Population at Risk'!V$5</f>
        <v>6.0942772946222336E-2</v>
      </c>
      <c r="L49">
        <f>'Population at Risk'!F49/'Population at Risk'!F$5</f>
        <v>6.580111001173021E-2</v>
      </c>
      <c r="M49">
        <f>'Population at Risk'!W49/'Population at Risk'!W$5</f>
        <v>4.9717115745610684E-2</v>
      </c>
      <c r="N49">
        <f>'Population at Risk'!X49/'Population at Risk'!X$5</f>
        <v>4.9717115745610684E-2</v>
      </c>
      <c r="O49">
        <f>'Population at Risk'!Y49/'Population at Risk'!Y$5</f>
        <v>5.2851001738569089E-2</v>
      </c>
      <c r="P49">
        <f>'Population at Risk'!Z49/'Population at Risk'!Z$5</f>
        <v>4.5715249066216775E-2</v>
      </c>
      <c r="Q49">
        <f>'Population at Risk'!AA49/'Population at Risk'!AA$5</f>
        <v>4.3085315703277789E-2</v>
      </c>
      <c r="R49">
        <f>'Population at Risk'!AB49/'Population at Risk'!AB$5</f>
        <v>5.4545452386187972E-2</v>
      </c>
      <c r="S49">
        <f>'Population at Risk'!AY49/'Population at Risk'!AY$5</f>
        <v>4.1742469796745181E-2</v>
      </c>
      <c r="T49">
        <f>'Population at Risk'!AC49/'Population at Risk'!AC$5</f>
        <v>4.481631691031087E-2</v>
      </c>
      <c r="U49">
        <f>'Population at Risk'!AD49/'Population at Risk'!AD$5</f>
        <v>4.8874591871337296E-2</v>
      </c>
      <c r="V49">
        <f>'Population at Risk'!AE49/'Population at Risk'!AE$5</f>
        <v>5.0051495424919781E-2</v>
      </c>
      <c r="W49">
        <f>'Population at Risk'!G49/'Population at Risk'!G$5</f>
        <v>4.5292630363078727E-2</v>
      </c>
      <c r="X49">
        <f>'Population at Risk'!AF49/'Population at Risk'!AF$5</f>
        <v>4.2329070595975168E-2</v>
      </c>
      <c r="Y49">
        <f>'Population at Risk'!H49/'Population at Risk'!H$5</f>
        <v>4.6130237868049422E-2</v>
      </c>
      <c r="Z49">
        <f>'Population at Risk'!AG49/'Population at Risk'!AG$5</f>
        <v>4.2715577088914866E-2</v>
      </c>
      <c r="AA49">
        <f>'Population at Risk'!AZ49/'Population at Risk'!AZ$5</f>
        <v>4.6915069696103984E-2</v>
      </c>
      <c r="AB49">
        <f>'Population at Risk'!I49/'Population at Risk'!I$5</f>
        <v>4.0483792355081372E-2</v>
      </c>
      <c r="AC49">
        <f>'Population at Risk'!J49/'Population at Risk'!J$5</f>
        <v>4.5696658029686046E-2</v>
      </c>
      <c r="AD49">
        <f>'Population at Risk'!K49/'Population at Risk'!K$5</f>
        <v>4.9304014686798431E-2</v>
      </c>
      <c r="AE49">
        <f>'Population at Risk'!AH49/'Population at Risk'!AH$5</f>
        <v>4.5539817714493655E-2</v>
      </c>
      <c r="AF49">
        <f>'Population at Risk'!AI49/'Population at Risk'!AI$5</f>
        <v>5.047006317441393E-2</v>
      </c>
      <c r="AG49">
        <f>'Population at Risk'!BA49/'Population at Risk'!BA$5</f>
        <v>3.9755301529319033E-2</v>
      </c>
      <c r="AH49">
        <f>'Population at Risk'!L49/'Population at Risk'!L$5</f>
        <v>4.0656500879687592E-2</v>
      </c>
      <c r="AI49">
        <f>'Population at Risk'!M49/'Population at Risk'!M$5</f>
        <v>4.0656500879687592E-2</v>
      </c>
      <c r="AJ49">
        <f>'Population at Risk'!AJ49/'Population at Risk'!AJ$5</f>
        <v>4.8904634773966289E-2</v>
      </c>
      <c r="AK49">
        <f>'Population at Risk'!AK49/'Population at Risk'!AK$5</f>
        <v>4.7059771240316794E-2</v>
      </c>
      <c r="AL49">
        <f>'Population at Risk'!AL49/'Population at Risk'!AL$5</f>
        <v>4.9862281846292364E-2</v>
      </c>
      <c r="AM49">
        <f>'Population at Risk'!AM49/'Population at Risk'!AM$5</f>
        <v>4.2203196217885368E-2</v>
      </c>
      <c r="AN49">
        <f>'Population at Risk'!N49/'Population at Risk'!N$5</f>
        <v>3.6474085305147889E-2</v>
      </c>
      <c r="AO49">
        <f>'Population at Risk'!AN49/'Population at Risk'!AN$5</f>
        <v>4.6999783191805686E-2</v>
      </c>
      <c r="AP49">
        <f>'Population at Risk'!AO49/'Population at Risk'!AO$5</f>
        <v>4.6999783191805686E-2</v>
      </c>
      <c r="AQ49">
        <f>'Population at Risk'!AP49/'Population at Risk'!AP$5</f>
        <v>4.8511669883774575E-2</v>
      </c>
      <c r="AR49">
        <f>'Population at Risk'!C49/'Population at Risk'!C$5</f>
        <v>5.1807688838270867E-2</v>
      </c>
      <c r="AS49">
        <f>'Population at Risk'!AQ49/'Population at Risk'!AQ$5</f>
        <v>4.3193612003586991E-2</v>
      </c>
      <c r="AT49">
        <f>'Population at Risk'!O49/'Population at Risk'!O$5</f>
        <v>4.7814309626478535E-2</v>
      </c>
      <c r="AU49">
        <f>'Population at Risk'!AR49/'Population at Risk'!AR$5</f>
        <v>4.7885576188512143E-2</v>
      </c>
      <c r="AV49">
        <f>'Population at Risk'!AS49/'Population at Risk'!AS$5</f>
        <v>4.0483792355081372E-2</v>
      </c>
      <c r="AW49">
        <f>'Population at Risk'!AT49/'Population at Risk'!AT$5</f>
        <v>5.6641329781235913E-2</v>
      </c>
      <c r="AX49">
        <f>'Population at Risk'!AU49/'Population at Risk'!AU$5</f>
        <v>5.6641329781235913E-2</v>
      </c>
      <c r="AY49">
        <f>'Population at Risk'!BB49/'Population at Risk'!BB$5</f>
        <v>4.6563755014117567E-2</v>
      </c>
      <c r="AZ49">
        <f>'Population at Risk'!P49/'Population at Risk'!P$5</f>
        <v>4.6975056525538537E-2</v>
      </c>
      <c r="BA49">
        <f>'Population at Risk'!AV49/'Population at Risk'!AV$5</f>
        <v>3.8493914908392705E-2</v>
      </c>
      <c r="BB49">
        <f>'Population at Risk'!AW49/'Population at Risk'!AW$5</f>
        <v>4.980704448681212E-2</v>
      </c>
      <c r="BC49">
        <f>'Population at Risk'!Q49/'Population at Risk'!Q$5</f>
        <v>4.7927939356261648E-2</v>
      </c>
      <c r="BD49" s="9">
        <v>47</v>
      </c>
    </row>
    <row r="50" spans="1:56" hidden="1" x14ac:dyDescent="0.35">
      <c r="A50" s="3"/>
      <c r="B50" s="5" t="s">
        <v>53</v>
      </c>
      <c r="C50">
        <f>'Population at Risk'!R50/'Population at Risk'!R$5</f>
        <v>5.8612823902318846E-2</v>
      </c>
      <c r="D50">
        <f>'Population at Risk'!AX50/'Population at Risk'!AX$5</f>
        <v>5.0487528240245563E-2</v>
      </c>
      <c r="E50">
        <f>'Population at Risk'!S50/'Population at Risk'!S$5</f>
        <v>4.7299078120925132E-2</v>
      </c>
      <c r="F50">
        <f>'Population at Risk'!T50/'Population at Risk'!T$5</f>
        <v>4.7703196130764111E-2</v>
      </c>
      <c r="G50">
        <f>'Population at Risk'!U50/'Population at Risk'!U$5</f>
        <v>6.0135389926853522E-2</v>
      </c>
      <c r="H50">
        <f>'Population at Risk'!D50/'Population at Risk'!D$5</f>
        <v>4.6117393943081467E-2</v>
      </c>
      <c r="I50">
        <f>'Population at Risk'!E50/'Population at Risk'!E$5</f>
        <v>6.3039328819283078E-2</v>
      </c>
      <c r="J50">
        <f>'Population at Risk'!BC50/'Population at Risk'!BC$5</f>
        <v>6.0135389926853522E-2</v>
      </c>
      <c r="K50">
        <f>'Population at Risk'!V50/'Population at Risk'!V$5</f>
        <v>6.8479109939226387E-2</v>
      </c>
      <c r="L50">
        <f>'Population at Risk'!F50/'Population at Risk'!F$5</f>
        <v>7.1881673687923558E-2</v>
      </c>
      <c r="M50">
        <f>'Population at Risk'!W50/'Population at Risk'!W$5</f>
        <v>5.6546864006642113E-2</v>
      </c>
      <c r="N50">
        <f>'Population at Risk'!X50/'Population at Risk'!X$5</f>
        <v>5.6546864006642113E-2</v>
      </c>
      <c r="O50">
        <f>'Population at Risk'!Y50/'Population at Risk'!Y$5</f>
        <v>6.0698258293222701E-2</v>
      </c>
      <c r="P50">
        <f>'Population at Risk'!Z50/'Population at Risk'!Z$5</f>
        <v>4.6003732717577357E-2</v>
      </c>
      <c r="Q50">
        <f>'Population at Risk'!AA50/'Population at Risk'!AA$5</f>
        <v>4.6762263253843951E-2</v>
      </c>
      <c r="R50">
        <f>'Population at Risk'!AB50/'Population at Risk'!AB$5</f>
        <v>5.581804026106181E-2</v>
      </c>
      <c r="S50">
        <f>'Population at Risk'!AY50/'Population at Risk'!AY$5</f>
        <v>4.7474864026393802E-2</v>
      </c>
      <c r="T50">
        <f>'Population at Risk'!AC50/'Population at Risk'!AC$5</f>
        <v>4.7899989756281215E-2</v>
      </c>
      <c r="U50">
        <f>'Population at Risk'!AD50/'Population at Risk'!AD$5</f>
        <v>5.5654839770604904E-2</v>
      </c>
      <c r="V50">
        <f>'Population at Risk'!AE50/'Population at Risk'!AE$5</f>
        <v>5.6593983506338513E-2</v>
      </c>
      <c r="W50">
        <f>'Population at Risk'!G50/'Population at Risk'!G$5</f>
        <v>5.2573366691157142E-2</v>
      </c>
      <c r="X50">
        <f>'Population at Risk'!AF50/'Population at Risk'!AF$5</f>
        <v>5.0387885847888447E-2</v>
      </c>
      <c r="Y50">
        <f>'Population at Risk'!H50/'Population at Risk'!H$5</f>
        <v>5.3164320482274104E-2</v>
      </c>
      <c r="Z50">
        <f>'Population at Risk'!AG50/'Population at Risk'!AG$5</f>
        <v>4.8299149600037221E-2</v>
      </c>
      <c r="AA50">
        <f>'Population at Risk'!AZ50/'Population at Risk'!AZ$5</f>
        <v>5.3355679392445371E-2</v>
      </c>
      <c r="AB50">
        <f>'Population at Risk'!I50/'Population at Risk'!I$5</f>
        <v>4.7965303661845198E-2</v>
      </c>
      <c r="AC50">
        <f>'Population at Risk'!J50/'Population at Risk'!J$5</f>
        <v>5.3970462443096036E-2</v>
      </c>
      <c r="AD50">
        <f>'Population at Risk'!K50/'Population at Risk'!K$5</f>
        <v>5.9211600042520456E-2</v>
      </c>
      <c r="AE50">
        <f>'Population at Risk'!AH50/'Population at Risk'!AH$5</f>
        <v>5.0673678209280183E-2</v>
      </c>
      <c r="AF50">
        <f>'Population at Risk'!AI50/'Population at Risk'!AI$5</f>
        <v>4.9421658863947296E-2</v>
      </c>
      <c r="AG50">
        <f>'Population at Risk'!BA50/'Population at Risk'!BA$5</f>
        <v>4.6868341116470071E-2</v>
      </c>
      <c r="AH50">
        <f>'Population at Risk'!L50/'Population at Risk'!L$5</f>
        <v>4.8811167707489604E-2</v>
      </c>
      <c r="AI50">
        <f>'Population at Risk'!M50/'Population at Risk'!M$5</f>
        <v>4.8811167707489604E-2</v>
      </c>
      <c r="AJ50">
        <f>'Population at Risk'!AJ50/'Population at Risk'!AJ$5</f>
        <v>5.4071818428333446E-2</v>
      </c>
      <c r="AK50">
        <f>'Population at Risk'!AK50/'Population at Risk'!AK$5</f>
        <v>5.4980562506444924E-2</v>
      </c>
      <c r="AL50">
        <f>'Population at Risk'!AL50/'Population at Risk'!AL$5</f>
        <v>5.8020866913598257E-2</v>
      </c>
      <c r="AM50">
        <f>'Population at Risk'!AM50/'Population at Risk'!AM$5</f>
        <v>4.6225539961909631E-2</v>
      </c>
      <c r="AN50">
        <f>'Population at Risk'!N50/'Population at Risk'!N$5</f>
        <v>4.2111973290849321E-2</v>
      </c>
      <c r="AO50">
        <f>'Population at Risk'!AN50/'Population at Risk'!AN$5</f>
        <v>5.5499770849583539E-2</v>
      </c>
      <c r="AP50">
        <f>'Population at Risk'!AO50/'Population at Risk'!AO$5</f>
        <v>5.5499770849583539E-2</v>
      </c>
      <c r="AQ50">
        <f>'Population at Risk'!AP50/'Population at Risk'!AP$5</f>
        <v>5.6098253673792162E-2</v>
      </c>
      <c r="AR50">
        <f>'Population at Risk'!C50/'Population at Risk'!C$5</f>
        <v>4.9493123220945769E-2</v>
      </c>
      <c r="AS50">
        <f>'Population at Risk'!AQ50/'Population at Risk'!AQ$5</f>
        <v>5.0918506163359439E-2</v>
      </c>
      <c r="AT50">
        <f>'Population at Risk'!O50/'Population at Risk'!O$5</f>
        <v>5.4392098892622913E-2</v>
      </c>
      <c r="AU50">
        <f>'Population at Risk'!AR50/'Population at Risk'!AR$5</f>
        <v>5.1978063825549488E-2</v>
      </c>
      <c r="AV50">
        <f>'Population at Risk'!AS50/'Population at Risk'!AS$5</f>
        <v>4.7965303661845198E-2</v>
      </c>
      <c r="AW50">
        <f>'Population at Risk'!AT50/'Population at Risk'!AT$5</f>
        <v>5.3288802905578109E-2</v>
      </c>
      <c r="AX50">
        <f>'Population at Risk'!AU50/'Population at Risk'!AU$5</f>
        <v>5.3288802905578109E-2</v>
      </c>
      <c r="AY50">
        <f>'Population at Risk'!BB50/'Population at Risk'!BB$5</f>
        <v>4.9659457627290904E-2</v>
      </c>
      <c r="AZ50">
        <f>'Population at Risk'!P50/'Population at Risk'!P$5</f>
        <v>5.5793243713105047E-2</v>
      </c>
      <c r="BA50">
        <f>'Population at Risk'!AV50/'Population at Risk'!AV$5</f>
        <v>4.4525251509823081E-2</v>
      </c>
      <c r="BB50">
        <f>'Population at Risk'!AW50/'Population at Risk'!AW$5</f>
        <v>5.6472768033436829E-2</v>
      </c>
      <c r="BC50">
        <f>'Population at Risk'!Q50/'Population at Risk'!Q$5</f>
        <v>5.069811966556427E-2</v>
      </c>
      <c r="BD50" s="9">
        <v>48</v>
      </c>
    </row>
    <row r="51" spans="1:56" hidden="1" x14ac:dyDescent="0.35">
      <c r="A51" s="3"/>
      <c r="B51" s="5" t="s">
        <v>54</v>
      </c>
      <c r="C51">
        <f>'Population at Risk'!R51/'Population at Risk'!R$5</f>
        <v>6.6930346801559723E-2</v>
      </c>
      <c r="D51">
        <f>'Population at Risk'!AX51/'Population at Risk'!AX$5</f>
        <v>5.4657923290077626E-2</v>
      </c>
      <c r="E51">
        <f>'Population at Risk'!S51/'Population at Risk'!S$5</f>
        <v>4.7958995536927174E-2</v>
      </c>
      <c r="F51">
        <f>'Population at Risk'!T51/'Population at Risk'!T$5</f>
        <v>4.74874782090553E-2</v>
      </c>
      <c r="G51">
        <f>'Population at Risk'!U51/'Population at Risk'!U$5</f>
        <v>5.9468442218018995E-2</v>
      </c>
      <c r="H51">
        <f>'Population at Risk'!D51/'Population at Risk'!D$5</f>
        <v>4.6352582058373171E-2</v>
      </c>
      <c r="I51">
        <f>'Population at Risk'!E51/'Population at Risk'!E$5</f>
        <v>6.4388743414193192E-2</v>
      </c>
      <c r="J51">
        <f>'Population at Risk'!BC51/'Population at Risk'!BC$5</f>
        <v>5.9468442218018995E-2</v>
      </c>
      <c r="K51">
        <f>'Population at Risk'!V51/'Population at Risk'!V$5</f>
        <v>6.7661626137837855E-2</v>
      </c>
      <c r="L51">
        <f>'Population at Risk'!F51/'Population at Risk'!F$5</f>
        <v>8.0262222618585899E-2</v>
      </c>
      <c r="M51">
        <f>'Population at Risk'!W51/'Population at Risk'!W$5</f>
        <v>5.6183331157805619E-2</v>
      </c>
      <c r="N51">
        <f>'Population at Risk'!X51/'Population at Risk'!X$5</f>
        <v>5.6183331157805619E-2</v>
      </c>
      <c r="O51">
        <f>'Population at Risk'!Y51/'Population at Risk'!Y$5</f>
        <v>6.1453490925157062E-2</v>
      </c>
      <c r="P51">
        <f>'Population at Risk'!Z51/'Population at Risk'!Z$5</f>
        <v>4.6289147429951168E-2</v>
      </c>
      <c r="Q51">
        <f>'Population at Risk'!AA51/'Population at Risk'!AA$5</f>
        <v>4.8455093917279583E-2</v>
      </c>
      <c r="R51">
        <f>'Population at Risk'!AB51/'Population at Risk'!AB$5</f>
        <v>5.5900381873149031E-2</v>
      </c>
      <c r="S51">
        <f>'Population at Risk'!AY51/'Population at Risk'!AY$5</f>
        <v>4.9363691115514918E-2</v>
      </c>
      <c r="T51">
        <f>'Population at Risk'!AC51/'Population at Risk'!AC$5</f>
        <v>5.056947723420302E-2</v>
      </c>
      <c r="U51">
        <f>'Population at Risk'!AD51/'Population at Risk'!AD$5</f>
        <v>6.1977707090737112E-2</v>
      </c>
      <c r="V51">
        <f>'Population at Risk'!AE51/'Population at Risk'!AE$5</f>
        <v>6.2927400956851023E-2</v>
      </c>
      <c r="W51">
        <f>'Population at Risk'!G51/'Population at Risk'!G$5</f>
        <v>5.8785275155794105E-2</v>
      </c>
      <c r="X51">
        <f>'Population at Risk'!AF51/'Population at Risk'!AF$5</f>
        <v>5.9920121117729583E-2</v>
      </c>
      <c r="Y51">
        <f>'Population at Risk'!H51/'Population at Risk'!H$5</f>
        <v>5.7291815928522984E-2</v>
      </c>
      <c r="Z51">
        <f>'Population at Risk'!AG51/'Population at Risk'!AG$5</f>
        <v>5.3704294422322621E-2</v>
      </c>
      <c r="AA51">
        <f>'Population at Risk'!AZ51/'Population at Risk'!AZ$5</f>
        <v>5.7986230597523371E-2</v>
      </c>
      <c r="AB51">
        <f>'Population at Risk'!I51/'Population at Risk'!I$5</f>
        <v>5.340992290791792E-2</v>
      </c>
      <c r="AC51">
        <f>'Population at Risk'!J51/'Population at Risk'!J$5</f>
        <v>5.6285506062229818E-2</v>
      </c>
      <c r="AD51">
        <f>'Population at Risk'!K51/'Population at Risk'!K$5</f>
        <v>5.8734701127792908E-2</v>
      </c>
      <c r="AE51">
        <f>'Population at Risk'!AH51/'Population at Risk'!AH$5</f>
        <v>5.0933279926820486E-2</v>
      </c>
      <c r="AF51">
        <f>'Population at Risk'!AI51/'Population at Risk'!AI$5</f>
        <v>4.9917326675828912E-2</v>
      </c>
      <c r="AG51">
        <f>'Population at Risk'!BA51/'Population at Risk'!BA$5</f>
        <v>5.4447694376939026E-2</v>
      </c>
      <c r="AH51">
        <f>'Population at Risk'!L51/'Population at Risk'!L$5</f>
        <v>5.6531989919354791E-2</v>
      </c>
      <c r="AI51">
        <f>'Population at Risk'!M51/'Population at Risk'!M$5</f>
        <v>5.6531989919354791E-2</v>
      </c>
      <c r="AJ51">
        <f>'Population at Risk'!AJ51/'Population at Risk'!AJ$5</f>
        <v>5.588985508893609E-2</v>
      </c>
      <c r="AK51">
        <f>'Population at Risk'!AK51/'Population at Risk'!AK$5</f>
        <v>5.4190326168036054E-2</v>
      </c>
      <c r="AL51">
        <f>'Population at Risk'!AL51/'Population at Risk'!AL$5</f>
        <v>6.296770430678679E-2</v>
      </c>
      <c r="AM51">
        <f>'Population at Risk'!AM51/'Population at Risk'!AM$5</f>
        <v>4.6623411892944076E-2</v>
      </c>
      <c r="AN51">
        <f>'Population at Risk'!N51/'Population at Risk'!N$5</f>
        <v>4.3382169706216847E-2</v>
      </c>
      <c r="AO51">
        <f>'Population at Risk'!AN51/'Population at Risk'!AN$5</f>
        <v>6.4181930307305096E-2</v>
      </c>
      <c r="AP51">
        <f>'Population at Risk'!AO51/'Population at Risk'!AO$5</f>
        <v>6.4181930307305096E-2</v>
      </c>
      <c r="AQ51">
        <f>'Population at Risk'!AP51/'Population at Risk'!AP$5</f>
        <v>6.328583905362789E-2</v>
      </c>
      <c r="AR51">
        <f>'Population at Risk'!C51/'Population at Risk'!C$5</f>
        <v>4.8795331099661304E-2</v>
      </c>
      <c r="AS51">
        <f>'Population at Risk'!AQ51/'Population at Risk'!AQ$5</f>
        <v>5.3799036186731333E-2</v>
      </c>
      <c r="AT51">
        <f>'Population at Risk'!O51/'Population at Risk'!O$5</f>
        <v>5.7502027869278376E-2</v>
      </c>
      <c r="AU51">
        <f>'Population at Risk'!AR51/'Population at Risk'!AR$5</f>
        <v>5.4129823284003245E-2</v>
      </c>
      <c r="AV51">
        <f>'Population at Risk'!AS51/'Population at Risk'!AS$5</f>
        <v>5.340992290791792E-2</v>
      </c>
      <c r="AW51">
        <f>'Population at Risk'!AT51/'Population at Risk'!AT$5</f>
        <v>6.174964291084048E-2</v>
      </c>
      <c r="AX51">
        <f>'Population at Risk'!AU51/'Population at Risk'!AU$5</f>
        <v>6.174964291084048E-2</v>
      </c>
      <c r="AY51">
        <f>'Population at Risk'!BB51/'Population at Risk'!BB$5</f>
        <v>4.9012260368049593E-2</v>
      </c>
      <c r="AZ51">
        <f>'Population at Risk'!P51/'Population at Risk'!P$5</f>
        <v>6.3450880087647279E-2</v>
      </c>
      <c r="BA51">
        <f>'Population at Risk'!AV51/'Population at Risk'!AV$5</f>
        <v>4.8696829945091252E-2</v>
      </c>
      <c r="BB51">
        <f>'Population at Risk'!AW51/'Population at Risk'!AW$5</f>
        <v>5.6531934640185862E-2</v>
      </c>
      <c r="BC51">
        <f>'Population at Risk'!Q51/'Population at Risk'!Q$5</f>
        <v>5.5510842413889108E-2</v>
      </c>
      <c r="BD51" s="9">
        <v>49</v>
      </c>
    </row>
    <row r="52" spans="1:56" hidden="1" x14ac:dyDescent="0.35">
      <c r="A52" s="3"/>
      <c r="B52" s="5" t="s">
        <v>55</v>
      </c>
      <c r="C52">
        <f>'Population at Risk'!R52/'Population at Risk'!R$5</f>
        <v>5.190949497119416E-2</v>
      </c>
      <c r="D52">
        <f>'Population at Risk'!AX52/'Population at Risk'!AX$5</f>
        <v>4.2222257670806916E-2</v>
      </c>
      <c r="E52">
        <f>'Population at Risk'!S52/'Population at Risk'!S$5</f>
        <v>3.6883487911985181E-2</v>
      </c>
      <c r="F52">
        <f>'Population at Risk'!T52/'Population at Risk'!T$5</f>
        <v>3.5415033560704738E-2</v>
      </c>
      <c r="G52">
        <f>'Population at Risk'!U52/'Population at Risk'!U$5</f>
        <v>4.7727943131100674E-2</v>
      </c>
      <c r="H52">
        <f>'Population at Risk'!D52/'Population at Risk'!D$5</f>
        <v>3.5482597132491724E-2</v>
      </c>
      <c r="I52">
        <f>'Population at Risk'!E52/'Population at Risk'!E$5</f>
        <v>4.790227633723982E-2</v>
      </c>
      <c r="J52">
        <f>'Population at Risk'!BC52/'Population at Risk'!BC$5</f>
        <v>4.7727943131100674E-2</v>
      </c>
      <c r="K52">
        <f>'Population at Risk'!V52/'Population at Risk'!V$5</f>
        <v>4.9946384778578573E-2</v>
      </c>
      <c r="L52">
        <f>'Population at Risk'!F52/'Population at Risk'!F$5</f>
        <v>5.8092672879749362E-2</v>
      </c>
      <c r="M52">
        <f>'Population at Risk'!W52/'Population at Risk'!W$5</f>
        <v>4.6447973045767151E-2</v>
      </c>
      <c r="N52">
        <f>'Population at Risk'!X52/'Population at Risk'!X$5</f>
        <v>4.6447973045767151E-2</v>
      </c>
      <c r="O52">
        <f>'Population at Risk'!Y52/'Population at Risk'!Y$5</f>
        <v>4.6537139137550497E-2</v>
      </c>
      <c r="P52">
        <f>'Population at Risk'!Z52/'Population at Risk'!Z$5</f>
        <v>3.7406930202302673E-2</v>
      </c>
      <c r="Q52">
        <f>'Population at Risk'!AA52/'Population at Risk'!AA$5</f>
        <v>3.8676516352523567E-2</v>
      </c>
      <c r="R52">
        <f>'Population at Risk'!AB52/'Population at Risk'!AB$5</f>
        <v>4.2355119192691158E-2</v>
      </c>
      <c r="S52">
        <f>'Population at Risk'!AY52/'Population at Risk'!AY$5</f>
        <v>3.9475706549753471E-2</v>
      </c>
      <c r="T52">
        <f>'Population at Risk'!AC52/'Population at Risk'!AC$5</f>
        <v>4.0692599874595559E-2</v>
      </c>
      <c r="U52">
        <f>'Population at Risk'!AD52/'Population at Risk'!AD$5</f>
        <v>4.8843361240659425E-2</v>
      </c>
      <c r="V52">
        <f>'Population at Risk'!AE52/'Population at Risk'!AE$5</f>
        <v>4.9344423642841494E-2</v>
      </c>
      <c r="W52">
        <f>'Population at Risk'!G52/'Population at Risk'!G$5</f>
        <v>4.6942713624682615E-2</v>
      </c>
      <c r="X52">
        <f>'Population at Risk'!AF52/'Population at Risk'!AF$5</f>
        <v>4.8867618895150226E-2</v>
      </c>
      <c r="Y52">
        <f>'Population at Risk'!H52/'Population at Risk'!H$5</f>
        <v>4.7509895349528625E-2</v>
      </c>
      <c r="Z52">
        <f>'Population at Risk'!AG52/'Population at Risk'!AG$5</f>
        <v>4.2112138990645302E-2</v>
      </c>
      <c r="AA52">
        <f>'Population at Risk'!AZ52/'Population at Risk'!AZ$5</f>
        <v>4.4913750040008187E-2</v>
      </c>
      <c r="AB52">
        <f>'Population at Risk'!I52/'Population at Risk'!I$5</f>
        <v>4.0101296672334662E-2</v>
      </c>
      <c r="AC52">
        <f>'Population at Risk'!J52/'Population at Risk'!J$5</f>
        <v>4.3895445390314078E-2</v>
      </c>
      <c r="AD52">
        <f>'Population at Risk'!K52/'Population at Risk'!K$5</f>
        <v>4.6413267019108341E-2</v>
      </c>
      <c r="AE52">
        <f>'Population at Risk'!AH52/'Population at Risk'!AH$5</f>
        <v>4.0101743382079176E-2</v>
      </c>
      <c r="AF52">
        <f>'Population at Risk'!AI52/'Population at Risk'!AI$5</f>
        <v>3.7137532650006459E-2</v>
      </c>
      <c r="AG52">
        <f>'Population at Risk'!BA52/'Population at Risk'!BA$5</f>
        <v>4.3044546248254635E-2</v>
      </c>
      <c r="AH52">
        <f>'Population at Risk'!L52/'Population at Risk'!L$5</f>
        <v>4.388999711895529E-2</v>
      </c>
      <c r="AI52">
        <f>'Population at Risk'!M52/'Population at Risk'!M$5</f>
        <v>4.388999711895529E-2</v>
      </c>
      <c r="AJ52">
        <f>'Population at Risk'!AJ52/'Population at Risk'!AJ$5</f>
        <v>4.2655663009046552E-2</v>
      </c>
      <c r="AK52">
        <f>'Population at Risk'!AK52/'Population at Risk'!AK$5</f>
        <v>3.9173758341892496E-2</v>
      </c>
      <c r="AL52">
        <f>'Population at Risk'!AL52/'Population at Risk'!AL$5</f>
        <v>5.380856638723789E-2</v>
      </c>
      <c r="AM52">
        <f>'Population at Risk'!AM52/'Population at Risk'!AM$5</f>
        <v>3.5717251632412544E-2</v>
      </c>
      <c r="AN52">
        <f>'Population at Risk'!N52/'Population at Risk'!N$5</f>
        <v>3.7726223206068492E-2</v>
      </c>
      <c r="AO52">
        <f>'Population at Risk'!AN52/'Population at Risk'!AN$5</f>
        <v>4.8483525749227749E-2</v>
      </c>
      <c r="AP52">
        <f>'Population at Risk'!AO52/'Population at Risk'!AO$5</f>
        <v>4.8483525749227749E-2</v>
      </c>
      <c r="AQ52">
        <f>'Population at Risk'!AP52/'Population at Risk'!AP$5</f>
        <v>4.524667273982054E-2</v>
      </c>
      <c r="AR52">
        <f>'Population at Risk'!C52/'Population at Risk'!C$5</f>
        <v>3.8634512011108783E-2</v>
      </c>
      <c r="AS52">
        <f>'Population at Risk'!AQ52/'Population at Risk'!AQ$5</f>
        <v>4.4004098039091839E-2</v>
      </c>
      <c r="AT52">
        <f>'Population at Risk'!O52/'Population at Risk'!O$5</f>
        <v>4.5978776382494112E-2</v>
      </c>
      <c r="AU52">
        <f>'Population at Risk'!AR52/'Population at Risk'!AR$5</f>
        <v>4.2469099338016861E-2</v>
      </c>
      <c r="AV52">
        <f>'Population at Risk'!AS52/'Population at Risk'!AS$5</f>
        <v>4.0101296672334662E-2</v>
      </c>
      <c r="AW52">
        <f>'Population at Risk'!AT52/'Population at Risk'!AT$5</f>
        <v>4.2030157589084349E-2</v>
      </c>
      <c r="AX52">
        <f>'Population at Risk'!AU52/'Population at Risk'!AU$5</f>
        <v>4.2030157589084349E-2</v>
      </c>
      <c r="AY52">
        <f>'Population at Risk'!BB52/'Population at Risk'!BB$5</f>
        <v>3.5913802264039084E-2</v>
      </c>
      <c r="AZ52">
        <f>'Population at Risk'!P52/'Population at Risk'!P$5</f>
        <v>4.9286110190936719E-2</v>
      </c>
      <c r="BA52">
        <f>'Population at Risk'!AV52/'Population at Risk'!AV$5</f>
        <v>4.0482001087569303E-2</v>
      </c>
      <c r="BB52">
        <f>'Population at Risk'!AW52/'Population at Risk'!AW$5</f>
        <v>4.5926107201535483E-2</v>
      </c>
      <c r="BC52">
        <f>'Population at Risk'!Q52/'Population at Risk'!Q$5</f>
        <v>4.113191559905232E-2</v>
      </c>
      <c r="BD52" s="9">
        <v>50</v>
      </c>
    </row>
    <row r="53" spans="1:56" hidden="1" x14ac:dyDescent="0.35">
      <c r="A53" s="3"/>
      <c r="B53" s="5" t="s">
        <v>56</v>
      </c>
      <c r="C53">
        <f>'Population at Risk'!R53/'Population at Risk'!R$5</f>
        <v>4.4345986407487471E-2</v>
      </c>
      <c r="D53">
        <f>'Population at Risk'!AX53/'Population at Risk'!AX$5</f>
        <v>3.4739484251050785E-2</v>
      </c>
      <c r="E53">
        <f>'Population at Risk'!S53/'Population at Risk'!S$5</f>
        <v>3.1247006003518613E-2</v>
      </c>
      <c r="F53">
        <f>'Population at Risk'!T53/'Population at Risk'!T$5</f>
        <v>2.9787345286982157E-2</v>
      </c>
      <c r="G53">
        <f>'Population at Risk'!U53/'Population at Risk'!U$5</f>
        <v>4.6494316807698534E-2</v>
      </c>
      <c r="H53">
        <f>'Population at Risk'!D53/'Population at Risk'!D$5</f>
        <v>3.125172163131601E-2</v>
      </c>
      <c r="I53">
        <f>'Population at Risk'!E53/'Population at Risk'!E$5</f>
        <v>4.2257633448058614E-2</v>
      </c>
      <c r="J53">
        <f>'Population at Risk'!BC53/'Population at Risk'!BC$5</f>
        <v>4.6494316807698534E-2</v>
      </c>
      <c r="K53">
        <f>'Population at Risk'!V53/'Population at Risk'!V$5</f>
        <v>4.1234176559295288E-2</v>
      </c>
      <c r="L53">
        <f>'Population at Risk'!F53/'Population at Risk'!F$5</f>
        <v>5.3185905069671989E-2</v>
      </c>
      <c r="M53">
        <f>'Population at Risk'!W53/'Population at Risk'!W$5</f>
        <v>3.9762819241257207E-2</v>
      </c>
      <c r="N53">
        <f>'Population at Risk'!X53/'Population at Risk'!X$5</f>
        <v>3.9762819241257207E-2</v>
      </c>
      <c r="O53">
        <f>'Population at Risk'!Y53/'Population at Risk'!Y$5</f>
        <v>3.8536240781196357E-2</v>
      </c>
      <c r="P53">
        <f>'Population at Risk'!Z53/'Population at Risk'!Z$5</f>
        <v>3.0377985692308884E-2</v>
      </c>
      <c r="Q53">
        <f>'Population at Risk'!AA53/'Population at Risk'!AA$5</f>
        <v>3.207151135462364E-2</v>
      </c>
      <c r="R53">
        <f>'Population at Risk'!AB53/'Population at Risk'!AB$5</f>
        <v>3.7379636786943442E-2</v>
      </c>
      <c r="S53">
        <f>'Population at Risk'!AY53/'Population at Risk'!AY$5</f>
        <v>3.4169305474907298E-2</v>
      </c>
      <c r="T53">
        <f>'Population at Risk'!AC53/'Population at Risk'!AC$5</f>
        <v>3.3314852032004016E-2</v>
      </c>
      <c r="U53">
        <f>'Population at Risk'!AD53/'Population at Risk'!AD$5</f>
        <v>4.4985193069580119E-2</v>
      </c>
      <c r="V53">
        <f>'Population at Risk'!AE53/'Population at Risk'!AE$5</f>
        <v>4.4767134144605869E-2</v>
      </c>
      <c r="W53">
        <f>'Population at Risk'!G53/'Population at Risk'!G$5</f>
        <v>4.4924778916336998E-2</v>
      </c>
      <c r="X53">
        <f>'Population at Risk'!AF53/'Population at Risk'!AF$5</f>
        <v>4.0371534177047322E-2</v>
      </c>
      <c r="Y53">
        <f>'Population at Risk'!H53/'Population at Risk'!H$5</f>
        <v>4.2063475824608641E-2</v>
      </c>
      <c r="Z53">
        <f>'Population at Risk'!AG53/'Population at Risk'!AG$5</f>
        <v>3.8205730985045185E-2</v>
      </c>
      <c r="AA53">
        <f>'Population at Risk'!AZ53/'Population at Risk'!AZ$5</f>
        <v>3.9300051309701489E-2</v>
      </c>
      <c r="AB53">
        <f>'Population at Risk'!I53/'Population at Risk'!I$5</f>
        <v>3.6772764749593172E-2</v>
      </c>
      <c r="AC53">
        <f>'Population at Risk'!J53/'Population at Risk'!J$5</f>
        <v>3.6471945540038735E-2</v>
      </c>
      <c r="AD53">
        <f>'Population at Risk'!K53/'Population at Risk'!K$5</f>
        <v>3.907896234610727E-2</v>
      </c>
      <c r="AE53">
        <f>'Population at Risk'!AH53/'Population at Risk'!AH$5</f>
        <v>3.3974613722567451E-2</v>
      </c>
      <c r="AF53">
        <f>'Population at Risk'!AI53/'Population at Risk'!AI$5</f>
        <v>3.0880560228280732E-2</v>
      </c>
      <c r="AG53">
        <f>'Population at Risk'!BA53/'Population at Risk'!BA$5</f>
        <v>3.7213810120505911E-2</v>
      </c>
      <c r="AH53">
        <f>'Population at Risk'!L53/'Population at Risk'!L$5</f>
        <v>4.09047785551045E-2</v>
      </c>
      <c r="AI53">
        <f>'Population at Risk'!M53/'Population at Risk'!M$5</f>
        <v>4.09047785551045E-2</v>
      </c>
      <c r="AJ53">
        <f>'Population at Risk'!AJ53/'Population at Risk'!AJ$5</f>
        <v>3.8060010011753576E-2</v>
      </c>
      <c r="AK53">
        <f>'Population at Risk'!AK53/'Population at Risk'!AK$5</f>
        <v>3.489889601340037E-2</v>
      </c>
      <c r="AL53">
        <f>'Population at Risk'!AL53/'Population at Risk'!AL$5</f>
        <v>4.7331776614792383E-2</v>
      </c>
      <c r="AM53">
        <f>'Population at Risk'!AM53/'Population at Risk'!AM$5</f>
        <v>2.9977714794168407E-2</v>
      </c>
      <c r="AN53">
        <f>'Population at Risk'!N53/'Population at Risk'!N$5</f>
        <v>3.0526481961418647E-2</v>
      </c>
      <c r="AO53">
        <f>'Population at Risk'!AN53/'Population at Risk'!AN$5</f>
        <v>4.2604268400426658E-2</v>
      </c>
      <c r="AP53">
        <f>'Population at Risk'!AO53/'Population at Risk'!AO$5</f>
        <v>4.2604268400426658E-2</v>
      </c>
      <c r="AQ53">
        <f>'Population at Risk'!AP53/'Population at Risk'!AP$5</f>
        <v>4.1928577514048958E-2</v>
      </c>
      <c r="AR53">
        <f>'Population at Risk'!C53/'Population at Risk'!C$5</f>
        <v>3.3965753960684512E-2</v>
      </c>
      <c r="AS53">
        <f>'Population at Risk'!AQ53/'Population at Risk'!AQ$5</f>
        <v>3.4282893215917785E-2</v>
      </c>
      <c r="AT53">
        <f>'Population at Risk'!O53/'Population at Risk'!O$5</f>
        <v>3.9380018724362267E-2</v>
      </c>
      <c r="AU53">
        <f>'Population at Risk'!AR53/'Population at Risk'!AR$5</f>
        <v>3.6329359497887993E-2</v>
      </c>
      <c r="AV53">
        <f>'Population at Risk'!AS53/'Population at Risk'!AS$5</f>
        <v>3.6772764749593172E-2</v>
      </c>
      <c r="AW53">
        <f>'Population at Risk'!AT53/'Population at Risk'!AT$5</f>
        <v>3.9393101131408814E-2</v>
      </c>
      <c r="AX53">
        <f>'Population at Risk'!AU53/'Population at Risk'!AU$5</f>
        <v>3.9393101131408814E-2</v>
      </c>
      <c r="AY53">
        <f>'Population at Risk'!BB53/'Population at Risk'!BB$5</f>
        <v>2.8508273312824836E-2</v>
      </c>
      <c r="AZ53">
        <f>'Population at Risk'!P53/'Population at Risk'!P$5</f>
        <v>4.2685705546468965E-2</v>
      </c>
      <c r="BA53">
        <f>'Population at Risk'!AV53/'Population at Risk'!AV$5</f>
        <v>3.760487473947495E-2</v>
      </c>
      <c r="BB53">
        <f>'Population at Risk'!AW53/'Population at Risk'!AW$5</f>
        <v>3.9312484904245999E-2</v>
      </c>
      <c r="BC53">
        <f>'Population at Risk'!Q53/'Population at Risk'!Q$5</f>
        <v>3.3273857766763698E-2</v>
      </c>
      <c r="BD53" s="9">
        <v>51</v>
      </c>
    </row>
    <row r="54" spans="1:56" hidden="1" x14ac:dyDescent="0.35">
      <c r="A54" s="3"/>
      <c r="B54" s="5" t="s">
        <v>57</v>
      </c>
      <c r="C54">
        <f>'Population at Risk'!R54/'Population at Risk'!R$5</f>
        <v>2.8126827562096085E-2</v>
      </c>
      <c r="D54">
        <f>'Population at Risk'!AX54/'Population at Risk'!AX$5</f>
        <v>2.5883928911361452E-2</v>
      </c>
      <c r="E54">
        <f>'Population at Risk'!S54/'Population at Risk'!S$5</f>
        <v>2.2897601007558711E-2</v>
      </c>
      <c r="F54">
        <f>'Population at Risk'!T54/'Population at Risk'!T$5</f>
        <v>1.9424151801055167E-2</v>
      </c>
      <c r="G54">
        <f>'Population at Risk'!U54/'Population at Risk'!U$5</f>
        <v>3.8020037662537538E-2</v>
      </c>
      <c r="H54">
        <f>'Population at Risk'!D54/'Population at Risk'!D$5</f>
        <v>2.2415524225807549E-2</v>
      </c>
      <c r="I54">
        <f>'Population at Risk'!E54/'Population at Risk'!E$5</f>
        <v>3.2310926301869942E-2</v>
      </c>
      <c r="J54">
        <f>'Population at Risk'!BC54/'Population at Risk'!BC$5</f>
        <v>3.8020037662537538E-2</v>
      </c>
      <c r="K54">
        <f>'Population at Risk'!V54/'Population at Risk'!V$5</f>
        <v>3.2855558204489405E-2</v>
      </c>
      <c r="L54">
        <f>'Population at Risk'!F54/'Population at Risk'!F$5</f>
        <v>4.4272828032092003E-2</v>
      </c>
      <c r="M54">
        <f>'Population at Risk'!W54/'Population at Risk'!W$5</f>
        <v>3.0396081090041105E-2</v>
      </c>
      <c r="N54">
        <f>'Population at Risk'!X54/'Population at Risk'!X$5</f>
        <v>3.0396081090041105E-2</v>
      </c>
      <c r="O54">
        <f>'Population at Risk'!Y54/'Population at Risk'!Y$5</f>
        <v>2.986093475935217E-2</v>
      </c>
      <c r="P54">
        <f>'Population at Risk'!Z54/'Population at Risk'!Z$5</f>
        <v>1.9291654587850142E-2</v>
      </c>
      <c r="Q54">
        <f>'Population at Risk'!AA54/'Population at Risk'!AA$5</f>
        <v>2.156564317123761E-2</v>
      </c>
      <c r="R54">
        <f>'Population at Risk'!AB54/'Population at Risk'!AB$5</f>
        <v>2.7072645524617377E-2</v>
      </c>
      <c r="S54">
        <f>'Population at Risk'!AY54/'Population at Risk'!AY$5</f>
        <v>2.6032340302476833E-2</v>
      </c>
      <c r="T54">
        <f>'Population at Risk'!AC54/'Population at Risk'!AC$5</f>
        <v>2.1821797700696574E-2</v>
      </c>
      <c r="U54">
        <f>'Population at Risk'!AD54/'Population at Risk'!AD$5</f>
        <v>3.4870106455097805E-2</v>
      </c>
      <c r="V54">
        <f>'Population at Risk'!AE54/'Population at Risk'!AE$5</f>
        <v>3.4013821698562222E-2</v>
      </c>
      <c r="W54">
        <f>'Population at Risk'!G54/'Population at Risk'!G$5</f>
        <v>3.6532565085428688E-2</v>
      </c>
      <c r="X54">
        <f>'Population at Risk'!AF54/'Population at Risk'!AF$5</f>
        <v>2.9006903577495174E-2</v>
      </c>
      <c r="Y54">
        <f>'Population at Risk'!H54/'Population at Risk'!H$5</f>
        <v>3.1654576572704908E-2</v>
      </c>
      <c r="Z54">
        <f>'Population at Risk'!AG54/'Population at Risk'!AG$5</f>
        <v>2.9028503754358469E-2</v>
      </c>
      <c r="AA54">
        <f>'Population at Risk'!AZ54/'Population at Risk'!AZ$5</f>
        <v>2.9843149068582077E-2</v>
      </c>
      <c r="AB54">
        <f>'Population at Risk'!I54/'Population at Risk'!I$5</f>
        <v>3.0204706101369386E-2</v>
      </c>
      <c r="AC54">
        <f>'Population at Risk'!J54/'Population at Risk'!J$5</f>
        <v>2.7371389556123702E-2</v>
      </c>
      <c r="AD54">
        <f>'Population at Risk'!K54/'Population at Risk'!K$5</f>
        <v>2.960972811174362E-2</v>
      </c>
      <c r="AE54">
        <f>'Population at Risk'!AH54/'Population at Risk'!AH$5</f>
        <v>2.3821567013963194E-2</v>
      </c>
      <c r="AF54">
        <f>'Population at Risk'!AI54/'Population at Risk'!AI$5</f>
        <v>2.1617911801349508E-2</v>
      </c>
      <c r="AG54">
        <f>'Population at Risk'!BA54/'Population at Risk'!BA$5</f>
        <v>2.3952868317322899E-2</v>
      </c>
      <c r="AH54">
        <f>'Population at Risk'!L54/'Population at Risk'!L$5</f>
        <v>3.3788354279923334E-2</v>
      </c>
      <c r="AI54">
        <f>'Population at Risk'!M54/'Population at Risk'!M$5</f>
        <v>3.3788354279923334E-2</v>
      </c>
      <c r="AJ54">
        <f>'Population at Risk'!AJ54/'Population at Risk'!AJ$5</f>
        <v>2.7802381288237629E-2</v>
      </c>
      <c r="AK54">
        <f>'Population at Risk'!AK54/'Population at Risk'!AK$5</f>
        <v>2.6417037340199987E-2</v>
      </c>
      <c r="AL54">
        <f>'Population at Risk'!AL54/'Population at Risk'!AL$5</f>
        <v>3.5235484675890619E-2</v>
      </c>
      <c r="AM54">
        <f>'Population at Risk'!AM54/'Population at Risk'!AM$5</f>
        <v>2.129773007447109E-2</v>
      </c>
      <c r="AN54">
        <f>'Population at Risk'!N54/'Population at Risk'!N$5</f>
        <v>2.2109599240062543E-2</v>
      </c>
      <c r="AO54">
        <f>'Population at Risk'!AN54/'Population at Risk'!AN$5</f>
        <v>3.2830010198794564E-2</v>
      </c>
      <c r="AP54">
        <f>'Population at Risk'!AO54/'Population at Risk'!AO$5</f>
        <v>3.2830010198794564E-2</v>
      </c>
      <c r="AQ54">
        <f>'Population at Risk'!AP54/'Population at Risk'!AP$5</f>
        <v>3.0994437807104206E-2</v>
      </c>
      <c r="AR54">
        <f>'Population at Risk'!C54/'Population at Risk'!C$5</f>
        <v>2.2512194099547467E-2</v>
      </c>
      <c r="AS54">
        <f>'Population at Risk'!AQ54/'Population at Risk'!AQ$5</f>
        <v>2.3666541667979789E-2</v>
      </c>
      <c r="AT54">
        <f>'Population at Risk'!O54/'Population at Risk'!O$5</f>
        <v>2.9779471656171494E-2</v>
      </c>
      <c r="AU54">
        <f>'Population at Risk'!AR54/'Population at Risk'!AR$5</f>
        <v>2.6244975540435977E-2</v>
      </c>
      <c r="AV54">
        <f>'Population at Risk'!AS54/'Population at Risk'!AS$5</f>
        <v>3.0204706101369386E-2</v>
      </c>
      <c r="AW54">
        <f>'Population at Risk'!AT54/'Population at Risk'!AT$5</f>
        <v>3.0482757527063604E-2</v>
      </c>
      <c r="AX54">
        <f>'Population at Risk'!AU54/'Population at Risk'!AU$5</f>
        <v>3.0482757527063604E-2</v>
      </c>
      <c r="AY54">
        <f>'Population at Risk'!BB54/'Population at Risk'!BB$5</f>
        <v>2.1614557217833064E-2</v>
      </c>
      <c r="AZ54">
        <f>'Population at Risk'!P54/'Population at Risk'!P$5</f>
        <v>2.9557079534760309E-2</v>
      </c>
      <c r="BA54">
        <f>'Population at Risk'!AV54/'Population at Risk'!AV$5</f>
        <v>2.8562129330181135E-2</v>
      </c>
      <c r="BB54">
        <f>'Population at Risk'!AW54/'Population at Risk'!AW$5</f>
        <v>2.7166123115978439E-2</v>
      </c>
      <c r="BC54">
        <f>'Population at Risk'!Q54/'Population at Risk'!Q$5</f>
        <v>2.505409833600428E-2</v>
      </c>
      <c r="BD54" s="9">
        <v>52</v>
      </c>
    </row>
    <row r="55" spans="1:56" hidden="1" x14ac:dyDescent="0.35">
      <c r="A55" s="3"/>
      <c r="B55" s="5" t="s">
        <v>58</v>
      </c>
      <c r="C55">
        <f>'Population at Risk'!R55/'Population at Risk'!R$5</f>
        <v>2.0346694629670058E-2</v>
      </c>
      <c r="D55">
        <f>'Population at Risk'!AX55/'Population at Risk'!AX$5</f>
        <v>1.8312949522992224E-2</v>
      </c>
      <c r="E55">
        <f>'Population at Risk'!S55/'Population at Risk'!S$5</f>
        <v>1.6720410659160592E-2</v>
      </c>
      <c r="F55">
        <f>'Population at Risk'!T55/'Population at Risk'!T$5</f>
        <v>1.3296638252587216E-2</v>
      </c>
      <c r="G55">
        <f>'Population at Risk'!U55/'Population at Risk'!U$5</f>
        <v>2.6580470778387981E-2</v>
      </c>
      <c r="H55">
        <f>'Population at Risk'!D55/'Population at Risk'!D$5</f>
        <v>1.4800388585604658E-2</v>
      </c>
      <c r="I55">
        <f>'Population at Risk'!E55/'Population at Risk'!E$5</f>
        <v>2.1755964661953824E-2</v>
      </c>
      <c r="J55">
        <f>'Population at Risk'!BC55/'Population at Risk'!BC$5</f>
        <v>2.6580470778387981E-2</v>
      </c>
      <c r="K55">
        <f>'Population at Risk'!V55/'Population at Risk'!V$5</f>
        <v>2.275248085665282E-2</v>
      </c>
      <c r="L55">
        <f>'Population at Risk'!F55/'Population at Risk'!F$5</f>
        <v>3.101729938905327E-2</v>
      </c>
      <c r="M55">
        <f>'Population at Risk'!W55/'Population at Risk'!W$5</f>
        <v>2.2676441032404297E-2</v>
      </c>
      <c r="N55">
        <f>'Population at Risk'!X55/'Population at Risk'!X$5</f>
        <v>2.2676441032404297E-2</v>
      </c>
      <c r="O55">
        <f>'Population at Risk'!Y55/'Population at Risk'!Y$5</f>
        <v>2.1003824974832538E-2</v>
      </c>
      <c r="P55">
        <f>'Population at Risk'!Z55/'Population at Risk'!Z$5</f>
        <v>1.3825069595674292E-2</v>
      </c>
      <c r="Q55">
        <f>'Population at Risk'!AA55/'Population at Risk'!AA$5</f>
        <v>1.5815808680085169E-2</v>
      </c>
      <c r="R55">
        <f>'Population at Risk'!AB55/'Population at Risk'!AB$5</f>
        <v>1.8390620298915927E-2</v>
      </c>
      <c r="S55">
        <f>'Population at Risk'!AY55/'Population at Risk'!AY$5</f>
        <v>1.9067894898281132E-2</v>
      </c>
      <c r="T55">
        <f>'Population at Risk'!AC55/'Population at Risk'!AC$5</f>
        <v>1.5910787460719659E-2</v>
      </c>
      <c r="U55">
        <f>'Population at Risk'!AD55/'Population at Risk'!AD$5</f>
        <v>2.6285691144569297E-2</v>
      </c>
      <c r="V55">
        <f>'Population at Risk'!AE55/'Population at Risk'!AE$5</f>
        <v>2.5298352290120875E-2</v>
      </c>
      <c r="W55">
        <f>'Population at Risk'!G55/'Population at Risk'!G$5</f>
        <v>2.8389118244506715E-2</v>
      </c>
      <c r="X55">
        <f>'Population at Risk'!AF55/'Population at Risk'!AF$5</f>
        <v>2.1329583144431633E-2</v>
      </c>
      <c r="Y55">
        <f>'Population at Risk'!H55/'Population at Risk'!H$5</f>
        <v>2.3812214811308047E-2</v>
      </c>
      <c r="Z55">
        <f>'Population at Risk'!AG55/'Population at Risk'!AG$5</f>
        <v>2.1590438173664548E-2</v>
      </c>
      <c r="AA55">
        <f>'Population at Risk'!AZ55/'Population at Risk'!AZ$5</f>
        <v>2.1463606417142522E-2</v>
      </c>
      <c r="AB55">
        <f>'Population at Risk'!I55/'Population at Risk'!I$5</f>
        <v>2.2148868547521704E-2</v>
      </c>
      <c r="AC55">
        <f>'Population at Risk'!J55/'Population at Risk'!J$5</f>
        <v>1.9604862418229139E-2</v>
      </c>
      <c r="AD55">
        <f>'Population at Risk'!K55/'Population at Risk'!K$5</f>
        <v>2.1548939697916467E-2</v>
      </c>
      <c r="AE55">
        <f>'Population at Risk'!AH55/'Population at Risk'!AH$5</f>
        <v>1.7626617101021314E-2</v>
      </c>
      <c r="AF55">
        <f>'Population at Risk'!AI55/'Population at Risk'!AI$5</f>
        <v>1.5566028730602231E-2</v>
      </c>
      <c r="AG55">
        <f>'Population at Risk'!BA55/'Population at Risk'!BA$5</f>
        <v>1.8162485382572514E-2</v>
      </c>
      <c r="AH55">
        <f>'Population at Risk'!L55/'Population at Risk'!L$5</f>
        <v>2.5572677560862934E-2</v>
      </c>
      <c r="AI55">
        <f>'Population at Risk'!M55/'Population at Risk'!M$5</f>
        <v>2.5572677560862934E-2</v>
      </c>
      <c r="AJ55">
        <f>'Population at Risk'!AJ55/'Population at Risk'!AJ$5</f>
        <v>2.088667695614202E-2</v>
      </c>
      <c r="AK55">
        <f>'Population at Risk'!AK55/'Population at Risk'!AK$5</f>
        <v>2.0169113739820534E-2</v>
      </c>
      <c r="AL55">
        <f>'Population at Risk'!AL55/'Population at Risk'!AL$5</f>
        <v>2.6542838220716469E-2</v>
      </c>
      <c r="AM55">
        <f>'Population at Risk'!AM55/'Population at Risk'!AM$5</f>
        <v>1.5398442421744906E-2</v>
      </c>
      <c r="AN55">
        <f>'Population at Risk'!N55/'Population at Risk'!N$5</f>
        <v>1.5662844414630148E-2</v>
      </c>
      <c r="AO55">
        <f>'Population at Risk'!AN55/'Population at Risk'!AN$5</f>
        <v>2.6352914251201592E-2</v>
      </c>
      <c r="AP55">
        <f>'Population at Risk'!AO55/'Population at Risk'!AO$5</f>
        <v>2.6352914251201592E-2</v>
      </c>
      <c r="AQ55">
        <f>'Population at Risk'!AP55/'Population at Risk'!AP$5</f>
        <v>2.3194182610235162E-2</v>
      </c>
      <c r="AR55">
        <f>'Population at Risk'!C55/'Population at Risk'!C$5</f>
        <v>1.4474222515470038E-2</v>
      </c>
      <c r="AS55">
        <f>'Population at Risk'!AQ55/'Population at Risk'!AQ$5</f>
        <v>1.7833145466188739E-2</v>
      </c>
      <c r="AT55">
        <f>'Population at Risk'!O55/'Population at Risk'!O$5</f>
        <v>2.1608354830404432E-2</v>
      </c>
      <c r="AU55">
        <f>'Population at Risk'!AR55/'Population at Risk'!AR$5</f>
        <v>1.9138319485925197E-2</v>
      </c>
      <c r="AV55">
        <f>'Population at Risk'!AS55/'Population at Risk'!AS$5</f>
        <v>2.2148868547521704E-2</v>
      </c>
      <c r="AW55">
        <f>'Population at Risk'!AT55/'Population at Risk'!AT$5</f>
        <v>2.1646856440760791E-2</v>
      </c>
      <c r="AX55">
        <f>'Population at Risk'!AU55/'Population at Risk'!AU$5</f>
        <v>2.1646856440760791E-2</v>
      </c>
      <c r="AY55">
        <f>'Population at Risk'!BB55/'Population at Risk'!BB$5</f>
        <v>1.6290777362281482E-2</v>
      </c>
      <c r="AZ55">
        <f>'Population at Risk'!P55/'Population at Risk'!P$5</f>
        <v>2.1401754872631077E-2</v>
      </c>
      <c r="BA55">
        <f>'Population at Risk'!AV55/'Population at Risk'!AV$5</f>
        <v>2.2298737747941826E-2</v>
      </c>
      <c r="BB55">
        <f>'Population at Risk'!AW55/'Population at Risk'!AW$5</f>
        <v>2.0616790303413703E-2</v>
      </c>
      <c r="BC55">
        <f>'Population at Risk'!Q55/'Population at Risk'!Q$5</f>
        <v>1.877255989158582E-2</v>
      </c>
      <c r="BD55" s="9">
        <v>53</v>
      </c>
    </row>
    <row r="56" spans="1:56" hidden="1" x14ac:dyDescent="0.35">
      <c r="A56" s="3"/>
      <c r="B56" s="5" t="s">
        <v>59</v>
      </c>
      <c r="C56">
        <f>'Population at Risk'!R56/'Population at Risk'!R$5</f>
        <v>8.4364712644477823E-3</v>
      </c>
      <c r="D56">
        <f>'Population at Risk'!AX56/'Population at Risk'!AX$5</f>
        <v>6.8429608467083037E-3</v>
      </c>
      <c r="E56">
        <f>'Population at Risk'!S56/'Population at Risk'!S$5</f>
        <v>5.7801281128851403E-3</v>
      </c>
      <c r="F56">
        <f>'Population at Risk'!T56/'Population at Risk'!T$5</f>
        <v>5.0102058872797282E-3</v>
      </c>
      <c r="G56">
        <f>'Population at Risk'!U56/'Population at Risk'!U$5</f>
        <v>9.5834227205103938E-3</v>
      </c>
      <c r="H56">
        <f>'Population at Risk'!D56/'Population at Risk'!D$5</f>
        <v>5.0024590192977256E-3</v>
      </c>
      <c r="I56">
        <f>'Population at Risk'!E56/'Population at Risk'!E$5</f>
        <v>6.9097345648514935E-3</v>
      </c>
      <c r="J56">
        <f>'Population at Risk'!BC56/'Population at Risk'!BC$5</f>
        <v>9.5834227205103938E-3</v>
      </c>
      <c r="K56">
        <f>'Population at Risk'!V56/'Population at Risk'!V$5</f>
        <v>8.1472762406456598E-3</v>
      </c>
      <c r="L56">
        <f>'Population at Risk'!F56/'Population at Risk'!F$5</f>
        <v>1.0648342520558582E-2</v>
      </c>
      <c r="M56">
        <f>'Population at Risk'!W56/'Population at Risk'!W$5</f>
        <v>7.6998323656918269E-3</v>
      </c>
      <c r="N56">
        <f>'Population at Risk'!X56/'Population at Risk'!X$5</f>
        <v>7.6998323656918269E-3</v>
      </c>
      <c r="O56">
        <f>'Population at Risk'!Y56/'Population at Risk'!Y$5</f>
        <v>7.5457283628992027E-3</v>
      </c>
      <c r="P56">
        <f>'Population at Risk'!Z56/'Population at Risk'!Z$5</f>
        <v>5.3356955233077596E-3</v>
      </c>
      <c r="Q56">
        <f>'Population at Risk'!AA56/'Population at Risk'!AA$5</f>
        <v>5.8979306958082808E-3</v>
      </c>
      <c r="R56">
        <f>'Population at Risk'!AB56/'Population at Risk'!AB$5</f>
        <v>6.2013521185245715E-3</v>
      </c>
      <c r="S56">
        <f>'Population at Risk'!AY56/'Population at Risk'!AY$5</f>
        <v>6.6964285316385022E-3</v>
      </c>
      <c r="T56">
        <f>'Population at Risk'!AC56/'Population at Risk'!AC$5</f>
        <v>6.0698355967195939E-3</v>
      </c>
      <c r="U56">
        <f>'Population at Risk'!AD56/'Population at Risk'!AD$5</f>
        <v>8.114593165538796E-3</v>
      </c>
      <c r="V56">
        <f>'Population at Risk'!AE56/'Population at Risk'!AE$5</f>
        <v>7.6834280506739624E-3</v>
      </c>
      <c r="W56">
        <f>'Population at Risk'!G56/'Population at Risk'!G$5</f>
        <v>9.0782242737991459E-3</v>
      </c>
      <c r="X56">
        <f>'Population at Risk'!AF56/'Population at Risk'!AF$5</f>
        <v>7.9136103654746989E-3</v>
      </c>
      <c r="Y56">
        <f>'Population at Risk'!H56/'Population at Risk'!H$5</f>
        <v>8.819668362353544E-3</v>
      </c>
      <c r="Z56">
        <f>'Population at Risk'!AG56/'Population at Risk'!AG$5</f>
        <v>6.5572878576228982E-3</v>
      </c>
      <c r="AA56">
        <f>'Population at Risk'!AZ56/'Population at Risk'!AZ$5</f>
        <v>7.7909944472842226E-3</v>
      </c>
      <c r="AB56">
        <f>'Population at Risk'!I56/'Population at Risk'!I$5</f>
        <v>6.9240886140001364E-3</v>
      </c>
      <c r="AC56">
        <f>'Population at Risk'!J56/'Population at Risk'!J$5</f>
        <v>7.0693941525208663E-3</v>
      </c>
      <c r="AD56">
        <f>'Population at Risk'!K56/'Population at Risk'!K$5</f>
        <v>7.4101321750436365E-3</v>
      </c>
      <c r="AE56">
        <f>'Population at Risk'!AH56/'Population at Risk'!AH$5</f>
        <v>6.3434373051955177E-3</v>
      </c>
      <c r="AF56">
        <f>'Population at Risk'!AI56/'Population at Risk'!AI$5</f>
        <v>5.5466857074951562E-3</v>
      </c>
      <c r="AG56">
        <f>'Population at Risk'!BA56/'Population at Risk'!BA$5</f>
        <v>6.1018759191250665E-3</v>
      </c>
      <c r="AH56">
        <f>'Population at Risk'!L56/'Population at Risk'!L$5</f>
        <v>9.0377546440580155E-3</v>
      </c>
      <c r="AI56">
        <f>'Population at Risk'!M56/'Population at Risk'!M$5</f>
        <v>9.0377546440580155E-3</v>
      </c>
      <c r="AJ56">
        <f>'Population at Risk'!AJ56/'Population at Risk'!AJ$5</f>
        <v>6.7829186030365501E-3</v>
      </c>
      <c r="AK56">
        <f>'Population at Risk'!AK56/'Population at Risk'!AK$5</f>
        <v>6.7398667899012631E-3</v>
      </c>
      <c r="AL56">
        <f>'Population at Risk'!AL56/'Population at Risk'!AL$5</f>
        <v>9.7740087611146113E-3</v>
      </c>
      <c r="AM56">
        <f>'Population at Risk'!AM56/'Population at Risk'!AM$5</f>
        <v>5.7513299967837965E-3</v>
      </c>
      <c r="AN56">
        <f>'Population at Risk'!N56/'Population at Risk'!N$5</f>
        <v>6.3104095956486601E-3</v>
      </c>
      <c r="AO56">
        <f>'Population at Risk'!AN56/'Population at Risk'!AN$5</f>
        <v>8.5680878602654789E-3</v>
      </c>
      <c r="AP56">
        <f>'Population at Risk'!AO56/'Population at Risk'!AO$5</f>
        <v>8.5680878602654789E-3</v>
      </c>
      <c r="AQ56">
        <f>'Population at Risk'!AP56/'Population at Risk'!AP$5</f>
        <v>7.8429764548835889E-3</v>
      </c>
      <c r="AR56">
        <f>'Population at Risk'!C56/'Population at Risk'!C$5</f>
        <v>5.3023405703762124E-3</v>
      </c>
      <c r="AS56">
        <f>'Population at Risk'!AQ56/'Population at Risk'!AQ$5</f>
        <v>6.9407321293894373E-3</v>
      </c>
      <c r="AT56">
        <f>'Population at Risk'!O56/'Population at Risk'!O$5</f>
        <v>8.4245664872292878E-3</v>
      </c>
      <c r="AU56">
        <f>'Population at Risk'!AR56/'Population at Risk'!AR$5</f>
        <v>6.817925117599398E-3</v>
      </c>
      <c r="AV56">
        <f>'Population at Risk'!AS56/'Population at Risk'!AS$5</f>
        <v>6.9240886140001364E-3</v>
      </c>
      <c r="AW56">
        <f>'Population at Risk'!AT56/'Population at Risk'!AT$5</f>
        <v>6.3391841922267331E-3</v>
      </c>
      <c r="AX56">
        <f>'Population at Risk'!AU56/'Population at Risk'!AU$5</f>
        <v>6.3391841922267331E-3</v>
      </c>
      <c r="AY56">
        <f>'Population at Risk'!BB56/'Population at Risk'!BB$5</f>
        <v>5.6672085908724499E-3</v>
      </c>
      <c r="AZ56">
        <f>'Population at Risk'!P56/'Population at Risk'!P$5</f>
        <v>8.2456578727991611E-3</v>
      </c>
      <c r="BA56">
        <f>'Population at Risk'!AV56/'Population at Risk'!AV$5</f>
        <v>7.8683760686947338E-3</v>
      </c>
      <c r="BB56">
        <f>'Population at Risk'!AW56/'Population at Risk'!AW$5</f>
        <v>7.1197929307995076E-3</v>
      </c>
      <c r="BC56">
        <f>'Population at Risk'!Q56/'Population at Risk'!Q$5</f>
        <v>6.3675023131970123E-3</v>
      </c>
      <c r="BD56" s="9">
        <v>54</v>
      </c>
    </row>
    <row r="57" spans="1:56" hidden="1" x14ac:dyDescent="0.35">
      <c r="A57" s="3"/>
      <c r="B57" s="5" t="s">
        <v>60</v>
      </c>
      <c r="C57">
        <f>'Population at Risk'!R57/'Population at Risk'!R$5</f>
        <v>5.8757800205691364E-3</v>
      </c>
      <c r="D57">
        <f>'Population at Risk'!AX57/'Population at Risk'!AX$5</f>
        <v>4.4509516517462983E-3</v>
      </c>
      <c r="E57">
        <f>'Population at Risk'!S57/'Population at Risk'!S$5</f>
        <v>3.982849514332476E-3</v>
      </c>
      <c r="F57">
        <f>'Population at Risk'!T57/'Population at Risk'!T$5</f>
        <v>3.7306761436272894E-3</v>
      </c>
      <c r="G57">
        <f>'Population at Risk'!U57/'Population at Risk'!U$5</f>
        <v>5.8148579476748567E-3</v>
      </c>
      <c r="H57">
        <f>'Population at Risk'!D57/'Population at Risk'!D$5</f>
        <v>3.5693008886305707E-3</v>
      </c>
      <c r="I57">
        <f>'Population at Risk'!E57/'Population at Risk'!E$5</f>
        <v>4.7460172921067797E-3</v>
      </c>
      <c r="J57">
        <f>'Population at Risk'!BC57/'Population at Risk'!BC$5</f>
        <v>5.8148579476748567E-3</v>
      </c>
      <c r="K57">
        <f>'Population at Risk'!V57/'Population at Risk'!V$5</f>
        <v>5.72887929566072E-3</v>
      </c>
      <c r="L57">
        <f>'Population at Risk'!F57/'Population at Risk'!F$5</f>
        <v>7.1492087525666737E-3</v>
      </c>
      <c r="M57">
        <f>'Population at Risk'!W57/'Population at Risk'!W$5</f>
        <v>5.290095765307575E-3</v>
      </c>
      <c r="N57">
        <f>'Population at Risk'!X57/'Population at Risk'!X$5</f>
        <v>5.290095765307575E-3</v>
      </c>
      <c r="O57">
        <f>'Population at Risk'!Y57/'Population at Risk'!Y$5</f>
        <v>4.9746752232673755E-3</v>
      </c>
      <c r="P57">
        <f>'Population at Risk'!Z57/'Population at Risk'!Z$5</f>
        <v>3.6704855715447497E-3</v>
      </c>
      <c r="Q57">
        <f>'Population at Risk'!AA57/'Population at Risk'!AA$5</f>
        <v>3.9658645685955547E-3</v>
      </c>
      <c r="R57">
        <f>'Population at Risk'!AB57/'Population at Risk'!AB$5</f>
        <v>4.3174801575757635E-3</v>
      </c>
      <c r="S57">
        <f>'Population at Risk'!AY57/'Population at Risk'!AY$5</f>
        <v>4.5874511310878352E-3</v>
      </c>
      <c r="T57">
        <f>'Population at Risk'!AC57/'Population at Risk'!AC$5</f>
        <v>4.1399533506132668E-3</v>
      </c>
      <c r="U57">
        <f>'Population at Risk'!AD57/'Population at Risk'!AD$5</f>
        <v>5.4562270662092752E-3</v>
      </c>
      <c r="V57">
        <f>'Population at Risk'!AE57/'Population at Risk'!AE$5</f>
        <v>5.2763780141835753E-3</v>
      </c>
      <c r="W57">
        <f>'Population at Risk'!G57/'Population at Risk'!G$5</f>
        <v>5.8304251150548192E-3</v>
      </c>
      <c r="X57">
        <f>'Population at Risk'!AF57/'Population at Risk'!AF$5</f>
        <v>5.1618844269334593E-3</v>
      </c>
      <c r="Y57">
        <f>'Population at Risk'!H57/'Population at Risk'!H$5</f>
        <v>5.7681970562290579E-3</v>
      </c>
      <c r="Z57">
        <f>'Population at Risk'!AG57/'Population at Risk'!AG$5</f>
        <v>4.503032924424861E-3</v>
      </c>
      <c r="AA57">
        <f>'Population at Risk'!AZ57/'Population at Risk'!AZ$5</f>
        <v>5.3226563950571695E-3</v>
      </c>
      <c r="AB57">
        <f>'Population at Risk'!I57/'Population at Risk'!I$5</f>
        <v>4.5774632387516534E-3</v>
      </c>
      <c r="AC57">
        <f>'Population at Risk'!J57/'Population at Risk'!J$5</f>
        <v>4.3085918552454193E-3</v>
      </c>
      <c r="AD57">
        <f>'Population at Risk'!K57/'Population at Risk'!K$5</f>
        <v>4.0943680891241622E-3</v>
      </c>
      <c r="AE57">
        <f>'Population at Risk'!AH57/'Population at Risk'!AH$5</f>
        <v>4.1669529754940187E-3</v>
      </c>
      <c r="AF57">
        <f>'Population at Risk'!AI57/'Population at Risk'!AI$5</f>
        <v>3.8566282497126815E-3</v>
      </c>
      <c r="AG57">
        <f>'Population at Risk'!BA57/'Population at Risk'!BA$5</f>
        <v>4.1522389232904354E-3</v>
      </c>
      <c r="AH57">
        <f>'Population at Risk'!L57/'Population at Risk'!L$5</f>
        <v>5.9864341570678671E-3</v>
      </c>
      <c r="AI57">
        <f>'Population at Risk'!M57/'Population at Risk'!M$5</f>
        <v>5.9864341570678671E-3</v>
      </c>
      <c r="AJ57">
        <f>'Population at Risk'!AJ57/'Population at Risk'!AJ$5</f>
        <v>4.3571318748174565E-3</v>
      </c>
      <c r="AK57">
        <f>'Population at Risk'!AK57/'Population at Risk'!AK$5</f>
        <v>4.2414536006695923E-3</v>
      </c>
      <c r="AL57">
        <f>'Population at Risk'!AL57/'Population at Risk'!AL$5</f>
        <v>6.3559718114163891E-3</v>
      </c>
      <c r="AM57">
        <f>'Population at Risk'!AM57/'Population at Risk'!AM$5</f>
        <v>3.7328843137899919E-3</v>
      </c>
      <c r="AN57">
        <f>'Population at Risk'!N57/'Population at Risk'!N$5</f>
        <v>4.2467351791430786E-3</v>
      </c>
      <c r="AO57">
        <f>'Population at Risk'!AN57/'Population at Risk'!AN$5</f>
        <v>5.1280204131033446E-3</v>
      </c>
      <c r="AP57">
        <f>'Population at Risk'!AO57/'Population at Risk'!AO$5</f>
        <v>5.1280204131033446E-3</v>
      </c>
      <c r="AQ57">
        <f>'Population at Risk'!AP57/'Population at Risk'!AP$5</f>
        <v>5.539182034665374E-3</v>
      </c>
      <c r="AR57">
        <f>'Population at Risk'!C57/'Population at Risk'!C$5</f>
        <v>3.9534865345326447E-3</v>
      </c>
      <c r="AS57">
        <f>'Population at Risk'!AQ57/'Population at Risk'!AQ$5</f>
        <v>4.5246595525118881E-3</v>
      </c>
      <c r="AT57">
        <f>'Population at Risk'!O57/'Population at Risk'!O$5</f>
        <v>5.4337939032183128E-3</v>
      </c>
      <c r="AU57">
        <f>'Population at Risk'!AR57/'Population at Risk'!AR$5</f>
        <v>4.6005787278877103E-3</v>
      </c>
      <c r="AV57">
        <f>'Population at Risk'!AS57/'Population at Risk'!AS$5</f>
        <v>4.5774632387516534E-3</v>
      </c>
      <c r="AW57">
        <f>'Population at Risk'!AT57/'Population at Risk'!AT$5</f>
        <v>3.7876411911742596E-3</v>
      </c>
      <c r="AX57">
        <f>'Population at Risk'!AU57/'Population at Risk'!AU$5</f>
        <v>3.7876411911742596E-3</v>
      </c>
      <c r="AY57">
        <f>'Population at Risk'!BB57/'Population at Risk'!BB$5</f>
        <v>3.5417503355761031E-3</v>
      </c>
      <c r="AZ57">
        <f>'Population at Risk'!P57/'Population at Risk'!P$5</f>
        <v>6.0702327463380895E-3</v>
      </c>
      <c r="BA57">
        <f>'Population at Risk'!AV57/'Population at Risk'!AV$5</f>
        <v>5.2673861360826319E-3</v>
      </c>
      <c r="BB57">
        <f>'Population at Risk'!AW57/'Population at Risk'!AW$5</f>
        <v>4.7414062912802995E-3</v>
      </c>
      <c r="BC57">
        <f>'Population at Risk'!Q57/'Population at Risk'!Q$5</f>
        <v>4.4962551605189785E-3</v>
      </c>
      <c r="BD57" s="9">
        <v>55</v>
      </c>
    </row>
    <row r="58" spans="1:56" hidden="1" x14ac:dyDescent="0.35">
      <c r="A58" s="3"/>
      <c r="B58" s="5" t="s">
        <v>80</v>
      </c>
      <c r="C58">
        <f>'Population at Risk'!R58/'Population at Risk'!R$5</f>
        <v>2.9452346247726031E-3</v>
      </c>
      <c r="D58">
        <f>'Population at Risk'!AX58/'Population at Risk'!AX$5</f>
        <v>2.1113077556608822E-3</v>
      </c>
      <c r="E58">
        <f>'Population at Risk'!S58/'Population at Risk'!S$5</f>
        <v>2.0087342663742645E-3</v>
      </c>
      <c r="F58">
        <f>'Population at Risk'!T58/'Population at Risk'!T$5</f>
        <v>1.9153886979470472E-3</v>
      </c>
      <c r="G58">
        <f>'Population at Risk'!U58/'Population at Risk'!U$5</f>
        <v>3.4225781016295558E-3</v>
      </c>
      <c r="H58">
        <f>'Population at Risk'!D58/'Population at Risk'!D$5</f>
        <v>1.7783375511165635E-3</v>
      </c>
      <c r="I58">
        <f>'Population at Risk'!E58/'Population at Risk'!E$5</f>
        <v>2.2906704124150776E-3</v>
      </c>
      <c r="J58">
        <f>'Population at Risk'!BC58/'Population at Risk'!BC$5</f>
        <v>3.4225781016295558E-3</v>
      </c>
      <c r="K58">
        <f>'Population at Risk'!V58/'Population at Risk'!V$5</f>
        <v>2.562047621429617E-3</v>
      </c>
      <c r="L58">
        <f>'Population at Risk'!F58/'Population at Risk'!F$5</f>
        <v>3.9104548889125684E-3</v>
      </c>
      <c r="M58">
        <f>'Population at Risk'!W58/'Population at Risk'!W$5</f>
        <v>2.5979166066308411E-3</v>
      </c>
      <c r="N58">
        <f>'Population at Risk'!X58/'Population at Risk'!X$5</f>
        <v>2.5979166066308411E-3</v>
      </c>
      <c r="O58">
        <f>'Population at Risk'!Y58/'Population at Risk'!Y$5</f>
        <v>2.3468571112399512E-3</v>
      </c>
      <c r="P58">
        <f>'Population at Risk'!Z58/'Population at Risk'!Z$5</f>
        <v>1.7610785664461531E-3</v>
      </c>
      <c r="Q58">
        <f>'Population at Risk'!AA58/'Population at Risk'!AA$5</f>
        <v>1.897229687870284E-3</v>
      </c>
      <c r="R58">
        <f>'Population at Risk'!AB58/'Population at Risk'!AB$5</f>
        <v>2.1907455801878943E-3</v>
      </c>
      <c r="S58">
        <f>'Population at Risk'!AY58/'Population at Risk'!AY$5</f>
        <v>2.3759123107819492E-3</v>
      </c>
      <c r="T58">
        <f>'Population at Risk'!AC58/'Population at Risk'!AC$5</f>
        <v>2.0120926435785967E-3</v>
      </c>
      <c r="U58">
        <f>'Population at Risk'!AD58/'Population at Risk'!AD$5</f>
        <v>2.7838793137448187E-3</v>
      </c>
      <c r="V58">
        <f>'Population at Risk'!AE58/'Population at Risk'!AE$5</f>
        <v>2.717136756562722E-3</v>
      </c>
      <c r="W58">
        <f>'Population at Risk'!G58/'Population at Risk'!G$5</f>
        <v>2.9125748892927642E-3</v>
      </c>
      <c r="X58">
        <f>'Population at Risk'!AF58/'Population at Risk'!AF$5</f>
        <v>2.4359758312217121E-3</v>
      </c>
      <c r="Y58">
        <f>'Population at Risk'!H58/'Population at Risk'!H$5</f>
        <v>2.8041306137896941E-3</v>
      </c>
      <c r="Z58">
        <f>'Population at Risk'!AG58/'Population at Risk'!AG$5</f>
        <v>2.3188930440686253E-3</v>
      </c>
      <c r="AA58">
        <f>'Population at Risk'!AZ58/'Population at Risk'!AZ$5</f>
        <v>2.8928615235147034E-3</v>
      </c>
      <c r="AB58">
        <f>'Population at Risk'!I58/'Population at Risk'!I$5</f>
        <v>2.6622318031418808E-3</v>
      </c>
      <c r="AC58">
        <f>'Population at Risk'!J58/'Population at Risk'!J$5</f>
        <v>2.1710480183502771E-3</v>
      </c>
      <c r="AD58">
        <f>'Population at Risk'!K58/'Population at Risk'!K$5</f>
        <v>2.2609454780050213E-3</v>
      </c>
      <c r="AE58">
        <f>'Population at Risk'!AH58/'Population at Risk'!AH$5</f>
        <v>1.9402636712530349E-3</v>
      </c>
      <c r="AF58">
        <f>'Population at Risk'!AI58/'Population at Risk'!AI$5</f>
        <v>1.9241785591934653E-3</v>
      </c>
      <c r="AG58">
        <f>'Population at Risk'!BA58/'Population at Risk'!BA$5</f>
        <v>1.8684984166773139E-3</v>
      </c>
      <c r="AH58">
        <f>'Population at Risk'!L58/'Population at Risk'!L$5</f>
        <v>2.9414025919265877E-3</v>
      </c>
      <c r="AI58">
        <f>'Population at Risk'!M58/'Population at Risk'!M$5</f>
        <v>2.9414025919265877E-3</v>
      </c>
      <c r="AJ58">
        <f>'Population at Risk'!AJ58/'Population at Risk'!AJ$5</f>
        <v>2.4640402338756257E-3</v>
      </c>
      <c r="AK58">
        <f>'Population at Risk'!AK58/'Population at Risk'!AK$5</f>
        <v>2.3230009849111834E-3</v>
      </c>
      <c r="AL58">
        <f>'Population at Risk'!AL58/'Population at Risk'!AL$5</f>
        <v>2.8987265245331265E-3</v>
      </c>
      <c r="AM58">
        <f>'Population at Risk'!AM58/'Population at Risk'!AM$5</f>
        <v>1.6490987493805159E-3</v>
      </c>
      <c r="AN58">
        <f>'Population at Risk'!N58/'Population at Risk'!N$5</f>
        <v>2.3097310391859446E-3</v>
      </c>
      <c r="AO58">
        <f>'Population at Risk'!AN58/'Population at Risk'!AN$5</f>
        <v>2.6150477755241741E-3</v>
      </c>
      <c r="AP58">
        <f>'Population at Risk'!AO58/'Population at Risk'!AO$5</f>
        <v>2.6150477755241741E-3</v>
      </c>
      <c r="AQ58">
        <f>'Population at Risk'!AP58/'Population at Risk'!AP$5</f>
        <v>2.9919624909360378E-3</v>
      </c>
      <c r="AR58">
        <f>'Population at Risk'!C58/'Population at Risk'!C$5</f>
        <v>2.0381032866208806E-3</v>
      </c>
      <c r="AS58">
        <f>'Population at Risk'!AQ58/'Population at Risk'!AQ$5</f>
        <v>2.3448558239685374E-3</v>
      </c>
      <c r="AT58">
        <f>'Population at Risk'!O58/'Population at Risk'!O$5</f>
        <v>2.6657977557824025E-3</v>
      </c>
      <c r="AU58">
        <f>'Population at Risk'!AR58/'Population at Risk'!AR$5</f>
        <v>2.2787819031625462E-3</v>
      </c>
      <c r="AV58">
        <f>'Population at Risk'!AS58/'Population at Risk'!AS$5</f>
        <v>2.6622318031418808E-3</v>
      </c>
      <c r="AW58">
        <f>'Population at Risk'!AT58/'Population at Risk'!AT$5</f>
        <v>1.9972325590136828E-3</v>
      </c>
      <c r="AX58">
        <f>'Population at Risk'!AU58/'Population at Risk'!AU$5</f>
        <v>1.9972325590136828E-3</v>
      </c>
      <c r="AY58">
        <f>'Population at Risk'!BB58/'Population at Risk'!BB$5</f>
        <v>1.5739167399139629E-3</v>
      </c>
      <c r="AZ58">
        <f>'Population at Risk'!P58/'Population at Risk'!P$5</f>
        <v>3.0817632922245418E-3</v>
      </c>
      <c r="BA58">
        <f>'Population at Risk'!AV58/'Population at Risk'!AV$5</f>
        <v>2.7428396772596719E-3</v>
      </c>
      <c r="BB58">
        <f>'Population at Risk'!AW58/'Population at Risk'!AW$5</f>
        <v>2.3349936242750822E-3</v>
      </c>
      <c r="BC58">
        <f>'Population at Risk'!Q58/'Population at Risk'!Q$5</f>
        <v>2.1557182086846642E-3</v>
      </c>
      <c r="BD58" s="9">
        <v>56</v>
      </c>
    </row>
    <row r="59" spans="1:56" hidden="1" x14ac:dyDescent="0.35">
      <c r="A59" s="3"/>
      <c r="B59" s="5" t="s">
        <v>79</v>
      </c>
      <c r="C59">
        <f>'Population at Risk'!R59/'Population at Risk'!R$5</f>
        <v>1.3881861788803669E-3</v>
      </c>
      <c r="D59">
        <f>'Population at Risk'!AX59/'Population at Risk'!AX$5</f>
        <v>7.6003418768014121E-4</v>
      </c>
      <c r="E59">
        <f>'Population at Risk'!S59/'Population at Risk'!S$5</f>
        <v>8.8283235567744372E-4</v>
      </c>
      <c r="F59">
        <f>'Population at Risk'!T59/'Population at Risk'!T$5</f>
        <v>9.2449530871007021E-4</v>
      </c>
      <c r="G59">
        <f>'Population at Risk'!U59/'Population at Risk'!U$5</f>
        <v>1.1296720900809548E-3</v>
      </c>
      <c r="H59">
        <f>'Population at Risk'!D59/'Population at Risk'!D$5</f>
        <v>7.9286745357044829E-4</v>
      </c>
      <c r="I59">
        <f>'Population at Risk'!E59/'Population at Risk'!E$5</f>
        <v>1.0884085755633003E-3</v>
      </c>
      <c r="J59">
        <f>'Population at Risk'!BC59/'Population at Risk'!BC$5</f>
        <v>1.1296720900809548E-3</v>
      </c>
      <c r="K59">
        <f>'Population at Risk'!V59/'Population at Risk'!V$5</f>
        <v>1.11683439013003E-3</v>
      </c>
      <c r="L59">
        <f>'Population at Risk'!F59/'Population at Risk'!F$5</f>
        <v>1.6801353656780947E-3</v>
      </c>
      <c r="M59">
        <f>'Population at Risk'!W59/'Population at Risk'!W$5</f>
        <v>1.1434955755933482E-3</v>
      </c>
      <c r="N59">
        <f>'Population at Risk'!X59/'Population at Risk'!X$5</f>
        <v>1.1434955755933482E-3</v>
      </c>
      <c r="O59">
        <f>'Population at Risk'!Y59/'Population at Risk'!Y$5</f>
        <v>9.7517044682957793E-4</v>
      </c>
      <c r="P59">
        <f>'Population at Risk'!Z59/'Population at Risk'!Z$5</f>
        <v>7.6338621186582221E-4</v>
      </c>
      <c r="Q59">
        <f>'Population at Risk'!AA59/'Population at Risk'!AA$5</f>
        <v>8.0747945377577894E-4</v>
      </c>
      <c r="R59">
        <f>'Population at Risk'!AB59/'Population at Risk'!AB$5</f>
        <v>9.6431487794967452E-4</v>
      </c>
      <c r="S59">
        <f>'Population at Risk'!AY59/'Population at Risk'!AY$5</f>
        <v>1.0177861120802148E-3</v>
      </c>
      <c r="T59">
        <f>'Population at Risk'!AC59/'Population at Risk'!AC$5</f>
        <v>8.9303371642720977E-4</v>
      </c>
      <c r="U59">
        <f>'Population at Risk'!AD59/'Population at Risk'!AD$5</f>
        <v>1.1353484443170966E-3</v>
      </c>
      <c r="V59">
        <f>'Population at Risk'!AE59/'Population at Risk'!AE$5</f>
        <v>1.1379176549971535E-3</v>
      </c>
      <c r="W59">
        <f>'Population at Risk'!G59/'Population at Risk'!G$5</f>
        <v>1.1137461006696997E-3</v>
      </c>
      <c r="X59">
        <f>'Population at Risk'!AF59/'Population at Risk'!AF$5</f>
        <v>1.0731393132145132E-3</v>
      </c>
      <c r="Y59">
        <f>'Population at Risk'!H59/'Population at Risk'!H$5</f>
        <v>1.1115824962072815E-3</v>
      </c>
      <c r="Z59">
        <f>'Population at Risk'!AG59/'Population at Risk'!AG$5</f>
        <v>9.71136005032682E-4</v>
      </c>
      <c r="AA59">
        <f>'Population at Risk'!AZ59/'Population at Risk'!AZ$5</f>
        <v>1.209863508026574E-3</v>
      </c>
      <c r="AB59">
        <f>'Population at Risk'!I59/'Population at Risk'!I$5</f>
        <v>9.5544083052264751E-4</v>
      </c>
      <c r="AC59">
        <f>'Population at Risk'!J59/'Population at Risk'!J$5</f>
        <v>8.5068425873370958E-4</v>
      </c>
      <c r="AD59">
        <f>'Population at Risk'!K59/'Population at Risk'!K$5</f>
        <v>9.8709495963082076E-4</v>
      </c>
      <c r="AE59">
        <f>'Population at Risk'!AH59/'Population at Risk'!AH$5</f>
        <v>7.6406697694551503E-4</v>
      </c>
      <c r="AF59">
        <f>'Population at Risk'!AI59/'Population at Risk'!AI$5</f>
        <v>8.7590870097372883E-4</v>
      </c>
      <c r="AG59">
        <f>'Population at Risk'!BA59/'Population at Risk'!BA$5</f>
        <v>8.6295325973961444E-4</v>
      </c>
      <c r="AH59">
        <f>'Population at Risk'!L59/'Population at Risk'!L$5</f>
        <v>1.2933131035573263E-3</v>
      </c>
      <c r="AI59">
        <f>'Population at Risk'!M59/'Population at Risk'!M$5</f>
        <v>1.2933131035573263E-3</v>
      </c>
      <c r="AJ59">
        <f>'Population at Risk'!AJ59/'Population at Risk'!AJ$5</f>
        <v>1.0046301888029562E-3</v>
      </c>
      <c r="AK59">
        <f>'Population at Risk'!AK59/'Population at Risk'!AK$5</f>
        <v>9.6996061470017636E-4</v>
      </c>
      <c r="AL59">
        <f>'Population at Risk'!AL59/'Population at Risk'!AL$5</f>
        <v>1.1362802637821115E-3</v>
      </c>
      <c r="AM59">
        <f>'Population at Risk'!AM59/'Population at Risk'!AM$5</f>
        <v>6.610919579222561E-4</v>
      </c>
      <c r="AN59">
        <f>'Population at Risk'!N59/'Population at Risk'!N$5</f>
        <v>9.5626231031113382E-4</v>
      </c>
      <c r="AO59">
        <f>'Population at Risk'!AN59/'Population at Risk'!AN$5</f>
        <v>1.1911071177700249E-3</v>
      </c>
      <c r="AP59">
        <f>'Population at Risk'!AO59/'Population at Risk'!AO$5</f>
        <v>1.1911071177700249E-3</v>
      </c>
      <c r="AQ59">
        <f>'Population at Risk'!AP59/'Population at Risk'!AP$5</f>
        <v>1.2375583324666496E-3</v>
      </c>
      <c r="AR59">
        <f>'Population at Risk'!C59/'Population at Risk'!C$5</f>
        <v>8.4664018278955873E-4</v>
      </c>
      <c r="AS59">
        <f>'Population at Risk'!AQ59/'Population at Risk'!AQ$5</f>
        <v>1.0504797430633151E-3</v>
      </c>
      <c r="AT59">
        <f>'Population at Risk'!O59/'Population at Risk'!O$5</f>
        <v>1.0174252298945274E-3</v>
      </c>
      <c r="AU59">
        <f>'Population at Risk'!AR59/'Population at Risk'!AR$5</f>
        <v>9.6782695474976284E-4</v>
      </c>
      <c r="AV59">
        <f>'Population at Risk'!AS59/'Population at Risk'!AS$5</f>
        <v>9.5544083052264751E-4</v>
      </c>
      <c r="AW59">
        <f>'Population at Risk'!AT59/'Population at Risk'!AT$5</f>
        <v>7.334129736129907E-4</v>
      </c>
      <c r="AX59">
        <f>'Population at Risk'!AU59/'Population at Risk'!AU$5</f>
        <v>7.334129736129907E-4</v>
      </c>
      <c r="AY59">
        <f>'Population at Risk'!BB59/'Population at Risk'!BB$5</f>
        <v>6.6905315536120705E-4</v>
      </c>
      <c r="AZ59">
        <f>'Population at Risk'!P59/'Population at Risk'!P$5</f>
        <v>1.4369946678732606E-3</v>
      </c>
      <c r="BA59">
        <f>'Population at Risk'!AV59/'Population at Risk'!AV$5</f>
        <v>1.1435106519015182E-3</v>
      </c>
      <c r="BB59">
        <f>'Population at Risk'!AW59/'Population at Risk'!AW$5</f>
        <v>9.0281341158501231E-4</v>
      </c>
      <c r="BC59">
        <f>'Population at Risk'!Q59/'Population at Risk'!Q$5</f>
        <v>9.5342845287734314E-4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64">
        <f>'Population at Risk'!C60/'Population at Risk'!C$5</f>
        <v>0</v>
      </c>
      <c r="D60" s="2">
        <f>'Population at Risk'!D60/'Population at Risk'!D$5</f>
        <v>0</v>
      </c>
      <c r="E60" s="2">
        <f>'Population at Risk'!E60/'Population at Risk'!E$5</f>
        <v>0</v>
      </c>
      <c r="F60" s="2">
        <f>'Population at Risk'!F60/'Population at Risk'!F$5</f>
        <v>0</v>
      </c>
      <c r="G60" s="2">
        <f>'Population at Risk'!G60/'Population at Risk'!G$5</f>
        <v>0</v>
      </c>
      <c r="H60" s="2">
        <f>'Population at Risk'!H60/'Population at Risk'!H$5</f>
        <v>0</v>
      </c>
      <c r="I60" s="2">
        <f>'Population at Risk'!I60/'Population at Risk'!I$5</f>
        <v>0</v>
      </c>
      <c r="J60" s="2">
        <f>'Population at Risk'!J60/'Population at Risk'!J$5</f>
        <v>0</v>
      </c>
      <c r="K60" s="2">
        <f>'Population at Risk'!K60/'Population at Risk'!K$5</f>
        <v>0</v>
      </c>
      <c r="L60" s="2">
        <f>'Population at Risk'!L60/'Population at Risk'!L$5</f>
        <v>0</v>
      </c>
      <c r="M60" s="2">
        <f>'Population at Risk'!M60/'Population at Risk'!M$5</f>
        <v>0</v>
      </c>
      <c r="N60" s="2">
        <f>'Population at Risk'!N60/'Population at Risk'!N$5</f>
        <v>0</v>
      </c>
      <c r="O60" s="2">
        <f>'Population at Risk'!O60/'Population at Risk'!O$5</f>
        <v>0</v>
      </c>
      <c r="P60" s="2">
        <f>'Population at Risk'!P60/'Population at Risk'!P$5</f>
        <v>0</v>
      </c>
      <c r="Q60" s="2">
        <f>'Population at Risk'!Q60/'Population at Risk'!Q$5</f>
        <v>0</v>
      </c>
      <c r="R60" s="2">
        <f>'Population at Risk'!R60/'Population at Risk'!R$5</f>
        <v>0</v>
      </c>
      <c r="S60" s="2">
        <f>'Population at Risk'!S60/'Population at Risk'!S$5</f>
        <v>0</v>
      </c>
      <c r="T60" s="2">
        <f>'Population at Risk'!T60/'Population at Risk'!T$5</f>
        <v>0</v>
      </c>
      <c r="U60" s="2">
        <f>'Population at Risk'!U60/'Population at Risk'!U$5</f>
        <v>0</v>
      </c>
      <c r="V60" s="2">
        <f>'Population at Risk'!V60/'Population at Risk'!V$5</f>
        <v>0</v>
      </c>
      <c r="W60" s="2">
        <f>'Population at Risk'!W60/'Population at Risk'!W$5</f>
        <v>0</v>
      </c>
      <c r="X60" s="2">
        <f>'Population at Risk'!X60/'Population at Risk'!X$5</f>
        <v>0</v>
      </c>
      <c r="Y60" s="2">
        <f>'Population at Risk'!Y60/'Population at Risk'!Y$5</f>
        <v>0</v>
      </c>
      <c r="Z60" s="2">
        <f>'Population at Risk'!Z60/'Population at Risk'!Z$5</f>
        <v>0</v>
      </c>
      <c r="AA60" s="2">
        <f>'Population at Risk'!AA60/'Population at Risk'!AA$5</f>
        <v>0</v>
      </c>
      <c r="AB60" s="2">
        <f>'Population at Risk'!AB60/'Population at Risk'!AB$5</f>
        <v>0</v>
      </c>
      <c r="AC60" s="2">
        <f>'Population at Risk'!AC60/'Population at Risk'!AC$5</f>
        <v>0</v>
      </c>
      <c r="AD60" s="2">
        <f>'Population at Risk'!AD60/'Population at Risk'!AD$5</f>
        <v>0</v>
      </c>
      <c r="AE60" s="2">
        <f>'Population at Risk'!AE60/'Population at Risk'!AE$5</f>
        <v>0</v>
      </c>
      <c r="AF60" s="2">
        <f>'Population at Risk'!AF60/'Population at Risk'!AF$5</f>
        <v>0</v>
      </c>
      <c r="AG60" s="2">
        <f>'Population at Risk'!AG60/'Population at Risk'!AG$5</f>
        <v>0</v>
      </c>
      <c r="AH60" s="2">
        <f>'Population at Risk'!AH60/'Population at Risk'!AH$5</f>
        <v>0</v>
      </c>
      <c r="AI60" s="2">
        <f>'Population at Risk'!AI60/'Population at Risk'!AI$5</f>
        <v>0</v>
      </c>
      <c r="AJ60" s="2">
        <f>'Population at Risk'!AJ60/'Population at Risk'!AJ$5</f>
        <v>0</v>
      </c>
      <c r="AK60" s="2">
        <f>'Population at Risk'!AK60/'Population at Risk'!AK$5</f>
        <v>0</v>
      </c>
      <c r="AL60" s="2">
        <f>'Population at Risk'!AL60/'Population at Risk'!AL$5</f>
        <v>0</v>
      </c>
      <c r="AM60" s="2">
        <f>'Population at Risk'!AM60/'Population at Risk'!AM$5</f>
        <v>0</v>
      </c>
      <c r="AN60" s="2">
        <f>'Population at Risk'!AN60/'Population at Risk'!AN$5</f>
        <v>0</v>
      </c>
      <c r="AO60" s="2">
        <f>'Population at Risk'!AO60/'Population at Risk'!AO$5</f>
        <v>0</v>
      </c>
      <c r="AP60" s="2">
        <f>'Population at Risk'!AP60/'Population at Risk'!AP$5</f>
        <v>0</v>
      </c>
      <c r="AQ60" s="2">
        <f>'Population at Risk'!AQ60/'Population at Risk'!AQ$5</f>
        <v>0</v>
      </c>
      <c r="AR60" s="2">
        <f>'Population at Risk'!AR60/'Population at Risk'!AR$5</f>
        <v>0</v>
      </c>
      <c r="AS60" s="2">
        <f>'Population at Risk'!AS60/'Population at Risk'!AS$5</f>
        <v>0</v>
      </c>
      <c r="AT60" s="2">
        <f>'Population at Risk'!AT60/'Population at Risk'!AT$5</f>
        <v>0</v>
      </c>
      <c r="AU60" s="2">
        <f>'Population at Risk'!AU60/'Population at Risk'!AU$5</f>
        <v>0</v>
      </c>
      <c r="AV60" s="2">
        <f>'Population at Risk'!AV60/'Population at Risk'!AV$5</f>
        <v>0</v>
      </c>
      <c r="AW60" s="2">
        <f>'Population at Risk'!AW60/'Population at Risk'!AW$5</f>
        <v>0</v>
      </c>
      <c r="AX60" s="2">
        <f>'Population at Risk'!AX60/'Population at Risk'!AX$5</f>
        <v>0</v>
      </c>
      <c r="AY60" s="2">
        <f>'Population at Risk'!AY60/'Population at Risk'!AY$5</f>
        <v>0</v>
      </c>
      <c r="AZ60" s="2">
        <f>'Population at Risk'!AZ60/'Population at Risk'!AZ$5</f>
        <v>0</v>
      </c>
      <c r="BA60" s="2">
        <f>'Population at Risk'!BA60/'Population at Risk'!BA$5</f>
        <v>0</v>
      </c>
      <c r="BB60" s="2">
        <f>'Population at Risk'!BB60/'Population at Risk'!BB$5</f>
        <v>0</v>
      </c>
      <c r="BC60" s="7">
        <f>'Population at Risk'!BC60/'Population at Risk'!BC$5</f>
        <v>0</v>
      </c>
      <c r="BD60" s="111">
        <v>58</v>
      </c>
    </row>
    <row r="61" spans="1:56" x14ac:dyDescent="0.35">
      <c r="B61" s="3" t="s">
        <v>61</v>
      </c>
      <c r="C61" s="60">
        <f>'Population at Risk'!C61/'Population at Risk'!C$5</f>
        <v>0</v>
      </c>
      <c r="D61" s="3">
        <f>'Population at Risk'!D61/'Population at Risk'!D$5</f>
        <v>0</v>
      </c>
      <c r="E61" s="3">
        <f>'Population at Risk'!E61/'Population at Risk'!E$5</f>
        <v>0</v>
      </c>
      <c r="F61" s="3">
        <f>'Population at Risk'!F61/'Population at Risk'!F$5</f>
        <v>0</v>
      </c>
      <c r="G61" s="3">
        <f>'Population at Risk'!G61/'Population at Risk'!G$5</f>
        <v>0</v>
      </c>
      <c r="H61" s="3">
        <f>'Population at Risk'!H61/'Population at Risk'!H$5</f>
        <v>0</v>
      </c>
      <c r="I61" s="3">
        <f>'Population at Risk'!I61/'Population at Risk'!I$5</f>
        <v>0</v>
      </c>
      <c r="J61" s="3">
        <f>'Population at Risk'!J61/'Population at Risk'!J$5</f>
        <v>0</v>
      </c>
      <c r="K61" s="3">
        <f>'Population at Risk'!K61/'Population at Risk'!K$5</f>
        <v>0</v>
      </c>
      <c r="L61" s="3">
        <f>'Population at Risk'!L61/'Population at Risk'!L$5</f>
        <v>0</v>
      </c>
      <c r="M61" s="3">
        <f>'Population at Risk'!M61/'Population at Risk'!M$5</f>
        <v>0</v>
      </c>
      <c r="N61" s="3">
        <f>'Population at Risk'!N61/'Population at Risk'!N$5</f>
        <v>0</v>
      </c>
      <c r="O61" s="3">
        <f>'Population at Risk'!O61/'Population at Risk'!O$5</f>
        <v>0</v>
      </c>
      <c r="P61" s="3">
        <f>'Population at Risk'!P61/'Population at Risk'!P$5</f>
        <v>0</v>
      </c>
      <c r="Q61" s="3">
        <f>'Population at Risk'!Q61/'Population at Risk'!Q$5</f>
        <v>0</v>
      </c>
      <c r="R61" s="3">
        <f>'Population at Risk'!R61/'Population at Risk'!R$5</f>
        <v>0</v>
      </c>
      <c r="S61" s="3">
        <f>'Population at Risk'!S61/'Population at Risk'!S$5</f>
        <v>0</v>
      </c>
      <c r="T61" s="3">
        <f>'Population at Risk'!T61/'Population at Risk'!T$5</f>
        <v>0</v>
      </c>
      <c r="U61" s="3">
        <f>'Population at Risk'!U61/'Population at Risk'!U$5</f>
        <v>0</v>
      </c>
      <c r="V61" s="3">
        <f>'Population at Risk'!V61/'Population at Risk'!V$5</f>
        <v>0</v>
      </c>
      <c r="W61" s="3">
        <f>'Population at Risk'!W61/'Population at Risk'!W$5</f>
        <v>0</v>
      </c>
      <c r="X61" s="3">
        <f>'Population at Risk'!X61/'Population at Risk'!X$5</f>
        <v>0</v>
      </c>
      <c r="Y61" s="3">
        <f>'Population at Risk'!Y61/'Population at Risk'!Y$5</f>
        <v>0</v>
      </c>
      <c r="Z61" s="3">
        <f>'Population at Risk'!Z61/'Population at Risk'!Z$5</f>
        <v>0</v>
      </c>
      <c r="AA61" s="3">
        <f>'Population at Risk'!AA61/'Population at Risk'!AA$5</f>
        <v>0</v>
      </c>
      <c r="AB61" s="3">
        <f>'Population at Risk'!AB61/'Population at Risk'!AB$5</f>
        <v>0</v>
      </c>
      <c r="AC61" s="3">
        <f>'Population at Risk'!AC61/'Population at Risk'!AC$5</f>
        <v>0</v>
      </c>
      <c r="AD61" s="3">
        <f>'Population at Risk'!AD61/'Population at Risk'!AD$5</f>
        <v>0</v>
      </c>
      <c r="AE61" s="3">
        <f>'Population at Risk'!AE61/'Population at Risk'!AE$5</f>
        <v>0</v>
      </c>
      <c r="AF61" s="3">
        <f>'Population at Risk'!AF61/'Population at Risk'!AF$5</f>
        <v>0</v>
      </c>
      <c r="AG61" s="3">
        <f>'Population at Risk'!AG61/'Population at Risk'!AG$5</f>
        <v>0</v>
      </c>
      <c r="AH61" s="3">
        <f>'Population at Risk'!AH61/'Population at Risk'!AH$5</f>
        <v>0</v>
      </c>
      <c r="AI61" s="3">
        <f>'Population at Risk'!AI61/'Population at Risk'!AI$5</f>
        <v>0</v>
      </c>
      <c r="AJ61" s="3">
        <f>'Population at Risk'!AJ61/'Population at Risk'!AJ$5</f>
        <v>0</v>
      </c>
      <c r="AK61" s="3">
        <f>'Population at Risk'!AK61/'Population at Risk'!AK$5</f>
        <v>0</v>
      </c>
      <c r="AL61" s="3">
        <f>'Population at Risk'!AL61/'Population at Risk'!AL$5</f>
        <v>0</v>
      </c>
      <c r="AM61" s="3">
        <f>'Population at Risk'!AM61/'Population at Risk'!AM$5</f>
        <v>0</v>
      </c>
      <c r="AN61" s="3">
        <f>'Population at Risk'!AN61/'Population at Risk'!AN$5</f>
        <v>0</v>
      </c>
      <c r="AO61" s="3">
        <f>'Population at Risk'!AO61/'Population at Risk'!AO$5</f>
        <v>0</v>
      </c>
      <c r="AP61" s="3">
        <f>'Population at Risk'!AP61/'Population at Risk'!AP$5</f>
        <v>0</v>
      </c>
      <c r="AQ61" s="3">
        <f>'Population at Risk'!AQ61/'Population at Risk'!AQ$5</f>
        <v>0</v>
      </c>
      <c r="AR61" s="3">
        <f>'Population at Risk'!AR61/'Population at Risk'!AR$5</f>
        <v>0</v>
      </c>
      <c r="AS61" s="3">
        <f>'Population at Risk'!AS61/'Population at Risk'!AS$5</f>
        <v>0</v>
      </c>
      <c r="AT61" s="3">
        <f>'Population at Risk'!AT61/'Population at Risk'!AT$5</f>
        <v>0</v>
      </c>
      <c r="AU61" s="3">
        <f>'Population at Risk'!AU61/'Population at Risk'!AU$5</f>
        <v>0</v>
      </c>
      <c r="AV61" s="3">
        <f>'Population at Risk'!AV61/'Population at Risk'!AV$5</f>
        <v>0</v>
      </c>
      <c r="AW61" s="3">
        <f>'Population at Risk'!AW61/'Population at Risk'!AW$5</f>
        <v>0</v>
      </c>
      <c r="AX61" s="3">
        <f>'Population at Risk'!AX61/'Population at Risk'!AX$5</f>
        <v>0</v>
      </c>
      <c r="AY61" s="3">
        <f>'Population at Risk'!AY61/'Population at Risk'!AY$5</f>
        <v>0</v>
      </c>
      <c r="AZ61" s="3">
        <f>'Population at Risk'!AZ61/'Population at Risk'!AZ$5</f>
        <v>0</v>
      </c>
      <c r="BA61" s="3">
        <f>'Population at Risk'!BA61/'Population at Risk'!BA$5</f>
        <v>0</v>
      </c>
      <c r="BB61" s="3">
        <f>'Population at Risk'!BB61/'Population at Risk'!BB$5</f>
        <v>0</v>
      </c>
      <c r="BC61" s="5">
        <f>'Population at Risk'!BC61/'Population at Risk'!BC$5</f>
        <v>0</v>
      </c>
      <c r="BD61" s="9">
        <v>59</v>
      </c>
    </row>
    <row r="62" spans="1:56" x14ac:dyDescent="0.35">
      <c r="B62" s="3" t="s">
        <v>78</v>
      </c>
      <c r="C62" s="60">
        <f>'Population at Risk'!C62/'Population at Risk'!C$5</f>
        <v>0</v>
      </c>
      <c r="D62" s="3">
        <f>'Population at Risk'!D62/'Population at Risk'!D$5</f>
        <v>0</v>
      </c>
      <c r="E62" s="3">
        <f>'Population at Risk'!E62/'Population at Risk'!E$5</f>
        <v>0</v>
      </c>
      <c r="F62" s="3">
        <f>'Population at Risk'!F62/'Population at Risk'!F$5</f>
        <v>0</v>
      </c>
      <c r="G62" s="3">
        <f>'Population at Risk'!G62/'Population at Risk'!G$5</f>
        <v>0</v>
      </c>
      <c r="H62" s="3">
        <f>'Population at Risk'!H62/'Population at Risk'!H$5</f>
        <v>0</v>
      </c>
      <c r="I62" s="3">
        <f>'Population at Risk'!I62/'Population at Risk'!I$5</f>
        <v>0</v>
      </c>
      <c r="J62" s="3">
        <f>'Population at Risk'!J62/'Population at Risk'!J$5</f>
        <v>0</v>
      </c>
      <c r="K62" s="3">
        <f>'Population at Risk'!K62/'Population at Risk'!K$5</f>
        <v>0</v>
      </c>
      <c r="L62" s="3">
        <f>'Population at Risk'!L62/'Population at Risk'!L$5</f>
        <v>0</v>
      </c>
      <c r="M62" s="3">
        <f>'Population at Risk'!M62/'Population at Risk'!M$5</f>
        <v>0</v>
      </c>
      <c r="N62" s="3">
        <f>'Population at Risk'!N62/'Population at Risk'!N$5</f>
        <v>0</v>
      </c>
      <c r="O62" s="3">
        <f>'Population at Risk'!O62/'Population at Risk'!O$5</f>
        <v>0</v>
      </c>
      <c r="P62" s="3">
        <f>'Population at Risk'!P62/'Population at Risk'!P$5</f>
        <v>0</v>
      </c>
      <c r="Q62" s="3">
        <f>'Population at Risk'!Q62/'Population at Risk'!Q$5</f>
        <v>0</v>
      </c>
      <c r="R62" s="3">
        <f>'Population at Risk'!R62/'Population at Risk'!R$5</f>
        <v>0</v>
      </c>
      <c r="S62" s="3">
        <f>'Population at Risk'!S62/'Population at Risk'!S$5</f>
        <v>0</v>
      </c>
      <c r="T62" s="3">
        <f>'Population at Risk'!T62/'Population at Risk'!T$5</f>
        <v>0</v>
      </c>
      <c r="U62" s="3">
        <f>'Population at Risk'!U62/'Population at Risk'!U$5</f>
        <v>0</v>
      </c>
      <c r="V62" s="3">
        <f>'Population at Risk'!V62/'Population at Risk'!V$5</f>
        <v>0</v>
      </c>
      <c r="W62" s="3">
        <f>'Population at Risk'!W62/'Population at Risk'!W$5</f>
        <v>0</v>
      </c>
      <c r="X62" s="3">
        <f>'Population at Risk'!X62/'Population at Risk'!X$5</f>
        <v>0</v>
      </c>
      <c r="Y62" s="3">
        <f>'Population at Risk'!Y62/'Population at Risk'!Y$5</f>
        <v>0</v>
      </c>
      <c r="Z62" s="3">
        <f>'Population at Risk'!Z62/'Population at Risk'!Z$5</f>
        <v>0</v>
      </c>
      <c r="AA62" s="3">
        <f>'Population at Risk'!AA62/'Population at Risk'!AA$5</f>
        <v>0</v>
      </c>
      <c r="AB62" s="3">
        <f>'Population at Risk'!AB62/'Population at Risk'!AB$5</f>
        <v>0</v>
      </c>
      <c r="AC62" s="3">
        <f>'Population at Risk'!AC62/'Population at Risk'!AC$5</f>
        <v>0</v>
      </c>
      <c r="AD62" s="3">
        <f>'Population at Risk'!AD62/'Population at Risk'!AD$5</f>
        <v>0</v>
      </c>
      <c r="AE62" s="3">
        <f>'Population at Risk'!AE62/'Population at Risk'!AE$5</f>
        <v>0</v>
      </c>
      <c r="AF62" s="3">
        <f>'Population at Risk'!AF62/'Population at Risk'!AF$5</f>
        <v>0</v>
      </c>
      <c r="AG62" s="3">
        <f>'Population at Risk'!AG62/'Population at Risk'!AG$5</f>
        <v>0</v>
      </c>
      <c r="AH62" s="3">
        <f>'Population at Risk'!AH62/'Population at Risk'!AH$5</f>
        <v>0</v>
      </c>
      <c r="AI62" s="3">
        <f>'Population at Risk'!AI62/'Population at Risk'!AI$5</f>
        <v>0</v>
      </c>
      <c r="AJ62" s="3">
        <f>'Population at Risk'!AJ62/'Population at Risk'!AJ$5</f>
        <v>0</v>
      </c>
      <c r="AK62" s="3">
        <f>'Population at Risk'!AK62/'Population at Risk'!AK$5</f>
        <v>0</v>
      </c>
      <c r="AL62" s="3">
        <f>'Population at Risk'!AL62/'Population at Risk'!AL$5</f>
        <v>0</v>
      </c>
      <c r="AM62" s="3">
        <f>'Population at Risk'!AM62/'Population at Risk'!AM$5</f>
        <v>0</v>
      </c>
      <c r="AN62" s="3">
        <f>'Population at Risk'!AN62/'Population at Risk'!AN$5</f>
        <v>0</v>
      </c>
      <c r="AO62" s="3">
        <f>'Population at Risk'!AO62/'Population at Risk'!AO$5</f>
        <v>0</v>
      </c>
      <c r="AP62" s="3">
        <f>'Population at Risk'!AP62/'Population at Risk'!AP$5</f>
        <v>0</v>
      </c>
      <c r="AQ62" s="3">
        <f>'Population at Risk'!AQ62/'Population at Risk'!AQ$5</f>
        <v>0</v>
      </c>
      <c r="AR62" s="3">
        <f>'Population at Risk'!AR62/'Population at Risk'!AR$5</f>
        <v>0</v>
      </c>
      <c r="AS62" s="3">
        <f>'Population at Risk'!AS62/'Population at Risk'!AS$5</f>
        <v>0</v>
      </c>
      <c r="AT62" s="3">
        <f>'Population at Risk'!AT62/'Population at Risk'!AT$5</f>
        <v>0</v>
      </c>
      <c r="AU62" s="3">
        <f>'Population at Risk'!AU62/'Population at Risk'!AU$5</f>
        <v>0</v>
      </c>
      <c r="AV62" s="3">
        <f>'Population at Risk'!AV62/'Population at Risk'!AV$5</f>
        <v>0</v>
      </c>
      <c r="AW62" s="3">
        <f>'Population at Risk'!AW62/'Population at Risk'!AW$5</f>
        <v>0</v>
      </c>
      <c r="AX62" s="3">
        <f>'Population at Risk'!AX62/'Population at Risk'!AX$5</f>
        <v>0</v>
      </c>
      <c r="AY62" s="3">
        <f>'Population at Risk'!AY62/'Population at Risk'!AY$5</f>
        <v>0</v>
      </c>
      <c r="AZ62" s="3">
        <f>'Population at Risk'!AZ62/'Population at Risk'!AZ$5</f>
        <v>0</v>
      </c>
      <c r="BA62" s="3">
        <f>'Population at Risk'!BA62/'Population at Risk'!BA$5</f>
        <v>0</v>
      </c>
      <c r="BB62" s="3">
        <f>'Population at Risk'!BB62/'Population at Risk'!BB$5</f>
        <v>0</v>
      </c>
      <c r="BC62" s="5">
        <f>'Population at Risk'!BC62/'Population at Risk'!BC$5</f>
        <v>0</v>
      </c>
      <c r="BD62" s="9">
        <v>60</v>
      </c>
    </row>
    <row r="63" spans="1:56" x14ac:dyDescent="0.35">
      <c r="B63" s="3" t="s">
        <v>62</v>
      </c>
      <c r="C63" s="60">
        <f>'Population at Risk'!C63/'Population at Risk'!C$5</f>
        <v>2.338137344038033E-3</v>
      </c>
      <c r="D63" s="3">
        <f>'Population at Risk'!D63/'Population at Risk'!D$5</f>
        <v>2.0090864769199586E-3</v>
      </c>
      <c r="E63" s="3">
        <f>'Population at Risk'!E63/'Population at Risk'!E$5</f>
        <v>7.7186873835252137E-4</v>
      </c>
      <c r="F63" s="3">
        <f>'Population at Risk'!F63/'Population at Risk'!F$5</f>
        <v>2.0049262088086893E-3</v>
      </c>
      <c r="G63" s="3">
        <f>'Population at Risk'!G63/'Population at Risk'!G$5</f>
        <v>2.7367280830051643E-3</v>
      </c>
      <c r="H63" s="3">
        <f>'Population at Risk'!H63/'Population at Risk'!H$5</f>
        <v>9.8219499116714744E-3</v>
      </c>
      <c r="I63" s="3">
        <f>'Population at Risk'!I63/'Population at Risk'!I$5</f>
        <v>2.9777229413522656E-3</v>
      </c>
      <c r="J63" s="3">
        <f>'Population at Risk'!J63/'Population at Risk'!J$5</f>
        <v>6.5030465252131527E-3</v>
      </c>
      <c r="K63" s="3">
        <f>'Population at Risk'!K63/'Population at Risk'!K$5</f>
        <v>7.5137188436296019E-3</v>
      </c>
      <c r="L63" s="3">
        <f>'Population at Risk'!L63/'Population at Risk'!L$5</f>
        <v>3.5129923343154893E-3</v>
      </c>
      <c r="M63" s="3">
        <f>'Population at Risk'!M63/'Population at Risk'!M$5</f>
        <v>3.5129923343154893E-3</v>
      </c>
      <c r="N63" s="3">
        <f>'Population at Risk'!N63/'Population at Risk'!N$5</f>
        <v>1.1931189678864914E-2</v>
      </c>
      <c r="O63" s="3">
        <f>'Population at Risk'!O63/'Population at Risk'!O$5</f>
        <v>9.4599714649523711E-3</v>
      </c>
      <c r="P63" s="3">
        <f>'Population at Risk'!P63/'Population at Risk'!P$5</f>
        <v>2.0839564517145552E-3</v>
      </c>
      <c r="Q63" s="3">
        <f>'Population at Risk'!Q63/'Population at Risk'!Q$5</f>
        <v>1.4864035363625625E-3</v>
      </c>
      <c r="R63" s="3">
        <f>'Population at Risk'!R63/'Population at Risk'!R$5</f>
        <v>3.4163067025394416E-3</v>
      </c>
      <c r="S63" s="3">
        <f>'Population at Risk'!S63/'Population at Risk'!S$5</f>
        <v>5.8430448598068606E-3</v>
      </c>
      <c r="T63" s="3">
        <f>'Population at Risk'!T63/'Population at Risk'!T$5</f>
        <v>4.6612726885894209E-3</v>
      </c>
      <c r="U63" s="3">
        <f>'Population at Risk'!U63/'Population at Risk'!U$5</f>
        <v>0</v>
      </c>
      <c r="V63" s="3">
        <f>'Population at Risk'!V63/'Population at Risk'!V$5</f>
        <v>3.7562619877575137E-3</v>
      </c>
      <c r="W63" s="3">
        <f>'Population at Risk'!W63/'Population at Risk'!W$5</f>
        <v>7.3434997628347293E-3</v>
      </c>
      <c r="X63" s="3">
        <f>'Population at Risk'!X63/'Population at Risk'!X$5</f>
        <v>7.3434997628347293E-3</v>
      </c>
      <c r="Y63" s="3">
        <f>'Population at Risk'!Y63/'Population at Risk'!Y$5</f>
        <v>5.0441919080369954E-3</v>
      </c>
      <c r="Z63" s="3">
        <f>'Population at Risk'!Z63/'Population at Risk'!Z$5</f>
        <v>1.1672314648041873E-2</v>
      </c>
      <c r="AA63" s="3">
        <f>'Population at Risk'!AA63/'Population at Risk'!AA$5</f>
        <v>1.0379628197606898E-2</v>
      </c>
      <c r="AB63" s="3">
        <f>'Population at Risk'!AB63/'Population at Risk'!AB$5</f>
        <v>1.4288659710029363E-3</v>
      </c>
      <c r="AC63" s="3">
        <f>'Population at Risk'!AC63/'Population at Risk'!AC$5</f>
        <v>1.0296779523627548E-2</v>
      </c>
      <c r="AD63" s="3">
        <f>'Population at Risk'!AD63/'Population at Risk'!AD$5</f>
        <v>2.6565028045337623E-3</v>
      </c>
      <c r="AE63" s="3">
        <f>'Population at Risk'!AE63/'Population at Risk'!AE$5</f>
        <v>2.6388484196749299E-3</v>
      </c>
      <c r="AF63" s="3">
        <f>'Population at Risk'!AF63/'Population at Risk'!AF$5</f>
        <v>1.1214902966924444E-2</v>
      </c>
      <c r="AG63" s="3">
        <f>'Population at Risk'!AG63/'Population at Risk'!AG$5</f>
        <v>3.1243454726351053E-3</v>
      </c>
      <c r="AH63" s="3">
        <f>'Population at Risk'!AH63/'Population at Risk'!AH$5</f>
        <v>9.1893638073848819E-3</v>
      </c>
      <c r="AI63" s="3">
        <f>'Population at Risk'!AI63/'Population at Risk'!AI$5</f>
        <v>4.7153819124524845E-3</v>
      </c>
      <c r="AJ63" s="3">
        <f>'Population at Risk'!AJ63/'Population at Risk'!AJ$5</f>
        <v>3.5514674819603618E-3</v>
      </c>
      <c r="AK63" s="3">
        <f>'Population at Risk'!AK63/'Population at Risk'!AK$5</f>
        <v>3.2937127214884677E-4</v>
      </c>
      <c r="AL63" s="3">
        <f>'Population at Risk'!AL63/'Population at Risk'!AL$5</f>
        <v>1.1105821010639866E-2</v>
      </c>
      <c r="AM63" s="3">
        <f>'Population at Risk'!AM63/'Population at Risk'!AM$5</f>
        <v>1.1528453058986182E-2</v>
      </c>
      <c r="AN63" s="3">
        <f>'Population at Risk'!AN63/'Population at Risk'!AN$5</f>
        <v>0</v>
      </c>
      <c r="AO63" s="3">
        <f>'Population at Risk'!AO63/'Population at Risk'!AO$5</f>
        <v>0</v>
      </c>
      <c r="AP63" s="3">
        <f>'Population at Risk'!AP63/'Population at Risk'!AP$5</f>
        <v>2.0813705451090043E-3</v>
      </c>
      <c r="AQ63" s="3">
        <f>'Population at Risk'!AQ63/'Population at Risk'!AQ$5</f>
        <v>8.8619358525567522E-3</v>
      </c>
      <c r="AR63" s="3">
        <f>'Population at Risk'!AR63/'Population at Risk'!AR$5</f>
        <v>6.7442681829556397E-3</v>
      </c>
      <c r="AS63" s="3">
        <f>'Population at Risk'!AS63/'Population at Risk'!AS$5</f>
        <v>2.9777229413522656E-3</v>
      </c>
      <c r="AT63" s="3">
        <f>'Population at Risk'!AT63/'Population at Risk'!AT$5</f>
        <v>0</v>
      </c>
      <c r="AU63" s="3">
        <f>'Population at Risk'!AU63/'Population at Risk'!AU$5</f>
        <v>0</v>
      </c>
      <c r="AV63" s="3">
        <f>'Population at Risk'!AV63/'Population at Risk'!AV$5</f>
        <v>7.5149944520180884E-3</v>
      </c>
      <c r="AW63" s="3">
        <f>'Population at Risk'!AW63/'Population at Risk'!AW$5</f>
        <v>6.6455298662528904E-3</v>
      </c>
      <c r="AX63" s="3">
        <f>'Population at Risk'!AX63/'Population at Risk'!AX$5</f>
        <v>5.8314165367019943E-3</v>
      </c>
      <c r="AY63" s="3">
        <f>'Population at Risk'!AY63/'Population at Risk'!AY$5</f>
        <v>7.6003305443516486E-3</v>
      </c>
      <c r="AZ63" s="3">
        <f>'Population at Risk'!AZ63/'Population at Risk'!AZ$5</f>
        <v>5.8117844707967605E-3</v>
      </c>
      <c r="BA63" s="3">
        <f>'Population at Risk'!BA63/'Population at Risk'!BA$5</f>
        <v>1.1736325171146471E-2</v>
      </c>
      <c r="BB63" s="3">
        <f>'Population at Risk'!BB63/'Population at Risk'!BB$5</f>
        <v>6.9731814216950844E-3</v>
      </c>
      <c r="BC63" s="5">
        <f>'Population at Risk'!BC63/'Population at Risk'!BC$5</f>
        <v>0</v>
      </c>
      <c r="BD63" s="9">
        <v>61</v>
      </c>
    </row>
    <row r="64" spans="1:56" x14ac:dyDescent="0.35">
      <c r="B64" s="3" t="s">
        <v>63</v>
      </c>
      <c r="C64" s="60">
        <f>'Population at Risk'!C64/'Population at Risk'!C$5</f>
        <v>4.9820801172690511E-3</v>
      </c>
      <c r="D64" s="3">
        <f>'Population at Risk'!D64/'Population at Risk'!D$5</f>
        <v>4.1188369944371592E-3</v>
      </c>
      <c r="E64" s="3">
        <f>'Population at Risk'!E64/'Population at Risk'!E$5</f>
        <v>1.3783370327723596E-3</v>
      </c>
      <c r="F64" s="3">
        <f>'Population at Risk'!F64/'Population at Risk'!F$5</f>
        <v>2.8899837244089214E-3</v>
      </c>
      <c r="G64" s="3">
        <f>'Population at Risk'!G64/'Population at Risk'!G$5</f>
        <v>3.8989002826374944E-3</v>
      </c>
      <c r="H64" s="3">
        <f>'Population at Risk'!H64/'Population at Risk'!H$5</f>
        <v>1.4703930181421094E-2</v>
      </c>
      <c r="I64" s="3">
        <f>'Population at Risk'!I64/'Population at Risk'!I$5</f>
        <v>3.8234667353458083E-3</v>
      </c>
      <c r="J64" s="3">
        <f>'Population at Risk'!J64/'Population at Risk'!J$5</f>
        <v>1.0477130512843415E-2</v>
      </c>
      <c r="K64" s="3">
        <f>'Population at Risk'!K64/'Population at Risk'!K$5</f>
        <v>1.2120670543373298E-2</v>
      </c>
      <c r="L64" s="3">
        <f>'Population at Risk'!L64/'Population at Risk'!L$5</f>
        <v>5.5984830216710343E-3</v>
      </c>
      <c r="M64" s="3">
        <f>'Population at Risk'!M64/'Population at Risk'!M$5</f>
        <v>5.5984830216710343E-3</v>
      </c>
      <c r="N64" s="3">
        <f>'Population at Risk'!N64/'Population at Risk'!N$5</f>
        <v>2.0318086315715942E-2</v>
      </c>
      <c r="O64" s="3">
        <f>'Population at Risk'!O64/'Population at Risk'!O$5</f>
        <v>1.4820621961758713E-2</v>
      </c>
      <c r="P64" s="3">
        <f>'Population at Risk'!P64/'Population at Risk'!P$5</f>
        <v>3.2642503712697018E-3</v>
      </c>
      <c r="Q64" s="3">
        <f>'Population at Risk'!Q64/'Population at Risk'!Q$5</f>
        <v>2.1490171610061143E-3</v>
      </c>
      <c r="R64" s="3">
        <f>'Population at Risk'!R64/'Population at Risk'!R$5</f>
        <v>4.6846361370151621E-3</v>
      </c>
      <c r="S64" s="3">
        <f>'Population at Risk'!S64/'Population at Risk'!S$5</f>
        <v>8.1146921517211267E-3</v>
      </c>
      <c r="T64" s="3">
        <f>'Population at Risk'!T64/'Population at Risk'!T$5</f>
        <v>7.3638190878247767E-3</v>
      </c>
      <c r="U64" s="3">
        <f>'Population at Risk'!U64/'Population at Risk'!U$5</f>
        <v>0</v>
      </c>
      <c r="V64" s="3">
        <f>'Population at Risk'!V64/'Population at Risk'!V$5</f>
        <v>6.1494921993667309E-3</v>
      </c>
      <c r="W64" s="3">
        <f>'Population at Risk'!W64/'Population at Risk'!W$5</f>
        <v>9.0257995991538942E-3</v>
      </c>
      <c r="X64" s="3">
        <f>'Population at Risk'!X64/'Population at Risk'!X$5</f>
        <v>9.0257995991538942E-3</v>
      </c>
      <c r="Y64" s="3">
        <f>'Population at Risk'!Y64/'Population at Risk'!Y$5</f>
        <v>8.1850042852323144E-3</v>
      </c>
      <c r="Z64" s="3">
        <f>'Population at Risk'!Z64/'Population at Risk'!Z$5</f>
        <v>1.9873381045544626E-2</v>
      </c>
      <c r="AA64" s="3">
        <f>'Population at Risk'!AA64/'Population at Risk'!AA$5</f>
        <v>1.6543341326173338E-2</v>
      </c>
      <c r="AB64" s="3">
        <f>'Population at Risk'!AB64/'Population at Risk'!AB$5</f>
        <v>2.9356700858787599E-3</v>
      </c>
      <c r="AC64" s="3">
        <f>'Population at Risk'!AC64/'Population at Risk'!AC$5</f>
        <v>1.7439747984745502E-2</v>
      </c>
      <c r="AD64" s="3">
        <f>'Population at Risk'!AD64/'Population at Risk'!AD$5</f>
        <v>3.9242691702675433E-3</v>
      </c>
      <c r="AE64" s="3">
        <f>'Population at Risk'!AE64/'Population at Risk'!AE$5</f>
        <v>3.948450613061991E-3</v>
      </c>
      <c r="AF64" s="3">
        <f>'Population at Risk'!AF64/'Population at Risk'!AF$5</f>
        <v>1.8468728287100864E-2</v>
      </c>
      <c r="AG64" s="3">
        <f>'Population at Risk'!AG64/'Population at Risk'!AG$5</f>
        <v>4.6748891315110874E-3</v>
      </c>
      <c r="AH64" s="3">
        <f>'Population at Risk'!AH64/'Population at Risk'!AH$5</f>
        <v>1.2615243303928721E-2</v>
      </c>
      <c r="AI64" s="3">
        <f>'Population at Risk'!AI64/'Population at Risk'!AI$5</f>
        <v>7.1303485151661041E-3</v>
      </c>
      <c r="AJ64" s="3">
        <f>'Population at Risk'!AJ64/'Population at Risk'!AJ$5</f>
        <v>5.6476995078979415E-3</v>
      </c>
      <c r="AK64" s="3">
        <f>'Population at Risk'!AK64/'Population at Risk'!AK$5</f>
        <v>7.2049965782560225E-4</v>
      </c>
      <c r="AL64" s="3">
        <f>'Population at Risk'!AL64/'Population at Risk'!AL$5</f>
        <v>1.5996985704444987E-2</v>
      </c>
      <c r="AM64" s="3">
        <f>'Population at Risk'!AM64/'Population at Risk'!AM$5</f>
        <v>1.5546838627006176E-2</v>
      </c>
      <c r="AN64" s="3">
        <f>'Population at Risk'!AN64/'Population at Risk'!AN$5</f>
        <v>0</v>
      </c>
      <c r="AO64" s="3">
        <f>'Population at Risk'!AO64/'Population at Risk'!AO$5</f>
        <v>0</v>
      </c>
      <c r="AP64" s="3">
        <f>'Population at Risk'!AP64/'Population at Risk'!AP$5</f>
        <v>3.7077967087734173E-3</v>
      </c>
      <c r="AQ64" s="3">
        <f>'Population at Risk'!AQ64/'Population at Risk'!AQ$5</f>
        <v>1.6309011965747369E-2</v>
      </c>
      <c r="AR64" s="3">
        <f>'Population at Risk'!AR64/'Population at Risk'!AR$5</f>
        <v>1.0510576841832615E-2</v>
      </c>
      <c r="AS64" s="3">
        <f>'Population at Risk'!AS64/'Population at Risk'!AS$5</f>
        <v>3.8234667353458083E-3</v>
      </c>
      <c r="AT64" s="3">
        <f>'Population at Risk'!AT64/'Population at Risk'!AT$5</f>
        <v>0</v>
      </c>
      <c r="AU64" s="3">
        <f>'Population at Risk'!AU64/'Population at Risk'!AU$5</f>
        <v>0</v>
      </c>
      <c r="AV64" s="3">
        <f>'Population at Risk'!AV64/'Population at Risk'!AV$5</f>
        <v>1.1495328936829306E-2</v>
      </c>
      <c r="AW64" s="3">
        <f>'Population at Risk'!AW64/'Population at Risk'!AW$5</f>
        <v>9.4042240512815806E-3</v>
      </c>
      <c r="AX64" s="3">
        <f>'Population at Risk'!AX64/'Population at Risk'!AX$5</f>
        <v>9.3849359887547713E-3</v>
      </c>
      <c r="AY64" s="3">
        <f>'Population at Risk'!AY64/'Population at Risk'!AY$5</f>
        <v>1.0962057051944921E-2</v>
      </c>
      <c r="AZ64" s="3">
        <f>'Population at Risk'!AZ64/'Population at Risk'!AZ$5</f>
        <v>9.7445184336075481E-3</v>
      </c>
      <c r="BA64" s="3">
        <f>'Population at Risk'!BA64/'Population at Risk'!BA$5</f>
        <v>1.8326162410100762E-2</v>
      </c>
      <c r="BB64" s="3">
        <f>'Population at Risk'!BB64/'Population at Risk'!BB$5</f>
        <v>9.4559831518118316E-3</v>
      </c>
      <c r="BC64" s="5">
        <f>'Population at Risk'!BC64/'Population at Risk'!BC$5</f>
        <v>0</v>
      </c>
      <c r="BD64" s="9">
        <v>62</v>
      </c>
    </row>
    <row r="65" spans="2:56" x14ac:dyDescent="0.35">
      <c r="B65" s="3" t="s">
        <v>64</v>
      </c>
      <c r="C65" s="60">
        <f>'Population at Risk'!C65/'Population at Risk'!C$5</f>
        <v>8.5119273906040047E-3</v>
      </c>
      <c r="D65" s="3">
        <f>'Population at Risk'!D65/'Population at Risk'!D$5</f>
        <v>6.8974733319290184E-3</v>
      </c>
      <c r="E65" s="3">
        <f>'Population at Risk'!E65/'Population at Risk'!E$5</f>
        <v>2.1255321439666913E-3</v>
      </c>
      <c r="F65" s="3">
        <f>'Population at Risk'!F65/'Population at Risk'!F$5</f>
        <v>3.4993058099451156E-3</v>
      </c>
      <c r="G65" s="3">
        <f>'Population at Risk'!G65/'Population at Risk'!G$5</f>
        <v>4.1780393959418754E-3</v>
      </c>
      <c r="H65" s="3">
        <f>'Population at Risk'!H65/'Population at Risk'!H$5</f>
        <v>1.9082731399927978E-2</v>
      </c>
      <c r="I65" s="3">
        <f>'Population at Risk'!I65/'Population at Risk'!I$5</f>
        <v>4.6579308899866567E-3</v>
      </c>
      <c r="J65" s="3">
        <f>'Population at Risk'!J65/'Population at Risk'!J$5</f>
        <v>1.4385788202559518E-2</v>
      </c>
      <c r="K65" s="3">
        <f>'Population at Risk'!K65/'Population at Risk'!K$5</f>
        <v>1.5209447468749389E-2</v>
      </c>
      <c r="L65" s="3">
        <f>'Population at Risk'!L65/'Population at Risk'!L$5</f>
        <v>7.2838748573350641E-3</v>
      </c>
      <c r="M65" s="3">
        <f>'Population at Risk'!M65/'Population at Risk'!M$5</f>
        <v>7.2838748573350641E-3</v>
      </c>
      <c r="N65" s="3">
        <f>'Population at Risk'!N65/'Population at Risk'!N$5</f>
        <v>3.430000999078342E-2</v>
      </c>
      <c r="O65" s="3">
        <f>'Population at Risk'!O65/'Population at Risk'!O$5</f>
        <v>1.9755311332298263E-2</v>
      </c>
      <c r="P65" s="3">
        <f>'Population at Risk'!P65/'Population at Risk'!P$5</f>
        <v>4.5885631749757703E-3</v>
      </c>
      <c r="Q65" s="3">
        <f>'Population at Risk'!Q65/'Population at Risk'!Q$5</f>
        <v>3.1793950633564063E-3</v>
      </c>
      <c r="R65" s="3">
        <f>'Population at Risk'!R65/'Population at Risk'!R$5</f>
        <v>5.8321455454163383E-3</v>
      </c>
      <c r="S65" s="3">
        <f>'Population at Risk'!S65/'Population at Risk'!S$5</f>
        <v>1.3509843702372343E-2</v>
      </c>
      <c r="T65" s="3">
        <f>'Population at Risk'!T65/'Population at Risk'!T$5</f>
        <v>1.4370183078588497E-2</v>
      </c>
      <c r="U65" s="3">
        <f>'Population at Risk'!U65/'Population at Risk'!U$5</f>
        <v>0</v>
      </c>
      <c r="V65" s="3">
        <f>'Population at Risk'!V65/'Population at Risk'!V$5</f>
        <v>9.1602574335663232E-3</v>
      </c>
      <c r="W65" s="3">
        <f>'Population at Risk'!W65/'Population at Risk'!W$5</f>
        <v>1.4349901910441125E-2</v>
      </c>
      <c r="X65" s="3">
        <f>'Population at Risk'!X65/'Population at Risk'!X$5</f>
        <v>1.4349901910441125E-2</v>
      </c>
      <c r="Y65" s="3">
        <f>'Population at Risk'!Y65/'Population at Risk'!Y$5</f>
        <v>1.1665639075080003E-2</v>
      </c>
      <c r="Z65" s="3">
        <f>'Population at Risk'!Z65/'Population at Risk'!Z$5</f>
        <v>3.558201312567575E-2</v>
      </c>
      <c r="AA65" s="3">
        <f>'Population at Risk'!AA65/'Population at Risk'!AA$5</f>
        <v>2.6267362844997078E-2</v>
      </c>
      <c r="AB65" s="3">
        <f>'Population at Risk'!AB65/'Population at Risk'!AB$5</f>
        <v>4.8329699972849095E-3</v>
      </c>
      <c r="AC65" s="3">
        <f>'Population at Risk'!AC65/'Population at Risk'!AC$5</f>
        <v>2.8995260761660882E-2</v>
      </c>
      <c r="AD65" s="3">
        <f>'Population at Risk'!AD65/'Population at Risk'!AD$5</f>
        <v>4.8094851611538971E-3</v>
      </c>
      <c r="AE65" s="3">
        <f>'Population at Risk'!AE65/'Population at Risk'!AE$5</f>
        <v>5.0488405442002133E-3</v>
      </c>
      <c r="AF65" s="3">
        <f>'Population at Risk'!AF65/'Population at Risk'!AF$5</f>
        <v>2.4144521527756573E-2</v>
      </c>
      <c r="AG65" s="3">
        <f>'Population at Risk'!AG65/'Population at Risk'!AG$5</f>
        <v>5.9777295197090841E-3</v>
      </c>
      <c r="AH65" s="3">
        <f>'Population at Risk'!AH65/'Population at Risk'!AH$5</f>
        <v>1.7454016977225446E-2</v>
      </c>
      <c r="AI65" s="3">
        <f>'Population at Risk'!AI65/'Population at Risk'!AI$5</f>
        <v>1.2369597300518268E-2</v>
      </c>
      <c r="AJ65" s="3">
        <f>'Population at Risk'!AJ65/'Population at Risk'!AJ$5</f>
        <v>7.5657009905467408E-3</v>
      </c>
      <c r="AK65" s="3">
        <f>'Population at Risk'!AK65/'Population at Risk'!AK$5</f>
        <v>6.135625750440754E-4</v>
      </c>
      <c r="AL65" s="3">
        <f>'Population at Risk'!AL65/'Population at Risk'!AL$5</f>
        <v>2.0772808766165541E-2</v>
      </c>
      <c r="AM65" s="3">
        <f>'Population at Risk'!AM65/'Population at Risk'!AM$5</f>
        <v>2.1882644448181745E-2</v>
      </c>
      <c r="AN65" s="3">
        <f>'Population at Risk'!AN65/'Population at Risk'!AN$5</f>
        <v>0</v>
      </c>
      <c r="AO65" s="3">
        <f>'Population at Risk'!AO65/'Population at Risk'!AO$5</f>
        <v>0</v>
      </c>
      <c r="AP65" s="3">
        <f>'Population at Risk'!AP65/'Population at Risk'!AP$5</f>
        <v>5.9102789377975173E-3</v>
      </c>
      <c r="AQ65" s="3">
        <f>'Population at Risk'!AQ65/'Population at Risk'!AQ$5</f>
        <v>2.3989083146475822E-2</v>
      </c>
      <c r="AR65" s="3">
        <f>'Population at Risk'!AR65/'Population at Risk'!AR$5</f>
        <v>1.6337386634710887E-2</v>
      </c>
      <c r="AS65" s="3">
        <f>'Population at Risk'!AS65/'Population at Risk'!AS$5</f>
        <v>4.6579308899866567E-3</v>
      </c>
      <c r="AT65" s="3">
        <f>'Population at Risk'!AT65/'Population at Risk'!AT$5</f>
        <v>0</v>
      </c>
      <c r="AU65" s="3">
        <f>'Population at Risk'!AU65/'Population at Risk'!AU$5</f>
        <v>0</v>
      </c>
      <c r="AV65" s="3">
        <f>'Population at Risk'!AV65/'Population at Risk'!AV$5</f>
        <v>1.4159721019706297E-2</v>
      </c>
      <c r="AW65" s="3">
        <f>'Population at Risk'!AW65/'Population at Risk'!AW$5</f>
        <v>1.2636586980956106E-2</v>
      </c>
      <c r="AX65" s="3">
        <f>'Population at Risk'!AX65/'Population at Risk'!AX$5</f>
        <v>1.3838435461806735E-2</v>
      </c>
      <c r="AY65" s="3">
        <f>'Population at Risk'!AY65/'Population at Risk'!AY$5</f>
        <v>1.762579378170525E-2</v>
      </c>
      <c r="AZ65" s="3">
        <f>'Population at Risk'!AZ65/'Population at Risk'!AZ$5</f>
        <v>1.5809569887471842E-2</v>
      </c>
      <c r="BA65" s="3">
        <f>'Population at Risk'!BA65/'Population at Risk'!BA$5</f>
        <v>2.4674293207152965E-2</v>
      </c>
      <c r="BB65" s="3">
        <f>'Population at Risk'!BB65/'Population at Risk'!BB$5</f>
        <v>1.2957643591255766E-2</v>
      </c>
      <c r="BC65" s="5">
        <f>'Population at Risk'!BC65/'Population at Risk'!BC$5</f>
        <v>0</v>
      </c>
      <c r="BD65" s="9">
        <v>63</v>
      </c>
    </row>
    <row r="66" spans="2:56" x14ac:dyDescent="0.35">
      <c r="B66" s="3" t="s">
        <v>65</v>
      </c>
      <c r="C66" s="60">
        <f>'Population at Risk'!C66/'Population at Risk'!C$5</f>
        <v>7.4799284344202015E-3</v>
      </c>
      <c r="D66" s="3">
        <f>'Population at Risk'!D66/'Population at Risk'!D$5</f>
        <v>6.2017471014428754E-3</v>
      </c>
      <c r="E66" s="3">
        <f>'Population at Risk'!E66/'Population at Risk'!E$5</f>
        <v>2.098739721983918E-3</v>
      </c>
      <c r="F66" s="3">
        <f>'Population at Risk'!F66/'Population at Risk'!F$5</f>
        <v>3.8855168190694931E-3</v>
      </c>
      <c r="G66" s="3">
        <f>'Population at Risk'!G66/'Population at Risk'!G$5</f>
        <v>4.8824762708390528E-3</v>
      </c>
      <c r="H66" s="3">
        <f>'Population at Risk'!H66/'Population at Risk'!H$5</f>
        <v>1.6936335079532436E-2</v>
      </c>
      <c r="I66" s="3">
        <f>'Population at Risk'!I66/'Population at Risk'!I$5</f>
        <v>4.7264298736629309E-3</v>
      </c>
      <c r="J66" s="3">
        <f>'Population at Risk'!J66/'Population at Risk'!J$5</f>
        <v>1.2584017885276421E-2</v>
      </c>
      <c r="K66" s="3">
        <f>'Population at Risk'!K66/'Population at Risk'!K$5</f>
        <v>1.4534261716632009E-2</v>
      </c>
      <c r="L66" s="3">
        <f>'Population at Risk'!L66/'Population at Risk'!L$5</f>
        <v>6.2144170409803128E-3</v>
      </c>
      <c r="M66" s="3">
        <f>'Population at Risk'!M66/'Population at Risk'!M$5</f>
        <v>6.2144170409803128E-3</v>
      </c>
      <c r="N66" s="3">
        <f>'Population at Risk'!N66/'Population at Risk'!N$5</f>
        <v>2.7496499237151476E-2</v>
      </c>
      <c r="O66" s="3">
        <f>'Population at Risk'!O66/'Population at Risk'!O$5</f>
        <v>1.7557145449389185E-2</v>
      </c>
      <c r="P66" s="3">
        <f>'Population at Risk'!P66/'Population at Risk'!P$5</f>
        <v>3.9432964784948026E-3</v>
      </c>
      <c r="Q66" s="3">
        <f>'Population at Risk'!Q66/'Population at Risk'!Q$5</f>
        <v>2.8777006412860902E-3</v>
      </c>
      <c r="R66" s="3">
        <f>'Population at Risk'!R66/'Population at Risk'!R$5</f>
        <v>5.6730870305413484E-3</v>
      </c>
      <c r="S66" s="3">
        <f>'Population at Risk'!S66/'Population at Risk'!S$5</f>
        <v>1.2910339140315547E-2</v>
      </c>
      <c r="T66" s="3">
        <f>'Population at Risk'!T66/'Population at Risk'!T$5</f>
        <v>1.4149288704825957E-2</v>
      </c>
      <c r="U66" s="3">
        <f>'Population at Risk'!U66/'Population at Risk'!U$5</f>
        <v>0</v>
      </c>
      <c r="V66" s="3">
        <f>'Population at Risk'!V66/'Population at Risk'!V$5</f>
        <v>8.9754091893912182E-3</v>
      </c>
      <c r="W66" s="3">
        <f>'Population at Risk'!W66/'Population at Risk'!W$5</f>
        <v>1.2658923621502267E-2</v>
      </c>
      <c r="X66" s="3">
        <f>'Population at Risk'!X66/'Population at Risk'!X$5</f>
        <v>1.2658923621502267E-2</v>
      </c>
      <c r="Y66" s="3">
        <f>'Population at Risk'!Y66/'Population at Risk'!Y$5</f>
        <v>1.0778169155936981E-2</v>
      </c>
      <c r="Z66" s="3">
        <f>'Population at Risk'!Z66/'Population at Risk'!Z$5</f>
        <v>3.0128734752717466E-2</v>
      </c>
      <c r="AA66" s="3">
        <f>'Population at Risk'!AA66/'Population at Risk'!AA$5</f>
        <v>2.3893142930239173E-2</v>
      </c>
      <c r="AB66" s="3">
        <f>'Population at Risk'!AB66/'Population at Risk'!AB$5</f>
        <v>4.3915687127031615E-3</v>
      </c>
      <c r="AC66" s="3">
        <f>'Population at Risk'!AC66/'Population at Risk'!AC$5</f>
        <v>2.5196662684267557E-2</v>
      </c>
      <c r="AD66" s="3">
        <f>'Population at Risk'!AD66/'Population at Risk'!AD$5</f>
        <v>5.3675610142734495E-3</v>
      </c>
      <c r="AE66" s="3">
        <f>'Population at Risk'!AE66/'Population at Risk'!AE$5</f>
        <v>5.5579673217666208E-3</v>
      </c>
      <c r="AF66" s="3">
        <f>'Population at Risk'!AF66/'Population at Risk'!AF$5</f>
        <v>2.3616426131261459E-2</v>
      </c>
      <c r="AG66" s="3">
        <f>'Population at Risk'!AG66/'Population at Risk'!AG$5</f>
        <v>6.5805257737973953E-3</v>
      </c>
      <c r="AH66" s="3">
        <f>'Population at Risk'!AH66/'Population at Risk'!AH$5</f>
        <v>1.8202387025275258E-2</v>
      </c>
      <c r="AI66" s="3">
        <f>'Population at Risk'!AI66/'Population at Risk'!AI$5</f>
        <v>1.2284423996265241E-2</v>
      </c>
      <c r="AJ66" s="3">
        <f>'Population at Risk'!AJ66/'Population at Risk'!AJ$5</f>
        <v>6.6452447869490665E-3</v>
      </c>
      <c r="AK66" s="3">
        <f>'Population at Risk'!AK66/'Population at Risk'!AK$5</f>
        <v>8.8032891201976038E-4</v>
      </c>
      <c r="AL66" s="3">
        <f>'Population at Risk'!AL66/'Population at Risk'!AL$5</f>
        <v>1.8035059098009364E-2</v>
      </c>
      <c r="AM66" s="3">
        <f>'Population at Risk'!AM66/'Population at Risk'!AM$5</f>
        <v>2.2123888982297221E-2</v>
      </c>
      <c r="AN66" s="3">
        <f>'Population at Risk'!AN66/'Population at Risk'!AN$5</f>
        <v>0</v>
      </c>
      <c r="AO66" s="3">
        <f>'Population at Risk'!AO66/'Population at Risk'!AO$5</f>
        <v>0</v>
      </c>
      <c r="AP66" s="3">
        <f>'Population at Risk'!AP66/'Population at Risk'!AP$5</f>
        <v>5.3059860788207134E-3</v>
      </c>
      <c r="AQ66" s="3">
        <f>'Population at Risk'!AQ66/'Population at Risk'!AQ$5</f>
        <v>2.0464828826101112E-2</v>
      </c>
      <c r="AR66" s="3">
        <f>'Population at Risk'!AR66/'Population at Risk'!AR$5</f>
        <v>1.4929509291486115E-2</v>
      </c>
      <c r="AS66" s="3">
        <f>'Population at Risk'!AS66/'Population at Risk'!AS$5</f>
        <v>4.7264298736629309E-3</v>
      </c>
      <c r="AT66" s="3">
        <f>'Population at Risk'!AT66/'Population at Risk'!AT$5</f>
        <v>0</v>
      </c>
      <c r="AU66" s="3">
        <f>'Population at Risk'!AU66/'Population at Risk'!AU$5</f>
        <v>0</v>
      </c>
      <c r="AV66" s="3">
        <f>'Population at Risk'!AV66/'Population at Risk'!AV$5</f>
        <v>1.3283451364478342E-2</v>
      </c>
      <c r="AW66" s="3">
        <f>'Population at Risk'!AW66/'Population at Risk'!AW$5</f>
        <v>1.3879529962689494E-2</v>
      </c>
      <c r="AX66" s="3">
        <f>'Population at Risk'!AX66/'Population at Risk'!AX$5</f>
        <v>1.1288007083180238E-2</v>
      </c>
      <c r="AY66" s="3">
        <f>'Population at Risk'!AY66/'Population at Risk'!AY$5</f>
        <v>1.5124741296603256E-2</v>
      </c>
      <c r="AZ66" s="3">
        <f>'Population at Risk'!AZ66/'Population at Risk'!AZ$5</f>
        <v>1.3265917360486677E-2</v>
      </c>
      <c r="BA66" s="3">
        <f>'Population at Risk'!BA66/'Population at Risk'!BA$5</f>
        <v>2.5297763096767092E-2</v>
      </c>
      <c r="BB66" s="3">
        <f>'Population at Risk'!BB66/'Population at Risk'!BB$5</f>
        <v>1.3887678145817288E-2</v>
      </c>
      <c r="BC66" s="5">
        <f>'Population at Risk'!BC66/'Population at Risk'!BC$5</f>
        <v>0</v>
      </c>
      <c r="BD66" s="9">
        <v>64</v>
      </c>
    </row>
    <row r="67" spans="2:56" x14ac:dyDescent="0.35">
      <c r="B67" s="3" t="s">
        <v>66</v>
      </c>
      <c r="C67" s="60">
        <f>'Population at Risk'!C67/'Population at Risk'!C$5</f>
        <v>5.8599633932585726E-3</v>
      </c>
      <c r="D67" s="3">
        <f>'Population at Risk'!D67/'Population at Risk'!D$5</f>
        <v>4.8819453383216358E-3</v>
      </c>
      <c r="E67" s="3">
        <f>'Population at Risk'!E67/'Population at Risk'!E$5</f>
        <v>1.6825571291603462E-3</v>
      </c>
      <c r="F67" s="3">
        <f>'Population at Risk'!F67/'Population at Risk'!F$5</f>
        <v>3.8201254559411023E-3</v>
      </c>
      <c r="G67" s="3">
        <f>'Population at Risk'!G67/'Population at Risk'!G$5</f>
        <v>4.7094262732315763E-3</v>
      </c>
      <c r="H67" s="3">
        <f>'Population at Risk'!H67/'Population at Risk'!H$5</f>
        <v>1.6663081374962464E-2</v>
      </c>
      <c r="I67" s="3">
        <f>'Population at Risk'!I67/'Population at Risk'!I$5</f>
        <v>4.8019181598275007E-3</v>
      </c>
      <c r="J67" s="3">
        <f>'Population at Risk'!J67/'Population at Risk'!J$5</f>
        <v>1.202783107040623E-2</v>
      </c>
      <c r="K67" s="3">
        <f>'Population at Risk'!K67/'Population at Risk'!K$5</f>
        <v>1.6426036037580086E-2</v>
      </c>
      <c r="L67" s="3">
        <f>'Population at Risk'!L67/'Population at Risk'!L$5</f>
        <v>5.7146520600866212E-3</v>
      </c>
      <c r="M67" s="3">
        <f>'Population at Risk'!M67/'Population at Risk'!M$5</f>
        <v>5.7146520600866212E-3</v>
      </c>
      <c r="N67" s="3">
        <f>'Population at Risk'!N67/'Population at Risk'!N$5</f>
        <v>2.3580655800548252E-2</v>
      </c>
      <c r="O67" s="3">
        <f>'Population at Risk'!O67/'Population at Risk'!O$5</f>
        <v>1.6900542129654451E-2</v>
      </c>
      <c r="P67" s="3">
        <f>'Population at Risk'!P67/'Population at Risk'!P$5</f>
        <v>3.9527840289681048E-3</v>
      </c>
      <c r="Q67" s="3">
        <f>'Population at Risk'!Q67/'Population at Risk'!Q$5</f>
        <v>3.6858918042840462E-3</v>
      </c>
      <c r="R67" s="3">
        <f>'Population at Risk'!R67/'Population at Risk'!R$5</f>
        <v>6.2430208420651227E-3</v>
      </c>
      <c r="S67" s="3">
        <f>'Population at Risk'!S67/'Population at Risk'!S$5</f>
        <v>1.2134486767299786E-2</v>
      </c>
      <c r="T67" s="3">
        <f>'Population at Risk'!T67/'Population at Risk'!T$5</f>
        <v>1.2414511252835943E-2</v>
      </c>
      <c r="U67" s="3">
        <f>'Population at Risk'!U67/'Population at Risk'!U$5</f>
        <v>0</v>
      </c>
      <c r="V67" s="3">
        <f>'Population at Risk'!V67/'Population at Risk'!V$5</f>
        <v>7.7614446990854633E-3</v>
      </c>
      <c r="W67" s="3">
        <f>'Population at Risk'!W67/'Population at Risk'!W$5</f>
        <v>1.2600682399776401E-2</v>
      </c>
      <c r="X67" s="3">
        <f>'Population at Risk'!X67/'Population at Risk'!X$5</f>
        <v>1.2600682399776401E-2</v>
      </c>
      <c r="Y67" s="3">
        <f>'Population at Risk'!Y67/'Population at Risk'!Y$5</f>
        <v>9.8147076573952621E-3</v>
      </c>
      <c r="Z67" s="3">
        <f>'Population at Risk'!Z67/'Population at Risk'!Z$5</f>
        <v>2.7355684000780495E-2</v>
      </c>
      <c r="AA67" s="3">
        <f>'Population at Risk'!AA67/'Population at Risk'!AA$5</f>
        <v>2.2374244232274666E-2</v>
      </c>
      <c r="AB67" s="3">
        <f>'Population at Risk'!AB67/'Population at Risk'!AB$5</f>
        <v>3.4581568237720657E-3</v>
      </c>
      <c r="AC67" s="3">
        <f>'Population at Risk'!AC67/'Population at Risk'!AC$5</f>
        <v>2.3236493592305275E-2</v>
      </c>
      <c r="AD67" s="3">
        <f>'Population at Risk'!AD67/'Population at Risk'!AD$5</f>
        <v>4.8009927823250602E-3</v>
      </c>
      <c r="AE67" s="3">
        <f>'Population at Risk'!AE67/'Population at Risk'!AE$5</f>
        <v>4.851721284864296E-3</v>
      </c>
      <c r="AF67" s="3">
        <f>'Population at Risk'!AF67/'Population at Risk'!AF$5</f>
        <v>2.2975886313236629E-2</v>
      </c>
      <c r="AG67" s="3">
        <f>'Population at Risk'!AG67/'Population at Risk'!AG$5</f>
        <v>5.7443441305054018E-3</v>
      </c>
      <c r="AH67" s="3">
        <f>'Population at Risk'!AH67/'Population at Risk'!AH$5</f>
        <v>1.7753041821595639E-2</v>
      </c>
      <c r="AI67" s="3">
        <f>'Population at Risk'!AI67/'Population at Risk'!AI$5</f>
        <v>1.1179297914278947E-2</v>
      </c>
      <c r="AJ67" s="3">
        <f>'Population at Risk'!AJ67/'Population at Risk'!AJ$5</f>
        <v>6.8853806680076015E-3</v>
      </c>
      <c r="AK67" s="3">
        <f>'Population at Risk'!AK67/'Population at Risk'!AK$5</f>
        <v>7.012823671998659E-4</v>
      </c>
      <c r="AL67" s="3">
        <f>'Population at Risk'!AL67/'Population at Risk'!AL$5</f>
        <v>1.8459406896136663E-2</v>
      </c>
      <c r="AM67" s="3">
        <f>'Population at Risk'!AM67/'Population at Risk'!AM$5</f>
        <v>2.1687492716422414E-2</v>
      </c>
      <c r="AN67" s="3">
        <f>'Population at Risk'!AN67/'Population at Risk'!AN$5</f>
        <v>0</v>
      </c>
      <c r="AO67" s="3">
        <f>'Population at Risk'!AO67/'Population at Risk'!AO$5</f>
        <v>0</v>
      </c>
      <c r="AP67" s="3">
        <f>'Population at Risk'!AP67/'Population at Risk'!AP$5</f>
        <v>4.7786582054728712E-3</v>
      </c>
      <c r="AQ67" s="3">
        <f>'Population at Risk'!AQ67/'Population at Risk'!AQ$5</f>
        <v>1.9782390151279604E-2</v>
      </c>
      <c r="AR67" s="3">
        <f>'Population at Risk'!AR67/'Population at Risk'!AR$5</f>
        <v>1.3893665452482322E-2</v>
      </c>
      <c r="AS67" s="3">
        <f>'Population at Risk'!AS67/'Population at Risk'!AS$5</f>
        <v>4.8019181598275007E-3</v>
      </c>
      <c r="AT67" s="3">
        <f>'Population at Risk'!AT67/'Population at Risk'!AT$5</f>
        <v>0</v>
      </c>
      <c r="AU67" s="3">
        <f>'Population at Risk'!AU67/'Population at Risk'!AU$5</f>
        <v>0</v>
      </c>
      <c r="AV67" s="3">
        <f>'Population at Risk'!AV67/'Population at Risk'!AV$5</f>
        <v>1.2259480403791092E-2</v>
      </c>
      <c r="AW67" s="3">
        <f>'Population at Risk'!AW67/'Population at Risk'!AW$5</f>
        <v>1.3426495256285694E-2</v>
      </c>
      <c r="AX67" s="3">
        <f>'Population at Risk'!AX67/'Population at Risk'!AX$5</f>
        <v>9.1050574891518611E-3</v>
      </c>
      <c r="AY67" s="3">
        <f>'Population at Risk'!AY67/'Population at Risk'!AY$5</f>
        <v>1.4077455356058659E-2</v>
      </c>
      <c r="AZ67" s="3">
        <f>'Population at Risk'!AZ67/'Population at Risk'!AZ$5</f>
        <v>1.1635504295958759E-2</v>
      </c>
      <c r="BA67" s="3">
        <f>'Population at Risk'!BA67/'Population at Risk'!BA$5</f>
        <v>2.2950055627560244E-2</v>
      </c>
      <c r="BB67" s="3">
        <f>'Population at Risk'!BB67/'Population at Risk'!BB$5</f>
        <v>1.3036709737618517E-2</v>
      </c>
      <c r="BC67" s="5">
        <f>'Population at Risk'!BC67/'Population at Risk'!BC$5</f>
        <v>0</v>
      </c>
      <c r="BD67" s="9">
        <v>65</v>
      </c>
    </row>
    <row r="68" spans="2:56" x14ac:dyDescent="0.35">
      <c r="B68" s="3" t="s">
        <v>67</v>
      </c>
      <c r="C68" s="60">
        <f>'Population at Risk'!C68/'Population at Risk'!C$5</f>
        <v>5.9775243872591298E-3</v>
      </c>
      <c r="D68" s="3">
        <f>'Population at Risk'!D68/'Population at Risk'!D$5</f>
        <v>4.9355276652056539E-3</v>
      </c>
      <c r="E68" s="3">
        <f>'Population at Risk'!E68/'Population at Risk'!E$5</f>
        <v>1.6434278935984776E-3</v>
      </c>
      <c r="F68" s="3">
        <f>'Population at Risk'!F68/'Population at Risk'!F$5</f>
        <v>3.2688992995469164E-3</v>
      </c>
      <c r="G68" s="3">
        <f>'Population at Risk'!G68/'Population at Risk'!G$5</f>
        <v>5.5342410442495368E-3</v>
      </c>
      <c r="H68" s="3">
        <f>'Population at Risk'!H68/'Population at Risk'!H$5</f>
        <v>1.8916378578492432E-2</v>
      </c>
      <c r="I68" s="3">
        <f>'Population at Risk'!I68/'Population at Risk'!I$5</f>
        <v>5.8273277668739977E-3</v>
      </c>
      <c r="J68" s="3">
        <f>'Population at Risk'!J68/'Population at Risk'!J$5</f>
        <v>1.202783107040623E-2</v>
      </c>
      <c r="K68" s="3">
        <f>'Population at Risk'!K68/'Population at Risk'!K$5</f>
        <v>1.5842172197381741E-2</v>
      </c>
      <c r="L68" s="3">
        <f>'Population at Risk'!L68/'Population at Risk'!L$5</f>
        <v>5.7779723045197134E-3</v>
      </c>
      <c r="M68" s="3">
        <f>'Population at Risk'!M68/'Population at Risk'!M$5</f>
        <v>5.7779723045197134E-3</v>
      </c>
      <c r="N68" s="3">
        <f>'Population at Risk'!N68/'Population at Risk'!N$5</f>
        <v>1.9491369227036176E-2</v>
      </c>
      <c r="O68" s="3">
        <f>'Population at Risk'!O68/'Population at Risk'!O$5</f>
        <v>1.9015039181492499E-2</v>
      </c>
      <c r="P68" s="3">
        <f>'Population at Risk'!P68/'Population at Risk'!P$5</f>
        <v>4.6072184708502413E-3</v>
      </c>
      <c r="Q68" s="3">
        <f>'Population at Risk'!Q68/'Population at Risk'!Q$5</f>
        <v>2.6945140086490267E-3</v>
      </c>
      <c r="R68" s="3">
        <f>'Population at Risk'!R68/'Population at Risk'!R$5</f>
        <v>5.8364985546748354E-3</v>
      </c>
      <c r="S68" s="3">
        <f>'Population at Risk'!S68/'Population at Risk'!S$5</f>
        <v>1.1200074264982325E-2</v>
      </c>
      <c r="T68" s="3">
        <f>'Population at Risk'!T68/'Population at Risk'!T$5</f>
        <v>9.6122278835742512E-3</v>
      </c>
      <c r="U68" s="3">
        <f>'Population at Risk'!U68/'Population at Risk'!U$5</f>
        <v>0</v>
      </c>
      <c r="V68" s="3">
        <f>'Population at Risk'!V68/'Population at Risk'!V$5</f>
        <v>8.9087886980807052E-3</v>
      </c>
      <c r="W68" s="3">
        <f>'Population at Risk'!W68/'Population at Risk'!W$5</f>
        <v>1.2965423997960794E-2</v>
      </c>
      <c r="X68" s="3">
        <f>'Population at Risk'!X68/'Population at Risk'!X$5</f>
        <v>1.2965423997960794E-2</v>
      </c>
      <c r="Y68" s="3">
        <f>'Population at Risk'!Y68/'Population at Risk'!Y$5</f>
        <v>1.049851925647608E-2</v>
      </c>
      <c r="Z68" s="3">
        <f>'Population at Risk'!Z68/'Population at Risk'!Z$5</f>
        <v>2.4492943875925221E-2</v>
      </c>
      <c r="AA68" s="3">
        <f>'Population at Risk'!AA68/'Population at Risk'!AA$5</f>
        <v>2.1158340058108356E-2</v>
      </c>
      <c r="AB68" s="3">
        <f>'Population at Risk'!AB68/'Population at Risk'!AB$5</f>
        <v>3.5114222724794554E-3</v>
      </c>
      <c r="AC68" s="3">
        <f>'Population at Risk'!AC68/'Population at Risk'!AC$5</f>
        <v>2.1275175436980098E-2</v>
      </c>
      <c r="AD68" s="3">
        <f>'Population at Risk'!AD68/'Population at Risk'!AD$5</f>
        <v>5.04138584009527E-3</v>
      </c>
      <c r="AE68" s="3">
        <f>'Population at Risk'!AE68/'Population at Risk'!AE$5</f>
        <v>4.8888992257444816E-3</v>
      </c>
      <c r="AF68" s="3">
        <f>'Population at Risk'!AF68/'Population at Risk'!AF$5</f>
        <v>2.3114713420869477E-2</v>
      </c>
      <c r="AG68" s="3">
        <f>'Population at Risk'!AG68/'Population at Risk'!AG$5</f>
        <v>5.7883620931912664E-3</v>
      </c>
      <c r="AH68" s="3">
        <f>'Population at Risk'!AH68/'Population at Risk'!AH$5</f>
        <v>1.8167801996603485E-2</v>
      </c>
      <c r="AI68" s="3">
        <f>'Population at Risk'!AI68/'Population at Risk'!AI$5</f>
        <v>9.5453185100221518E-3</v>
      </c>
      <c r="AJ68" s="3">
        <f>'Population at Risk'!AJ68/'Population at Risk'!AJ$5</f>
        <v>6.9837432489791391E-3</v>
      </c>
      <c r="AK68" s="3">
        <f>'Population at Risk'!AK68/'Population at Risk'!AK$5</f>
        <v>8.1816276173317696E-4</v>
      </c>
      <c r="AL68" s="3">
        <f>'Population at Risk'!AL68/'Population at Risk'!AL$5</f>
        <v>2.1434848589256036E-2</v>
      </c>
      <c r="AM68" s="3">
        <f>'Population at Risk'!AM68/'Population at Risk'!AM$5</f>
        <v>2.2331994728797523E-2</v>
      </c>
      <c r="AN68" s="3">
        <f>'Population at Risk'!AN68/'Population at Risk'!AN$5</f>
        <v>0</v>
      </c>
      <c r="AO68" s="3">
        <f>'Population at Risk'!AO68/'Population at Risk'!AO$5</f>
        <v>0</v>
      </c>
      <c r="AP68" s="3">
        <f>'Population at Risk'!AP68/'Population at Risk'!AP$5</f>
        <v>3.9230200808442828E-3</v>
      </c>
      <c r="AQ68" s="3">
        <f>'Population at Risk'!AQ68/'Population at Risk'!AQ$5</f>
        <v>1.7870292866140725E-2</v>
      </c>
      <c r="AR68" s="3">
        <f>'Population at Risk'!AR68/'Population at Risk'!AR$5</f>
        <v>1.3348434845793494E-2</v>
      </c>
      <c r="AS68" s="3">
        <f>'Population at Risk'!AS68/'Population at Risk'!AS$5</f>
        <v>5.8273277668739977E-3</v>
      </c>
      <c r="AT68" s="3">
        <f>'Population at Risk'!AT68/'Population at Risk'!AT$5</f>
        <v>0</v>
      </c>
      <c r="AU68" s="3">
        <f>'Population at Risk'!AU68/'Population at Risk'!AU$5</f>
        <v>0</v>
      </c>
      <c r="AV68" s="3">
        <f>'Population at Risk'!AV68/'Population at Risk'!AV$5</f>
        <v>1.3262925419048015E-2</v>
      </c>
      <c r="AW68" s="3">
        <f>'Population at Risk'!AW68/'Population at Risk'!AW$5</f>
        <v>1.3601538893137319E-2</v>
      </c>
      <c r="AX68" s="3">
        <f>'Population at Risk'!AX68/'Population at Risk'!AX$5</f>
        <v>9.4930570980645817E-3</v>
      </c>
      <c r="AY68" s="3">
        <f>'Population at Risk'!AY68/'Population at Risk'!AY$5</f>
        <v>1.3039714022220197E-2</v>
      </c>
      <c r="AZ68" s="3">
        <f>'Population at Risk'!AZ68/'Population at Risk'!AZ$5</f>
        <v>9.6524613822887521E-3</v>
      </c>
      <c r="BA68" s="3">
        <f>'Population at Risk'!BA68/'Population at Risk'!BA$5</f>
        <v>2.2867278150093841E-2</v>
      </c>
      <c r="BB68" s="3">
        <f>'Population at Risk'!BB68/'Population at Risk'!BB$5</f>
        <v>1.3848922910289574E-2</v>
      </c>
      <c r="BC68" s="5">
        <f>'Population at Risk'!BC68/'Population at Risk'!BC$5</f>
        <v>0</v>
      </c>
      <c r="BD68" s="9">
        <v>66</v>
      </c>
    </row>
    <row r="69" spans="2:56" x14ac:dyDescent="0.35">
      <c r="B69" s="3" t="s">
        <v>68</v>
      </c>
      <c r="C69" s="60">
        <f>'Population at Risk'!C69/'Population at Risk'!C$5</f>
        <v>5.8993629095829749E-3</v>
      </c>
      <c r="D69" s="3">
        <f>'Population at Risk'!D69/'Population at Risk'!D$5</f>
        <v>5.1654114702238234E-3</v>
      </c>
      <c r="E69" s="3">
        <f>'Population at Risk'!E69/'Population at Risk'!E$5</f>
        <v>2.1056986309553748E-3</v>
      </c>
      <c r="F69" s="3">
        <f>'Population at Risk'!F69/'Population at Risk'!F$5</f>
        <v>4.2799009329058061E-3</v>
      </c>
      <c r="G69" s="3">
        <f>'Population at Risk'!G69/'Population at Risk'!G$5</f>
        <v>6.9837938006819152E-3</v>
      </c>
      <c r="H69" s="3">
        <f>'Population at Risk'!H69/'Population at Risk'!H$5</f>
        <v>2.4763647255831529E-2</v>
      </c>
      <c r="I69" s="3">
        <f>'Population at Risk'!I69/'Population at Risk'!I$5</f>
        <v>6.2350243477213184E-3</v>
      </c>
      <c r="J69" s="3">
        <f>'Population at Risk'!J69/'Population at Risk'!J$5</f>
        <v>1.6759328674924492E-2</v>
      </c>
      <c r="K69" s="3">
        <f>'Population at Risk'!K69/'Population at Risk'!K$5</f>
        <v>2.0177208892087278E-2</v>
      </c>
      <c r="L69" s="3">
        <f>'Population at Risk'!L69/'Population at Risk'!L$5</f>
        <v>7.962452243941728E-3</v>
      </c>
      <c r="M69" s="3">
        <f>'Population at Risk'!M69/'Population at Risk'!M$5</f>
        <v>7.962452243941728E-3</v>
      </c>
      <c r="N69" s="3">
        <f>'Population at Risk'!N69/'Population at Risk'!N$5</f>
        <v>2.4331357137771504E-2</v>
      </c>
      <c r="O69" s="3">
        <f>'Population at Risk'!O69/'Population at Risk'!O$5</f>
        <v>2.5883578866200126E-2</v>
      </c>
      <c r="P69" s="3">
        <f>'Population at Risk'!P69/'Population at Risk'!P$5</f>
        <v>6.0660692708395985E-3</v>
      </c>
      <c r="Q69" s="3">
        <f>'Population at Risk'!Q69/'Population at Risk'!Q$5</f>
        <v>4.2713462927818878E-3</v>
      </c>
      <c r="R69" s="3">
        <f>'Population at Risk'!R69/'Population at Risk'!R$5</f>
        <v>7.84495042071621E-3</v>
      </c>
      <c r="S69" s="3">
        <f>'Population at Risk'!S69/'Population at Risk'!S$5</f>
        <v>1.3777108359377444E-2</v>
      </c>
      <c r="T69" s="3">
        <f>'Population at Risk'!T69/'Population at Risk'!T$5</f>
        <v>1.12522889721322E-2</v>
      </c>
      <c r="U69" s="3">
        <f>'Population at Risk'!U69/'Population at Risk'!U$5</f>
        <v>0</v>
      </c>
      <c r="V69" s="3">
        <f>'Population at Risk'!V69/'Population at Risk'!V$5</f>
        <v>9.7469615119829597E-3</v>
      </c>
      <c r="W69" s="3">
        <f>'Population at Risk'!W69/'Population at Risk'!W$5</f>
        <v>1.727480588817603E-2</v>
      </c>
      <c r="X69" s="3">
        <f>'Population at Risk'!X69/'Population at Risk'!X$5</f>
        <v>1.727480588817603E-2</v>
      </c>
      <c r="Y69" s="3">
        <f>'Population at Risk'!Y69/'Population at Risk'!Y$5</f>
        <v>1.303928037770857E-2</v>
      </c>
      <c r="Z69" s="3">
        <f>'Population at Risk'!Z69/'Population at Risk'!Z$5</f>
        <v>3.1572881552144383E-2</v>
      </c>
      <c r="AA69" s="3">
        <f>'Population at Risk'!AA69/'Population at Risk'!AA$5</f>
        <v>2.7625165770458503E-2</v>
      </c>
      <c r="AB69" s="3">
        <f>'Population at Risk'!AB69/'Population at Risk'!AB$5</f>
        <v>3.6809024872058254E-3</v>
      </c>
      <c r="AC69" s="3">
        <f>'Population at Risk'!AC69/'Population at Risk'!AC$5</f>
        <v>2.8143735360871149E-2</v>
      </c>
      <c r="AD69" s="3">
        <f>'Population at Risk'!AD69/'Population at Risk'!AD$5</f>
        <v>6.4041329425328928E-3</v>
      </c>
      <c r="AE69" s="3">
        <f>'Population at Risk'!AE69/'Population at Risk'!AE$5</f>
        <v>6.2266427263796146E-3</v>
      </c>
      <c r="AF69" s="3">
        <f>'Population at Risk'!AF69/'Population at Risk'!AF$5</f>
        <v>3.4126976158149129E-2</v>
      </c>
      <c r="AG69" s="3">
        <f>'Population at Risk'!AG69/'Population at Risk'!AG$5</f>
        <v>7.3722245153728643E-3</v>
      </c>
      <c r="AH69" s="3">
        <f>'Population at Risk'!AH69/'Population at Risk'!AH$5</f>
        <v>2.2997764001736646E-2</v>
      </c>
      <c r="AI69" s="3">
        <f>'Population at Risk'!AI69/'Population at Risk'!AI$5</f>
        <v>1.1220796706328437E-2</v>
      </c>
      <c r="AJ69" s="3">
        <f>'Population at Risk'!AJ69/'Population at Risk'!AJ$5</f>
        <v>8.4260356013210122E-3</v>
      </c>
      <c r="AK69" s="3">
        <f>'Population at Risk'!AK69/'Population at Risk'!AK$5</f>
        <v>8.9854220332874967E-4</v>
      </c>
      <c r="AL69" s="3">
        <f>'Population at Risk'!AL69/'Population at Risk'!AL$5</f>
        <v>2.7192893049799653E-2</v>
      </c>
      <c r="AM69" s="3">
        <f>'Population at Risk'!AM69/'Population at Risk'!AM$5</f>
        <v>2.8199563030440321E-2</v>
      </c>
      <c r="AN69" s="3">
        <f>'Population at Risk'!AN69/'Population at Risk'!AN$5</f>
        <v>0</v>
      </c>
      <c r="AO69" s="3">
        <f>'Population at Risk'!AO69/'Population at Risk'!AO$5</f>
        <v>0</v>
      </c>
      <c r="AP69" s="3">
        <f>'Population at Risk'!AP69/'Population at Risk'!AP$5</f>
        <v>4.237511889614208E-3</v>
      </c>
      <c r="AQ69" s="3">
        <f>'Population at Risk'!AQ69/'Population at Risk'!AQ$5</f>
        <v>2.4789964475009238E-2</v>
      </c>
      <c r="AR69" s="3">
        <f>'Population at Risk'!AR69/'Population at Risk'!AR$5</f>
        <v>1.7069827372220268E-2</v>
      </c>
      <c r="AS69" s="3">
        <f>'Population at Risk'!AS69/'Population at Risk'!AS$5</f>
        <v>6.2350243477213184E-3</v>
      </c>
      <c r="AT69" s="3">
        <f>'Population at Risk'!AT69/'Population at Risk'!AT$5</f>
        <v>0</v>
      </c>
      <c r="AU69" s="3">
        <f>'Population at Risk'!AU69/'Population at Risk'!AU$5</f>
        <v>0</v>
      </c>
      <c r="AV69" s="3">
        <f>'Population at Risk'!AV69/'Population at Risk'!AV$5</f>
        <v>1.7584522484822316E-2</v>
      </c>
      <c r="AW69" s="3">
        <f>'Population at Risk'!AW69/'Population at Risk'!AW$5</f>
        <v>1.7287413397432512E-2</v>
      </c>
      <c r="AX69" s="3">
        <f>'Population at Risk'!AX69/'Population at Risk'!AX$5</f>
        <v>1.4488017974951729E-2</v>
      </c>
      <c r="AY69" s="3">
        <f>'Population at Risk'!AY69/'Population at Risk'!AY$5</f>
        <v>1.6790120308685388E-2</v>
      </c>
      <c r="AZ69" s="3">
        <f>'Population at Risk'!AZ69/'Population at Risk'!AZ$5</f>
        <v>1.1923808906683953E-2</v>
      </c>
      <c r="BA69" s="3">
        <f>'Population at Risk'!BA69/'Population at Risk'!BA$5</f>
        <v>3.1250262216394285E-2</v>
      </c>
      <c r="BB69" s="3">
        <f>'Population at Risk'!BB69/'Population at Risk'!BB$5</f>
        <v>1.5708413896832189E-2</v>
      </c>
      <c r="BC69" s="5">
        <f>'Population at Risk'!BC69/'Population at Risk'!BC$5</f>
        <v>0</v>
      </c>
      <c r="BD69" s="9">
        <v>67</v>
      </c>
    </row>
    <row r="70" spans="2:56" x14ac:dyDescent="0.35">
      <c r="B70" s="3" t="s">
        <v>69</v>
      </c>
      <c r="C70" s="60">
        <f>'Population at Risk'!C70/'Population at Risk'!C$5</f>
        <v>6.227105293448696E-3</v>
      </c>
      <c r="D70" s="3">
        <f>'Population at Risk'!D70/'Population at Risk'!D$5</f>
        <v>5.3092583719262587E-3</v>
      </c>
      <c r="E70" s="3">
        <f>'Population at Risk'!E70/'Population at Risk'!E$5</f>
        <v>1.9875216669731854E-3</v>
      </c>
      <c r="F70" s="3">
        <f>'Population at Risk'!F70/'Population at Risk'!F$5</f>
        <v>3.9279353956602628E-3</v>
      </c>
      <c r="G70" s="3">
        <f>'Population at Risk'!G70/'Population at Risk'!G$5</f>
        <v>6.8084684333007796E-3</v>
      </c>
      <c r="H70" s="3">
        <f>'Population at Risk'!H70/'Population at Risk'!H$5</f>
        <v>2.5221291660970098E-2</v>
      </c>
      <c r="I70" s="3">
        <f>'Population at Risk'!I70/'Population at Risk'!I$5</f>
        <v>6.0427548744435688E-3</v>
      </c>
      <c r="J70" s="3">
        <f>'Population at Risk'!J70/'Population at Risk'!J$5</f>
        <v>1.5445206161717582E-2</v>
      </c>
      <c r="K70" s="3">
        <f>'Population at Risk'!K70/'Population at Risk'!K$5</f>
        <v>1.9535984033228572E-2</v>
      </c>
      <c r="L70" s="3">
        <f>'Population at Risk'!L70/'Population at Risk'!L$5</f>
        <v>8.2232312475642739E-3</v>
      </c>
      <c r="M70" s="3">
        <f>'Population at Risk'!M70/'Population at Risk'!M$5</f>
        <v>8.2232312475642739E-3</v>
      </c>
      <c r="N70" s="3">
        <f>'Population at Risk'!N70/'Population at Risk'!N$5</f>
        <v>2.7566674207092669E-2</v>
      </c>
      <c r="O70" s="3">
        <f>'Population at Risk'!O70/'Population at Risk'!O$5</f>
        <v>2.6544652589698362E-2</v>
      </c>
      <c r="P70" s="3">
        <f>'Population at Risk'!P70/'Population at Risk'!P$5</f>
        <v>6.0948184143032932E-3</v>
      </c>
      <c r="Q70" s="3">
        <f>'Population at Risk'!Q70/'Population at Risk'!Q$5</f>
        <v>3.4896620039067709E-3</v>
      </c>
      <c r="R70" s="3">
        <f>'Population at Risk'!R70/'Population at Risk'!R$5</f>
        <v>8.2276309290438294E-3</v>
      </c>
      <c r="S70" s="3">
        <f>'Population at Risk'!S70/'Population at Risk'!S$5</f>
        <v>1.3249861250609481E-2</v>
      </c>
      <c r="T70" s="3">
        <f>'Population at Risk'!T70/'Population at Risk'!T$5</f>
        <v>1.0112082790327478E-2</v>
      </c>
      <c r="U70" s="3">
        <f>'Population at Risk'!U70/'Population at Risk'!U$5</f>
        <v>0</v>
      </c>
      <c r="V70" s="3">
        <f>'Population at Risk'!V70/'Population at Risk'!V$5</f>
        <v>1.0376993244696686E-2</v>
      </c>
      <c r="W70" s="3">
        <f>'Population at Risk'!W70/'Population at Risk'!W$5</f>
        <v>1.7312359814019889E-2</v>
      </c>
      <c r="X70" s="3">
        <f>'Population at Risk'!X70/'Population at Risk'!X$5</f>
        <v>1.7312359814019889E-2</v>
      </c>
      <c r="Y70" s="3">
        <f>'Population at Risk'!Y70/'Population at Risk'!Y$5</f>
        <v>1.2847851077979363E-2</v>
      </c>
      <c r="Z70" s="3">
        <f>'Population at Risk'!Z70/'Population at Risk'!Z$5</f>
        <v>3.3120690375842005E-2</v>
      </c>
      <c r="AA70" s="3">
        <f>'Population at Risk'!AA70/'Population at Risk'!AA$5</f>
        <v>2.8277083366922216E-2</v>
      </c>
      <c r="AB70" s="3">
        <f>'Population at Risk'!AB70/'Population at Risk'!AB$5</f>
        <v>3.775399983821134E-3</v>
      </c>
      <c r="AC70" s="3">
        <f>'Population at Risk'!AC70/'Population at Risk'!AC$5</f>
        <v>2.8995530139152549E-2</v>
      </c>
      <c r="AD70" s="3">
        <f>'Population at Risk'!AD70/'Population at Risk'!AD$5</f>
        <v>5.9968029320537682E-3</v>
      </c>
      <c r="AE70" s="3">
        <f>'Population at Risk'!AE70/'Population at Risk'!AE$5</f>
        <v>5.7366773970907265E-3</v>
      </c>
      <c r="AF70" s="3">
        <f>'Population at Risk'!AF70/'Population at Risk'!AF$5</f>
        <v>3.3618756111117865E-2</v>
      </c>
      <c r="AG70" s="3">
        <f>'Population at Risk'!AG70/'Population at Risk'!AG$5</f>
        <v>6.7921150453107374E-3</v>
      </c>
      <c r="AH70" s="3">
        <f>'Population at Risk'!AH70/'Population at Risk'!AH$5</f>
        <v>2.3169924430944906E-2</v>
      </c>
      <c r="AI70" s="3">
        <f>'Population at Risk'!AI70/'Population at Risk'!AI$5</f>
        <v>1.0459667788080225E-2</v>
      </c>
      <c r="AJ70" s="3">
        <f>'Population at Risk'!AJ70/'Population at Risk'!AJ$5</f>
        <v>8.5610682231370538E-3</v>
      </c>
      <c r="AK70" s="3">
        <f>'Population at Risk'!AK70/'Population at Risk'!AK$5</f>
        <v>8.664514103527229E-4</v>
      </c>
      <c r="AL70" s="3">
        <f>'Population at Risk'!AL70/'Population at Risk'!AL$5</f>
        <v>2.8218072806625277E-2</v>
      </c>
      <c r="AM70" s="3">
        <f>'Population at Risk'!AM70/'Population at Risk'!AM$5</f>
        <v>2.8610098837610384E-2</v>
      </c>
      <c r="AN70" s="3">
        <f>'Population at Risk'!AN70/'Population at Risk'!AN$5</f>
        <v>0</v>
      </c>
      <c r="AO70" s="3">
        <f>'Population at Risk'!AO70/'Population at Risk'!AO$5</f>
        <v>0</v>
      </c>
      <c r="AP70" s="3">
        <f>'Population at Risk'!AP70/'Population at Risk'!AP$5</f>
        <v>4.5921153950212552E-3</v>
      </c>
      <c r="AQ70" s="3">
        <f>'Population at Risk'!AQ70/'Population at Risk'!AQ$5</f>
        <v>2.3746593567430266E-2</v>
      </c>
      <c r="AR70" s="3">
        <f>'Population at Risk'!AR70/'Population at Risk'!AR$5</f>
        <v>1.7290619843014349E-2</v>
      </c>
      <c r="AS70" s="3">
        <f>'Population at Risk'!AS70/'Population at Risk'!AS$5</f>
        <v>6.0427548744435688E-3</v>
      </c>
      <c r="AT70" s="3">
        <f>'Population at Risk'!AT70/'Population at Risk'!AT$5</f>
        <v>0</v>
      </c>
      <c r="AU70" s="3">
        <f>'Population at Risk'!AU70/'Population at Risk'!AU$5</f>
        <v>0</v>
      </c>
      <c r="AV70" s="3">
        <f>'Population at Risk'!AV70/'Population at Risk'!AV$5</f>
        <v>1.6674152110948678E-2</v>
      </c>
      <c r="AW70" s="3">
        <f>'Population at Risk'!AW70/'Population at Risk'!AW$5</f>
        <v>1.7216213177508984E-2</v>
      </c>
      <c r="AX70" s="3">
        <f>'Population at Risk'!AX70/'Population at Risk'!AX$5</f>
        <v>1.2726729515251717E-2</v>
      </c>
      <c r="AY70" s="3">
        <f>'Population at Risk'!AY70/'Population at Risk'!AY$5</f>
        <v>1.7536347877960295E-2</v>
      </c>
      <c r="AZ70" s="3">
        <f>'Population at Risk'!AZ70/'Population at Risk'!AZ$5</f>
        <v>1.308896648934622E-2</v>
      </c>
      <c r="BA70" s="3">
        <f>'Population at Risk'!BA70/'Population at Risk'!BA$5</f>
        <v>3.2227543143888801E-2</v>
      </c>
      <c r="BB70" s="3">
        <f>'Population at Risk'!BB70/'Population at Risk'!BB$5</f>
        <v>1.5693295115410792E-2</v>
      </c>
      <c r="BC70" s="5">
        <f>'Population at Risk'!BC70/'Population at Risk'!BC$5</f>
        <v>0</v>
      </c>
      <c r="BD70" s="9">
        <v>68</v>
      </c>
    </row>
    <row r="71" spans="2:56" x14ac:dyDescent="0.35">
      <c r="B71" s="3" t="s">
        <v>70</v>
      </c>
      <c r="C71" s="60">
        <f>'Population at Risk'!C71/'Population at Risk'!C$5</f>
        <v>4.9222305073272675E-3</v>
      </c>
      <c r="D71" s="3">
        <f>'Population at Risk'!D71/'Population at Risk'!D$5</f>
        <v>4.1929712598842254E-3</v>
      </c>
      <c r="E71" s="3">
        <f>'Population at Risk'!E71/'Population at Risk'!E$5</f>
        <v>1.5648880783911E-3</v>
      </c>
      <c r="F71" s="3">
        <f>'Population at Risk'!F71/'Population at Risk'!F$5</f>
        <v>3.3533547149035871E-3</v>
      </c>
      <c r="G71" s="3">
        <f>'Population at Risk'!G71/'Population at Risk'!G$5</f>
        <v>5.9695883556759987E-3</v>
      </c>
      <c r="H71" s="3">
        <f>'Population at Risk'!H71/'Population at Risk'!H$5</f>
        <v>2.0253449462928529E-2</v>
      </c>
      <c r="I71" s="3">
        <f>'Population at Risk'!I71/'Population at Risk'!I$5</f>
        <v>4.9067386006970493E-3</v>
      </c>
      <c r="J71" s="3">
        <f>'Population at Risk'!J71/'Population at Risk'!J$5</f>
        <v>1.3055022365593522E-2</v>
      </c>
      <c r="K71" s="3">
        <f>'Population at Risk'!K71/'Population at Risk'!K$5</f>
        <v>1.640888717345209E-2</v>
      </c>
      <c r="L71" s="3">
        <f>'Population at Risk'!L71/'Population at Risk'!L$5</f>
        <v>6.1158750113070757E-3</v>
      </c>
      <c r="M71" s="3">
        <f>'Population at Risk'!M71/'Population at Risk'!M$5</f>
        <v>6.1158750113070757E-3</v>
      </c>
      <c r="N71" s="3">
        <f>'Population at Risk'!N71/'Population at Risk'!N$5</f>
        <v>2.2587859889754165E-2</v>
      </c>
      <c r="O71" s="3">
        <f>'Population at Risk'!O71/'Population at Risk'!O$5</f>
        <v>1.9690219425126703E-2</v>
      </c>
      <c r="P71" s="3">
        <f>'Population at Risk'!P71/'Population at Risk'!P$5</f>
        <v>5.5835034048067021E-3</v>
      </c>
      <c r="Q71" s="3">
        <f>'Population at Risk'!Q71/'Population at Risk'!Q$5</f>
        <v>3.5038050419425354E-3</v>
      </c>
      <c r="R71" s="3">
        <f>'Population at Risk'!R71/'Population at Risk'!R$5</f>
        <v>5.6968622950313054E-3</v>
      </c>
      <c r="S71" s="3">
        <f>'Population at Risk'!S71/'Population at Risk'!S$5</f>
        <v>1.1255534659969249E-2</v>
      </c>
      <c r="T71" s="3">
        <f>'Population at Risk'!T71/'Population at Risk'!T$5</f>
        <v>9.130964000882421E-3</v>
      </c>
      <c r="U71" s="3">
        <f>'Population at Risk'!U71/'Population at Risk'!U$5</f>
        <v>0</v>
      </c>
      <c r="V71" s="3">
        <f>'Population at Risk'!V71/'Population at Risk'!V$5</f>
        <v>8.6689606552323249E-3</v>
      </c>
      <c r="W71" s="3">
        <f>'Population at Risk'!W71/'Population at Risk'!W$5</f>
        <v>1.4025119197893917E-2</v>
      </c>
      <c r="X71" s="3">
        <f>'Population at Risk'!X71/'Population at Risk'!X$5</f>
        <v>1.4025119197893917E-2</v>
      </c>
      <c r="Y71" s="3">
        <f>'Population at Risk'!Y71/'Population at Risk'!Y$5</f>
        <v>1.079872319234431E-2</v>
      </c>
      <c r="Z71" s="3">
        <f>'Population at Risk'!Z71/'Population at Risk'!Z$5</f>
        <v>2.627376263447255E-2</v>
      </c>
      <c r="AA71" s="3">
        <f>'Population at Risk'!AA71/'Population at Risk'!AA$5</f>
        <v>2.301572754694986E-2</v>
      </c>
      <c r="AB71" s="3">
        <f>'Population at Risk'!AB71/'Population at Risk'!AB$5</f>
        <v>2.9804738815757586E-3</v>
      </c>
      <c r="AC71" s="3">
        <f>'Population at Risk'!AC71/'Population at Risk'!AC$5</f>
        <v>2.3365121344576596E-2</v>
      </c>
      <c r="AD71" s="3">
        <f>'Population at Risk'!AD71/'Population at Risk'!AD$5</f>
        <v>5.1067324051427788E-3</v>
      </c>
      <c r="AE71" s="3">
        <f>'Population at Risk'!AE71/'Population at Risk'!AE$5</f>
        <v>4.8252500989105366E-3</v>
      </c>
      <c r="AF71" s="3">
        <f>'Population at Risk'!AF71/'Population at Risk'!AF$5</f>
        <v>2.9401613295366214E-2</v>
      </c>
      <c r="AG71" s="3">
        <f>'Population at Risk'!AG71/'Population at Risk'!AG$5</f>
        <v>5.7130027584988584E-3</v>
      </c>
      <c r="AH71" s="3">
        <f>'Population at Risk'!AH71/'Population at Risk'!AH$5</f>
        <v>1.9323655798276003E-2</v>
      </c>
      <c r="AI71" s="3">
        <f>'Population at Risk'!AI71/'Population at Risk'!AI$5</f>
        <v>9.2281694751821484E-3</v>
      </c>
      <c r="AJ71" s="3">
        <f>'Population at Risk'!AJ71/'Population at Risk'!AJ$5</f>
        <v>7.6696651565252476E-3</v>
      </c>
      <c r="AK71" s="3">
        <f>'Population at Risk'!AK71/'Population at Risk'!AK$5</f>
        <v>6.7616751021723736E-4</v>
      </c>
      <c r="AL71" s="3">
        <f>'Population at Risk'!AL71/'Population at Risk'!AL$5</f>
        <v>2.3021501361219124E-2</v>
      </c>
      <c r="AM71" s="3">
        <f>'Population at Risk'!AM71/'Population at Risk'!AM$5</f>
        <v>2.3155753271863207E-2</v>
      </c>
      <c r="AN71" s="3">
        <f>'Population at Risk'!AN71/'Population at Risk'!AN$5</f>
        <v>0</v>
      </c>
      <c r="AO71" s="3">
        <f>'Population at Risk'!AO71/'Population at Risk'!AO$5</f>
        <v>0</v>
      </c>
      <c r="AP71" s="3">
        <f>'Population at Risk'!AP71/'Population at Risk'!AP$5</f>
        <v>3.7845562462532445E-3</v>
      </c>
      <c r="AQ71" s="3">
        <f>'Population at Risk'!AQ71/'Population at Risk'!AQ$5</f>
        <v>2.0000023209385695E-2</v>
      </c>
      <c r="AR71" s="3">
        <f>'Population at Risk'!AR71/'Population at Risk'!AR$5</f>
        <v>1.417402109017315E-2</v>
      </c>
      <c r="AS71" s="3">
        <f>'Population at Risk'!AS71/'Population at Risk'!AS$5</f>
        <v>4.9067386006970493E-3</v>
      </c>
      <c r="AT71" s="3">
        <f>'Population at Risk'!AT71/'Population at Risk'!AT$5</f>
        <v>0</v>
      </c>
      <c r="AU71" s="3">
        <f>'Population at Risk'!AU71/'Population at Risk'!AU$5</f>
        <v>0</v>
      </c>
      <c r="AV71" s="3">
        <f>'Population at Risk'!AV71/'Population at Risk'!AV$5</f>
        <v>1.5011933622851593E-2</v>
      </c>
      <c r="AW71" s="3">
        <f>'Population at Risk'!AW71/'Population at Risk'!AW$5</f>
        <v>1.5067435091918843E-2</v>
      </c>
      <c r="AX71" s="3">
        <f>'Population at Risk'!AX71/'Population at Risk'!AX$5</f>
        <v>1.0826252326755015E-2</v>
      </c>
      <c r="AY71" s="3">
        <f>'Population at Risk'!AY71/'Population at Risk'!AY$5</f>
        <v>1.4318815521786361E-2</v>
      </c>
      <c r="AZ71" s="3">
        <f>'Population at Risk'!AZ71/'Population at Risk'!AZ$5</f>
        <v>1.0783819161865962E-2</v>
      </c>
      <c r="BA71" s="3">
        <f>'Population at Risk'!BA71/'Population at Risk'!BA$5</f>
        <v>2.5672020951109976E-2</v>
      </c>
      <c r="BB71" s="3">
        <f>'Population at Risk'!BB71/'Population at Risk'!BB$5</f>
        <v>1.289473684695918E-2</v>
      </c>
      <c r="BC71" s="5">
        <f>'Population at Risk'!BC71/'Population at Risk'!BC$5</f>
        <v>0</v>
      </c>
      <c r="BD71" s="9">
        <v>69</v>
      </c>
    </row>
    <row r="72" spans="2:56" x14ac:dyDescent="0.35">
      <c r="B72" s="3" t="s">
        <v>71</v>
      </c>
      <c r="C72" s="60">
        <f>'Population at Risk'!C72/'Population at Risk'!C$5</f>
        <v>4.0032928340554491E-3</v>
      </c>
      <c r="D72" s="3">
        <f>'Population at Risk'!D72/'Population at Risk'!D$5</f>
        <v>3.3843268026208391E-3</v>
      </c>
      <c r="E72" s="3">
        <f>'Population at Risk'!E72/'Population at Risk'!E$5</f>
        <v>1.2302579232634436E-3</v>
      </c>
      <c r="F72" s="3">
        <f>'Population at Risk'!F72/'Population at Risk'!F$5</f>
        <v>2.6955812900571145E-3</v>
      </c>
      <c r="G72" s="3">
        <f>'Population at Risk'!G72/'Population at Risk'!G$5</f>
        <v>5.3538909019515673E-3</v>
      </c>
      <c r="H72" s="3">
        <f>'Population at Risk'!H72/'Population at Risk'!H$5</f>
        <v>1.8338352018184456E-2</v>
      </c>
      <c r="I72" s="3">
        <f>'Population at Risk'!I72/'Population at Risk'!I$5</f>
        <v>4.6802737422033391E-3</v>
      </c>
      <c r="J72" s="3">
        <f>'Population at Risk'!J72/'Population at Risk'!J$5</f>
        <v>9.9906099300769591E-3</v>
      </c>
      <c r="K72" s="3">
        <f>'Population at Risk'!K72/'Population at Risk'!K$5</f>
        <v>1.3236763400063977E-2</v>
      </c>
      <c r="L72" s="3">
        <f>'Population at Risk'!L72/'Population at Risk'!L$5</f>
        <v>5.4947314554712016E-3</v>
      </c>
      <c r="M72" s="3">
        <f>'Population at Risk'!M72/'Population at Risk'!M$5</f>
        <v>5.4947314554712016E-3</v>
      </c>
      <c r="N72" s="3">
        <f>'Population at Risk'!N72/'Population at Risk'!N$5</f>
        <v>1.7999912314783127E-2</v>
      </c>
      <c r="O72" s="3">
        <f>'Population at Risk'!O72/'Population at Risk'!O$5</f>
        <v>1.7873377411924952E-2</v>
      </c>
      <c r="P72" s="3">
        <f>'Population at Risk'!P72/'Population at Risk'!P$5</f>
        <v>4.292976674450436E-3</v>
      </c>
      <c r="Q72" s="3">
        <f>'Population at Risk'!Q72/'Population at Risk'!Q$5</f>
        <v>2.480796270572452E-3</v>
      </c>
      <c r="R72" s="3">
        <f>'Population at Risk'!R72/'Population at Risk'!R$5</f>
        <v>5.0249246910019718E-3</v>
      </c>
      <c r="S72" s="3">
        <f>'Population at Risk'!S72/'Population at Risk'!S$5</f>
        <v>9.1143551792746708E-3</v>
      </c>
      <c r="T72" s="3">
        <f>'Population at Risk'!T72/'Population at Risk'!T$5</f>
        <v>6.8294122410865613E-3</v>
      </c>
      <c r="U72" s="3">
        <f>'Population at Risk'!U72/'Population at Risk'!U$5</f>
        <v>0</v>
      </c>
      <c r="V72" s="3">
        <f>'Population at Risk'!V72/'Population at Risk'!V$5</f>
        <v>7.3448504768221659E-3</v>
      </c>
      <c r="W72" s="3">
        <f>'Population at Risk'!W72/'Population at Risk'!W$5</f>
        <v>1.1960915227639701E-2</v>
      </c>
      <c r="X72" s="3">
        <f>'Population at Risk'!X72/'Population at Risk'!X$5</f>
        <v>1.1960915227639701E-2</v>
      </c>
      <c r="Y72" s="3">
        <f>'Population at Risk'!Y72/'Population at Risk'!Y$5</f>
        <v>8.687542455802293E-3</v>
      </c>
      <c r="Z72" s="3">
        <f>'Population at Risk'!Z72/'Population at Risk'!Z$5</f>
        <v>2.0222516576042855E-2</v>
      </c>
      <c r="AA72" s="3">
        <f>'Population at Risk'!AA72/'Population at Risk'!AA$5</f>
        <v>1.8571765296743266E-2</v>
      </c>
      <c r="AB72" s="3">
        <f>'Population at Risk'!AB72/'Population at Risk'!AB$5</f>
        <v>2.4816670493894972E-3</v>
      </c>
      <c r="AC72" s="3">
        <f>'Population at Risk'!AC72/'Population at Risk'!AC$5</f>
        <v>1.828712160494491E-2</v>
      </c>
      <c r="AD72" s="3">
        <f>'Population at Risk'!AD72/'Population at Risk'!AD$5</f>
        <v>4.7059333801112756E-3</v>
      </c>
      <c r="AE72" s="3">
        <f>'Population at Risk'!AE72/'Population at Risk'!AE$5</f>
        <v>4.4979560030542019E-3</v>
      </c>
      <c r="AF72" s="3">
        <f>'Population at Risk'!AF72/'Population at Risk'!AF$5</f>
        <v>2.4256912948354394E-2</v>
      </c>
      <c r="AG72" s="3">
        <f>'Population at Risk'!AG72/'Population at Risk'!AG$5</f>
        <v>5.3254928814688973E-3</v>
      </c>
      <c r="AH72" s="3">
        <f>'Population at Risk'!AH72/'Population at Risk'!AH$5</f>
        <v>1.6711462912775338E-2</v>
      </c>
      <c r="AI72" s="3">
        <f>'Population at Risk'!AI72/'Population at Risk'!AI$5</f>
        <v>7.1148891652595874E-3</v>
      </c>
      <c r="AJ72" s="3">
        <f>'Population at Risk'!AJ72/'Population at Risk'!AJ$5</f>
        <v>5.739878439722121E-3</v>
      </c>
      <c r="AK72" s="3">
        <f>'Population at Risk'!AK72/'Population at Risk'!AK$5</f>
        <v>1.0877477338277295E-3</v>
      </c>
      <c r="AL72" s="3">
        <f>'Population at Risk'!AL72/'Population at Risk'!AL$5</f>
        <v>2.0685306169540077E-2</v>
      </c>
      <c r="AM72" s="3">
        <f>'Population at Risk'!AM72/'Population at Risk'!AM$5</f>
        <v>1.9848714860031719E-2</v>
      </c>
      <c r="AN72" s="3">
        <f>'Population at Risk'!AN72/'Population at Risk'!AN$5</f>
        <v>0</v>
      </c>
      <c r="AO72" s="3">
        <f>'Population at Risk'!AO72/'Population at Risk'!AO$5</f>
        <v>0</v>
      </c>
      <c r="AP72" s="3">
        <f>'Population at Risk'!AP72/'Population at Risk'!AP$5</f>
        <v>3.4434589021703345E-3</v>
      </c>
      <c r="AQ72" s="3">
        <f>'Population at Risk'!AQ72/'Population at Risk'!AQ$5</f>
        <v>1.5232927538183054E-2</v>
      </c>
      <c r="AR72" s="3">
        <f>'Population at Risk'!AR72/'Population at Risk'!AR$5</f>
        <v>1.1654230581123004E-2</v>
      </c>
      <c r="AS72" s="3">
        <f>'Population at Risk'!AS72/'Population at Risk'!AS$5</f>
        <v>4.6802737422033391E-3</v>
      </c>
      <c r="AT72" s="3">
        <f>'Population at Risk'!AT72/'Population at Risk'!AT$5</f>
        <v>0</v>
      </c>
      <c r="AU72" s="3">
        <f>'Population at Risk'!AU72/'Population at Risk'!AU$5</f>
        <v>0</v>
      </c>
      <c r="AV72" s="3">
        <f>'Population at Risk'!AV72/'Population at Risk'!AV$5</f>
        <v>1.382678096841594E-2</v>
      </c>
      <c r="AW72" s="3">
        <f>'Population at Risk'!AW72/'Population at Risk'!AW$5</f>
        <v>1.3208465827331454E-2</v>
      </c>
      <c r="AX72" s="3">
        <f>'Population at Risk'!AX72/'Population at Risk'!AX$5</f>
        <v>7.8334181498876439E-3</v>
      </c>
      <c r="AY72" s="3">
        <f>'Population at Risk'!AY72/'Population at Risk'!AY$5</f>
        <v>1.1923024122633304E-2</v>
      </c>
      <c r="AZ72" s="3">
        <f>'Population at Risk'!AZ72/'Population at Risk'!AZ$5</f>
        <v>8.7337961852115165E-3</v>
      </c>
      <c r="BA72" s="3">
        <f>'Population at Risk'!BA72/'Population at Risk'!BA$5</f>
        <v>2.1924280666276403E-2</v>
      </c>
      <c r="BB72" s="3">
        <f>'Population at Risk'!BB72/'Population at Risk'!BB$5</f>
        <v>1.0817174519307325E-2</v>
      </c>
      <c r="BC72" s="5">
        <f>'Population at Risk'!BC72/'Population at Risk'!BC$5</f>
        <v>0</v>
      </c>
      <c r="BD72" s="9">
        <v>70</v>
      </c>
    </row>
    <row r="73" spans="2:56" x14ac:dyDescent="0.35">
      <c r="B73" s="3" t="s">
        <v>72</v>
      </c>
      <c r="C73" s="60">
        <f>'Population at Risk'!C73/'Population at Risk'!C$5</f>
        <v>2.5702349737934268E-3</v>
      </c>
      <c r="D73" s="3">
        <f>'Population at Risk'!D73/'Population at Risk'!D$5</f>
        <v>2.1773644709656825E-3</v>
      </c>
      <c r="E73" s="3">
        <f>'Population at Risk'!E73/'Population at Risk'!E$5</f>
        <v>7.9729676601817193E-4</v>
      </c>
      <c r="F73" s="3">
        <f>'Population at Risk'!F73/'Population at Risk'!F$5</f>
        <v>1.6699202716799694E-3</v>
      </c>
      <c r="G73" s="3">
        <f>'Population at Risk'!G73/'Population at Risk'!G$5</f>
        <v>4.1703261632865217E-3</v>
      </c>
      <c r="H73" s="3">
        <f>'Population at Risk'!H73/'Population at Risk'!H$5</f>
        <v>1.2141729060258176E-2</v>
      </c>
      <c r="I73" s="3">
        <f>'Population at Risk'!I73/'Population at Risk'!I$5</f>
        <v>3.3625101418212843E-3</v>
      </c>
      <c r="J73" s="3">
        <f>'Population at Risk'!J73/'Population at Risk'!J$5</f>
        <v>7.4044913393470756E-3</v>
      </c>
      <c r="K73" s="3">
        <f>'Population at Risk'!K73/'Population at Risk'!K$5</f>
        <v>1.0086860829586951E-2</v>
      </c>
      <c r="L73" s="3">
        <f>'Population at Risk'!L73/'Population at Risk'!L$5</f>
        <v>3.2861820874259162E-3</v>
      </c>
      <c r="M73" s="3">
        <f>'Population at Risk'!M73/'Population at Risk'!M$5</f>
        <v>3.2861820874259162E-3</v>
      </c>
      <c r="N73" s="3">
        <f>'Population at Risk'!N73/'Population at Risk'!N$5</f>
        <v>1.243476707086081E-2</v>
      </c>
      <c r="O73" s="3">
        <f>'Population at Risk'!O73/'Population at Risk'!O$5</f>
        <v>1.206346705008087E-2</v>
      </c>
      <c r="P73" s="3">
        <f>'Population at Risk'!P73/'Population at Risk'!P$5</f>
        <v>2.6806261024425243E-3</v>
      </c>
      <c r="Q73" s="3">
        <f>'Population at Risk'!Q73/'Population at Risk'!Q$5</f>
        <v>1.8062069993579029E-3</v>
      </c>
      <c r="R73" s="3">
        <f>'Population at Risk'!R73/'Population at Risk'!R$5</f>
        <v>3.4994129658871449E-3</v>
      </c>
      <c r="S73" s="3">
        <f>'Population at Risk'!S73/'Population at Risk'!S$5</f>
        <v>6.292708744354736E-3</v>
      </c>
      <c r="T73" s="3">
        <f>'Population at Risk'!T73/'Population at Risk'!T$5</f>
        <v>4.575359181768459E-3</v>
      </c>
      <c r="U73" s="3">
        <f>'Population at Risk'!U73/'Population at Risk'!U$5</f>
        <v>0</v>
      </c>
      <c r="V73" s="3">
        <f>'Population at Risk'!V73/'Population at Risk'!V$5</f>
        <v>5.1246474518624342E-3</v>
      </c>
      <c r="W73" s="3">
        <f>'Population at Risk'!W73/'Population at Risk'!W$5</f>
        <v>8.3292054608995834E-3</v>
      </c>
      <c r="X73" s="3">
        <f>'Population at Risk'!X73/'Population at Risk'!X$5</f>
        <v>8.3292054608995834E-3</v>
      </c>
      <c r="Y73" s="3">
        <f>'Population at Risk'!Y73/'Population at Risk'!Y$5</f>
        <v>6.2486352358866347E-3</v>
      </c>
      <c r="Z73" s="3">
        <f>'Population at Risk'!Z73/'Population at Risk'!Z$5</f>
        <v>1.2563633048330865E-2</v>
      </c>
      <c r="AA73" s="3">
        <f>'Population at Risk'!AA73/'Population at Risk'!AA$5</f>
        <v>1.1952617363733899E-2</v>
      </c>
      <c r="AB73" s="3">
        <f>'Population at Risk'!AB73/'Population at Risk'!AB$5</f>
        <v>1.589828219031146E-3</v>
      </c>
      <c r="AC73" s="3">
        <f>'Population at Risk'!AC73/'Population at Risk'!AC$5</f>
        <v>1.1622625653550395E-2</v>
      </c>
      <c r="AD73" s="3">
        <f>'Population at Risk'!AD73/'Population at Risk'!AD$5</f>
        <v>3.01430500995347E-3</v>
      </c>
      <c r="AE73" s="3">
        <f>'Population at Risk'!AE73/'Population at Risk'!AE$5</f>
        <v>2.6222441967786443E-3</v>
      </c>
      <c r="AF73" s="3">
        <f>'Population at Risk'!AF73/'Population at Risk'!AF$5</f>
        <v>1.684349004423134E-2</v>
      </c>
      <c r="AG73" s="3">
        <f>'Population at Risk'!AG73/'Population at Risk'!AG$5</f>
        <v>3.1046863939832793E-3</v>
      </c>
      <c r="AH73" s="3">
        <f>'Population at Risk'!AH73/'Population at Risk'!AH$5</f>
        <v>1.1045244423412967E-2</v>
      </c>
      <c r="AI73" s="3">
        <f>'Population at Risk'!AI73/'Population at Risk'!AI$5</f>
        <v>4.8649699661492364E-3</v>
      </c>
      <c r="AJ73" s="3">
        <f>'Population at Risk'!AJ73/'Population at Risk'!AJ$5</f>
        <v>4.4709848724283768E-3</v>
      </c>
      <c r="AK73" s="3">
        <f>'Population at Risk'!AK73/'Population at Risk'!AK$5</f>
        <v>6.5136500857759664E-4</v>
      </c>
      <c r="AL73" s="3">
        <f>'Population at Risk'!AL73/'Population at Risk'!AL$5</f>
        <v>1.4029584972158652E-2</v>
      </c>
      <c r="AM73" s="3">
        <f>'Population at Risk'!AM73/'Population at Risk'!AM$5</f>
        <v>1.3029101111836834E-2</v>
      </c>
      <c r="AN73" s="3">
        <f>'Population at Risk'!AN73/'Population at Risk'!AN$5</f>
        <v>0</v>
      </c>
      <c r="AO73" s="3">
        <f>'Population at Risk'!AO73/'Population at Risk'!AO$5</f>
        <v>0</v>
      </c>
      <c r="AP73" s="3">
        <f>'Population at Risk'!AP73/'Population at Risk'!AP$5</f>
        <v>2.0468141664244936E-3</v>
      </c>
      <c r="AQ73" s="3">
        <f>'Population at Risk'!AQ73/'Population at Risk'!AQ$5</f>
        <v>1.0161701421637625E-2</v>
      </c>
      <c r="AR73" s="3">
        <f>'Population at Risk'!AR73/'Population at Risk'!AR$5</f>
        <v>7.6686876208379388E-3</v>
      </c>
      <c r="AS73" s="3">
        <f>'Population at Risk'!AS73/'Population at Risk'!AS$5</f>
        <v>3.3625101418212843E-3</v>
      </c>
      <c r="AT73" s="3">
        <f>'Population at Risk'!AT73/'Population at Risk'!AT$5</f>
        <v>0</v>
      </c>
      <c r="AU73" s="3">
        <f>'Population at Risk'!AU73/'Population at Risk'!AU$5</f>
        <v>0</v>
      </c>
      <c r="AV73" s="3">
        <f>'Population at Risk'!AV73/'Population at Risk'!AV$5</f>
        <v>8.2058254874535271E-3</v>
      </c>
      <c r="AW73" s="3">
        <f>'Population at Risk'!AW73/'Population at Risk'!AW$5</f>
        <v>8.8201825902815226E-3</v>
      </c>
      <c r="AX73" s="3">
        <f>'Population at Risk'!AX73/'Population at Risk'!AX$5</f>
        <v>5.6219553411956382E-3</v>
      </c>
      <c r="AY73" s="3">
        <f>'Population at Risk'!AY73/'Population at Risk'!AY$5</f>
        <v>8.1628146085093826E-3</v>
      </c>
      <c r="AZ73" s="3">
        <f>'Population at Risk'!AZ73/'Population at Risk'!AZ$5</f>
        <v>5.8572092257548414E-3</v>
      </c>
      <c r="BA73" s="3">
        <f>'Population at Risk'!BA73/'Population at Risk'!BA$5</f>
        <v>1.3824950091416252E-2</v>
      </c>
      <c r="BB73" s="3">
        <f>'Population at Risk'!BB73/'Population at Risk'!BB$5</f>
        <v>7.3266280485003946E-3</v>
      </c>
      <c r="BC73" s="5">
        <f>'Population at Risk'!BC73/'Population at Risk'!BC$5</f>
        <v>0</v>
      </c>
      <c r="BD73" s="9">
        <v>71</v>
      </c>
    </row>
    <row r="74" spans="2:56" x14ac:dyDescent="0.35">
      <c r="B74" s="3" t="s">
        <v>73</v>
      </c>
      <c r="C74" s="60">
        <f>'Population at Risk'!C74/'Population at Risk'!C$5</f>
        <v>1.8079839153890037E-3</v>
      </c>
      <c r="D74" s="3">
        <f>'Population at Risk'!D74/'Population at Risk'!D$5</f>
        <v>1.5220814492274389E-3</v>
      </c>
      <c r="E74" s="3">
        <f>'Population at Risk'!E74/'Population at Risk'!E$5</f>
        <v>5.4516018189276717E-4</v>
      </c>
      <c r="F74" s="3">
        <f>'Population at Risk'!F74/'Population at Risk'!F$5</f>
        <v>1.4377388435319522E-3</v>
      </c>
      <c r="G74" s="3">
        <f>'Population at Risk'!G74/'Population at Risk'!G$5</f>
        <v>3.0767739693580557E-3</v>
      </c>
      <c r="H74" s="3">
        <f>'Population at Risk'!H74/'Population at Risk'!H$5</f>
        <v>9.504092522964783E-3</v>
      </c>
      <c r="I74" s="3">
        <f>'Population at Risk'!I74/'Population at Risk'!I$5</f>
        <v>2.5959275188153956E-3</v>
      </c>
      <c r="J74" s="3">
        <f>'Population at Risk'!J74/'Population at Risk'!J$5</f>
        <v>5.7157477005486193E-3</v>
      </c>
      <c r="K74" s="3">
        <f>'Population at Risk'!K74/'Population at Risk'!K$5</f>
        <v>7.5651456221902131E-3</v>
      </c>
      <c r="L74" s="3">
        <f>'Population at Risk'!L74/'Population at Risk'!L$5</f>
        <v>3.429539024125705E-3</v>
      </c>
      <c r="M74" s="3">
        <f>'Population at Risk'!M74/'Population at Risk'!M$5</f>
        <v>3.429539024125705E-3</v>
      </c>
      <c r="N74" s="3">
        <f>'Population at Risk'!N74/'Population at Risk'!N$5</f>
        <v>8.9770209901165465E-3</v>
      </c>
      <c r="O74" s="3">
        <f>'Population at Risk'!O74/'Population at Risk'!O$5</f>
        <v>9.3217699932443068E-3</v>
      </c>
      <c r="P74" s="3">
        <f>'Population at Risk'!P74/'Population at Risk'!P$5</f>
        <v>1.8600262751642005E-3</v>
      </c>
      <c r="Q74" s="3">
        <f>'Population at Risk'!Q74/'Population at Risk'!Q$5</f>
        <v>1.5405883229817406E-3</v>
      </c>
      <c r="R74" s="3">
        <f>'Population at Risk'!R74/'Population at Risk'!R$5</f>
        <v>2.5082497558959883E-3</v>
      </c>
      <c r="S74" s="3">
        <f>'Population at Risk'!S74/'Population at Risk'!S$5</f>
        <v>4.8511902476332793E-3</v>
      </c>
      <c r="T74" s="3">
        <f>'Population at Risk'!T74/'Population at Risk'!T$5</f>
        <v>3.3280911395850948E-3</v>
      </c>
      <c r="U74" s="3">
        <f>'Population at Risk'!U74/'Population at Risk'!U$5</f>
        <v>0</v>
      </c>
      <c r="V74" s="3">
        <f>'Population at Risk'!V74/'Population at Risk'!V$5</f>
        <v>3.7063581723714547E-3</v>
      </c>
      <c r="W74" s="3">
        <f>'Population at Risk'!W74/'Population at Risk'!W$5</f>
        <v>6.6022253009895178E-3</v>
      </c>
      <c r="X74" s="3">
        <f>'Population at Risk'!X74/'Population at Risk'!X$5</f>
        <v>6.6022253009895178E-3</v>
      </c>
      <c r="Y74" s="3">
        <f>'Population at Risk'!Y74/'Population at Risk'!Y$5</f>
        <v>4.6748010994936634E-3</v>
      </c>
      <c r="Z74" s="3">
        <f>'Population at Risk'!Z74/'Population at Risk'!Z$5</f>
        <v>1.0346972516604602E-2</v>
      </c>
      <c r="AA74" s="3">
        <f>'Population at Risk'!AA74/'Population at Risk'!AA$5</f>
        <v>9.519543085061621E-3</v>
      </c>
      <c r="AB74" s="3">
        <f>'Population at Risk'!AB74/'Population at Risk'!AB$5</f>
        <v>1.0874767530536205E-3</v>
      </c>
      <c r="AC74" s="3">
        <f>'Population at Risk'!AC74/'Population at Risk'!AC$5</f>
        <v>9.2771339466786937E-3</v>
      </c>
      <c r="AD74" s="3">
        <f>'Population at Risk'!AD74/'Population at Risk'!AD$5</f>
        <v>2.3109671742976606E-3</v>
      </c>
      <c r="AE74" s="3">
        <f>'Population at Risk'!AE74/'Population at Risk'!AE$5</f>
        <v>2.0524726182193339E-3</v>
      </c>
      <c r="AF74" s="3">
        <f>'Population at Risk'!AF74/'Population at Risk'!AF$5</f>
        <v>1.2701119765410808E-2</v>
      </c>
      <c r="AG74" s="3">
        <f>'Population at Risk'!AG74/'Population at Risk'!AG$5</f>
        <v>2.4300878688708633E-3</v>
      </c>
      <c r="AH74" s="3">
        <f>'Population at Risk'!AH74/'Population at Risk'!AH$5</f>
        <v>8.7565696777994872E-3</v>
      </c>
      <c r="AI74" s="3">
        <f>'Population at Risk'!AI74/'Population at Risk'!AI$5</f>
        <v>3.6654392035032793E-3</v>
      </c>
      <c r="AJ74" s="3">
        <f>'Population at Risk'!AJ74/'Population at Risk'!AJ$5</f>
        <v>3.3917816273594582E-3</v>
      </c>
      <c r="AK74" s="3">
        <f>'Population at Risk'!AK74/'Population at Risk'!AK$5</f>
        <v>2.8497219125269856E-4</v>
      </c>
      <c r="AL74" s="3">
        <f>'Population at Risk'!AL74/'Population at Risk'!AL$5</f>
        <v>1.0932671951073804E-2</v>
      </c>
      <c r="AM74" s="3">
        <f>'Population at Risk'!AM74/'Population at Risk'!AM$5</f>
        <v>1.0680989505534056E-2</v>
      </c>
      <c r="AN74" s="3">
        <f>'Population at Risk'!AN74/'Population at Risk'!AN$5</f>
        <v>0</v>
      </c>
      <c r="AO74" s="3">
        <f>'Population at Risk'!AO74/'Population at Risk'!AO$5</f>
        <v>0</v>
      </c>
      <c r="AP74" s="3">
        <f>'Population at Risk'!AP74/'Population at Risk'!AP$5</f>
        <v>1.6981809842313107E-3</v>
      </c>
      <c r="AQ74" s="3">
        <f>'Population at Risk'!AQ74/'Population at Risk'!AQ$5</f>
        <v>8.042236904181467E-3</v>
      </c>
      <c r="AR74" s="3">
        <f>'Population at Risk'!AR74/'Population at Risk'!AR$5</f>
        <v>6.0179392157472568E-3</v>
      </c>
      <c r="AS74" s="3">
        <f>'Population at Risk'!AS74/'Population at Risk'!AS$5</f>
        <v>2.5959275188153956E-3</v>
      </c>
      <c r="AT74" s="3">
        <f>'Population at Risk'!AT74/'Population at Risk'!AT$5</f>
        <v>0</v>
      </c>
      <c r="AU74" s="3">
        <f>'Population at Risk'!AU74/'Population at Risk'!AU$5</f>
        <v>0</v>
      </c>
      <c r="AV74" s="3">
        <f>'Population at Risk'!AV74/'Population at Risk'!AV$5</f>
        <v>6.6862281749621322E-3</v>
      </c>
      <c r="AW74" s="3">
        <f>'Population at Risk'!AW74/'Population at Risk'!AW$5</f>
        <v>6.6388471109645863E-3</v>
      </c>
      <c r="AX74" s="3">
        <f>'Population at Risk'!AX74/'Population at Risk'!AX$5</f>
        <v>4.4867528203772879E-3</v>
      </c>
      <c r="AY74" s="3">
        <f>'Population at Risk'!AY74/'Population at Risk'!AY$5</f>
        <v>6.3103677508587301E-3</v>
      </c>
      <c r="AZ74" s="3">
        <f>'Population at Risk'!AZ74/'Population at Risk'!AZ$5</f>
        <v>4.3859998329650058E-3</v>
      </c>
      <c r="BA74" s="3">
        <f>'Population at Risk'!BA74/'Population at Risk'!BA$5</f>
        <v>9.8461323383079238E-3</v>
      </c>
      <c r="BB74" s="3">
        <f>'Population at Risk'!BB74/'Population at Risk'!BB$5</f>
        <v>5.782665855033689E-3</v>
      </c>
      <c r="BC74" s="5">
        <f>'Population at Risk'!BC74/'Population at Risk'!BC$5</f>
        <v>0</v>
      </c>
      <c r="BD74" s="9">
        <v>72</v>
      </c>
    </row>
    <row r="75" spans="2:56" x14ac:dyDescent="0.35">
      <c r="B75" s="3" t="s">
        <v>74</v>
      </c>
      <c r="C75" s="60">
        <f>'Population at Risk'!C75/'Population at Risk'!C$5</f>
        <v>8.3335570017389329E-4</v>
      </c>
      <c r="D75" s="3">
        <f>'Population at Risk'!D75/'Population at Risk'!D$5</f>
        <v>6.7056325092572225E-4</v>
      </c>
      <c r="E75" s="3">
        <f>'Population at Risk'!E75/'Population at Risk'!E$5</f>
        <v>2.0032694663450878E-4</v>
      </c>
      <c r="F75" s="3">
        <f>'Population at Risk'!F75/'Population at Risk'!F$5</f>
        <v>8.0700028720567937E-4</v>
      </c>
      <c r="G75" s="3">
        <f>'Population at Risk'!G75/'Population at Risk'!G$5</f>
        <v>1.4529861268944197E-3</v>
      </c>
      <c r="H75" s="3">
        <f>'Population at Risk'!H75/'Population at Risk'!H$5</f>
        <v>4.4637989626940275E-3</v>
      </c>
      <c r="I75" s="3">
        <f>'Population at Risk'!I75/'Population at Risk'!I$5</f>
        <v>9.8639554971428987E-4</v>
      </c>
      <c r="J75" s="3">
        <f>'Population at Risk'!J75/'Population at Risk'!J$5</f>
        <v>2.4279951495311072E-3</v>
      </c>
      <c r="K75" s="3">
        <f>'Population at Risk'!K75/'Population at Risk'!K$5</f>
        <v>3.1441565616993042E-3</v>
      </c>
      <c r="L75" s="3">
        <f>'Population at Risk'!L75/'Population at Risk'!L$5</f>
        <v>1.1346152987276182E-3</v>
      </c>
      <c r="M75" s="3">
        <f>'Population at Risk'!M75/'Population at Risk'!M$5</f>
        <v>1.1346152987276182E-3</v>
      </c>
      <c r="N75" s="3">
        <f>'Population at Risk'!N75/'Population at Risk'!N$5</f>
        <v>4.2799644666625201E-3</v>
      </c>
      <c r="O75" s="3">
        <f>'Population at Risk'!O75/'Population at Risk'!O$5</f>
        <v>4.3254888295519E-3</v>
      </c>
      <c r="P75" s="3">
        <f>'Population at Risk'!P75/'Population at Risk'!P$5</f>
        <v>8.5374629048385817E-4</v>
      </c>
      <c r="Q75" s="3">
        <f>'Population at Risk'!Q75/'Population at Risk'!Q$5</f>
        <v>7.2300297369470531E-4</v>
      </c>
      <c r="R75" s="3">
        <f>'Population at Risk'!R75/'Population at Risk'!R$5</f>
        <v>1.2002924171009802E-3</v>
      </c>
      <c r="S75" s="3">
        <f>'Population at Risk'!S75/'Population at Risk'!S$5</f>
        <v>2.1728873867602446E-3</v>
      </c>
      <c r="T75" s="3">
        <f>'Population at Risk'!T75/'Population at Risk'!T$5</f>
        <v>1.6049146030552208E-3</v>
      </c>
      <c r="U75" s="3">
        <f>'Population at Risk'!U75/'Population at Risk'!U$5</f>
        <v>0</v>
      </c>
      <c r="V75" s="3">
        <f>'Population at Risk'!V75/'Population at Risk'!V$5</f>
        <v>2.1670125604965557E-3</v>
      </c>
      <c r="W75" s="3">
        <f>'Population at Risk'!W75/'Population at Risk'!W$5</f>
        <v>2.9501371988233513E-3</v>
      </c>
      <c r="X75" s="3">
        <f>'Population at Risk'!X75/'Population at Risk'!X$5</f>
        <v>2.9501371988233513E-3</v>
      </c>
      <c r="Y75" s="3">
        <f>'Population at Risk'!Y75/'Population at Risk'!Y$5</f>
        <v>2.3389899640680525E-3</v>
      </c>
      <c r="Z75" s="3">
        <f>'Population at Risk'!Z75/'Population at Risk'!Z$5</f>
        <v>5.3394738459986253E-3</v>
      </c>
      <c r="AA75" s="3">
        <f>'Population at Risk'!AA75/'Population at Risk'!AA$5</f>
        <v>4.7068821301614831E-3</v>
      </c>
      <c r="AB75" s="3">
        <f>'Population at Risk'!AB75/'Population at Risk'!AB$5</f>
        <v>4.7702907771053984E-4</v>
      </c>
      <c r="AC75" s="3">
        <f>'Population at Risk'!AC75/'Population at Risk'!AC$5</f>
        <v>4.7719422934501422E-3</v>
      </c>
      <c r="AD75" s="3">
        <f>'Population at Risk'!AD75/'Population at Risk'!AD$5</f>
        <v>1.0653232980819831E-3</v>
      </c>
      <c r="AE75" s="3">
        <f>'Population at Risk'!AE75/'Population at Risk'!AE$5</f>
        <v>9.3406146325664987E-4</v>
      </c>
      <c r="AF75" s="3">
        <f>'Population at Risk'!AF75/'Population at Risk'!AF$5</f>
        <v>6.5897236434242171E-3</v>
      </c>
      <c r="AG75" s="3">
        <f>'Population at Risk'!AG75/'Population at Risk'!AG$5</f>
        <v>1.1059107003381172E-3</v>
      </c>
      <c r="AH75" s="3">
        <f>'Population at Risk'!AH75/'Population at Risk'!AH$5</f>
        <v>3.9644527110105294E-3</v>
      </c>
      <c r="AI75" s="3">
        <f>'Population at Risk'!AI75/'Population at Risk'!AI$5</f>
        <v>1.6638729986277457E-3</v>
      </c>
      <c r="AJ75" s="3">
        <f>'Population at Risk'!AJ75/'Population at Risk'!AJ$5</f>
        <v>1.2123206881004547E-3</v>
      </c>
      <c r="AK75" s="3">
        <f>'Population at Risk'!AK75/'Population at Risk'!AK$5</f>
        <v>1.1081177644097311E-4</v>
      </c>
      <c r="AL75" s="3">
        <f>'Population at Risk'!AL75/'Population at Risk'!AL$5</f>
        <v>5.1640014964110604E-3</v>
      </c>
      <c r="AM75" s="3">
        <f>'Population at Risk'!AM75/'Population at Risk'!AM$5</f>
        <v>4.8076503765063375E-3</v>
      </c>
      <c r="AN75" s="3">
        <f>'Population at Risk'!AN75/'Population at Risk'!AN$5</f>
        <v>0</v>
      </c>
      <c r="AO75" s="3">
        <f>'Population at Risk'!AO75/'Population at Risk'!AO$5</f>
        <v>0</v>
      </c>
      <c r="AP75" s="3">
        <f>'Population at Risk'!AP75/'Population at Risk'!AP$5</f>
        <v>5.8162371020124522E-4</v>
      </c>
      <c r="AQ75" s="3">
        <f>'Population at Risk'!AQ75/'Population at Risk'!AQ$5</f>
        <v>4.3690056790306863E-3</v>
      </c>
      <c r="AR75" s="3">
        <f>'Population at Risk'!AR75/'Population at Risk'!AR$5</f>
        <v>2.8779173590704286E-3</v>
      </c>
      <c r="AS75" s="3">
        <f>'Population at Risk'!AS75/'Population at Risk'!AS$5</f>
        <v>9.8639554971428987E-4</v>
      </c>
      <c r="AT75" s="3">
        <f>'Population at Risk'!AT75/'Population at Risk'!AT$5</f>
        <v>0</v>
      </c>
      <c r="AU75" s="3">
        <f>'Population at Risk'!AU75/'Population at Risk'!AU$5</f>
        <v>0</v>
      </c>
      <c r="AV75" s="3">
        <f>'Population at Risk'!AV75/'Population at Risk'!AV$5</f>
        <v>3.1601183716618614E-3</v>
      </c>
      <c r="AW75" s="3">
        <f>'Population at Risk'!AW75/'Population at Risk'!AW$5</f>
        <v>3.0339048983683281E-3</v>
      </c>
      <c r="AX75" s="3">
        <f>'Population at Risk'!AX75/'Population at Risk'!AX$5</f>
        <v>1.9520787993333503E-3</v>
      </c>
      <c r="AY75" s="3">
        <f>'Population at Risk'!AY75/'Population at Risk'!AY$5</f>
        <v>2.8871609900045711E-3</v>
      </c>
      <c r="AZ75" s="3">
        <f>'Population at Risk'!AZ75/'Population at Risk'!AZ$5</f>
        <v>2.068088149341524E-3</v>
      </c>
      <c r="BA75" s="3">
        <f>'Population at Risk'!BA75/'Population at Risk'!BA$5</f>
        <v>4.6302927233847621E-3</v>
      </c>
      <c r="BB75" s="3">
        <f>'Population at Risk'!BB75/'Population at Risk'!BB$5</f>
        <v>2.5006779810581082E-3</v>
      </c>
      <c r="BC75" s="5">
        <f>'Population at Risk'!BC75/'Population at Risk'!BC$5</f>
        <v>0</v>
      </c>
      <c r="BD75" s="9">
        <v>73</v>
      </c>
    </row>
    <row r="76" spans="2:56" x14ac:dyDescent="0.35">
      <c r="B76" s="3" t="s">
        <v>75</v>
      </c>
      <c r="C76" s="60">
        <f>'Population at Risk'!C76/'Population at Risk'!C$5</f>
        <v>6.4816554457969484E-4</v>
      </c>
      <c r="D76" s="3">
        <f>'Population at Risk'!D76/'Population at Risk'!D$5</f>
        <v>5.3961150495369567E-4</v>
      </c>
      <c r="E76" s="3">
        <f>'Population at Risk'!E76/'Population at Risk'!E$5</f>
        <v>1.8548791355047111E-4</v>
      </c>
      <c r="F76" s="3">
        <f>'Population at Risk'!F76/'Population at Risk'!F$5</f>
        <v>4.7156040878886083E-4</v>
      </c>
      <c r="G76" s="3">
        <f>'Population at Risk'!G76/'Population at Risk'!G$5</f>
        <v>1.1805512281017161E-3</v>
      </c>
      <c r="H76" s="3">
        <f>'Population at Risk'!H76/'Population at Risk'!H$5</f>
        <v>3.2620069342764045E-3</v>
      </c>
      <c r="I76" s="3">
        <f>'Population at Risk'!I76/'Population at Risk'!I$5</f>
        <v>7.7773495265934397E-4</v>
      </c>
      <c r="J76" s="3">
        <f>'Population at Risk'!J76/'Population at Risk'!J$5</f>
        <v>1.8327827463693552E-3</v>
      </c>
      <c r="K76" s="3">
        <f>'Population at Risk'!K76/'Population at Risk'!K$5</f>
        <v>2.066581777642735E-3</v>
      </c>
      <c r="L76" s="3">
        <f>'Population at Risk'!L76/'Population at Risk'!L$5</f>
        <v>9.0649158787232985E-4</v>
      </c>
      <c r="M76" s="3">
        <f>'Population at Risk'!M76/'Population at Risk'!M$5</f>
        <v>9.0649158787232985E-4</v>
      </c>
      <c r="N76" s="3">
        <f>'Population at Risk'!N76/'Population at Risk'!N$5</f>
        <v>3.4229513195834938E-3</v>
      </c>
      <c r="O76" s="3">
        <f>'Population at Risk'!O76/'Population at Risk'!O$5</f>
        <v>3.2777723200934565E-3</v>
      </c>
      <c r="P76" s="3">
        <f>'Population at Risk'!P76/'Population at Risk'!P$5</f>
        <v>5.5592781705925652E-4</v>
      </c>
      <c r="Q76" s="3">
        <f>'Population at Risk'!Q76/'Population at Risk'!Q$5</f>
        <v>4.0488166526903496E-4</v>
      </c>
      <c r="R76" s="3">
        <f>'Population at Risk'!R76/'Population at Risk'!R$5</f>
        <v>1.0351145615366251E-3</v>
      </c>
      <c r="S76" s="3">
        <f>'Population at Risk'!S76/'Population at Risk'!S$5</f>
        <v>1.6490227230501501E-3</v>
      </c>
      <c r="T76" s="3">
        <f>'Population at Risk'!T76/'Population at Risk'!T$5</f>
        <v>1.2712525234179605E-3</v>
      </c>
      <c r="U76" s="3">
        <f>'Population at Risk'!U76/'Population at Risk'!U$5</f>
        <v>0</v>
      </c>
      <c r="V76" s="3">
        <f>'Population at Risk'!V76/'Population at Risk'!V$5</f>
        <v>1.548475510748523E-3</v>
      </c>
      <c r="W76" s="3">
        <f>'Population at Risk'!W76/'Population at Risk'!W$5</f>
        <v>2.131014855706831E-3</v>
      </c>
      <c r="X76" s="3">
        <f>'Population at Risk'!X76/'Population at Risk'!X$5</f>
        <v>2.131014855706831E-3</v>
      </c>
      <c r="Y76" s="3">
        <f>'Population at Risk'!Y76/'Population at Risk'!Y$5</f>
        <v>1.7135643867194209E-3</v>
      </c>
      <c r="Z76" s="3">
        <f>'Population at Risk'!Z76/'Population at Risk'!Z$5</f>
        <v>4.2266920043887461E-3</v>
      </c>
      <c r="AA76" s="3">
        <f>'Population at Risk'!AA76/'Population at Risk'!AA$5</f>
        <v>3.6893073347694953E-3</v>
      </c>
      <c r="AB76" s="3">
        <f>'Population at Risk'!AB76/'Population at Risk'!AB$5</f>
        <v>3.8690632035805997E-4</v>
      </c>
      <c r="AC76" s="3">
        <f>'Population at Risk'!AC76/'Population at Risk'!AC$5</f>
        <v>3.7829354598621708E-3</v>
      </c>
      <c r="AD76" s="3">
        <f>'Population at Risk'!AD76/'Population at Risk'!AD$5</f>
        <v>8.2308597113424625E-4</v>
      </c>
      <c r="AE76" s="3">
        <f>'Population at Risk'!AE76/'Population at Risk'!AE$5</f>
        <v>7.0142728750216348E-4</v>
      </c>
      <c r="AF76" s="3">
        <f>'Population at Risk'!AF76/'Population at Risk'!AF$5</f>
        <v>5.2472100383058337E-3</v>
      </c>
      <c r="AG76" s="3">
        <f>'Population at Risk'!AG76/'Population at Risk'!AG$5</f>
        <v>8.3047633723503907E-4</v>
      </c>
      <c r="AH76" s="3">
        <f>'Population at Risk'!AH76/'Population at Risk'!AH$5</f>
        <v>3.0231893369499223E-3</v>
      </c>
      <c r="AI76" s="3">
        <f>'Population at Risk'!AI76/'Population at Risk'!AI$5</f>
        <v>1.3100725432694765E-3</v>
      </c>
      <c r="AJ76" s="3">
        <f>'Population at Risk'!AJ76/'Population at Risk'!AJ$5</f>
        <v>1.2682739506281681E-3</v>
      </c>
      <c r="AK76" s="3">
        <f>'Population at Risk'!AK76/'Population at Risk'!AK$5</f>
        <v>1.1081177644097311E-4</v>
      </c>
      <c r="AL76" s="3">
        <f>'Population at Risk'!AL76/'Population at Risk'!AL$5</f>
        <v>3.632943640577104E-3</v>
      </c>
      <c r="AM76" s="3">
        <f>'Population at Risk'!AM76/'Population at Risk'!AM$5</f>
        <v>3.6197916662968409E-3</v>
      </c>
      <c r="AN76" s="3">
        <f>'Population at Risk'!AN76/'Population at Risk'!AN$5</f>
        <v>0</v>
      </c>
      <c r="AO76" s="3">
        <f>'Population at Risk'!AO76/'Population at Risk'!AO$5</f>
        <v>0</v>
      </c>
      <c r="AP76" s="3">
        <f>'Population at Risk'!AP76/'Population at Risk'!AP$5</f>
        <v>6.673366780203761E-4</v>
      </c>
      <c r="AQ76" s="3">
        <f>'Population at Risk'!AQ76/'Population at Risk'!AQ$5</f>
        <v>3.5891518469698853E-3</v>
      </c>
      <c r="AR76" s="3">
        <f>'Population at Risk'!AR76/'Population at Risk'!AR$5</f>
        <v>2.2219723533088436E-3</v>
      </c>
      <c r="AS76" s="3">
        <f>'Population at Risk'!AS76/'Population at Risk'!AS$5</f>
        <v>7.7773495265934397E-4</v>
      </c>
      <c r="AT76" s="3">
        <f>'Population at Risk'!AT76/'Population at Risk'!AT$5</f>
        <v>0</v>
      </c>
      <c r="AU76" s="3">
        <f>'Population at Risk'!AU76/'Population at Risk'!AU$5</f>
        <v>0</v>
      </c>
      <c r="AV76" s="3">
        <f>'Population at Risk'!AV76/'Population at Risk'!AV$5</f>
        <v>2.40731530406702E-3</v>
      </c>
      <c r="AW76" s="3">
        <f>'Population at Risk'!AW76/'Population at Risk'!AW$5</f>
        <v>2.3602501640466729E-3</v>
      </c>
      <c r="AX76" s="3">
        <f>'Population at Risk'!AX76/'Population at Risk'!AX$5</f>
        <v>1.677414445658306E-3</v>
      </c>
      <c r="AY76" s="3">
        <f>'Population at Risk'!AY76/'Population at Risk'!AY$5</f>
        <v>2.1820612269284039E-3</v>
      </c>
      <c r="AZ76" s="3">
        <f>'Population at Risk'!AZ76/'Population at Risk'!AZ$5</f>
        <v>1.648830279065924E-3</v>
      </c>
      <c r="BA76" s="3">
        <f>'Population at Risk'!BA76/'Population at Risk'!BA$5</f>
        <v>3.5158832882650395E-3</v>
      </c>
      <c r="BB76" s="3">
        <f>'Population at Risk'!BB76/'Population at Risk'!BB$5</f>
        <v>1.8585414640014332E-3</v>
      </c>
      <c r="BC76" s="5">
        <f>'Population at Risk'!BC76/'Population at Risk'!BC$5</f>
        <v>0</v>
      </c>
      <c r="BD76" s="9">
        <v>74</v>
      </c>
    </row>
    <row r="77" spans="2:56" x14ac:dyDescent="0.35">
      <c r="B77" s="3" t="s">
        <v>81</v>
      </c>
      <c r="C77" s="60">
        <f>'Population at Risk'!C77/'Population at Risk'!C$5</f>
        <v>4.9726986224368124E-4</v>
      </c>
      <c r="D77" s="3">
        <f>'Population at Risk'!D77/'Population at Risk'!D$5</f>
        <v>4.064019702580135E-4</v>
      </c>
      <c r="E77" s="3">
        <f>'Population at Risk'!E77/'Population at Risk'!E$5</f>
        <v>1.2984153948532979E-4</v>
      </c>
      <c r="F77" s="3">
        <f>'Population at Risk'!F77/'Population at Risk'!F$5</f>
        <v>2.9168685079723349E-4</v>
      </c>
      <c r="G77" s="3">
        <f>'Population at Risk'!G77/'Population at Risk'!G$5</f>
        <v>8.6775560356194511E-4</v>
      </c>
      <c r="H77" s="3">
        <f>'Population at Risk'!H77/'Population at Risk'!H$5</f>
        <v>2.0036370343910689E-3</v>
      </c>
      <c r="I77" s="3">
        <f>'Population at Risk'!I77/'Population at Risk'!I$5</f>
        <v>5.5958978301099132E-4</v>
      </c>
      <c r="J77" s="3">
        <f>'Population at Risk'!J77/'Population at Risk'!J$5</f>
        <v>9.7237669823454533E-4</v>
      </c>
      <c r="K77" s="3">
        <f>'Population at Risk'!K77/'Population at Risk'!K$5</f>
        <v>1.2989942602325765E-3</v>
      </c>
      <c r="L77" s="3">
        <f>'Population at Risk'!L77/'Population at Risk'!L$5</f>
        <v>6.0632881043116104E-4</v>
      </c>
      <c r="M77" s="3">
        <f>'Population at Risk'!M77/'Population at Risk'!M$5</f>
        <v>6.0632881043116104E-4</v>
      </c>
      <c r="N77" s="3">
        <f>'Population at Risk'!N77/'Population at Risk'!N$5</f>
        <v>2.2547607798150586E-3</v>
      </c>
      <c r="O77" s="3">
        <f>'Population at Risk'!O77/'Population at Risk'!O$5</f>
        <v>2.2300558106350121E-3</v>
      </c>
      <c r="P77" s="3">
        <f>'Population at Risk'!P77/'Population at Risk'!P$5</f>
        <v>3.2760032076706189E-4</v>
      </c>
      <c r="Q77" s="3">
        <f>'Population at Risk'!Q77/'Population at Risk'!Q$5</f>
        <v>2.0244083263451748E-4</v>
      </c>
      <c r="R77" s="3">
        <f>'Population at Risk'!R77/'Population at Risk'!R$5</f>
        <v>4.8452170965544158E-4</v>
      </c>
      <c r="S77" s="3">
        <f>'Population at Risk'!S77/'Population at Risk'!S$5</f>
        <v>9.9331994823325461E-4</v>
      </c>
      <c r="T77" s="3">
        <f>'Population at Risk'!T77/'Population at Risk'!T$5</f>
        <v>8.4916999267682679E-4</v>
      </c>
      <c r="U77" s="3">
        <f>'Population at Risk'!U77/'Population at Risk'!U$5</f>
        <v>0</v>
      </c>
      <c r="V77" s="3">
        <f>'Population at Risk'!V77/'Population at Risk'!V$5</f>
        <v>9.2567268824360739E-4</v>
      </c>
      <c r="W77" s="3">
        <f>'Population at Risk'!W77/'Population at Risk'!W$5</f>
        <v>1.3075699672440496E-3</v>
      </c>
      <c r="X77" s="3">
        <f>'Population at Risk'!X77/'Population at Risk'!X$5</f>
        <v>1.3075699672440496E-3</v>
      </c>
      <c r="Y77" s="3">
        <f>'Population at Risk'!Y77/'Population at Risk'!Y$5</f>
        <v>9.7118931116738701E-4</v>
      </c>
      <c r="Z77" s="3">
        <f>'Population at Risk'!Z77/'Population at Risk'!Z$5</f>
        <v>2.4635695555340676E-3</v>
      </c>
      <c r="AA77" s="3">
        <f>'Population at Risk'!AA77/'Population at Risk'!AA$5</f>
        <v>2.1705649786174829E-3</v>
      </c>
      <c r="AB77" s="3">
        <f>'Population at Risk'!AB77/'Population at Risk'!AB$5</f>
        <v>2.9212204107355533E-4</v>
      </c>
      <c r="AC77" s="3">
        <f>'Population at Risk'!AC77/'Population at Risk'!AC$5</f>
        <v>2.2432957791656142E-3</v>
      </c>
      <c r="AD77" s="3">
        <f>'Population at Risk'!AD77/'Population at Risk'!AD$5</f>
        <v>5.4177810758203543E-4</v>
      </c>
      <c r="AE77" s="3">
        <f>'Population at Risk'!AE77/'Population at Risk'!AE$5</f>
        <v>4.300207491219294E-4</v>
      </c>
      <c r="AF77" s="3">
        <f>'Population at Risk'!AF77/'Population at Risk'!AF$5</f>
        <v>3.1676301401812809E-3</v>
      </c>
      <c r="AG77" s="3">
        <f>'Population at Risk'!AG77/'Population at Risk'!AG$5</f>
        <v>5.0913624694811439E-4</v>
      </c>
      <c r="AH77" s="3">
        <f>'Population at Risk'!AH77/'Population at Risk'!AH$5</f>
        <v>1.7438142508912294E-3</v>
      </c>
      <c r="AI77" s="3">
        <f>'Population at Risk'!AI77/'Population at Risk'!AI$5</f>
        <v>7.6825241734938441E-4</v>
      </c>
      <c r="AJ77" s="3">
        <f>'Population at Risk'!AJ77/'Population at Risk'!AJ$5</f>
        <v>6.7143915033255957E-4</v>
      </c>
      <c r="AK77" s="3">
        <f>'Population at Risk'!AK77/'Population at Risk'!AK$5</f>
        <v>8.8649421152778488E-5</v>
      </c>
      <c r="AL77" s="3">
        <f>'Population at Risk'!AL77/'Population at Risk'!AL$5</f>
        <v>2.0045352852392545E-3</v>
      </c>
      <c r="AM77" s="3">
        <f>'Population at Risk'!AM77/'Population at Risk'!AM$5</f>
        <v>2.1850734298915434E-3</v>
      </c>
      <c r="AN77" s="3">
        <f>'Population at Risk'!AN77/'Population at Risk'!AN$5</f>
        <v>0</v>
      </c>
      <c r="AO77" s="3">
        <f>'Population at Risk'!AO77/'Population at Risk'!AO$5</f>
        <v>0</v>
      </c>
      <c r="AP77" s="3">
        <f>'Population at Risk'!AP77/'Population at Risk'!AP$5</f>
        <v>3.1836245189962898E-4</v>
      </c>
      <c r="AQ77" s="3">
        <f>'Population at Risk'!AQ77/'Population at Risk'!AQ$5</f>
        <v>2.0659285726522978E-3</v>
      </c>
      <c r="AR77" s="3">
        <f>'Population at Risk'!AR77/'Population at Risk'!AR$5</f>
        <v>1.3336946941997928E-3</v>
      </c>
      <c r="AS77" s="3">
        <f>'Population at Risk'!AS77/'Population at Risk'!AS$5</f>
        <v>5.5958978301099132E-4</v>
      </c>
      <c r="AT77" s="3">
        <f>'Population at Risk'!AT77/'Population at Risk'!AT$5</f>
        <v>0</v>
      </c>
      <c r="AU77" s="3">
        <f>'Population at Risk'!AU77/'Population at Risk'!AU$5</f>
        <v>0</v>
      </c>
      <c r="AV77" s="3">
        <f>'Population at Risk'!AV77/'Population at Risk'!AV$5</f>
        <v>1.5966043081956525E-3</v>
      </c>
      <c r="AW77" s="3">
        <f>'Population at Risk'!AW77/'Population at Risk'!AW$5</f>
        <v>1.2637172753333229E-3</v>
      </c>
      <c r="AX77" s="3">
        <f>'Population at Risk'!AX77/'Population at Risk'!AX$5</f>
        <v>7.553269726063717E-4</v>
      </c>
      <c r="AY77" s="3">
        <f>'Population at Risk'!AY77/'Population at Risk'!AY$5</f>
        <v>1.3574927332313583E-3</v>
      </c>
      <c r="AZ77" s="3">
        <f>'Population at Risk'!AZ77/'Population at Risk'!AZ$5</f>
        <v>1.0415643952138222E-3</v>
      </c>
      <c r="BA77" s="3">
        <f>'Population at Risk'!BA77/'Population at Risk'!BA$5</f>
        <v>2.5584329285142922E-3</v>
      </c>
      <c r="BB77" s="3">
        <f>'Population at Risk'!BB77/'Population at Risk'!BB$5</f>
        <v>8.2485829020288325E-4</v>
      </c>
      <c r="BC77" s="5">
        <f>'Population at Risk'!BC77/'Population at Risk'!BC$5</f>
        <v>0</v>
      </c>
      <c r="BD77" s="9">
        <v>75</v>
      </c>
    </row>
    <row r="78" spans="2:56" x14ac:dyDescent="0.35">
      <c r="B78" s="3" t="s">
        <v>82</v>
      </c>
      <c r="C78" s="60">
        <f>'Population at Risk'!C78/'Population at Risk'!C$5</f>
        <v>2.4349076013311288E-4</v>
      </c>
      <c r="D78" s="3">
        <f>'Population at Risk'!D78/'Population at Risk'!D$5</f>
        <v>2.0094319640535111E-4</v>
      </c>
      <c r="E78" s="3">
        <f>'Population at Risk'!E78/'Population at Risk'!E$5</f>
        <v>6.677564887816959E-5</v>
      </c>
      <c r="F78" s="3">
        <f>'Population at Risk'!F78/'Population at Risk'!F$5</f>
        <v>1.7987355799162734E-4</v>
      </c>
      <c r="G78" s="3">
        <f>'Population at Risk'!G78/'Population at Risk'!G$5</f>
        <v>5.5495997902217425E-4</v>
      </c>
      <c r="H78" s="3">
        <f>'Population at Risk'!H78/'Population at Risk'!H$5</f>
        <v>1.1081458963331325E-3</v>
      </c>
      <c r="I78" s="3">
        <f>'Population at Risk'!I78/'Population at Risk'!I$5</f>
        <v>2.2762974224175918E-4</v>
      </c>
      <c r="J78" s="3">
        <f>'Population at Risk'!J78/'Population at Risk'!J$5</f>
        <v>5.8931921105123957E-4</v>
      </c>
      <c r="K78" s="3">
        <f>'Population at Risk'!K78/'Population at Risk'!K$5</f>
        <v>8.2663271105709406E-4</v>
      </c>
      <c r="L78" s="3">
        <f>'Population at Risk'!L78/'Population at Risk'!L$5</f>
        <v>2.4013022195293506E-4</v>
      </c>
      <c r="M78" s="3">
        <f>'Population at Risk'!M78/'Population at Risk'!M$5</f>
        <v>2.4013022195293506E-4</v>
      </c>
      <c r="N78" s="3">
        <f>'Population at Risk'!N78/'Population at Risk'!N$5</f>
        <v>1.2192032270945676E-3</v>
      </c>
      <c r="O78" s="3">
        <f>'Population at Risk'!O78/'Population at Risk'!O$5</f>
        <v>1.188192466033878E-3</v>
      </c>
      <c r="P78" s="3">
        <f>'Population at Risk'!P78/'Population at Risk'!P$5</f>
        <v>4.9636412237433619E-5</v>
      </c>
      <c r="Q78" s="3">
        <f>'Population at Risk'!Q78/'Population at Risk'!Q$5</f>
        <v>5.7840237895576423E-5</v>
      </c>
      <c r="R78" s="3">
        <f>'Population at Risk'!R78/'Population at Risk'!R$5</f>
        <v>2.8630828297821544E-4</v>
      </c>
      <c r="S78" s="3">
        <f>'Population at Risk'!S78/'Population at Risk'!S$5</f>
        <v>5.6781070074569473E-4</v>
      </c>
      <c r="T78" s="3">
        <f>'Population at Risk'!T78/'Population at Risk'!T$5</f>
        <v>4.5211211790848735E-4</v>
      </c>
      <c r="U78" s="3">
        <f>'Population at Risk'!U78/'Population at Risk'!U$5</f>
        <v>0</v>
      </c>
      <c r="V78" s="3">
        <f>'Population at Risk'!V78/'Population at Risk'!V$5</f>
        <v>4.4364036671583037E-4</v>
      </c>
      <c r="W78" s="3">
        <f>'Population at Risk'!W78/'Population at Risk'!W$5</f>
        <v>7.6076798094199243E-4</v>
      </c>
      <c r="X78" s="3">
        <f>'Population at Risk'!X78/'Population at Risk'!X$5</f>
        <v>7.6076798094199243E-4</v>
      </c>
      <c r="Y78" s="3">
        <f>'Population at Risk'!Y78/'Population at Risk'!Y$5</f>
        <v>5.1864560072813334E-4</v>
      </c>
      <c r="Z78" s="3">
        <f>'Population at Risk'!Z78/'Population at Risk'!Z$5</f>
        <v>1.3278222350166669E-3</v>
      </c>
      <c r="AA78" s="3">
        <f>'Population at Risk'!AA78/'Population at Risk'!AA$5</f>
        <v>1.1686652763509176E-3</v>
      </c>
      <c r="AB78" s="3">
        <f>'Population at Risk'!AB78/'Population at Risk'!AB$5</f>
        <v>1.4139949860475281E-4</v>
      </c>
      <c r="AC78" s="3">
        <f>'Population at Risk'!AC78/'Population at Risk'!AC$5</f>
        <v>1.1965916540810713E-3</v>
      </c>
      <c r="AD78" s="3">
        <f>'Population at Risk'!AD78/'Population at Risk'!AD$5</f>
        <v>3.1516899527608795E-4</v>
      </c>
      <c r="AE78" s="3">
        <f>'Population at Risk'!AE78/'Population at Risk'!AE$5</f>
        <v>2.3263417575448639E-4</v>
      </c>
      <c r="AF78" s="3">
        <f>'Population at Risk'!AF78/'Population at Risk'!AF$5</f>
        <v>1.5882023694537724E-3</v>
      </c>
      <c r="AG78" s="3">
        <f>'Population at Risk'!AG78/'Population at Risk'!AG$5</f>
        <v>2.7543436310307822E-4</v>
      </c>
      <c r="AH78" s="3">
        <f>'Population at Risk'!AH78/'Population at Risk'!AH$5</f>
        <v>9.6107944509346164E-4</v>
      </c>
      <c r="AI78" s="3">
        <f>'Population at Risk'!AI78/'Population at Risk'!AI$5</f>
        <v>4.4275599841977673E-4</v>
      </c>
      <c r="AJ78" s="3">
        <f>'Population at Risk'!AJ78/'Population at Risk'!AJ$5</f>
        <v>3.5437066267551755E-4</v>
      </c>
      <c r="AK78" s="3">
        <f>'Population at Risk'!AK78/'Population at Risk'!AK$5</f>
        <v>2.2162355288194622E-5</v>
      </c>
      <c r="AL78" s="3">
        <f>'Population at Risk'!AL78/'Population at Risk'!AL$5</f>
        <v>1.1372308351136611E-3</v>
      </c>
      <c r="AM78" s="3">
        <f>'Population at Risk'!AM78/'Population at Risk'!AM$5</f>
        <v>1.134087328265857E-3</v>
      </c>
      <c r="AN78" s="3">
        <f>'Population at Risk'!AN78/'Population at Risk'!AN$5</f>
        <v>0</v>
      </c>
      <c r="AO78" s="3">
        <f>'Population at Risk'!AO78/'Population at Risk'!AO$5</f>
        <v>0</v>
      </c>
      <c r="AP78" s="3">
        <f>'Population at Risk'!AP78/'Population at Risk'!AP$5</f>
        <v>1.6530358079403811E-4</v>
      </c>
      <c r="AQ78" s="3">
        <f>'Population at Risk'!AQ78/'Population at Risk'!AQ$5</f>
        <v>9.6227578108087149E-4</v>
      </c>
      <c r="AR78" s="3">
        <f>'Population at Risk'!AR78/'Population at Risk'!AR$5</f>
        <v>7.255696132048708E-4</v>
      </c>
      <c r="AS78" s="3">
        <f>'Population at Risk'!AS78/'Population at Risk'!AS$5</f>
        <v>2.2762974224175918E-4</v>
      </c>
      <c r="AT78" s="3">
        <f>'Population at Risk'!AT78/'Population at Risk'!AT$5</f>
        <v>0</v>
      </c>
      <c r="AU78" s="3">
        <f>'Population at Risk'!AU78/'Population at Risk'!AU$5</f>
        <v>0</v>
      </c>
      <c r="AV78" s="3">
        <f>'Population at Risk'!AV78/'Population at Risk'!AV$5</f>
        <v>8.9343660769497654E-4</v>
      </c>
      <c r="AW78" s="3">
        <f>'Population at Risk'!AW78/'Population at Risk'!AW$5</f>
        <v>7.6708130331516874E-4</v>
      </c>
      <c r="AX78" s="3">
        <f>'Population at Risk'!AX78/'Population at Risk'!AX$5</f>
        <v>4.3161541291792673E-4</v>
      </c>
      <c r="AY78" s="3">
        <f>'Population at Risk'!AY78/'Population at Risk'!AY$5</f>
        <v>7.6717665251642756E-4</v>
      </c>
      <c r="AZ78" s="3">
        <f>'Population at Risk'!AZ78/'Population at Risk'!AZ$5</f>
        <v>5.6966428113680156E-4</v>
      </c>
      <c r="BA78" s="3">
        <f>'Population at Risk'!BA78/'Population at Risk'!BA$5</f>
        <v>1.6716141526795837E-3</v>
      </c>
      <c r="BB78" s="3">
        <f>'Population at Risk'!BB78/'Population at Risk'!BB$5</f>
        <v>6.42136517056675E-4</v>
      </c>
      <c r="BC78" s="5">
        <f>'Population at Risk'!BC78/'Population at Risk'!BC$5</f>
        <v>0</v>
      </c>
      <c r="BD78" s="9">
        <v>76</v>
      </c>
    </row>
    <row r="79" spans="2:56" x14ac:dyDescent="0.35">
      <c r="B79" s="3" t="s">
        <v>76</v>
      </c>
      <c r="C79" s="60">
        <f>'Population at Risk'!C79/'Population at Risk'!C$5</f>
        <v>0</v>
      </c>
      <c r="D79" s="3">
        <f>'Population at Risk'!D79/'Population at Risk'!D$5</f>
        <v>0</v>
      </c>
      <c r="E79" s="3">
        <f>'Population at Risk'!E79/'Population at Risk'!E$5</f>
        <v>0</v>
      </c>
      <c r="F79" s="3">
        <f>'Population at Risk'!F79/'Population at Risk'!F$5</f>
        <v>0</v>
      </c>
      <c r="G79" s="3">
        <f>'Population at Risk'!G79/'Population at Risk'!G$5</f>
        <v>0</v>
      </c>
      <c r="H79" s="3">
        <f>'Population at Risk'!H79/'Population at Risk'!H$5</f>
        <v>0</v>
      </c>
      <c r="I79" s="3">
        <f>'Population at Risk'!I79/'Population at Risk'!I$5</f>
        <v>0</v>
      </c>
      <c r="J79" s="3">
        <f>'Population at Risk'!J79/'Population at Risk'!J$5</f>
        <v>0</v>
      </c>
      <c r="K79" s="3">
        <f>'Population at Risk'!K79/'Population at Risk'!K$5</f>
        <v>0</v>
      </c>
      <c r="L79" s="3">
        <f>'Population at Risk'!L79/'Population at Risk'!L$5</f>
        <v>0</v>
      </c>
      <c r="M79" s="3">
        <f>'Population at Risk'!M79/'Population at Risk'!M$5</f>
        <v>0</v>
      </c>
      <c r="N79" s="3">
        <f>'Population at Risk'!N79/'Population at Risk'!N$5</f>
        <v>0</v>
      </c>
      <c r="O79" s="3">
        <f>'Population at Risk'!O79/'Population at Risk'!O$5</f>
        <v>0</v>
      </c>
      <c r="P79" s="3">
        <f>'Population at Risk'!P79/'Population at Risk'!P$5</f>
        <v>0</v>
      </c>
      <c r="Q79" s="3">
        <f>'Population at Risk'!Q79/'Population at Risk'!Q$5</f>
        <v>0</v>
      </c>
      <c r="R79" s="3">
        <f>'Population at Risk'!R79/'Population at Risk'!R$5</f>
        <v>0</v>
      </c>
      <c r="S79" s="3">
        <f>'Population at Risk'!S79/'Population at Risk'!S$5</f>
        <v>0</v>
      </c>
      <c r="T79" s="3">
        <f>'Population at Risk'!T79/'Population at Risk'!T$5</f>
        <v>0</v>
      </c>
      <c r="U79" s="3">
        <f>'Population at Risk'!U79/'Population at Risk'!U$5</f>
        <v>0</v>
      </c>
      <c r="V79" s="3">
        <f>'Population at Risk'!V79/'Population at Risk'!V$5</f>
        <v>0</v>
      </c>
      <c r="W79" s="3">
        <f>'Population at Risk'!W79/'Population at Risk'!W$5</f>
        <v>0</v>
      </c>
      <c r="X79" s="3">
        <f>'Population at Risk'!X79/'Population at Risk'!X$5</f>
        <v>0</v>
      </c>
      <c r="Y79" s="3">
        <f>'Population at Risk'!Y79/'Population at Risk'!Y$5</f>
        <v>0</v>
      </c>
      <c r="Z79" s="3">
        <f>'Population at Risk'!Z79/'Population at Risk'!Z$5</f>
        <v>0</v>
      </c>
      <c r="AA79" s="3">
        <f>'Population at Risk'!AA79/'Population at Risk'!AA$5</f>
        <v>0</v>
      </c>
      <c r="AB79" s="3">
        <f>'Population at Risk'!AB79/'Population at Risk'!AB$5</f>
        <v>0</v>
      </c>
      <c r="AC79" s="3">
        <f>'Population at Risk'!AC79/'Population at Risk'!AC$5</f>
        <v>0</v>
      </c>
      <c r="AD79" s="3">
        <f>'Population at Risk'!AD79/'Population at Risk'!AD$5</f>
        <v>0</v>
      </c>
      <c r="AE79" s="3">
        <f>'Population at Risk'!AE79/'Population at Risk'!AE$5</f>
        <v>0</v>
      </c>
      <c r="AF79" s="3">
        <f>'Population at Risk'!AF79/'Population at Risk'!AF$5</f>
        <v>0</v>
      </c>
      <c r="AG79" s="3">
        <f>'Population at Risk'!AG79/'Population at Risk'!AG$5</f>
        <v>0</v>
      </c>
      <c r="AH79" s="3">
        <f>'Population at Risk'!AH79/'Population at Risk'!AH$5</f>
        <v>0</v>
      </c>
      <c r="AI79" s="3">
        <f>'Population at Risk'!AI79/'Population at Risk'!AI$5</f>
        <v>0</v>
      </c>
      <c r="AJ79" s="3">
        <f>'Population at Risk'!AJ79/'Population at Risk'!AJ$5</f>
        <v>0</v>
      </c>
      <c r="AK79" s="3">
        <f>'Population at Risk'!AK79/'Population at Risk'!AK$5</f>
        <v>0</v>
      </c>
      <c r="AL79" s="3">
        <f>'Population at Risk'!AL79/'Population at Risk'!AL$5</f>
        <v>0</v>
      </c>
      <c r="AM79" s="3">
        <f>'Population at Risk'!AM79/'Population at Risk'!AM$5</f>
        <v>0</v>
      </c>
      <c r="AN79" s="3">
        <f>'Population at Risk'!AN79/'Population at Risk'!AN$5</f>
        <v>0</v>
      </c>
      <c r="AO79" s="3">
        <f>'Population at Risk'!AO79/'Population at Risk'!AO$5</f>
        <v>0</v>
      </c>
      <c r="AP79" s="3">
        <f>'Population at Risk'!AP79/'Population at Risk'!AP$5</f>
        <v>0</v>
      </c>
      <c r="AQ79" s="3">
        <f>'Population at Risk'!AQ79/'Population at Risk'!AQ$5</f>
        <v>0</v>
      </c>
      <c r="AR79" s="3">
        <f>'Population at Risk'!AR79/'Population at Risk'!AR$5</f>
        <v>0</v>
      </c>
      <c r="AS79" s="3">
        <f>'Population at Risk'!AS79/'Population at Risk'!AS$5</f>
        <v>0</v>
      </c>
      <c r="AT79" s="3">
        <f>'Population at Risk'!AT79/'Population at Risk'!AT$5</f>
        <v>0</v>
      </c>
      <c r="AU79" s="3">
        <f>'Population at Risk'!AU79/'Population at Risk'!AU$5</f>
        <v>0</v>
      </c>
      <c r="AV79" s="3">
        <f>'Population at Risk'!AV79/'Population at Risk'!AV$5</f>
        <v>0</v>
      </c>
      <c r="AW79" s="3">
        <f>'Population at Risk'!AW79/'Population at Risk'!AW$5</f>
        <v>0</v>
      </c>
      <c r="AX79" s="3">
        <f>'Population at Risk'!AX79/'Population at Risk'!AX$5</f>
        <v>0</v>
      </c>
      <c r="AY79" s="3">
        <f>'Population at Risk'!AY79/'Population at Risk'!AY$5</f>
        <v>0</v>
      </c>
      <c r="AZ79" s="3">
        <f>'Population at Risk'!AZ79/'Population at Risk'!AZ$5</f>
        <v>0</v>
      </c>
      <c r="BA79" s="3">
        <f>'Population at Risk'!BA79/'Population at Risk'!BA$5</f>
        <v>0</v>
      </c>
      <c r="BB79" s="3">
        <f>'Population at Risk'!BB79/'Population at Risk'!BB$5</f>
        <v>0</v>
      </c>
      <c r="BC79" s="5">
        <f>'Population at Risk'!BC79/'Population at Risk'!BC$5</f>
        <v>0</v>
      </c>
      <c r="BD79" s="9">
        <v>77</v>
      </c>
    </row>
    <row r="80" spans="2:56" x14ac:dyDescent="0.35">
      <c r="B80" s="3" t="s">
        <v>46</v>
      </c>
      <c r="C80" s="60">
        <f>'Population at Risk'!C80/'Population at Risk'!C$5</f>
        <v>0</v>
      </c>
      <c r="D80" s="3">
        <f>'Population at Risk'!D80/'Population at Risk'!D$5</f>
        <v>0</v>
      </c>
      <c r="E80" s="3">
        <f>'Population at Risk'!E80/'Population at Risk'!E$5</f>
        <v>0</v>
      </c>
      <c r="F80" s="3">
        <f>'Population at Risk'!F80/'Population at Risk'!F$5</f>
        <v>0</v>
      </c>
      <c r="G80" s="3">
        <f>'Population at Risk'!G80/'Population at Risk'!G$5</f>
        <v>0</v>
      </c>
      <c r="H80" s="3">
        <f>'Population at Risk'!H80/'Population at Risk'!H$5</f>
        <v>0</v>
      </c>
      <c r="I80" s="3">
        <f>'Population at Risk'!I80/'Population at Risk'!I$5</f>
        <v>0</v>
      </c>
      <c r="J80" s="3">
        <f>'Population at Risk'!J80/'Population at Risk'!J$5</f>
        <v>0</v>
      </c>
      <c r="K80" s="3">
        <f>'Population at Risk'!K80/'Population at Risk'!K$5</f>
        <v>0</v>
      </c>
      <c r="L80" s="3">
        <f>'Population at Risk'!L80/'Population at Risk'!L$5</f>
        <v>0</v>
      </c>
      <c r="M80" s="3">
        <f>'Population at Risk'!M80/'Population at Risk'!M$5</f>
        <v>0</v>
      </c>
      <c r="N80" s="3">
        <f>'Population at Risk'!N80/'Population at Risk'!N$5</f>
        <v>0</v>
      </c>
      <c r="O80" s="3">
        <f>'Population at Risk'!O80/'Population at Risk'!O$5</f>
        <v>0</v>
      </c>
      <c r="P80" s="3">
        <f>'Population at Risk'!P80/'Population at Risk'!P$5</f>
        <v>0</v>
      </c>
      <c r="Q80" s="3">
        <f>'Population at Risk'!Q80/'Population at Risk'!Q$5</f>
        <v>0</v>
      </c>
      <c r="R80" s="3">
        <f>'Population at Risk'!R80/'Population at Risk'!R$5</f>
        <v>0</v>
      </c>
      <c r="S80" s="3">
        <f>'Population at Risk'!S80/'Population at Risk'!S$5</f>
        <v>0</v>
      </c>
      <c r="T80" s="3">
        <f>'Population at Risk'!T80/'Population at Risk'!T$5</f>
        <v>0</v>
      </c>
      <c r="U80" s="3">
        <f>'Population at Risk'!U80/'Population at Risk'!U$5</f>
        <v>0</v>
      </c>
      <c r="V80" s="3">
        <f>'Population at Risk'!V80/'Population at Risk'!V$5</f>
        <v>0</v>
      </c>
      <c r="W80" s="3">
        <f>'Population at Risk'!W80/'Population at Risk'!W$5</f>
        <v>0</v>
      </c>
      <c r="X80" s="3">
        <f>'Population at Risk'!X80/'Population at Risk'!X$5</f>
        <v>0</v>
      </c>
      <c r="Y80" s="3">
        <f>'Population at Risk'!Y80/'Population at Risk'!Y$5</f>
        <v>0</v>
      </c>
      <c r="Z80" s="3">
        <f>'Population at Risk'!Z80/'Population at Risk'!Z$5</f>
        <v>0</v>
      </c>
      <c r="AA80" s="3">
        <f>'Population at Risk'!AA80/'Population at Risk'!AA$5</f>
        <v>0</v>
      </c>
      <c r="AB80" s="3">
        <f>'Population at Risk'!AB80/'Population at Risk'!AB$5</f>
        <v>0</v>
      </c>
      <c r="AC80" s="3">
        <f>'Population at Risk'!AC80/'Population at Risk'!AC$5</f>
        <v>0</v>
      </c>
      <c r="AD80" s="3">
        <f>'Population at Risk'!AD80/'Population at Risk'!AD$5</f>
        <v>0</v>
      </c>
      <c r="AE80" s="3">
        <f>'Population at Risk'!AE80/'Population at Risk'!AE$5</f>
        <v>0</v>
      </c>
      <c r="AF80" s="3">
        <f>'Population at Risk'!AF80/'Population at Risk'!AF$5</f>
        <v>0</v>
      </c>
      <c r="AG80" s="3">
        <f>'Population at Risk'!AG80/'Population at Risk'!AG$5</f>
        <v>0</v>
      </c>
      <c r="AH80" s="3">
        <f>'Population at Risk'!AH80/'Population at Risk'!AH$5</f>
        <v>0</v>
      </c>
      <c r="AI80" s="3">
        <f>'Population at Risk'!AI80/'Population at Risk'!AI$5</f>
        <v>0</v>
      </c>
      <c r="AJ80" s="3">
        <f>'Population at Risk'!AJ80/'Population at Risk'!AJ$5</f>
        <v>0</v>
      </c>
      <c r="AK80" s="3">
        <f>'Population at Risk'!AK80/'Population at Risk'!AK$5</f>
        <v>0</v>
      </c>
      <c r="AL80" s="3">
        <f>'Population at Risk'!AL80/'Population at Risk'!AL$5</f>
        <v>0</v>
      </c>
      <c r="AM80" s="3">
        <f>'Population at Risk'!AM80/'Population at Risk'!AM$5</f>
        <v>0</v>
      </c>
      <c r="AN80" s="3">
        <f>'Population at Risk'!AN80/'Population at Risk'!AN$5</f>
        <v>0</v>
      </c>
      <c r="AO80" s="3">
        <f>'Population at Risk'!AO80/'Population at Risk'!AO$5</f>
        <v>0</v>
      </c>
      <c r="AP80" s="3">
        <f>'Population at Risk'!AP80/'Population at Risk'!AP$5</f>
        <v>0</v>
      </c>
      <c r="AQ80" s="3">
        <f>'Population at Risk'!AQ80/'Population at Risk'!AQ$5</f>
        <v>0</v>
      </c>
      <c r="AR80" s="3">
        <f>'Population at Risk'!AR80/'Population at Risk'!AR$5</f>
        <v>0</v>
      </c>
      <c r="AS80" s="3">
        <f>'Population at Risk'!AS80/'Population at Risk'!AS$5</f>
        <v>0</v>
      </c>
      <c r="AT80" s="3">
        <f>'Population at Risk'!AT80/'Population at Risk'!AT$5</f>
        <v>0</v>
      </c>
      <c r="AU80" s="3">
        <f>'Population at Risk'!AU80/'Population at Risk'!AU$5</f>
        <v>0</v>
      </c>
      <c r="AV80" s="3">
        <f>'Population at Risk'!AV80/'Population at Risk'!AV$5</f>
        <v>0</v>
      </c>
      <c r="AW80" s="3">
        <f>'Population at Risk'!AW80/'Population at Risk'!AW$5</f>
        <v>0</v>
      </c>
      <c r="AX80" s="3">
        <f>'Population at Risk'!AX80/'Population at Risk'!AX$5</f>
        <v>0</v>
      </c>
      <c r="AY80" s="3">
        <f>'Population at Risk'!AY80/'Population at Risk'!AY$5</f>
        <v>0</v>
      </c>
      <c r="AZ80" s="3">
        <f>'Population at Risk'!AZ80/'Population at Risk'!AZ$5</f>
        <v>0</v>
      </c>
      <c r="BA80" s="3">
        <f>'Population at Risk'!BA80/'Population at Risk'!BA$5</f>
        <v>0</v>
      </c>
      <c r="BB80" s="3">
        <f>'Population at Risk'!BB80/'Population at Risk'!BB$5</f>
        <v>0</v>
      </c>
      <c r="BC80" s="5">
        <f>'Population at Risk'!BC80/'Population at Risk'!BC$5</f>
        <v>0</v>
      </c>
      <c r="BD80" s="9">
        <v>78</v>
      </c>
    </row>
    <row r="81" spans="2:56" x14ac:dyDescent="0.35">
      <c r="B81" s="3" t="s">
        <v>77</v>
      </c>
      <c r="C81" s="60">
        <f>'Population at Risk'!C81/'Population at Risk'!C$5</f>
        <v>0</v>
      </c>
      <c r="D81" s="3">
        <f>'Population at Risk'!D81/'Population at Risk'!D$5</f>
        <v>0</v>
      </c>
      <c r="E81" s="3">
        <f>'Population at Risk'!E81/'Population at Risk'!E$5</f>
        <v>0</v>
      </c>
      <c r="F81" s="3">
        <f>'Population at Risk'!F81/'Population at Risk'!F$5</f>
        <v>0</v>
      </c>
      <c r="G81" s="3">
        <f>'Population at Risk'!G81/'Population at Risk'!G$5</f>
        <v>0</v>
      </c>
      <c r="H81" s="3">
        <f>'Population at Risk'!H81/'Population at Risk'!H$5</f>
        <v>0</v>
      </c>
      <c r="I81" s="3">
        <f>'Population at Risk'!I81/'Population at Risk'!I$5</f>
        <v>0</v>
      </c>
      <c r="J81" s="3">
        <f>'Population at Risk'!J81/'Population at Risk'!J$5</f>
        <v>0</v>
      </c>
      <c r="K81" s="3">
        <f>'Population at Risk'!K81/'Population at Risk'!K$5</f>
        <v>0</v>
      </c>
      <c r="L81" s="3">
        <f>'Population at Risk'!L81/'Population at Risk'!L$5</f>
        <v>0</v>
      </c>
      <c r="M81" s="3">
        <f>'Population at Risk'!M81/'Population at Risk'!M$5</f>
        <v>0</v>
      </c>
      <c r="N81" s="3">
        <f>'Population at Risk'!N81/'Population at Risk'!N$5</f>
        <v>0</v>
      </c>
      <c r="O81" s="3">
        <f>'Population at Risk'!O81/'Population at Risk'!O$5</f>
        <v>0</v>
      </c>
      <c r="P81" s="3">
        <f>'Population at Risk'!P81/'Population at Risk'!P$5</f>
        <v>0</v>
      </c>
      <c r="Q81" s="3">
        <f>'Population at Risk'!Q81/'Population at Risk'!Q$5</f>
        <v>0</v>
      </c>
      <c r="R81" s="3">
        <f>'Population at Risk'!R81/'Population at Risk'!R$5</f>
        <v>0</v>
      </c>
      <c r="S81" s="3">
        <f>'Population at Risk'!S81/'Population at Risk'!S$5</f>
        <v>0</v>
      </c>
      <c r="T81" s="3">
        <f>'Population at Risk'!T81/'Population at Risk'!T$5</f>
        <v>0</v>
      </c>
      <c r="U81" s="3">
        <f>'Population at Risk'!U81/'Population at Risk'!U$5</f>
        <v>0</v>
      </c>
      <c r="V81" s="3">
        <f>'Population at Risk'!V81/'Population at Risk'!V$5</f>
        <v>0</v>
      </c>
      <c r="W81" s="3">
        <f>'Population at Risk'!W81/'Population at Risk'!W$5</f>
        <v>0</v>
      </c>
      <c r="X81" s="3">
        <f>'Population at Risk'!X81/'Population at Risk'!X$5</f>
        <v>0</v>
      </c>
      <c r="Y81" s="3">
        <f>'Population at Risk'!Y81/'Population at Risk'!Y$5</f>
        <v>0</v>
      </c>
      <c r="Z81" s="3">
        <f>'Population at Risk'!Z81/'Population at Risk'!Z$5</f>
        <v>0</v>
      </c>
      <c r="AA81" s="3">
        <f>'Population at Risk'!AA81/'Population at Risk'!AA$5</f>
        <v>0</v>
      </c>
      <c r="AB81" s="3">
        <f>'Population at Risk'!AB81/'Population at Risk'!AB$5</f>
        <v>0</v>
      </c>
      <c r="AC81" s="3">
        <f>'Population at Risk'!AC81/'Population at Risk'!AC$5</f>
        <v>0</v>
      </c>
      <c r="AD81" s="3">
        <f>'Population at Risk'!AD81/'Population at Risk'!AD$5</f>
        <v>0</v>
      </c>
      <c r="AE81" s="3">
        <f>'Population at Risk'!AE81/'Population at Risk'!AE$5</f>
        <v>0</v>
      </c>
      <c r="AF81" s="3">
        <f>'Population at Risk'!AF81/'Population at Risk'!AF$5</f>
        <v>0</v>
      </c>
      <c r="AG81" s="3">
        <f>'Population at Risk'!AG81/'Population at Risk'!AG$5</f>
        <v>0</v>
      </c>
      <c r="AH81" s="3">
        <f>'Population at Risk'!AH81/'Population at Risk'!AH$5</f>
        <v>0</v>
      </c>
      <c r="AI81" s="3">
        <f>'Population at Risk'!AI81/'Population at Risk'!AI$5</f>
        <v>0</v>
      </c>
      <c r="AJ81" s="3">
        <f>'Population at Risk'!AJ81/'Population at Risk'!AJ$5</f>
        <v>0</v>
      </c>
      <c r="AK81" s="3">
        <f>'Population at Risk'!AK81/'Population at Risk'!AK$5</f>
        <v>0</v>
      </c>
      <c r="AL81" s="3">
        <f>'Population at Risk'!AL81/'Population at Risk'!AL$5</f>
        <v>0</v>
      </c>
      <c r="AM81" s="3">
        <f>'Population at Risk'!AM81/'Population at Risk'!AM$5</f>
        <v>0</v>
      </c>
      <c r="AN81" s="3">
        <f>'Population at Risk'!AN81/'Population at Risk'!AN$5</f>
        <v>0</v>
      </c>
      <c r="AO81" s="3">
        <f>'Population at Risk'!AO81/'Population at Risk'!AO$5</f>
        <v>0</v>
      </c>
      <c r="AP81" s="3">
        <f>'Population at Risk'!AP81/'Population at Risk'!AP$5</f>
        <v>0</v>
      </c>
      <c r="AQ81" s="3">
        <f>'Population at Risk'!AQ81/'Population at Risk'!AQ$5</f>
        <v>0</v>
      </c>
      <c r="AR81" s="3">
        <f>'Population at Risk'!AR81/'Population at Risk'!AR$5</f>
        <v>0</v>
      </c>
      <c r="AS81" s="3">
        <f>'Population at Risk'!AS81/'Population at Risk'!AS$5</f>
        <v>0</v>
      </c>
      <c r="AT81" s="3">
        <f>'Population at Risk'!AT81/'Population at Risk'!AT$5</f>
        <v>0</v>
      </c>
      <c r="AU81" s="3">
        <f>'Population at Risk'!AU81/'Population at Risk'!AU$5</f>
        <v>0</v>
      </c>
      <c r="AV81" s="3">
        <f>'Population at Risk'!AV81/'Population at Risk'!AV$5</f>
        <v>0</v>
      </c>
      <c r="AW81" s="3">
        <f>'Population at Risk'!AW81/'Population at Risk'!AW$5</f>
        <v>0</v>
      </c>
      <c r="AX81" s="3">
        <f>'Population at Risk'!AX81/'Population at Risk'!AX$5</f>
        <v>0</v>
      </c>
      <c r="AY81" s="3">
        <f>'Population at Risk'!AY81/'Population at Risk'!AY$5</f>
        <v>0</v>
      </c>
      <c r="AZ81" s="3">
        <f>'Population at Risk'!AZ81/'Population at Risk'!AZ$5</f>
        <v>0</v>
      </c>
      <c r="BA81" s="3">
        <f>'Population at Risk'!BA81/'Population at Risk'!BA$5</f>
        <v>0</v>
      </c>
      <c r="BB81" s="3">
        <f>'Population at Risk'!BB81/'Population at Risk'!BB$5</f>
        <v>0</v>
      </c>
      <c r="BC81" s="5">
        <f>'Population at Risk'!BC81/'Population at Risk'!BC$5</f>
        <v>0</v>
      </c>
      <c r="BD81" s="9">
        <v>79</v>
      </c>
    </row>
    <row r="82" spans="2:56" x14ac:dyDescent="0.35">
      <c r="B82" s="3" t="s">
        <v>47</v>
      </c>
      <c r="C82" s="60">
        <f>'Population at Risk'!C82/'Population at Risk'!C$5</f>
        <v>3.6836046817981913E-3</v>
      </c>
      <c r="D82" s="3">
        <f>'Population at Risk'!D82/'Population at Risk'!D$5</f>
        <v>1.9485122323987716E-3</v>
      </c>
      <c r="E82" s="3">
        <f>'Population at Risk'!E82/'Population at Risk'!E$5</f>
        <v>9.4074415316252355E-4</v>
      </c>
      <c r="F82" s="3">
        <f>'Population at Risk'!F82/'Population at Risk'!F$5</f>
        <v>5.7765264841945947E-3</v>
      </c>
      <c r="G82" s="3">
        <f>'Population at Risk'!G82/'Population at Risk'!G$5</f>
        <v>4.0091744534538109E-3</v>
      </c>
      <c r="H82" s="3">
        <f>'Population at Risk'!H82/'Population at Risk'!H$5</f>
        <v>1.227917045762183E-2</v>
      </c>
      <c r="I82" s="3">
        <f>'Population at Risk'!I82/'Population at Risk'!I$5</f>
        <v>2.7011824743210359E-3</v>
      </c>
      <c r="J82" s="3">
        <f>'Population at Risk'!J82/'Population at Risk'!J$5</f>
        <v>9.1294800872064267E-3</v>
      </c>
      <c r="K82" s="3">
        <f>'Population at Risk'!K82/'Population at Risk'!K$5</f>
        <v>1.126903278722143E-2</v>
      </c>
      <c r="L82" s="3">
        <f>'Population at Risk'!L82/'Population at Risk'!L$5</f>
        <v>3.4221393969858368E-3</v>
      </c>
      <c r="M82" s="3">
        <f>'Population at Risk'!M82/'Population at Risk'!M$5</f>
        <v>3.4221393969858368E-3</v>
      </c>
      <c r="N82" s="3">
        <f>'Population at Risk'!N82/'Population at Risk'!N$5</f>
        <v>1.1669707467734856E-2</v>
      </c>
      <c r="O82" s="3">
        <f>'Population at Risk'!O82/'Population at Risk'!O$5</f>
        <v>1.2244381667031503E-2</v>
      </c>
      <c r="P82" s="3">
        <f>'Population at Risk'!P82/'Population at Risk'!P$5</f>
        <v>3.4250597805190203E-3</v>
      </c>
      <c r="Q82" s="3">
        <f>'Population at Risk'!Q82/'Population at Risk'!Q$5</f>
        <v>1.6096598314284619E-3</v>
      </c>
      <c r="R82" s="3">
        <f>'Population at Risk'!R82/'Population at Risk'!R$5</f>
        <v>5.326815530855406E-3</v>
      </c>
      <c r="S82" s="3">
        <f>'Population at Risk'!S82/'Population at Risk'!S$5</f>
        <v>5.8042953960093999E-3</v>
      </c>
      <c r="T82" s="3">
        <f>'Population at Risk'!T82/'Population at Risk'!T$5</f>
        <v>6.2841165475093132E-3</v>
      </c>
      <c r="U82" s="3">
        <f>'Population at Risk'!U82/'Population at Risk'!U$5</f>
        <v>0</v>
      </c>
      <c r="V82" s="3">
        <f>'Population at Risk'!V82/'Population at Risk'!V$5</f>
        <v>6.7082463284445885E-3</v>
      </c>
      <c r="W82" s="3">
        <f>'Population at Risk'!W82/'Population at Risk'!W$5</f>
        <v>9.1413707709189461E-3</v>
      </c>
      <c r="X82" s="3">
        <f>'Population at Risk'!X82/'Population at Risk'!X$5</f>
        <v>9.1413707709189461E-3</v>
      </c>
      <c r="Y82" s="3">
        <f>'Population at Risk'!Y82/'Population at Risk'!Y$5</f>
        <v>7.8675013634561305E-3</v>
      </c>
      <c r="Z82" s="3">
        <f>'Population at Risk'!Z82/'Population at Risk'!Z$5</f>
        <v>1.5312062989016573E-2</v>
      </c>
      <c r="AA82" s="3">
        <f>'Population at Risk'!AA82/'Population at Risk'!AA$5</f>
        <v>1.1269207240859287E-2</v>
      </c>
      <c r="AB82" s="3">
        <f>'Population at Risk'!AB82/'Population at Risk'!AB$5</f>
        <v>2.0141304940703209E-3</v>
      </c>
      <c r="AC82" s="3">
        <f>'Population at Risk'!AC82/'Population at Risk'!AC$5</f>
        <v>1.3150776905921197E-2</v>
      </c>
      <c r="AD82" s="3">
        <f>'Population at Risk'!AD82/'Population at Risk'!AD$5</f>
        <v>3.8125698907075616E-3</v>
      </c>
      <c r="AE82" s="3">
        <f>'Population at Risk'!AE82/'Population at Risk'!AE$5</f>
        <v>3.712981136179848E-3</v>
      </c>
      <c r="AF82" s="3">
        <f>'Population at Risk'!AF82/'Population at Risk'!AF$5</f>
        <v>1.5160174557980327E-2</v>
      </c>
      <c r="AG82" s="3">
        <f>'Population at Risk'!AG82/'Population at Risk'!AG$5</f>
        <v>3.1687790865327818E-3</v>
      </c>
      <c r="AH82" s="3">
        <f>'Population at Risk'!AH82/'Population at Risk'!AH$5</f>
        <v>9.5058428168956609E-3</v>
      </c>
      <c r="AI82" s="3">
        <f>'Population at Risk'!AI82/'Population at Risk'!AI$5</f>
        <v>5.5777362286100291E-3</v>
      </c>
      <c r="AJ82" s="3">
        <f>'Population at Risk'!AJ82/'Population at Risk'!AJ$5</f>
        <v>4.3090396075620933E-3</v>
      </c>
      <c r="AK82" s="3">
        <f>'Population at Risk'!AK82/'Population at Risk'!AK$5</f>
        <v>5.0131440976234254E-4</v>
      </c>
      <c r="AL82" s="3">
        <f>'Population at Risk'!AL82/'Population at Risk'!AL$5</f>
        <v>1.7613870983346984E-2</v>
      </c>
      <c r="AM82" s="3">
        <f>'Population at Risk'!AM82/'Population at Risk'!AM$5</f>
        <v>1.0460256293534158E-2</v>
      </c>
      <c r="AN82" s="3">
        <f>'Population at Risk'!AN82/'Population at Risk'!AN$5</f>
        <v>0</v>
      </c>
      <c r="AO82" s="3">
        <f>'Population at Risk'!AO82/'Population at Risk'!AO$5</f>
        <v>0</v>
      </c>
      <c r="AP82" s="3">
        <f>'Population at Risk'!AP82/'Population at Risk'!AP$5</f>
        <v>2.6453505292046813E-3</v>
      </c>
      <c r="AQ82" s="3">
        <f>'Population at Risk'!AQ82/'Population at Risk'!AQ$5</f>
        <v>9.8667604332188311E-3</v>
      </c>
      <c r="AR82" s="3">
        <f>'Population at Risk'!AR82/'Population at Risk'!AR$5</f>
        <v>8.5123577738315526E-3</v>
      </c>
      <c r="AS82" s="3">
        <f>'Population at Risk'!AS82/'Population at Risk'!AS$5</f>
        <v>2.7011824743210359E-3</v>
      </c>
      <c r="AT82" s="3">
        <f>'Population at Risk'!AT82/'Population at Risk'!AT$5</f>
        <v>0</v>
      </c>
      <c r="AU82" s="3">
        <f>'Population at Risk'!AU82/'Population at Risk'!AU$5</f>
        <v>0</v>
      </c>
      <c r="AV82" s="3">
        <f>'Population at Risk'!AV82/'Population at Risk'!AV$5</f>
        <v>6.0365878002302991E-3</v>
      </c>
      <c r="AW82" s="3">
        <f>'Population at Risk'!AW82/'Population at Risk'!AW$5</f>
        <v>8.0375321568465236E-3</v>
      </c>
      <c r="AX82" s="3">
        <f>'Population at Risk'!AX82/'Population at Risk'!AX$5</f>
        <v>7.7076663804833516E-3</v>
      </c>
      <c r="AY82" s="3">
        <f>'Population at Risk'!AY82/'Population at Risk'!AY$5</f>
        <v>7.3035013534936931E-3</v>
      </c>
      <c r="AZ82" s="3">
        <f>'Population at Risk'!AZ82/'Population at Risk'!AZ$5</f>
        <v>7.7838242418329451E-3</v>
      </c>
      <c r="BA82" s="3">
        <f>'Population at Risk'!BA82/'Population at Risk'!BA$5</f>
        <v>1.2695169110098482E-2</v>
      </c>
      <c r="BB82" s="3">
        <f>'Population at Risk'!BB82/'Population at Risk'!BB$5</f>
        <v>6.4444513278939311E-3</v>
      </c>
      <c r="BC82" s="5">
        <f>'Population at Risk'!BC82/'Population at Risk'!BC$5</f>
        <v>0</v>
      </c>
      <c r="BD82" s="9">
        <v>80</v>
      </c>
    </row>
    <row r="83" spans="2:56" x14ac:dyDescent="0.35">
      <c r="B83" s="3" t="s">
        <v>48</v>
      </c>
      <c r="C83" s="60">
        <f>'Population at Risk'!C83/'Population at Risk'!C$5</f>
        <v>6.0188341750336497E-3</v>
      </c>
      <c r="D83" s="3">
        <f>'Population at Risk'!D83/'Population at Risk'!D$5</f>
        <v>3.5457905001591377E-3</v>
      </c>
      <c r="E83" s="3">
        <f>'Population at Risk'!E83/'Population at Risk'!E$5</f>
        <v>2.4522768936371402E-3</v>
      </c>
      <c r="F83" s="3">
        <f>'Population at Risk'!F83/'Population at Risk'!F$5</f>
        <v>8.1494564507309641E-3</v>
      </c>
      <c r="G83" s="3">
        <f>'Population at Risk'!G83/'Population at Risk'!G$5</f>
        <v>6.2840431040090622E-3</v>
      </c>
      <c r="H83" s="3">
        <f>'Population at Risk'!H83/'Population at Risk'!H$5</f>
        <v>1.721144578554654E-2</v>
      </c>
      <c r="I83" s="3">
        <f>'Population at Risk'!I83/'Population at Risk'!I$5</f>
        <v>3.2200536840776188E-3</v>
      </c>
      <c r="J83" s="3">
        <f>'Population at Risk'!J83/'Population at Risk'!J$5</f>
        <v>1.1668370082639917E-2</v>
      </c>
      <c r="K83" s="3">
        <f>'Population at Risk'!K83/'Population at Risk'!K$5</f>
        <v>1.4069815789893424E-2</v>
      </c>
      <c r="L83" s="3">
        <f>'Population at Risk'!L83/'Population at Risk'!L$5</f>
        <v>5.1099292356353142E-3</v>
      </c>
      <c r="M83" s="3">
        <f>'Population at Risk'!M83/'Population at Risk'!M$5</f>
        <v>5.1099292356353142E-3</v>
      </c>
      <c r="N83" s="3">
        <f>'Population at Risk'!N83/'Population at Risk'!N$5</f>
        <v>1.926348807440775E-2</v>
      </c>
      <c r="O83" s="3">
        <f>'Population at Risk'!O83/'Population at Risk'!O$5</f>
        <v>1.6920693388802047E-2</v>
      </c>
      <c r="P83" s="3">
        <f>'Population at Risk'!P83/'Population at Risk'!P$5</f>
        <v>4.2561404625567241E-3</v>
      </c>
      <c r="Q83" s="3">
        <f>'Population at Risk'!Q83/'Population at Risk'!Q$5</f>
        <v>2.1766990902271242E-3</v>
      </c>
      <c r="R83" s="3">
        <f>'Population at Risk'!R83/'Population at Risk'!R$5</f>
        <v>6.3398908772144096E-3</v>
      </c>
      <c r="S83" s="3">
        <f>'Population at Risk'!S83/'Population at Risk'!S$5</f>
        <v>7.9410202090518106E-3</v>
      </c>
      <c r="T83" s="3">
        <f>'Population at Risk'!T83/'Population at Risk'!T$5</f>
        <v>9.2021906538477492E-3</v>
      </c>
      <c r="U83" s="3">
        <f>'Population at Risk'!U83/'Population at Risk'!U$5</f>
        <v>0</v>
      </c>
      <c r="V83" s="3">
        <f>'Population at Risk'!V83/'Population at Risk'!V$5</f>
        <v>9.8485608447483313E-3</v>
      </c>
      <c r="W83" s="3">
        <f>'Population at Risk'!W83/'Population at Risk'!W$5</f>
        <v>1.1780275449743641E-2</v>
      </c>
      <c r="X83" s="3">
        <f>'Population at Risk'!X83/'Population at Risk'!X$5</f>
        <v>1.1780275449743641E-2</v>
      </c>
      <c r="Y83" s="3">
        <f>'Population at Risk'!Y83/'Population at Risk'!Y$5</f>
        <v>1.068296171760264E-2</v>
      </c>
      <c r="Z83" s="3">
        <f>'Population at Risk'!Z83/'Population at Risk'!Z$5</f>
        <v>2.3897361216343654E-2</v>
      </c>
      <c r="AA83" s="3">
        <f>'Population at Risk'!AA83/'Population at Risk'!AA$5</f>
        <v>1.679615868478412E-2</v>
      </c>
      <c r="AB83" s="3">
        <f>'Population at Risk'!AB83/'Population at Risk'!AB$5</f>
        <v>3.5916601039454399E-3</v>
      </c>
      <c r="AC83" s="3">
        <f>'Population at Risk'!AC83/'Population at Risk'!AC$5</f>
        <v>2.0181472506540007E-2</v>
      </c>
      <c r="AD83" s="3">
        <f>'Population at Risk'!AD83/'Population at Risk'!AD$5</f>
        <v>5.478948227292329E-3</v>
      </c>
      <c r="AE83" s="3">
        <f>'Population at Risk'!AE83/'Population at Risk'!AE$5</f>
        <v>5.1257251782385223E-3</v>
      </c>
      <c r="AF83" s="3">
        <f>'Population at Risk'!AF83/'Population at Risk'!AF$5</f>
        <v>2.1584641295729092E-2</v>
      </c>
      <c r="AG83" s="3">
        <f>'Population at Risk'!AG83/'Population at Risk'!AG$5</f>
        <v>4.3744608853111084E-3</v>
      </c>
      <c r="AH83" s="3">
        <f>'Population at Risk'!AH83/'Population at Risk'!AH$5</f>
        <v>1.3189979611342837E-2</v>
      </c>
      <c r="AI83" s="3">
        <f>'Population at Risk'!AI83/'Population at Risk'!AI$5</f>
        <v>8.0119378607640904E-3</v>
      </c>
      <c r="AJ83" s="3">
        <f>'Population at Risk'!AJ83/'Population at Risk'!AJ$5</f>
        <v>6.8903000488070186E-3</v>
      </c>
      <c r="AK83" s="3">
        <f>'Population at Risk'!AK83/'Population at Risk'!AK$5</f>
        <v>5.2311068844766186E-4</v>
      </c>
      <c r="AL83" s="3">
        <f>'Population at Risk'!AL83/'Population at Risk'!AL$5</f>
        <v>2.4068004730529599E-2</v>
      </c>
      <c r="AM83" s="3">
        <f>'Population at Risk'!AM83/'Population at Risk'!AM$5</f>
        <v>1.4356989132554029E-2</v>
      </c>
      <c r="AN83" s="3">
        <f>'Population at Risk'!AN83/'Population at Risk'!AN$5</f>
        <v>0</v>
      </c>
      <c r="AO83" s="3">
        <f>'Population at Risk'!AO83/'Population at Risk'!AO$5</f>
        <v>0</v>
      </c>
      <c r="AP83" s="3">
        <f>'Population at Risk'!AP83/'Population at Risk'!AP$5</f>
        <v>4.7801948159312659E-3</v>
      </c>
      <c r="AQ83" s="3">
        <f>'Population at Risk'!AQ83/'Population at Risk'!AQ$5</f>
        <v>1.613049037116112E-2</v>
      </c>
      <c r="AR83" s="3">
        <f>'Population at Risk'!AR83/'Population at Risk'!AR$5</f>
        <v>1.2480360504399112E-2</v>
      </c>
      <c r="AS83" s="3">
        <f>'Population at Risk'!AS83/'Population at Risk'!AS$5</f>
        <v>3.2200536840776188E-3</v>
      </c>
      <c r="AT83" s="3">
        <f>'Population at Risk'!AT83/'Population at Risk'!AT$5</f>
        <v>0</v>
      </c>
      <c r="AU83" s="3">
        <f>'Population at Risk'!AU83/'Population at Risk'!AU$5</f>
        <v>0</v>
      </c>
      <c r="AV83" s="3">
        <f>'Population at Risk'!AV83/'Population at Risk'!AV$5</f>
        <v>9.3980288026787248E-3</v>
      </c>
      <c r="AW83" s="3">
        <f>'Population at Risk'!AW83/'Population at Risk'!AW$5</f>
        <v>1.1377378625290922E-2</v>
      </c>
      <c r="AX83" s="3">
        <f>'Population at Risk'!AX83/'Population at Risk'!AX$5</f>
        <v>1.007251856540438E-2</v>
      </c>
      <c r="AY83" s="3">
        <f>'Population at Risk'!AY83/'Population at Risk'!AY$5</f>
        <v>1.0587582449184056E-2</v>
      </c>
      <c r="AZ83" s="3">
        <f>'Population at Risk'!AZ83/'Population at Risk'!AZ$5</f>
        <v>1.2696041814537375E-2</v>
      </c>
      <c r="BA83" s="3">
        <f>'Population at Risk'!BA83/'Population at Risk'!BA$5</f>
        <v>1.793060237838701E-2</v>
      </c>
      <c r="BB83" s="3">
        <f>'Population at Risk'!BB83/'Population at Risk'!BB$5</f>
        <v>8.6597314718574701E-3</v>
      </c>
      <c r="BC83" s="5">
        <f>'Population at Risk'!BC83/'Population at Risk'!BC$5</f>
        <v>0</v>
      </c>
      <c r="BD83" s="9">
        <v>81</v>
      </c>
    </row>
    <row r="84" spans="2:56" x14ac:dyDescent="0.35">
      <c r="B84" s="3" t="s">
        <v>49</v>
      </c>
      <c r="C84" s="60">
        <f>'Population at Risk'!C84/'Population at Risk'!C$5</f>
        <v>1.244199171789449E-2</v>
      </c>
      <c r="D84" s="3">
        <f>'Population at Risk'!D84/'Population at Risk'!D$5</f>
        <v>6.678745568640663E-3</v>
      </c>
      <c r="E84" s="3">
        <f>'Population at Risk'!E84/'Population at Risk'!E$5</f>
        <v>3.4235365810604303E-3</v>
      </c>
      <c r="F84" s="3">
        <f>'Population at Risk'!F84/'Population at Risk'!F$5</f>
        <v>9.2686626908925433E-3</v>
      </c>
      <c r="G84" s="3">
        <f>'Population at Risk'!G84/'Population at Risk'!G$5</f>
        <v>6.2410142363250251E-3</v>
      </c>
      <c r="H84" s="3">
        <f>'Population at Risk'!H84/'Population at Risk'!H$5</f>
        <v>2.0407134510643143E-2</v>
      </c>
      <c r="I84" s="3">
        <f>'Population at Risk'!I84/'Population at Risk'!I$5</f>
        <v>2.9694461026825054E-3</v>
      </c>
      <c r="J84" s="3">
        <f>'Population at Risk'!J84/'Population at Risk'!J$5</f>
        <v>1.4013298909550231E-2</v>
      </c>
      <c r="K84" s="3">
        <f>'Population at Risk'!K84/'Population at Risk'!K$5</f>
        <v>1.4040233751599841E-2</v>
      </c>
      <c r="L84" s="3">
        <f>'Population at Risk'!L84/'Population at Risk'!L$5</f>
        <v>7.1100023655580828E-3</v>
      </c>
      <c r="M84" s="3">
        <f>'Population at Risk'!M84/'Population at Risk'!M$5</f>
        <v>7.1100023655580828E-3</v>
      </c>
      <c r="N84" s="3">
        <f>'Population at Risk'!N84/'Population at Risk'!N$5</f>
        <v>3.3320431076632712E-2</v>
      </c>
      <c r="O84" s="3">
        <f>'Population at Risk'!O84/'Population at Risk'!O$5</f>
        <v>2.0565285029958181E-2</v>
      </c>
      <c r="P84" s="3">
        <f>'Population at Risk'!P84/'Population at Risk'!P$5</f>
        <v>5.0553887206500545E-3</v>
      </c>
      <c r="Q84" s="3">
        <f>'Population at Risk'!Q84/'Population at Risk'!Q$5</f>
        <v>2.3652575448967943E-3</v>
      </c>
      <c r="R84" s="3">
        <f>'Population at Risk'!R84/'Population at Risk'!R$5</f>
        <v>7.8881257857210049E-3</v>
      </c>
      <c r="S84" s="3">
        <f>'Population at Risk'!S84/'Population at Risk'!S$5</f>
        <v>1.1628099869287974E-2</v>
      </c>
      <c r="T84" s="3">
        <f>'Population at Risk'!T84/'Population at Risk'!T$5</f>
        <v>1.7194798075611417E-2</v>
      </c>
      <c r="U84" s="3">
        <f>'Population at Risk'!U84/'Population at Risk'!U$5</f>
        <v>0</v>
      </c>
      <c r="V84" s="3">
        <f>'Population at Risk'!V84/'Population at Risk'!V$5</f>
        <v>1.3691981821247253E-2</v>
      </c>
      <c r="W84" s="3">
        <f>'Population at Risk'!W84/'Population at Risk'!W$5</f>
        <v>1.5403590219372751E-2</v>
      </c>
      <c r="X84" s="3">
        <f>'Population at Risk'!X84/'Population at Risk'!X$5</f>
        <v>1.5403590219372751E-2</v>
      </c>
      <c r="Y84" s="3">
        <f>'Population at Risk'!Y84/'Population at Risk'!Y$5</f>
        <v>1.3747546350448475E-2</v>
      </c>
      <c r="Z84" s="3">
        <f>'Population at Risk'!Z84/'Population at Risk'!Z$5</f>
        <v>3.7522469557673153E-2</v>
      </c>
      <c r="AA84" s="3">
        <f>'Population at Risk'!AA84/'Population at Risk'!AA$5</f>
        <v>2.3631060519381322E-2</v>
      </c>
      <c r="AB84" s="3">
        <f>'Population at Risk'!AB84/'Population at Risk'!AB$5</f>
        <v>6.6398167756543244E-3</v>
      </c>
      <c r="AC84" s="3">
        <f>'Population at Risk'!AC84/'Population at Risk'!AC$5</f>
        <v>3.0195786300437261E-2</v>
      </c>
      <c r="AD84" s="3">
        <f>'Population at Risk'!AD84/'Population at Risk'!AD$5</f>
        <v>6.5637194255228739E-3</v>
      </c>
      <c r="AE84" s="3">
        <f>'Population at Risk'!AE84/'Population at Risk'!AE$5</f>
        <v>6.6581093000265589E-3</v>
      </c>
      <c r="AF84" s="3">
        <f>'Population at Risk'!AF84/'Population at Risk'!AF$5</f>
        <v>2.6798778752527078E-2</v>
      </c>
      <c r="AG84" s="3">
        <f>'Population at Risk'!AG84/'Population at Risk'!AG$5</f>
        <v>5.6822474265195502E-3</v>
      </c>
      <c r="AH84" s="3">
        <f>'Population at Risk'!AH84/'Population at Risk'!AH$5</f>
        <v>1.5524124567733036E-2</v>
      </c>
      <c r="AI84" s="3">
        <f>'Population at Risk'!AI84/'Population at Risk'!AI$5</f>
        <v>1.2777705710874498E-2</v>
      </c>
      <c r="AJ84" s="3">
        <f>'Population at Risk'!AJ84/'Population at Risk'!AJ$5</f>
        <v>6.5371435844458602E-3</v>
      </c>
      <c r="AK84" s="3">
        <f>'Population at Risk'!AK84/'Population at Risk'!AK$5</f>
        <v>3.2210784423957053E-4</v>
      </c>
      <c r="AL84" s="3">
        <f>'Population at Risk'!AL84/'Population at Risk'!AL$5</f>
        <v>2.7027474606194118E-2</v>
      </c>
      <c r="AM84" s="3">
        <f>'Population at Risk'!AM84/'Population at Risk'!AM$5</f>
        <v>1.6864440202258274E-2</v>
      </c>
      <c r="AN84" s="3">
        <f>'Population at Risk'!AN84/'Population at Risk'!AN$5</f>
        <v>0</v>
      </c>
      <c r="AO84" s="3">
        <f>'Population at Risk'!AO84/'Population at Risk'!AO$5</f>
        <v>0</v>
      </c>
      <c r="AP84" s="3">
        <f>'Population at Risk'!AP84/'Population at Risk'!AP$5</f>
        <v>8.4397298707273756E-3</v>
      </c>
      <c r="AQ84" s="3">
        <f>'Population at Risk'!AQ84/'Population at Risk'!AQ$5</f>
        <v>2.3482845832723673E-2</v>
      </c>
      <c r="AR84" s="3">
        <f>'Population at Risk'!AR84/'Population at Risk'!AR$5</f>
        <v>1.7610230772371616E-2</v>
      </c>
      <c r="AS84" s="3">
        <f>'Population at Risk'!AS84/'Population at Risk'!AS$5</f>
        <v>2.9694461026825054E-3</v>
      </c>
      <c r="AT84" s="3">
        <f>'Population at Risk'!AT84/'Population at Risk'!AT$5</f>
        <v>0</v>
      </c>
      <c r="AU84" s="3">
        <f>'Population at Risk'!AU84/'Population at Risk'!AU$5</f>
        <v>0</v>
      </c>
      <c r="AV84" s="3">
        <f>'Population at Risk'!AV84/'Population at Risk'!AV$5</f>
        <v>1.2246452527661376E-2</v>
      </c>
      <c r="AW84" s="3">
        <f>'Population at Risk'!AW84/'Population at Risk'!AW$5</f>
        <v>1.343821761558377E-2</v>
      </c>
      <c r="AX84" s="3">
        <f>'Population at Risk'!AX84/'Population at Risk'!AX$5</f>
        <v>1.3995399688084787E-2</v>
      </c>
      <c r="AY84" s="3">
        <f>'Population at Risk'!AY84/'Population at Risk'!AY$5</f>
        <v>1.5795507343581556E-2</v>
      </c>
      <c r="AZ84" s="3">
        <f>'Population at Risk'!AZ84/'Population at Risk'!AZ$5</f>
        <v>2.1024686356023007E-2</v>
      </c>
      <c r="BA84" s="3">
        <f>'Population at Risk'!BA84/'Population at Risk'!BA$5</f>
        <v>2.1802188711365418E-2</v>
      </c>
      <c r="BB84" s="3">
        <f>'Population at Risk'!BB84/'Population at Risk'!BB$5</f>
        <v>1.0944902043451849E-2</v>
      </c>
      <c r="BC84" s="5">
        <f>'Population at Risk'!BC84/'Population at Risk'!BC$5</f>
        <v>0</v>
      </c>
      <c r="BD84" s="9">
        <v>82</v>
      </c>
    </row>
    <row r="85" spans="2:56" x14ac:dyDescent="0.35">
      <c r="B85" s="3" t="s">
        <v>50</v>
      </c>
      <c r="C85" s="60">
        <f>'Population at Risk'!C85/'Population at Risk'!C$5</f>
        <v>1.0432501759588514E-2</v>
      </c>
      <c r="D85" s="3">
        <f>'Population at Risk'!D85/'Population at Risk'!D$5</f>
        <v>5.8702929439092954E-3</v>
      </c>
      <c r="E85" s="3">
        <f>'Population at Risk'!E85/'Population at Risk'!E$5</f>
        <v>3.5537090746368726E-3</v>
      </c>
      <c r="F85" s="3">
        <f>'Population at Risk'!F85/'Population at Risk'!F$5</f>
        <v>7.6156527842365486E-3</v>
      </c>
      <c r="G85" s="3">
        <f>'Population at Risk'!G85/'Population at Risk'!G$5</f>
        <v>4.8818600248586863E-3</v>
      </c>
      <c r="H85" s="3">
        <f>'Population at Risk'!H85/'Population at Risk'!H$5</f>
        <v>1.7990717934362608E-2</v>
      </c>
      <c r="I85" s="3">
        <f>'Population at Risk'!I85/'Population at Risk'!I$5</f>
        <v>3.2701495054857973E-3</v>
      </c>
      <c r="J85" s="3">
        <f>'Population at Risk'!J85/'Population at Risk'!J$5</f>
        <v>1.2296062280171821E-2</v>
      </c>
      <c r="K85" s="3">
        <f>'Population at Risk'!K85/'Population at Risk'!K$5</f>
        <v>1.4730071826100409E-2</v>
      </c>
      <c r="L85" s="3">
        <f>'Population at Risk'!L85/'Population at Risk'!L$5</f>
        <v>4.9598000372643083E-3</v>
      </c>
      <c r="M85" s="3">
        <f>'Population at Risk'!M85/'Population at Risk'!M$5</f>
        <v>4.9598000372643083E-3</v>
      </c>
      <c r="N85" s="3">
        <f>'Population at Risk'!N85/'Population at Risk'!N$5</f>
        <v>2.6140890678905224E-2</v>
      </c>
      <c r="O85" s="3">
        <f>'Population at Risk'!O85/'Population at Risk'!O$5</f>
        <v>1.7902385408294329E-2</v>
      </c>
      <c r="P85" s="3">
        <f>'Population at Risk'!P85/'Population at Risk'!P$5</f>
        <v>4.155963733540536E-3</v>
      </c>
      <c r="Q85" s="3">
        <f>'Population at Risk'!Q85/'Population at Risk'!Q$5</f>
        <v>2.477888856558546E-3</v>
      </c>
      <c r="R85" s="3">
        <f>'Population at Risk'!R85/'Population at Risk'!R$5</f>
        <v>7.4051793090442073E-3</v>
      </c>
      <c r="S85" s="3">
        <f>'Population at Risk'!S85/'Population at Risk'!S$5</f>
        <v>1.0530358877386388E-2</v>
      </c>
      <c r="T85" s="3">
        <f>'Population at Risk'!T85/'Population at Risk'!T$5</f>
        <v>1.485403695827181E-2</v>
      </c>
      <c r="U85" s="3">
        <f>'Population at Risk'!U85/'Population at Risk'!U$5</f>
        <v>0</v>
      </c>
      <c r="V85" s="3">
        <f>'Population at Risk'!V85/'Population at Risk'!V$5</f>
        <v>1.2572925614703006E-2</v>
      </c>
      <c r="W85" s="3">
        <f>'Population at Risk'!W85/'Population at Risk'!W$5</f>
        <v>1.4431794687302532E-2</v>
      </c>
      <c r="X85" s="3">
        <f>'Population at Risk'!X85/'Population at Risk'!X$5</f>
        <v>1.4431794687302532E-2</v>
      </c>
      <c r="Y85" s="3">
        <f>'Population at Risk'!Y85/'Population at Risk'!Y$5</f>
        <v>1.2337957036967018E-2</v>
      </c>
      <c r="Z85" s="3">
        <f>'Population at Risk'!Z85/'Population at Risk'!Z$5</f>
        <v>3.2856089240038681E-2</v>
      </c>
      <c r="AA85" s="3">
        <f>'Population at Risk'!AA85/'Population at Risk'!AA$5</f>
        <v>2.1464184823748018E-2</v>
      </c>
      <c r="AB85" s="3">
        <f>'Population at Risk'!AB85/'Population at Risk'!AB$5</f>
        <v>5.8282272538020012E-3</v>
      </c>
      <c r="AC85" s="3">
        <f>'Population at Risk'!AC85/'Population at Risk'!AC$5</f>
        <v>2.6987204476752642E-2</v>
      </c>
      <c r="AD85" s="3">
        <f>'Population at Risk'!AD85/'Population at Risk'!AD$5</f>
        <v>6.3561078621851667E-3</v>
      </c>
      <c r="AE85" s="3">
        <f>'Population at Risk'!AE85/'Population at Risk'!AE$5</f>
        <v>6.9146193735619196E-3</v>
      </c>
      <c r="AF85" s="3">
        <f>'Population at Risk'!AF85/'Population at Risk'!AF$5</f>
        <v>2.5230893406969684E-2</v>
      </c>
      <c r="AG85" s="3">
        <f>'Population at Risk'!AG85/'Population at Risk'!AG$5</f>
        <v>5.9011614814775898E-3</v>
      </c>
      <c r="AH85" s="3">
        <f>'Population at Risk'!AH85/'Population at Risk'!AH$5</f>
        <v>1.4840918079661437E-2</v>
      </c>
      <c r="AI85" s="3">
        <f>'Population at Risk'!AI85/'Population at Risk'!AI$5</f>
        <v>1.128019115622424E-2</v>
      </c>
      <c r="AJ85" s="3">
        <f>'Population at Risk'!AJ85/'Population at Risk'!AJ$5</f>
        <v>7.2036758714873984E-3</v>
      </c>
      <c r="AK85" s="3">
        <f>'Population at Risk'!AK85/'Population at Risk'!AK$5</f>
        <v>2.4158088317967786E-4</v>
      </c>
      <c r="AL85" s="3">
        <f>'Population at Risk'!AL85/'Population at Risk'!AL$5</f>
        <v>2.4541643608436369E-2</v>
      </c>
      <c r="AM85" s="3">
        <f>'Population at Risk'!AM85/'Population at Risk'!AM$5</f>
        <v>1.5901836452605032E-2</v>
      </c>
      <c r="AN85" s="3">
        <f>'Population at Risk'!AN85/'Population at Risk'!AN$5</f>
        <v>0</v>
      </c>
      <c r="AO85" s="3">
        <f>'Population at Risk'!AO85/'Population at Risk'!AO$5</f>
        <v>0</v>
      </c>
      <c r="AP85" s="3">
        <f>'Population at Risk'!AP85/'Population at Risk'!AP$5</f>
        <v>5.9059057786128369E-3</v>
      </c>
      <c r="AQ85" s="3">
        <f>'Population at Risk'!AQ85/'Population at Risk'!AQ$5</f>
        <v>2.2083432054901476E-2</v>
      </c>
      <c r="AR85" s="3">
        <f>'Population at Risk'!AR85/'Population at Risk'!AR$5</f>
        <v>1.571113687170788E-2</v>
      </c>
      <c r="AS85" s="3">
        <f>'Population at Risk'!AS85/'Population at Risk'!AS$5</f>
        <v>3.2701495054857973E-3</v>
      </c>
      <c r="AT85" s="3">
        <f>'Population at Risk'!AT85/'Population at Risk'!AT$5</f>
        <v>0</v>
      </c>
      <c r="AU85" s="3">
        <f>'Population at Risk'!AU85/'Population at Risk'!AU$5</f>
        <v>0</v>
      </c>
      <c r="AV85" s="3">
        <f>'Population at Risk'!AV85/'Population at Risk'!AV$5</f>
        <v>1.026287218867397E-2</v>
      </c>
      <c r="AW85" s="3">
        <f>'Population at Risk'!AW85/'Population at Risk'!AW$5</f>
        <v>1.3161766575825148E-2</v>
      </c>
      <c r="AX85" s="3">
        <f>'Population at Risk'!AX85/'Population at Risk'!AX$5</f>
        <v>1.0678570860272787E-2</v>
      </c>
      <c r="AY85" s="3">
        <f>'Population at Risk'!AY85/'Population at Risk'!AY$5</f>
        <v>1.3316523610308481E-2</v>
      </c>
      <c r="AZ85" s="3">
        <f>'Population at Risk'!AZ85/'Population at Risk'!AZ$5</f>
        <v>1.6337731505918801E-2</v>
      </c>
      <c r="BA85" s="3">
        <f>'Population at Risk'!BA85/'Population at Risk'!BA$5</f>
        <v>2.1317695628890628E-2</v>
      </c>
      <c r="BB85" s="3">
        <f>'Population at Risk'!BB85/'Population at Risk'!BB$5</f>
        <v>9.5538750842348169E-3</v>
      </c>
      <c r="BC85" s="5">
        <f>'Population at Risk'!BC85/'Population at Risk'!BC$5</f>
        <v>0</v>
      </c>
      <c r="BD85" s="9">
        <v>83</v>
      </c>
    </row>
    <row r="86" spans="2:56" x14ac:dyDescent="0.35">
      <c r="B86" s="3" t="s">
        <v>51</v>
      </c>
      <c r="C86" s="60">
        <f>'Population at Risk'!C86/'Population at Risk'!C$5</f>
        <v>1.150427948263159E-2</v>
      </c>
      <c r="D86" s="3">
        <f>'Population at Risk'!D86/'Population at Risk'!D$5</f>
        <v>6.1569446848074739E-3</v>
      </c>
      <c r="E86" s="3">
        <f>'Population at Risk'!E86/'Population at Risk'!E$5</f>
        <v>3.1188865467164039E-3</v>
      </c>
      <c r="F86" s="3">
        <f>'Population at Risk'!F86/'Population at Risk'!F$5</f>
        <v>8.7465624636786522E-3</v>
      </c>
      <c r="G86" s="3">
        <f>'Population at Risk'!G86/'Population at Risk'!G$5</f>
        <v>4.8158607575548417E-3</v>
      </c>
      <c r="H86" s="3">
        <f>'Population at Risk'!H86/'Population at Risk'!H$5</f>
        <v>1.8607895161922919E-2</v>
      </c>
      <c r="I86" s="3">
        <f>'Population at Risk'!I86/'Population at Risk'!I$5</f>
        <v>4.0678972429367974E-3</v>
      </c>
      <c r="J86" s="3">
        <f>'Population at Risk'!J86/'Population at Risk'!J$5</f>
        <v>1.2319686465726244E-2</v>
      </c>
      <c r="K86" s="3">
        <f>'Population at Risk'!K86/'Population at Risk'!K$5</f>
        <v>1.7002657925336163E-2</v>
      </c>
      <c r="L86" s="3">
        <f>'Population at Risk'!L86/'Population at Risk'!L$5</f>
        <v>4.944408452238533E-3</v>
      </c>
      <c r="M86" s="3">
        <f>'Population at Risk'!M86/'Population at Risk'!M$5</f>
        <v>4.944408452238533E-3</v>
      </c>
      <c r="N86" s="3">
        <f>'Population at Risk'!N86/'Population at Risk'!N$5</f>
        <v>2.1776743695030677E-2</v>
      </c>
      <c r="O86" s="3">
        <f>'Population at Risk'!O86/'Population at Risk'!O$5</f>
        <v>1.760212304802259E-2</v>
      </c>
      <c r="P86" s="3">
        <f>'Population at Risk'!P86/'Population at Risk'!P$5</f>
        <v>4.8822033732533595E-3</v>
      </c>
      <c r="Q86" s="3">
        <f>'Population at Risk'!Q86/'Population at Risk'!Q$5</f>
        <v>2.2423200282519302E-3</v>
      </c>
      <c r="R86" s="3">
        <f>'Population at Risk'!R86/'Population at Risk'!R$5</f>
        <v>7.6862004715489481E-3</v>
      </c>
      <c r="S86" s="3">
        <f>'Population at Risk'!S86/'Population at Risk'!S$5</f>
        <v>1.1266013601343126E-2</v>
      </c>
      <c r="T86" s="3">
        <f>'Population at Risk'!T86/'Population at Risk'!T$5</f>
        <v>1.5635527600874451E-2</v>
      </c>
      <c r="U86" s="3">
        <f>'Population at Risk'!U86/'Population at Risk'!U$5</f>
        <v>0</v>
      </c>
      <c r="V86" s="3">
        <f>'Population at Risk'!V86/'Population at Risk'!V$5</f>
        <v>1.3733722238475639E-2</v>
      </c>
      <c r="W86" s="3">
        <f>'Population at Risk'!W86/'Population at Risk'!W$5</f>
        <v>1.5506514111086894E-2</v>
      </c>
      <c r="X86" s="3">
        <f>'Population at Risk'!X86/'Population at Risk'!X$5</f>
        <v>1.5506514111086894E-2</v>
      </c>
      <c r="Y86" s="3">
        <f>'Population at Risk'!Y86/'Population at Risk'!Y$5</f>
        <v>1.2921191861876865E-2</v>
      </c>
      <c r="Z86" s="3">
        <f>'Population at Risk'!Z86/'Population at Risk'!Z$5</f>
        <v>3.1019962889731266E-2</v>
      </c>
      <c r="AA86" s="3">
        <f>'Population at Risk'!AA86/'Population at Risk'!AA$5</f>
        <v>2.1277428526193579E-2</v>
      </c>
      <c r="AB86" s="3">
        <f>'Population at Risk'!AB86/'Population at Risk'!AB$5</f>
        <v>6.2175948067701384E-3</v>
      </c>
      <c r="AC86" s="3">
        <f>'Population at Risk'!AC86/'Population at Risk'!AC$5</f>
        <v>2.5611495869863356E-2</v>
      </c>
      <c r="AD86" s="3">
        <f>'Population at Risk'!AD86/'Population at Risk'!AD$5</f>
        <v>5.6563935747056095E-3</v>
      </c>
      <c r="AE86" s="3">
        <f>'Population at Risk'!AE86/'Population at Risk'!AE$5</f>
        <v>5.9638755465309832E-3</v>
      </c>
      <c r="AF86" s="3">
        <f>'Population at Risk'!AF86/'Population at Risk'!AF$5</f>
        <v>2.320128160964537E-2</v>
      </c>
      <c r="AG86" s="3">
        <f>'Population at Risk'!AG86/'Population at Risk'!AG$5</f>
        <v>5.0897657201607344E-3</v>
      </c>
      <c r="AH86" s="3">
        <f>'Population at Risk'!AH86/'Population at Risk'!AH$5</f>
        <v>1.6632443139757279E-2</v>
      </c>
      <c r="AI86" s="3">
        <f>'Population at Risk'!AI86/'Population at Risk'!AI$5</f>
        <v>1.1957459577785734E-2</v>
      </c>
      <c r="AJ86" s="3">
        <f>'Population at Risk'!AJ86/'Population at Risk'!AJ$5</f>
        <v>7.0621153690431241E-3</v>
      </c>
      <c r="AK86" s="3">
        <f>'Population at Risk'!AK86/'Population at Risk'!AK$5</f>
        <v>8.0779918473378285E-4</v>
      </c>
      <c r="AL86" s="3">
        <f>'Population at Risk'!AL86/'Population at Risk'!AL$5</f>
        <v>2.5364017510249814E-2</v>
      </c>
      <c r="AM86" s="3">
        <f>'Population at Risk'!AM86/'Population at Risk'!AM$5</f>
        <v>1.7335417735301912E-2</v>
      </c>
      <c r="AN86" s="3">
        <f>'Population at Risk'!AN86/'Population at Risk'!AN$5</f>
        <v>0</v>
      </c>
      <c r="AO86" s="3">
        <f>'Population at Risk'!AO86/'Population at Risk'!AO$5</f>
        <v>0</v>
      </c>
      <c r="AP86" s="3">
        <f>'Population at Risk'!AP86/'Population at Risk'!AP$5</f>
        <v>6.7256562542551777E-3</v>
      </c>
      <c r="AQ86" s="3">
        <f>'Population at Risk'!AQ86/'Population at Risk'!AQ$5</f>
        <v>2.1202004256094774E-2</v>
      </c>
      <c r="AR86" s="3">
        <f>'Population at Risk'!AR86/'Population at Risk'!AR$5</f>
        <v>1.5782244863673179E-2</v>
      </c>
      <c r="AS86" s="3">
        <f>'Population at Risk'!AS86/'Population at Risk'!AS$5</f>
        <v>4.0678972429367974E-3</v>
      </c>
      <c r="AT86" s="3">
        <f>'Population at Risk'!AT86/'Population at Risk'!AT$5</f>
        <v>0</v>
      </c>
      <c r="AU86" s="3">
        <f>'Population at Risk'!AU86/'Population at Risk'!AU$5</f>
        <v>0</v>
      </c>
      <c r="AV86" s="3">
        <f>'Population at Risk'!AV86/'Population at Risk'!AV$5</f>
        <v>1.1619433282343467E-2</v>
      </c>
      <c r="AW86" s="3">
        <f>'Population at Risk'!AW86/'Population at Risk'!AW$5</f>
        <v>1.544508037003293E-2</v>
      </c>
      <c r="AX86" s="3">
        <f>'Population at Risk'!AX86/'Population at Risk'!AX$5</f>
        <v>9.2076747777600325E-3</v>
      </c>
      <c r="AY86" s="3">
        <f>'Population at Risk'!AY86/'Population at Risk'!AY$5</f>
        <v>1.3038850598994475E-2</v>
      </c>
      <c r="AZ86" s="3">
        <f>'Population at Risk'!AZ86/'Population at Risk'!AZ$5</f>
        <v>1.467697295447264E-2</v>
      </c>
      <c r="BA86" s="3">
        <f>'Population at Risk'!BA86/'Population at Risk'!BA$5</f>
        <v>2.0619690026258214E-2</v>
      </c>
      <c r="BB86" s="3">
        <f>'Population at Risk'!BB86/'Population at Risk'!BB$5</f>
        <v>1.0783744426386552E-2</v>
      </c>
      <c r="BC86" s="5">
        <f>'Population at Risk'!BC86/'Population at Risk'!BC$5</f>
        <v>0</v>
      </c>
      <c r="BD86" s="9">
        <v>84</v>
      </c>
    </row>
    <row r="87" spans="2:56" x14ac:dyDescent="0.35">
      <c r="B87" s="3" t="s">
        <v>52</v>
      </c>
      <c r="C87" s="60">
        <f>'Population at Risk'!C87/'Population at Risk'!C$5</f>
        <v>9.4011969137727889E-3</v>
      </c>
      <c r="D87" s="3">
        <f>'Population at Risk'!D87/'Population at Risk'!D$5</f>
        <v>5.2867472753380723E-3</v>
      </c>
      <c r="E87" s="3">
        <f>'Population at Risk'!E87/'Population at Risk'!E$5</f>
        <v>3.1942219705501334E-3</v>
      </c>
      <c r="F87" s="3">
        <f>'Population at Risk'!F87/'Population at Risk'!F$5</f>
        <v>8.5757311655599282E-3</v>
      </c>
      <c r="G87" s="3">
        <f>'Population at Risk'!G87/'Population at Risk'!G$5</f>
        <v>5.3616583100777231E-3</v>
      </c>
      <c r="H87" s="3">
        <f>'Population at Risk'!H87/'Population at Risk'!H$5</f>
        <v>2.0319259576265864E-2</v>
      </c>
      <c r="I87" s="3">
        <f>'Population at Risk'!I87/'Population at Risk'!I$5</f>
        <v>4.1331576265133231E-3</v>
      </c>
      <c r="J87" s="3">
        <f>'Population at Risk'!J87/'Population at Risk'!J$5</f>
        <v>1.1869652256932591E-2</v>
      </c>
      <c r="K87" s="3">
        <f>'Population at Risk'!K87/'Population at Risk'!K$5</f>
        <v>1.6532971242315828E-2</v>
      </c>
      <c r="L87" s="3">
        <f>'Population at Risk'!L87/'Population at Risk'!L$5</f>
        <v>5.6578633631320131E-3</v>
      </c>
      <c r="M87" s="3">
        <f>'Population at Risk'!M87/'Population at Risk'!M$5</f>
        <v>5.6578633631320131E-3</v>
      </c>
      <c r="N87" s="3">
        <f>'Population at Risk'!N87/'Population at Risk'!N$5</f>
        <v>1.8410084689341001E-2</v>
      </c>
      <c r="O87" s="3">
        <f>'Population at Risk'!O87/'Population at Risk'!O$5</f>
        <v>2.0851460108575286E-2</v>
      </c>
      <c r="P87" s="3">
        <f>'Population at Risk'!P87/'Population at Risk'!P$5</f>
        <v>4.8822033732533595E-3</v>
      </c>
      <c r="Q87" s="3">
        <f>'Population at Risk'!Q87/'Population at Risk'!Q$5</f>
        <v>3.4677739971803109E-3</v>
      </c>
      <c r="R87" s="3">
        <f>'Population at Risk'!R87/'Population at Risk'!R$5</f>
        <v>7.8725326041925586E-3</v>
      </c>
      <c r="S87" s="3">
        <f>'Population at Risk'!S87/'Population at Risk'!S$5</f>
        <v>1.0954807929779381E-2</v>
      </c>
      <c r="T87" s="3">
        <f>'Population at Risk'!T87/'Population at Risk'!T$5</f>
        <v>1.414358794430246E-2</v>
      </c>
      <c r="U87" s="3">
        <f>'Population at Risk'!U87/'Population at Risk'!U$5</f>
        <v>0</v>
      </c>
      <c r="V87" s="3">
        <f>'Population at Risk'!V87/'Population at Risk'!V$5</f>
        <v>1.4362311467143734E-2</v>
      </c>
      <c r="W87" s="3">
        <f>'Population at Risk'!W87/'Population at Risk'!W$5</f>
        <v>1.5353128903205204E-2</v>
      </c>
      <c r="X87" s="3">
        <f>'Population at Risk'!X87/'Population at Risk'!X$5</f>
        <v>1.5353128903205204E-2</v>
      </c>
      <c r="Y87" s="3">
        <f>'Population at Risk'!Y87/'Population at Risk'!Y$5</f>
        <v>1.3005582810176495E-2</v>
      </c>
      <c r="Z87" s="3">
        <f>'Population at Risk'!Z87/'Population at Risk'!Z$5</f>
        <v>2.7873010132802013E-2</v>
      </c>
      <c r="AA87" s="3">
        <f>'Population at Risk'!AA87/'Population at Risk'!AA$5</f>
        <v>1.99406207159206E-2</v>
      </c>
      <c r="AB87" s="3">
        <f>'Population at Risk'!AB87/'Population at Risk'!AB$5</f>
        <v>5.3838852103949173E-3</v>
      </c>
      <c r="AC87" s="3">
        <f>'Population at Risk'!AC87/'Population at Risk'!AC$5</f>
        <v>2.3247446281037074E-2</v>
      </c>
      <c r="AD87" s="3">
        <f>'Population at Risk'!AD87/'Population at Risk'!AD$5</f>
        <v>6.4697312128985732E-3</v>
      </c>
      <c r="AE87" s="3">
        <f>'Population at Risk'!AE87/'Population at Risk'!AE$5</f>
        <v>6.8804018751104203E-3</v>
      </c>
      <c r="AF87" s="3">
        <f>'Population at Risk'!AF87/'Population at Risk'!AF$5</f>
        <v>2.3843435011597046E-2</v>
      </c>
      <c r="AG87" s="3">
        <f>'Population at Risk'!AG87/'Population at Risk'!AG$5</f>
        <v>5.8719591533456092E-3</v>
      </c>
      <c r="AH87" s="3">
        <f>'Population at Risk'!AH87/'Population at Risk'!AH$5</f>
        <v>1.6858383566650936E-2</v>
      </c>
      <c r="AI87" s="3">
        <f>'Population at Risk'!AI87/'Population at Risk'!AI$5</f>
        <v>1.1483306112385093E-2</v>
      </c>
      <c r="AJ87" s="3">
        <f>'Population at Risk'!AJ87/'Population at Risk'!AJ$5</f>
        <v>7.9226252249349326E-3</v>
      </c>
      <c r="AK87" s="3">
        <f>'Population at Risk'!AK87/'Population at Risk'!AK$5</f>
        <v>9.3207598238513416E-4</v>
      </c>
      <c r="AL87" s="3">
        <f>'Population at Risk'!AL87/'Population at Risk'!AL$5</f>
        <v>2.7324963950709876E-2</v>
      </c>
      <c r="AM87" s="3">
        <f>'Population at Risk'!AM87/'Population at Risk'!AM$5</f>
        <v>1.7477421787323918E-2</v>
      </c>
      <c r="AN87" s="3">
        <f>'Population at Risk'!AN87/'Population at Risk'!AN$5</f>
        <v>0</v>
      </c>
      <c r="AO87" s="3">
        <f>'Population at Risk'!AO87/'Population at Risk'!AO$5</f>
        <v>0</v>
      </c>
      <c r="AP87" s="3">
        <f>'Population at Risk'!AP87/'Population at Risk'!AP$5</f>
        <v>5.5569356592534589E-3</v>
      </c>
      <c r="AQ87" s="3">
        <f>'Population at Risk'!AQ87/'Population at Risk'!AQ$5</f>
        <v>1.8541877014025741E-2</v>
      </c>
      <c r="AR87" s="3">
        <f>'Population at Risk'!AR87/'Population at Risk'!AR$5</f>
        <v>1.5131031085494087E-2</v>
      </c>
      <c r="AS87" s="3">
        <f>'Population at Risk'!AS87/'Population at Risk'!AS$5</f>
        <v>4.1331576265133231E-3</v>
      </c>
      <c r="AT87" s="3">
        <f>'Population at Risk'!AT87/'Population at Risk'!AT$5</f>
        <v>0</v>
      </c>
      <c r="AU87" s="3">
        <f>'Population at Risk'!AU87/'Population at Risk'!AU$5</f>
        <v>0</v>
      </c>
      <c r="AV87" s="3">
        <f>'Population at Risk'!AV87/'Population at Risk'!AV$5</f>
        <v>1.1339928014383315E-2</v>
      </c>
      <c r="AW87" s="3">
        <f>'Population at Risk'!AW87/'Population at Risk'!AW$5</f>
        <v>1.5788477811307034E-2</v>
      </c>
      <c r="AX87" s="3">
        <f>'Population at Risk'!AX87/'Population at Risk'!AX$5</f>
        <v>8.7707003815273542E-3</v>
      </c>
      <c r="AY87" s="3">
        <f>'Population at Risk'!AY87/'Population at Risk'!AY$5</f>
        <v>1.2061787096674756E-2</v>
      </c>
      <c r="AZ87" s="3">
        <f>'Population at Risk'!AZ87/'Population at Risk'!AZ$5</f>
        <v>1.2609300069291441E-2</v>
      </c>
      <c r="BA87" s="3">
        <f>'Population at Risk'!BA87/'Population at Risk'!BA$5</f>
        <v>1.8937330379764344E-2</v>
      </c>
      <c r="BB87" s="3">
        <f>'Population at Risk'!BB87/'Population at Risk'!BB$5</f>
        <v>1.1070811696996381E-2</v>
      </c>
      <c r="BC87" s="5">
        <f>'Population at Risk'!BC87/'Population at Risk'!BC$5</f>
        <v>0</v>
      </c>
      <c r="BD87" s="9">
        <v>85</v>
      </c>
    </row>
    <row r="88" spans="2:56" x14ac:dyDescent="0.35">
      <c r="B88" s="3" t="s">
        <v>53</v>
      </c>
      <c r="C88" s="60">
        <f>'Population at Risk'!C88/'Population at Risk'!C$5</f>
        <v>7.9941702775912608E-3</v>
      </c>
      <c r="D88" s="3">
        <f>'Population at Risk'!D88/'Population at Risk'!D$5</f>
        <v>4.4539180700783332E-3</v>
      </c>
      <c r="E88" s="3">
        <f>'Population at Risk'!E88/'Population at Risk'!E$5</f>
        <v>2.6110231394046416E-3</v>
      </c>
      <c r="F88" s="3">
        <f>'Population at Risk'!F88/'Population at Risk'!F$5</f>
        <v>8.6775453220594573E-3</v>
      </c>
      <c r="G88" s="3">
        <f>'Population at Risk'!G88/'Population at Risk'!G$5</f>
        <v>5.9758320786858629E-3</v>
      </c>
      <c r="H88" s="3">
        <f>'Population at Risk'!H88/'Population at Risk'!H$5</f>
        <v>2.1101443738939931E-2</v>
      </c>
      <c r="I88" s="3">
        <f>'Population at Risk'!I88/'Population at Risk'!I$5</f>
        <v>5.0263021603462084E-3</v>
      </c>
      <c r="J88" s="3">
        <f>'Population at Risk'!J88/'Population at Risk'!J$5</f>
        <v>1.3410611249281855E-2</v>
      </c>
      <c r="K88" s="3">
        <f>'Population at Risk'!K88/'Population at Risk'!K$5</f>
        <v>1.8302771666589224E-2</v>
      </c>
      <c r="L88" s="3">
        <f>'Population at Risk'!L88/'Population at Risk'!L$5</f>
        <v>6.1765191822327056E-3</v>
      </c>
      <c r="M88" s="3">
        <f>'Population at Risk'!M88/'Population at Risk'!M$5</f>
        <v>6.1765191822327056E-3</v>
      </c>
      <c r="N88" s="3">
        <f>'Population at Risk'!N88/'Population at Risk'!N$5</f>
        <v>2.1178295852157702E-2</v>
      </c>
      <c r="O88" s="3">
        <f>'Population at Risk'!O88/'Population at Risk'!O$5</f>
        <v>2.1791462077132461E-2</v>
      </c>
      <c r="P88" s="3">
        <f>'Population at Risk'!P88/'Population at Risk'!P$5</f>
        <v>6.0893140280554583E-3</v>
      </c>
      <c r="Q88" s="3">
        <f>'Population at Risk'!Q88/'Population at Risk'!Q$5</f>
        <v>2.2472256498340731E-3</v>
      </c>
      <c r="R88" s="3">
        <f>'Population at Risk'!R88/'Population at Risk'!R$5</f>
        <v>7.816251732236084E-3</v>
      </c>
      <c r="S88" s="3">
        <f>'Population at Risk'!S88/'Population at Risk'!S$5</f>
        <v>1.1179028705199363E-2</v>
      </c>
      <c r="T88" s="3">
        <f>'Population at Risk'!T88/'Population at Risk'!T$5</f>
        <v>1.2612519880875767E-2</v>
      </c>
      <c r="U88" s="3">
        <f>'Population at Risk'!U88/'Population at Risk'!U$5</f>
        <v>0</v>
      </c>
      <c r="V88" s="3">
        <f>'Population at Risk'!V88/'Population at Risk'!V$5</f>
        <v>1.4862854965032285E-2</v>
      </c>
      <c r="W88" s="3">
        <f>'Population at Risk'!W88/'Population at Risk'!W$5</f>
        <v>1.7646740078681208E-2</v>
      </c>
      <c r="X88" s="3">
        <f>'Population at Risk'!X88/'Population at Risk'!X$5</f>
        <v>1.7646740078681208E-2</v>
      </c>
      <c r="Y88" s="3">
        <f>'Population at Risk'!Y88/'Population at Risk'!Y$5</f>
        <v>1.4022550203510941E-2</v>
      </c>
      <c r="Z88" s="3">
        <f>'Population at Risk'!Z88/'Population at Risk'!Z$5</f>
        <v>2.7894412104575262E-2</v>
      </c>
      <c r="AA88" s="3">
        <f>'Population at Risk'!AA88/'Population at Risk'!AA$5</f>
        <v>2.0935129464137777E-2</v>
      </c>
      <c r="AB88" s="3">
        <f>'Population at Risk'!AB88/'Population at Risk'!AB$5</f>
        <v>4.5973123510348705E-3</v>
      </c>
      <c r="AC88" s="3">
        <f>'Population at Risk'!AC88/'Population at Risk'!AC$5</f>
        <v>2.4305790093406637E-2</v>
      </c>
      <c r="AD88" s="3">
        <f>'Population at Risk'!AD88/'Population at Risk'!AD$5</f>
        <v>6.2540917009259447E-3</v>
      </c>
      <c r="AE88" s="3">
        <f>'Population at Risk'!AE88/'Population at Risk'!AE$5</f>
        <v>6.3322793177558803E-3</v>
      </c>
      <c r="AF88" s="3">
        <f>'Population at Risk'!AF88/'Population at Risk'!AF$5</f>
        <v>2.8620185222356726E-2</v>
      </c>
      <c r="AG88" s="3">
        <f>'Population at Risk'!AG88/'Population at Risk'!AG$5</f>
        <v>5.4041735027056097E-3</v>
      </c>
      <c r="AH88" s="3">
        <f>'Population at Risk'!AH88/'Population at Risk'!AH$5</f>
        <v>1.7869347665041106E-2</v>
      </c>
      <c r="AI88" s="3">
        <f>'Population at Risk'!AI88/'Population at Risk'!AI$5</f>
        <v>1.075068111770741E-2</v>
      </c>
      <c r="AJ88" s="3">
        <f>'Population at Risk'!AJ88/'Population at Risk'!AJ$5</f>
        <v>8.4069025897385505E-3</v>
      </c>
      <c r="AK88" s="3">
        <f>'Population at Risk'!AK88/'Population at Risk'!AK$5</f>
        <v>1.1110007559706036E-3</v>
      </c>
      <c r="AL88" s="3">
        <f>'Population at Risk'!AL88/'Population at Risk'!AL$5</f>
        <v>2.8969359988716744E-2</v>
      </c>
      <c r="AM88" s="3">
        <f>'Population at Risk'!AM88/'Population at Risk'!AM$5</f>
        <v>1.8964542880817961E-2</v>
      </c>
      <c r="AN88" s="3">
        <f>'Population at Risk'!AN88/'Population at Risk'!AN$5</f>
        <v>0</v>
      </c>
      <c r="AO88" s="3">
        <f>'Population at Risk'!AO88/'Population at Risk'!AO$5</f>
        <v>0</v>
      </c>
      <c r="AP88" s="3">
        <f>'Population at Risk'!AP88/'Population at Risk'!AP$5</f>
        <v>5.1962212637387453E-3</v>
      </c>
      <c r="AQ88" s="3">
        <f>'Population at Risk'!AQ88/'Population at Risk'!AQ$5</f>
        <v>2.1891147655348983E-2</v>
      </c>
      <c r="AR88" s="3">
        <f>'Population at Risk'!AR88/'Population at Risk'!AR$5</f>
        <v>1.5740313061085268E-2</v>
      </c>
      <c r="AS88" s="3">
        <f>'Population at Risk'!AS88/'Population at Risk'!AS$5</f>
        <v>5.0263021603462084E-3</v>
      </c>
      <c r="AT88" s="3">
        <f>'Population at Risk'!AT88/'Population at Risk'!AT$5</f>
        <v>0</v>
      </c>
      <c r="AU88" s="3">
        <f>'Population at Risk'!AU88/'Population at Risk'!AU$5</f>
        <v>0</v>
      </c>
      <c r="AV88" s="3">
        <f>'Population at Risk'!AV88/'Population at Risk'!AV$5</f>
        <v>1.0983301291072842E-2</v>
      </c>
      <c r="AW88" s="3">
        <f>'Population at Risk'!AW88/'Population at Risk'!AW$5</f>
        <v>1.6107923493408071E-2</v>
      </c>
      <c r="AX88" s="3">
        <f>'Population at Risk'!AX88/'Population at Risk'!AX$5</f>
        <v>1.0159585585475148E-2</v>
      </c>
      <c r="AY88" s="3">
        <f>'Population at Risk'!AY88/'Population at Risk'!AY$5</f>
        <v>1.3593897924367958E-2</v>
      </c>
      <c r="AZ88" s="3">
        <f>'Population at Risk'!AZ88/'Population at Risk'!AZ$5</f>
        <v>1.3881399482242224E-2</v>
      </c>
      <c r="BA88" s="3">
        <f>'Population at Risk'!BA88/'Population at Risk'!BA$5</f>
        <v>2.0824390355340561E-2</v>
      </c>
      <c r="BB88" s="3">
        <f>'Population at Risk'!BB88/'Population at Risk'!BB$5</f>
        <v>1.1741481272523524E-2</v>
      </c>
      <c r="BC88" s="5">
        <f>'Population at Risk'!BC88/'Population at Risk'!BC$5</f>
        <v>0</v>
      </c>
      <c r="BD88" s="9">
        <v>86</v>
      </c>
    </row>
    <row r="89" spans="2:56" x14ac:dyDescent="0.35">
      <c r="B89" s="3" t="s">
        <v>54</v>
      </c>
      <c r="C89" s="60">
        <f>'Population at Risk'!C89/'Population at Risk'!C$5</f>
        <v>7.8536976369307128E-3</v>
      </c>
      <c r="D89" s="3">
        <f>'Population at Risk'!D89/'Population at Risk'!D$5</f>
        <v>4.2189260737429124E-3</v>
      </c>
      <c r="E89" s="3">
        <f>'Population at Risk'!E89/'Population at Risk'!E$5</f>
        <v>2.1689451475477711E-3</v>
      </c>
      <c r="F89" s="3">
        <f>'Population at Risk'!F89/'Population at Risk'!F$5</f>
        <v>9.1474484983442659E-3</v>
      </c>
      <c r="G89" s="3">
        <f>'Population at Risk'!G89/'Population at Risk'!G$5</f>
        <v>7.7420878654895662E-3</v>
      </c>
      <c r="H89" s="3">
        <f>'Population at Risk'!H89/'Population at Risk'!H$5</f>
        <v>2.2717425556905365E-2</v>
      </c>
      <c r="I89" s="3">
        <f>'Population at Risk'!I89/'Population at Risk'!I$5</f>
        <v>5.1858673082937059E-3</v>
      </c>
      <c r="J89" s="3">
        <f>'Population at Risk'!J89/'Population at Risk'!J$5</f>
        <v>1.480325164824574E-2</v>
      </c>
      <c r="K89" s="3">
        <f>'Population at Risk'!K89/'Population at Risk'!K$5</f>
        <v>1.9551666674427079E-2</v>
      </c>
      <c r="L89" s="3">
        <f>'Population at Risk'!L89/'Population at Risk'!L$5</f>
        <v>6.6481253266888977E-3</v>
      </c>
      <c r="M89" s="3">
        <f>'Population at Risk'!M89/'Population at Risk'!M$5</f>
        <v>6.6481253266888977E-3</v>
      </c>
      <c r="N89" s="3">
        <f>'Population at Risk'!N89/'Population at Risk'!N$5</f>
        <v>2.1686262357836762E-2</v>
      </c>
      <c r="O89" s="3">
        <f>'Population at Risk'!O89/'Population at Risk'!O$5</f>
        <v>2.3034256398718922E-2</v>
      </c>
      <c r="P89" s="3">
        <f>'Population at Risk'!P89/'Population at Risk'!P$5</f>
        <v>6.2209748719053064E-3</v>
      </c>
      <c r="Q89" s="3">
        <f>'Population at Risk'!Q89/'Population at Risk'!Q$5</f>
        <v>3.418651786449707E-3</v>
      </c>
      <c r="R89" s="3">
        <f>'Population at Risk'!R89/'Population at Risk'!R$5</f>
        <v>1.0293533702015828E-2</v>
      </c>
      <c r="S89" s="3">
        <f>'Population at Risk'!S89/'Population at Risk'!S$5</f>
        <v>1.1025382486777199E-2</v>
      </c>
      <c r="T89" s="3">
        <f>'Population at Risk'!T89/'Population at Risk'!T$5</f>
        <v>1.3077623650886369E-2</v>
      </c>
      <c r="U89" s="3">
        <f>'Population at Risk'!U89/'Population at Risk'!U$5</f>
        <v>0</v>
      </c>
      <c r="V89" s="3">
        <f>'Population at Risk'!V89/'Population at Risk'!V$5</f>
        <v>1.4985111116331024E-2</v>
      </c>
      <c r="W89" s="3">
        <f>'Population at Risk'!W89/'Population at Risk'!W$5</f>
        <v>1.6334117287249893E-2</v>
      </c>
      <c r="X89" s="3">
        <f>'Population at Risk'!X89/'Population at Risk'!X$5</f>
        <v>1.6334117287249893E-2</v>
      </c>
      <c r="Y89" s="3">
        <f>'Population at Risk'!Y89/'Population at Risk'!Y$5</f>
        <v>1.4779131698243598E-2</v>
      </c>
      <c r="Z89" s="3">
        <f>'Population at Risk'!Z89/'Population at Risk'!Z$5</f>
        <v>2.8568659557810197E-2</v>
      </c>
      <c r="AA89" s="3">
        <f>'Population at Risk'!AA89/'Population at Risk'!AA$5</f>
        <v>2.1594885356432891E-2</v>
      </c>
      <c r="AB89" s="3">
        <f>'Population at Risk'!AB89/'Population at Risk'!AB$5</f>
        <v>4.2904659763170865E-3</v>
      </c>
      <c r="AC89" s="3">
        <f>'Population at Risk'!AC89/'Population at Risk'!AC$5</f>
        <v>2.5597903193265881E-2</v>
      </c>
      <c r="AD89" s="3">
        <f>'Population at Risk'!AD89/'Population at Risk'!AD$5</f>
        <v>6.9066188838138812E-3</v>
      </c>
      <c r="AE89" s="3">
        <f>'Population at Risk'!AE89/'Population at Risk'!AE$5</f>
        <v>6.5334919315911148E-3</v>
      </c>
      <c r="AF89" s="3">
        <f>'Population at Risk'!AF89/'Population at Risk'!AF$5</f>
        <v>3.2895293390633622E-2</v>
      </c>
      <c r="AG89" s="3">
        <f>'Population at Risk'!AG89/'Population at Risk'!AG$5</f>
        <v>5.575894903726163E-3</v>
      </c>
      <c r="AH89" s="3">
        <f>'Population at Risk'!AH89/'Population at Risk'!AH$5</f>
        <v>1.7546764211001774E-2</v>
      </c>
      <c r="AI89" s="3">
        <f>'Population at Risk'!AI89/'Population at Risk'!AI$5</f>
        <v>1.1029956979629642E-2</v>
      </c>
      <c r="AJ89" s="3">
        <f>'Population at Risk'!AJ89/'Population at Risk'!AJ$5</f>
        <v>8.2980753717484083E-3</v>
      </c>
      <c r="AK89" s="3">
        <f>'Population at Risk'!AK89/'Population at Risk'!AK$5</f>
        <v>7.1217997177602799E-4</v>
      </c>
      <c r="AL89" s="3">
        <f>'Population at Risk'!AL89/'Population at Risk'!AL$5</f>
        <v>3.1842770985277394E-2</v>
      </c>
      <c r="AM89" s="3">
        <f>'Population at Risk'!AM89/'Population at Risk'!AM$5</f>
        <v>1.8954527278557162E-2</v>
      </c>
      <c r="AN89" s="3">
        <f>'Population at Risk'!AN89/'Population at Risk'!AN$5</f>
        <v>0</v>
      </c>
      <c r="AO89" s="3">
        <f>'Population at Risk'!AO89/'Population at Risk'!AO$5</f>
        <v>0</v>
      </c>
      <c r="AP89" s="3">
        <f>'Population at Risk'!AP89/'Population at Risk'!AP$5</f>
        <v>6.0049716549821306E-3</v>
      </c>
      <c r="AQ89" s="3">
        <f>'Population at Risk'!AQ89/'Population at Risk'!AQ$5</f>
        <v>2.1734178587770641E-2</v>
      </c>
      <c r="AR89" s="3">
        <f>'Population at Risk'!AR89/'Population at Risk'!AR$5</f>
        <v>1.6198334323022194E-2</v>
      </c>
      <c r="AS89" s="3">
        <f>'Population at Risk'!AS89/'Population at Risk'!AS$5</f>
        <v>5.1858673082937059E-3</v>
      </c>
      <c r="AT89" s="3">
        <f>'Population at Risk'!AT89/'Population at Risk'!AT$5</f>
        <v>0</v>
      </c>
      <c r="AU89" s="3">
        <f>'Population at Risk'!AU89/'Population at Risk'!AU$5</f>
        <v>0</v>
      </c>
      <c r="AV89" s="3">
        <f>'Population at Risk'!AV89/'Population at Risk'!AV$5</f>
        <v>1.156907735993006E-2</v>
      </c>
      <c r="AW89" s="3">
        <f>'Population at Risk'!AW89/'Population at Risk'!AW$5</f>
        <v>1.5342242545476188E-2</v>
      </c>
      <c r="AX89" s="3">
        <f>'Population at Risk'!AX89/'Population at Risk'!AX$5</f>
        <v>1.1647750234615169E-2</v>
      </c>
      <c r="AY89" s="3">
        <f>'Population at Risk'!AY89/'Population at Risk'!AY$5</f>
        <v>1.3304726373109246E-2</v>
      </c>
      <c r="AZ89" s="3">
        <f>'Population at Risk'!AZ89/'Population at Risk'!AZ$5</f>
        <v>1.4485497422673136E-2</v>
      </c>
      <c r="BA89" s="3">
        <f>'Population at Risk'!BA89/'Population at Risk'!BA$5</f>
        <v>2.655950260894812E-2</v>
      </c>
      <c r="BB89" s="3">
        <f>'Population at Risk'!BB89/'Population at Risk'!BB$5</f>
        <v>1.1363831290073937E-2</v>
      </c>
      <c r="BC89" s="5">
        <f>'Population at Risk'!BC89/'Population at Risk'!BC$5</f>
        <v>0</v>
      </c>
      <c r="BD89" s="9">
        <v>87</v>
      </c>
    </row>
    <row r="90" spans="2:56" x14ac:dyDescent="0.35">
      <c r="B90" s="3" t="s">
        <v>55</v>
      </c>
      <c r="C90" s="60">
        <f>'Population at Risk'!C90/'Population at Risk'!C$5</f>
        <v>7.1422040204449349E-3</v>
      </c>
      <c r="D90" s="3">
        <f>'Population at Risk'!D90/'Population at Risk'!D$5</f>
        <v>4.046265961841591E-3</v>
      </c>
      <c r="E90" s="3">
        <f>'Population at Risk'!E90/'Population at Risk'!E$5</f>
        <v>2.5021721121222511E-3</v>
      </c>
      <c r="F90" s="3">
        <f>'Population at Risk'!F90/'Population at Risk'!F$5</f>
        <v>7.2327254753634627E-3</v>
      </c>
      <c r="G90" s="3">
        <f>'Population at Risk'!G90/'Population at Risk'!G$5</f>
        <v>6.2399171830412967E-3</v>
      </c>
      <c r="H90" s="3">
        <f>'Population at Risk'!H90/'Population at Risk'!H$5</f>
        <v>2.2019180665105765E-2</v>
      </c>
      <c r="I90" s="3">
        <f>'Population at Risk'!I90/'Population at Risk'!I$5</f>
        <v>3.9103096823704057E-3</v>
      </c>
      <c r="J90" s="3">
        <f>'Population at Risk'!J90/'Population at Risk'!J$5</f>
        <v>1.3927566807410991E-2</v>
      </c>
      <c r="K90" s="3">
        <f>'Population at Risk'!K90/'Population at Risk'!K$5</f>
        <v>1.834292437965148E-2</v>
      </c>
      <c r="L90" s="3">
        <f>'Population at Risk'!L90/'Population at Risk'!L$5</f>
        <v>5.8893075860764338E-3</v>
      </c>
      <c r="M90" s="3">
        <f>'Population at Risk'!M90/'Population at Risk'!M$5</f>
        <v>5.8893075860764338E-3</v>
      </c>
      <c r="N90" s="3">
        <f>'Population at Risk'!N90/'Population at Risk'!N$5</f>
        <v>2.0803786172757015E-2</v>
      </c>
      <c r="O90" s="3">
        <f>'Population at Risk'!O90/'Population at Risk'!O$5</f>
        <v>2.1415111947056385E-2</v>
      </c>
      <c r="P90" s="3">
        <f>'Population at Risk'!P90/'Population at Risk'!P$5</f>
        <v>5.6668226486967085E-3</v>
      </c>
      <c r="Q90" s="3">
        <f>'Population at Risk'!Q90/'Population at Risk'!Q$5</f>
        <v>2.6646104529227947E-3</v>
      </c>
      <c r="R90" s="3">
        <f>'Population at Risk'!R90/'Population at Risk'!R$5</f>
        <v>8.2035462730720484E-3</v>
      </c>
      <c r="S90" s="3">
        <f>'Population at Risk'!S90/'Population at Risk'!S$5</f>
        <v>9.5606985433643512E-3</v>
      </c>
      <c r="T90" s="3">
        <f>'Population at Risk'!T90/'Population at Risk'!T$5</f>
        <v>1.0259086874464057E-2</v>
      </c>
      <c r="U90" s="3">
        <f>'Population at Risk'!U90/'Population at Risk'!U$5</f>
        <v>0</v>
      </c>
      <c r="V90" s="3">
        <f>'Population at Risk'!V90/'Population at Risk'!V$5</f>
        <v>1.2635835563010072E-2</v>
      </c>
      <c r="W90" s="3">
        <f>'Population at Risk'!W90/'Population at Risk'!W$5</f>
        <v>1.6081926252565697E-2</v>
      </c>
      <c r="X90" s="3">
        <f>'Population at Risk'!X90/'Population at Risk'!X$5</f>
        <v>1.6081926252565697E-2</v>
      </c>
      <c r="Y90" s="3">
        <f>'Population at Risk'!Y90/'Population at Risk'!Y$5</f>
        <v>1.3184769937247634E-2</v>
      </c>
      <c r="Z90" s="3">
        <f>'Population at Risk'!Z90/'Population at Risk'!Z$5</f>
        <v>2.4876449609955067E-2</v>
      </c>
      <c r="AA90" s="3">
        <f>'Population at Risk'!AA90/'Population at Risk'!AA$5</f>
        <v>1.9155862797895384E-2</v>
      </c>
      <c r="AB90" s="3">
        <f>'Population at Risk'!AB90/'Population at Risk'!AB$5</f>
        <v>4.1304502339966761E-3</v>
      </c>
      <c r="AC90" s="3">
        <f>'Population at Risk'!AC90/'Population at Risk'!AC$5</f>
        <v>2.2321671001133383E-2</v>
      </c>
      <c r="AD90" s="3">
        <f>'Population at Risk'!AD90/'Population at Risk'!AD$5</f>
        <v>6.2997796572659241E-3</v>
      </c>
      <c r="AE90" s="3">
        <f>'Population at Risk'!AE90/'Population at Risk'!AE$5</f>
        <v>6.2899097392245052E-3</v>
      </c>
      <c r="AF90" s="3">
        <f>'Population at Risk'!AF90/'Population at Risk'!AF$5</f>
        <v>2.8660253926875854E-2</v>
      </c>
      <c r="AG90" s="3">
        <f>'Population at Risk'!AG90/'Population at Risk'!AG$5</f>
        <v>5.3680139238035853E-3</v>
      </c>
      <c r="AH90" s="3">
        <f>'Population at Risk'!AH90/'Population at Risk'!AH$5</f>
        <v>1.6213239125303484E-2</v>
      </c>
      <c r="AI90" s="3">
        <f>'Population at Risk'!AI90/'Population at Risk'!AI$5</f>
        <v>8.8248891315513001E-3</v>
      </c>
      <c r="AJ90" s="3">
        <f>'Population at Risk'!AJ90/'Population at Risk'!AJ$5</f>
        <v>7.2832747073741395E-3</v>
      </c>
      <c r="AK90" s="3">
        <f>'Population at Risk'!AK90/'Population at Risk'!AK$5</f>
        <v>7.6543864792623525E-4</v>
      </c>
      <c r="AL90" s="3">
        <f>'Population at Risk'!AL90/'Population at Risk'!AL$5</f>
        <v>3.1103657299832738E-2</v>
      </c>
      <c r="AM90" s="3">
        <f>'Population at Risk'!AM90/'Population at Risk'!AM$5</f>
        <v>1.6879483189872892E-2</v>
      </c>
      <c r="AN90" s="3">
        <f>'Population at Risk'!AN90/'Population at Risk'!AN$5</f>
        <v>0</v>
      </c>
      <c r="AO90" s="3">
        <f>'Population at Risk'!AO90/'Population at Risk'!AO$5</f>
        <v>0</v>
      </c>
      <c r="AP90" s="3">
        <f>'Population at Risk'!AP90/'Population at Risk'!AP$5</f>
        <v>4.6882127148429919E-3</v>
      </c>
      <c r="AQ90" s="3">
        <f>'Population at Risk'!AQ90/'Population at Risk'!AQ$5</f>
        <v>2.0127155989560549E-2</v>
      </c>
      <c r="AR90" s="3">
        <f>'Population at Risk'!AR90/'Population at Risk'!AR$5</f>
        <v>1.4517329233609731E-2</v>
      </c>
      <c r="AS90" s="3">
        <f>'Population at Risk'!AS90/'Population at Risk'!AS$5</f>
        <v>3.9103096823704057E-3</v>
      </c>
      <c r="AT90" s="3">
        <f>'Population at Risk'!AT90/'Population at Risk'!AT$5</f>
        <v>0</v>
      </c>
      <c r="AU90" s="3">
        <f>'Population at Risk'!AU90/'Population at Risk'!AU$5</f>
        <v>0</v>
      </c>
      <c r="AV90" s="3">
        <f>'Population at Risk'!AV90/'Population at Risk'!AV$5</f>
        <v>1.1932180702129296E-2</v>
      </c>
      <c r="AW90" s="3">
        <f>'Population at Risk'!AW90/'Population at Risk'!AW$5</f>
        <v>1.5082970925561563E-2</v>
      </c>
      <c r="AX90" s="3">
        <f>'Population at Risk'!AX90/'Population at Risk'!AX$5</f>
        <v>1.0993394671220548E-2</v>
      </c>
      <c r="AY90" s="3">
        <f>'Population at Risk'!AY90/'Population at Risk'!AY$5</f>
        <v>1.2647975241276855E-2</v>
      </c>
      <c r="AZ90" s="3">
        <f>'Population at Risk'!AZ90/'Population at Risk'!AZ$5</f>
        <v>1.3238742098805083E-2</v>
      </c>
      <c r="BA90" s="3">
        <f>'Population at Risk'!BA90/'Population at Risk'!BA$5</f>
        <v>2.1707825021492634E-2</v>
      </c>
      <c r="BB90" s="3">
        <f>'Population at Risk'!BB90/'Population at Risk'!BB$5</f>
        <v>9.2817531186445857E-3</v>
      </c>
      <c r="BC90" s="5">
        <f>'Population at Risk'!BC90/'Population at Risk'!BC$5</f>
        <v>0</v>
      </c>
      <c r="BD90" s="9">
        <v>88</v>
      </c>
    </row>
    <row r="91" spans="2:56" x14ac:dyDescent="0.35">
      <c r="B91" s="3" t="s">
        <v>56</v>
      </c>
      <c r="C91" s="60">
        <f>'Population at Risk'!C91/'Population at Risk'!C$5</f>
        <v>6.4305253280162586E-3</v>
      </c>
      <c r="D91" s="3">
        <f>'Population at Risk'!D91/'Population at Risk'!D$5</f>
        <v>3.301187417792804E-3</v>
      </c>
      <c r="E91" s="3">
        <f>'Population at Risk'!E91/'Population at Risk'!E$5</f>
        <v>1.3885680402436669E-3</v>
      </c>
      <c r="F91" s="3">
        <f>'Population at Risk'!F91/'Population at Risk'!F$5</f>
        <v>6.1104060050484431E-3</v>
      </c>
      <c r="G91" s="3">
        <f>'Population at Risk'!G91/'Population at Risk'!G$5</f>
        <v>6.0641448680260482E-3</v>
      </c>
      <c r="H91" s="3">
        <f>'Population at Risk'!H91/'Population at Risk'!H$5</f>
        <v>1.8820310544665684E-2</v>
      </c>
      <c r="I91" s="3">
        <f>'Population at Risk'!I91/'Population at Risk'!I$5</f>
        <v>3.0567903100763572E-3</v>
      </c>
      <c r="J91" s="3">
        <f>'Population at Risk'!J91/'Population at Risk'!J$5</f>
        <v>1.0864870912415208E-2</v>
      </c>
      <c r="K91" s="3">
        <f>'Population at Risk'!K91/'Population at Risk'!K$5</f>
        <v>1.4271480884168089E-2</v>
      </c>
      <c r="L91" s="3">
        <f>'Population at Risk'!L91/'Population at Risk'!L$5</f>
        <v>4.8749538373177677E-3</v>
      </c>
      <c r="M91" s="3">
        <f>'Population at Risk'!M91/'Population at Risk'!M$5</f>
        <v>4.8749538373177677E-3</v>
      </c>
      <c r="N91" s="3">
        <f>'Population at Risk'!N91/'Population at Risk'!N$5</f>
        <v>1.6772647543643347E-2</v>
      </c>
      <c r="O91" s="3">
        <f>'Population at Risk'!O91/'Population at Risk'!O$5</f>
        <v>1.7704740494204053E-2</v>
      </c>
      <c r="P91" s="3">
        <f>'Population at Risk'!P91/'Population at Risk'!P$5</f>
        <v>5.2409920450374172E-3</v>
      </c>
      <c r="Q91" s="3">
        <f>'Population at Risk'!Q91/'Population at Risk'!Q$5</f>
        <v>2.0698313339668137E-3</v>
      </c>
      <c r="R91" s="3">
        <f>'Population at Risk'!R91/'Population at Risk'!R$5</f>
        <v>6.2057914811840366E-3</v>
      </c>
      <c r="S91" s="3">
        <f>'Population at Risk'!S91/'Population at Risk'!S$5</f>
        <v>8.0014141412128367E-3</v>
      </c>
      <c r="T91" s="3">
        <f>'Population at Risk'!T91/'Population at Risk'!T$5</f>
        <v>8.7670540700037873E-3</v>
      </c>
      <c r="U91" s="3">
        <f>'Population at Risk'!U91/'Population at Risk'!U$5</f>
        <v>0</v>
      </c>
      <c r="V91" s="3">
        <f>'Population at Risk'!V91/'Population at Risk'!V$5</f>
        <v>1.0828233226623485E-2</v>
      </c>
      <c r="W91" s="3">
        <f>'Population at Risk'!W91/'Population at Risk'!W$5</f>
        <v>1.3449368909107992E-2</v>
      </c>
      <c r="X91" s="3">
        <f>'Population at Risk'!X91/'Population at Risk'!X$5</f>
        <v>1.3449368909107992E-2</v>
      </c>
      <c r="Y91" s="3">
        <f>'Population at Risk'!Y91/'Population at Risk'!Y$5</f>
        <v>1.0763426723593461E-2</v>
      </c>
      <c r="Z91" s="3">
        <f>'Population at Risk'!Z91/'Population at Risk'!Z$5</f>
        <v>2.00476641026281E-2</v>
      </c>
      <c r="AA91" s="3">
        <f>'Population at Risk'!AA91/'Population at Risk'!AA$5</f>
        <v>1.5554174621812777E-2</v>
      </c>
      <c r="AB91" s="3">
        <f>'Population at Risk'!AB91/'Population at Risk'!AB$5</f>
        <v>3.3590042758961294E-3</v>
      </c>
      <c r="AC91" s="3">
        <f>'Population at Risk'!AC91/'Population at Risk'!AC$5</f>
        <v>1.8003943590615537E-2</v>
      </c>
      <c r="AD91" s="3">
        <f>'Population at Risk'!AD91/'Population at Risk'!AD$5</f>
        <v>5.4395687803701753E-3</v>
      </c>
      <c r="AE91" s="3">
        <f>'Population at Risk'!AE91/'Population at Risk'!AE$5</f>
        <v>5.159139449026841E-3</v>
      </c>
      <c r="AF91" s="3">
        <f>'Population at Risk'!AF91/'Population at Risk'!AF$5</f>
        <v>2.4558653142674063E-2</v>
      </c>
      <c r="AG91" s="3">
        <f>'Population at Risk'!AG91/'Population at Risk'!AG$5</f>
        <v>4.4029777127827154E-3</v>
      </c>
      <c r="AH91" s="3">
        <f>'Population at Risk'!AH91/'Population at Risk'!AH$5</f>
        <v>1.3368191169800639E-2</v>
      </c>
      <c r="AI91" s="3">
        <f>'Population at Risk'!AI91/'Population at Risk'!AI$5</f>
        <v>7.420929496986319E-3</v>
      </c>
      <c r="AJ91" s="3">
        <f>'Population at Risk'!AJ91/'Population at Risk'!AJ$5</f>
        <v>6.6063904408895542E-3</v>
      </c>
      <c r="AK91" s="3">
        <f>'Population at Risk'!AK91/'Population at Risk'!AK$5</f>
        <v>5.6699159105647056E-4</v>
      </c>
      <c r="AL91" s="3">
        <f>'Population at Risk'!AL91/'Population at Risk'!AL$5</f>
        <v>2.6337774326471268E-2</v>
      </c>
      <c r="AM91" s="3">
        <f>'Population at Risk'!AM91/'Population at Risk'!AM$5</f>
        <v>1.3565383301692949E-2</v>
      </c>
      <c r="AN91" s="3">
        <f>'Population at Risk'!AN91/'Population at Risk'!AN$5</f>
        <v>0</v>
      </c>
      <c r="AO91" s="3">
        <f>'Population at Risk'!AO91/'Population at Risk'!AO$5</f>
        <v>0</v>
      </c>
      <c r="AP91" s="3">
        <f>'Population at Risk'!AP91/'Population at Risk'!AP$5</f>
        <v>3.9034904149336499E-3</v>
      </c>
      <c r="AQ91" s="3">
        <f>'Population at Risk'!AQ91/'Population at Risk'!AQ$5</f>
        <v>1.4371390187172787E-2</v>
      </c>
      <c r="AR91" s="3">
        <f>'Population at Risk'!AR91/'Population at Risk'!AR$5</f>
        <v>1.1944455600526151E-2</v>
      </c>
      <c r="AS91" s="3">
        <f>'Population at Risk'!AS91/'Population at Risk'!AS$5</f>
        <v>3.0567903100763572E-3</v>
      </c>
      <c r="AT91" s="3">
        <f>'Population at Risk'!AT91/'Population at Risk'!AT$5</f>
        <v>0</v>
      </c>
      <c r="AU91" s="3">
        <f>'Population at Risk'!AU91/'Population at Risk'!AU$5</f>
        <v>0</v>
      </c>
      <c r="AV91" s="3">
        <f>'Population at Risk'!AV91/'Population at Risk'!AV$5</f>
        <v>1.1112412562288352E-2</v>
      </c>
      <c r="AW91" s="3">
        <f>'Population at Risk'!AW91/'Population at Risk'!AW$5</f>
        <v>1.2939451450304701E-2</v>
      </c>
      <c r="AX91" s="3">
        <f>'Population at Risk'!AX91/'Population at Risk'!AX$5</f>
        <v>8.601049716861672E-3</v>
      </c>
      <c r="AY91" s="3">
        <f>'Population at Risk'!AY91/'Population at Risk'!AY$5</f>
        <v>1.0444524725230185E-2</v>
      </c>
      <c r="AZ91" s="3">
        <f>'Population at Risk'!AZ91/'Population at Risk'!AZ$5</f>
        <v>1.0770068451395054E-2</v>
      </c>
      <c r="BA91" s="3">
        <f>'Population at Risk'!BA91/'Population at Risk'!BA$5</f>
        <v>1.9346139615709211E-2</v>
      </c>
      <c r="BB91" s="3">
        <f>'Population at Risk'!BB91/'Population at Risk'!BB$5</f>
        <v>7.3912365325157501E-3</v>
      </c>
      <c r="BC91" s="5">
        <f>'Population at Risk'!BC91/'Population at Risk'!BC$5</f>
        <v>0</v>
      </c>
      <c r="BD91" s="9">
        <v>89</v>
      </c>
    </row>
    <row r="92" spans="2:56" x14ac:dyDescent="0.35">
      <c r="B92" s="3" t="s">
        <v>57</v>
      </c>
      <c r="C92" s="60">
        <f>'Population at Risk'!C92/'Population at Risk'!C$5</f>
        <v>3.9551169654581855E-3</v>
      </c>
      <c r="D92" s="3">
        <f>'Population at Risk'!D92/'Population at Risk'!D$5</f>
        <v>2.1555861924374645E-3</v>
      </c>
      <c r="E92" s="3">
        <f>'Population at Risk'!E92/'Population at Risk'!E$5</f>
        <v>1.1704877989910047E-3</v>
      </c>
      <c r="F92" s="3">
        <f>'Population at Risk'!F92/'Population at Risk'!F$5</f>
        <v>4.5723766240825647E-3</v>
      </c>
      <c r="G92" s="3">
        <f>'Population at Risk'!G92/'Population at Risk'!G$5</f>
        <v>3.5840121305380185E-3</v>
      </c>
      <c r="H92" s="3">
        <f>'Population at Risk'!H92/'Population at Risk'!H$5</f>
        <v>1.2939578025971402E-2</v>
      </c>
      <c r="I92" s="3">
        <f>'Population at Risk'!I92/'Population at Risk'!I$5</f>
        <v>2.8402009023321163E-3</v>
      </c>
      <c r="J92" s="3">
        <f>'Population at Risk'!J92/'Population at Risk'!J$5</f>
        <v>7.5895613025921058E-3</v>
      </c>
      <c r="K92" s="3">
        <f>'Population at Risk'!K92/'Population at Risk'!K$5</f>
        <v>1.0333057491888963E-2</v>
      </c>
      <c r="L92" s="3">
        <f>'Population at Risk'!L92/'Population at Risk'!L$5</f>
        <v>4.0184880736518318E-3</v>
      </c>
      <c r="M92" s="3">
        <f>'Population at Risk'!M92/'Population at Risk'!M$5</f>
        <v>4.0184880736518318E-3</v>
      </c>
      <c r="N92" s="3">
        <f>'Population at Risk'!N92/'Population at Risk'!N$5</f>
        <v>1.1406347390445087E-2</v>
      </c>
      <c r="O92" s="3">
        <f>'Population at Risk'!O92/'Population at Risk'!O$5</f>
        <v>1.3200041392623771E-2</v>
      </c>
      <c r="P92" s="3">
        <f>'Population at Risk'!P92/'Population at Risk'!P$5</f>
        <v>2.9762634913641827E-3</v>
      </c>
      <c r="Q92" s="3">
        <f>'Population at Risk'!Q92/'Population at Risk'!Q$5</f>
        <v>1.7191398861770213E-3</v>
      </c>
      <c r="R92" s="3">
        <f>'Population at Risk'!R92/'Population at Risk'!R$5</f>
        <v>4.1357794385334682E-3</v>
      </c>
      <c r="S92" s="3">
        <f>'Population at Risk'!S92/'Population at Risk'!S$5</f>
        <v>5.3566920347996637E-3</v>
      </c>
      <c r="T92" s="3">
        <f>'Population at Risk'!T92/'Population at Risk'!T$5</f>
        <v>5.1191436013808597E-3</v>
      </c>
      <c r="U92" s="3">
        <f>'Population at Risk'!U92/'Population at Risk'!U$5</f>
        <v>0</v>
      </c>
      <c r="V92" s="3">
        <f>'Population at Risk'!V92/'Population at Risk'!V$5</f>
        <v>8.0081013390390244E-3</v>
      </c>
      <c r="W92" s="3">
        <f>'Population at Risk'!W92/'Population at Risk'!W$5</f>
        <v>9.2932307695741002E-3</v>
      </c>
      <c r="X92" s="3">
        <f>'Population at Risk'!X92/'Population at Risk'!X$5</f>
        <v>9.2932307695741002E-3</v>
      </c>
      <c r="Y92" s="3">
        <f>'Population at Risk'!Y92/'Population at Risk'!Y$5</f>
        <v>7.7373301700068243E-3</v>
      </c>
      <c r="Z92" s="3">
        <f>'Population at Risk'!Z92/'Population at Risk'!Z$5</f>
        <v>1.2779086324532231E-2</v>
      </c>
      <c r="AA92" s="3">
        <f>'Population at Risk'!AA92/'Population at Risk'!AA$5</f>
        <v>1.0224647447043697E-2</v>
      </c>
      <c r="AB92" s="3">
        <f>'Population at Risk'!AB92/'Population at Risk'!AB$5</f>
        <v>2.1961994379977052E-3</v>
      </c>
      <c r="AC92" s="3">
        <f>'Population at Risk'!AC92/'Population at Risk'!AC$5</f>
        <v>1.1551512425230294E-2</v>
      </c>
      <c r="AD92" s="3">
        <f>'Population at Risk'!AD92/'Population at Risk'!AD$5</f>
        <v>3.481406287390383E-3</v>
      </c>
      <c r="AE92" s="3">
        <f>'Population at Risk'!AE92/'Population at Risk'!AE$5</f>
        <v>3.4213958804170481E-3</v>
      </c>
      <c r="AF92" s="3">
        <f>'Population at Risk'!AF92/'Population at Risk'!AF$5</f>
        <v>1.7825450087594345E-2</v>
      </c>
      <c r="AG92" s="3">
        <f>'Population at Risk'!AG92/'Population at Risk'!AG$5</f>
        <v>2.9199307281613436E-3</v>
      </c>
      <c r="AH92" s="3">
        <f>'Population at Risk'!AH92/'Population at Risk'!AH$5</f>
        <v>9.2649497591650344E-3</v>
      </c>
      <c r="AI92" s="3">
        <f>'Population at Risk'!AI92/'Population at Risk'!AI$5</f>
        <v>4.7291193467753857E-3</v>
      </c>
      <c r="AJ92" s="3">
        <f>'Population at Risk'!AJ92/'Population at Risk'!AJ$5</f>
        <v>3.9322813811212918E-3</v>
      </c>
      <c r="AK92" s="3">
        <f>'Population at Risk'!AK92/'Population at Risk'!AK$5</f>
        <v>3.8536685751358932E-4</v>
      </c>
      <c r="AL92" s="3">
        <f>'Population at Risk'!AL92/'Population at Risk'!AL$5</f>
        <v>1.7826205988924634E-2</v>
      </c>
      <c r="AM92" s="3">
        <f>'Population at Risk'!AM92/'Population at Risk'!AM$5</f>
        <v>9.5091369628983857E-3</v>
      </c>
      <c r="AN92" s="3">
        <f>'Population at Risk'!AN92/'Population at Risk'!AN$5</f>
        <v>0</v>
      </c>
      <c r="AO92" s="3">
        <f>'Population at Risk'!AO92/'Population at Risk'!AO$5</f>
        <v>0</v>
      </c>
      <c r="AP92" s="3">
        <f>'Population at Risk'!AP92/'Population at Risk'!AP$5</f>
        <v>2.3176689452761808E-3</v>
      </c>
      <c r="AQ92" s="3">
        <f>'Population at Risk'!AQ92/'Population at Risk'!AQ$5</f>
        <v>9.241664613377859E-3</v>
      </c>
      <c r="AR92" s="3">
        <f>'Population at Risk'!AR92/'Population at Risk'!AR$5</f>
        <v>7.986121715200285E-3</v>
      </c>
      <c r="AS92" s="3">
        <f>'Population at Risk'!AS92/'Population at Risk'!AS$5</f>
        <v>2.8402009023321163E-3</v>
      </c>
      <c r="AT92" s="3">
        <f>'Population at Risk'!AT92/'Population at Risk'!AT$5</f>
        <v>0</v>
      </c>
      <c r="AU92" s="3">
        <f>'Population at Risk'!AU92/'Population at Risk'!AU$5</f>
        <v>0</v>
      </c>
      <c r="AV92" s="3">
        <f>'Population at Risk'!AV92/'Population at Risk'!AV$5</f>
        <v>6.8424552125343086E-3</v>
      </c>
      <c r="AW92" s="3">
        <f>'Population at Risk'!AW92/'Population at Risk'!AW$5</f>
        <v>8.814165067237402E-3</v>
      </c>
      <c r="AX92" s="3">
        <f>'Population at Risk'!AX92/'Population at Risk'!AX$5</f>
        <v>5.7664043005432918E-3</v>
      </c>
      <c r="AY92" s="3">
        <f>'Population at Risk'!AY92/'Population at Risk'!AY$5</f>
        <v>7.1555438206461338E-3</v>
      </c>
      <c r="AZ92" s="3">
        <f>'Population at Risk'!AZ92/'Population at Risk'!AZ$5</f>
        <v>7.3026990208736259E-3</v>
      </c>
      <c r="BA92" s="3">
        <f>'Population at Risk'!BA92/'Population at Risk'!BA$5</f>
        <v>1.1503685356651739E-2</v>
      </c>
      <c r="BB92" s="3">
        <f>'Population at Risk'!BB92/'Population at Risk'!BB$5</f>
        <v>5.6139141123068802E-3</v>
      </c>
      <c r="BC92" s="5">
        <f>'Population at Risk'!BC92/'Population at Risk'!BC$5</f>
        <v>0</v>
      </c>
      <c r="BD92" s="9">
        <v>90</v>
      </c>
    </row>
    <row r="93" spans="2:56" x14ac:dyDescent="0.35">
      <c r="B93" s="3" t="s">
        <v>58</v>
      </c>
      <c r="C93" s="60">
        <f>'Population at Risk'!C93/'Population at Risk'!C$5</f>
        <v>2.3003323960021169E-3</v>
      </c>
      <c r="D93" s="3">
        <f>'Population at Risk'!D93/'Population at Risk'!D$5</f>
        <v>1.2451039378700156E-3</v>
      </c>
      <c r="E93" s="3">
        <f>'Population at Risk'!E93/'Population at Risk'!E$5</f>
        <v>6.5901413892770851E-4</v>
      </c>
      <c r="F93" s="3">
        <f>'Population at Risk'!F93/'Population at Risk'!F$5</f>
        <v>3.0110772890299814E-3</v>
      </c>
      <c r="G93" s="3">
        <f>'Population at Risk'!G93/'Population at Risk'!G$5</f>
        <v>3.269625101543455E-3</v>
      </c>
      <c r="H93" s="3">
        <f>'Population at Risk'!H93/'Population at Risk'!H$5</f>
        <v>9.5962978787970908E-3</v>
      </c>
      <c r="I93" s="3">
        <f>'Population at Risk'!I93/'Population at Risk'!I$5</f>
        <v>1.9739396271208206E-3</v>
      </c>
      <c r="J93" s="3">
        <f>'Population at Risk'!J93/'Population at Risk'!J$5</f>
        <v>5.4473464187959472E-3</v>
      </c>
      <c r="K93" s="3">
        <f>'Population at Risk'!K93/'Population at Risk'!K$5</f>
        <v>7.5121634584949431E-3</v>
      </c>
      <c r="L93" s="3">
        <f>'Population at Risk'!L93/'Population at Risk'!L$5</f>
        <v>2.4479199586127064E-3</v>
      </c>
      <c r="M93" s="3">
        <f>'Population at Risk'!M93/'Population at Risk'!M$5</f>
        <v>2.4479199586127064E-3</v>
      </c>
      <c r="N93" s="3">
        <f>'Population at Risk'!N93/'Population at Risk'!N$5</f>
        <v>8.1142715175930493E-3</v>
      </c>
      <c r="O93" s="3">
        <f>'Population at Risk'!O93/'Population at Risk'!O$5</f>
        <v>9.054573847832835E-3</v>
      </c>
      <c r="P93" s="3">
        <f>'Population at Risk'!P93/'Population at Risk'!P$5</f>
        <v>2.0622928129137644E-3</v>
      </c>
      <c r="Q93" s="3">
        <f>'Population at Risk'!Q93/'Population at Risk'!Q$5</f>
        <v>1.0893559674785085E-3</v>
      </c>
      <c r="R93" s="3">
        <f>'Population at Risk'!R93/'Population at Risk'!R$5</f>
        <v>2.6456824349442038E-3</v>
      </c>
      <c r="S93" s="3">
        <f>'Population at Risk'!S93/'Population at Risk'!S$5</f>
        <v>3.9393805650894294E-3</v>
      </c>
      <c r="T93" s="3">
        <f>'Population at Risk'!T93/'Population at Risk'!T$5</f>
        <v>3.4828876557340097E-3</v>
      </c>
      <c r="U93" s="3">
        <f>'Population at Risk'!U93/'Population at Risk'!U$5</f>
        <v>0</v>
      </c>
      <c r="V93" s="3">
        <f>'Population at Risk'!V93/'Population at Risk'!V$5</f>
        <v>5.048585626785472E-3</v>
      </c>
      <c r="W93" s="3">
        <f>'Population at Risk'!W93/'Population at Risk'!W$5</f>
        <v>7.1046248571910772E-3</v>
      </c>
      <c r="X93" s="3">
        <f>'Population at Risk'!X93/'Population at Risk'!X$5</f>
        <v>7.1046248571910772E-3</v>
      </c>
      <c r="Y93" s="3">
        <f>'Population at Risk'!Y93/'Population at Risk'!Y$5</f>
        <v>5.2092309926232653E-3</v>
      </c>
      <c r="Z93" s="3">
        <f>'Population at Risk'!Z93/'Population at Risk'!Z$5</f>
        <v>9.2593871875752722E-3</v>
      </c>
      <c r="AA93" s="3">
        <f>'Population at Risk'!AA93/'Population at Risk'!AA$5</f>
        <v>7.3679592897785166E-3</v>
      </c>
      <c r="AB93" s="3">
        <f>'Population at Risk'!AB93/'Population at Risk'!AB$5</f>
        <v>1.2839909454262326E-3</v>
      </c>
      <c r="AC93" s="3">
        <f>'Population at Risk'!AC93/'Population at Risk'!AC$5</f>
        <v>8.3034709534053272E-3</v>
      </c>
      <c r="AD93" s="3">
        <f>'Population at Risk'!AD93/'Population at Risk'!AD$5</f>
        <v>2.5280922606872973E-3</v>
      </c>
      <c r="AE93" s="3">
        <f>'Population at Risk'!AE93/'Population at Risk'!AE$5</f>
        <v>2.2163229471667081E-3</v>
      </c>
      <c r="AF93" s="3">
        <f>'Population at Risk'!AF93/'Population at Risk'!AF$5</f>
        <v>1.2284614886542524E-2</v>
      </c>
      <c r="AG93" s="3">
        <f>'Population at Risk'!AG93/'Population at Risk'!AG$5</f>
        <v>1.8914822204591955E-3</v>
      </c>
      <c r="AH93" s="3">
        <f>'Population at Risk'!AH93/'Population at Risk'!AH$5</f>
        <v>6.7111359979396485E-3</v>
      </c>
      <c r="AI93" s="3">
        <f>'Population at Risk'!AI93/'Population at Risk'!AI$5</f>
        <v>3.3782352334138861E-3</v>
      </c>
      <c r="AJ93" s="3">
        <f>'Population at Risk'!AJ93/'Population at Risk'!AJ$5</f>
        <v>2.9443683247804748E-3</v>
      </c>
      <c r="AK93" s="3">
        <f>'Population at Risk'!AK93/'Population at Risk'!AK$5</f>
        <v>3.0423699277388631E-4</v>
      </c>
      <c r="AL93" s="3">
        <f>'Population at Risk'!AL93/'Population at Risk'!AL$5</f>
        <v>1.3674733855933461E-2</v>
      </c>
      <c r="AM93" s="3">
        <f>'Population at Risk'!AM93/'Population at Risk'!AM$5</f>
        <v>6.6995381902084997E-3</v>
      </c>
      <c r="AN93" s="3">
        <f>'Population at Risk'!AN93/'Population at Risk'!AN$5</f>
        <v>0</v>
      </c>
      <c r="AO93" s="3">
        <f>'Population at Risk'!AO93/'Population at Risk'!AO$5</f>
        <v>0</v>
      </c>
      <c r="AP93" s="3">
        <f>'Population at Risk'!AP93/'Population at Risk'!AP$5</f>
        <v>1.7130596552041334E-3</v>
      </c>
      <c r="AQ93" s="3">
        <f>'Population at Risk'!AQ93/'Population at Risk'!AQ$5</f>
        <v>6.619610932372978E-3</v>
      </c>
      <c r="AR93" s="3">
        <f>'Population at Risk'!AR93/'Population at Risk'!AR$5</f>
        <v>5.7343146418291878E-3</v>
      </c>
      <c r="AS93" s="3">
        <f>'Population at Risk'!AS93/'Population at Risk'!AS$5</f>
        <v>1.9739396271208206E-3</v>
      </c>
      <c r="AT93" s="3">
        <f>'Population at Risk'!AT93/'Population at Risk'!AT$5</f>
        <v>0</v>
      </c>
      <c r="AU93" s="3">
        <f>'Population at Risk'!AU93/'Population at Risk'!AU$5</f>
        <v>0</v>
      </c>
      <c r="AV93" s="3">
        <f>'Population at Risk'!AV93/'Population at Risk'!AV$5</f>
        <v>5.3696981858364478E-3</v>
      </c>
      <c r="AW93" s="3">
        <f>'Population at Risk'!AW93/'Population at Risk'!AW$5</f>
        <v>6.6539303917988709E-3</v>
      </c>
      <c r="AX93" s="3">
        <f>'Population at Risk'!AX93/'Population at Risk'!AX$5</f>
        <v>4.075197385542963E-3</v>
      </c>
      <c r="AY93" s="3">
        <f>'Population at Risk'!AY93/'Population at Risk'!AY$5</f>
        <v>5.2864229241952679E-3</v>
      </c>
      <c r="AZ93" s="3">
        <f>'Population at Risk'!AZ93/'Population at Risk'!AZ$5</f>
        <v>5.1658817008560926E-3</v>
      </c>
      <c r="BA93" s="3">
        <f>'Population at Risk'!BA93/'Population at Risk'!BA$5</f>
        <v>8.4200781435468039E-3</v>
      </c>
      <c r="BB93" s="3">
        <f>'Population at Risk'!BB93/'Population at Risk'!BB$5</f>
        <v>4.3835787988695226E-3</v>
      </c>
      <c r="BC93" s="5">
        <f>'Population at Risk'!BC93/'Population at Risk'!BC$5</f>
        <v>0</v>
      </c>
      <c r="BD93" s="9">
        <v>91</v>
      </c>
    </row>
    <row r="94" spans="2:56" x14ac:dyDescent="0.35">
      <c r="B94" s="3" t="s">
        <v>59</v>
      </c>
      <c r="C94" s="60">
        <f>'Population at Risk'!C94/'Population at Risk'!C$5</f>
        <v>8.3646981907023682E-4</v>
      </c>
      <c r="D94" s="3">
        <f>'Population at Risk'!D94/'Population at Risk'!D$5</f>
        <v>4.8228291414113969E-4</v>
      </c>
      <c r="E94" s="3">
        <f>'Population at Risk'!E94/'Population at Risk'!E$5</f>
        <v>3.1427631566831961E-4</v>
      </c>
      <c r="F94" s="3">
        <f>'Population at Risk'!F94/'Population at Risk'!F$5</f>
        <v>1.4990347319837889E-3</v>
      </c>
      <c r="G94" s="3">
        <f>'Population at Risk'!G94/'Population at Risk'!G$5</f>
        <v>1.0391532493099773E-3</v>
      </c>
      <c r="H94" s="3">
        <f>'Population at Risk'!H94/'Population at Risk'!H$5</f>
        <v>4.1221765088181421E-3</v>
      </c>
      <c r="I94" s="3">
        <f>'Population at Risk'!I94/'Population at Risk'!I$5</f>
        <v>5.7109144637926788E-4</v>
      </c>
      <c r="J94" s="3">
        <f>'Population at Risk'!J94/'Population at Risk'!J$5</f>
        <v>2.4007045283481981E-3</v>
      </c>
      <c r="K94" s="3">
        <f>'Population at Risk'!K94/'Population at Risk'!K$5</f>
        <v>3.0742137651980691E-3</v>
      </c>
      <c r="L94" s="3">
        <f>'Population at Risk'!L94/'Population at Risk'!L$5</f>
        <v>1.0919521150107134E-3</v>
      </c>
      <c r="M94" s="3">
        <f>'Population at Risk'!M94/'Population at Risk'!M$5</f>
        <v>1.0919521150107134E-3</v>
      </c>
      <c r="N94" s="3">
        <f>'Population at Risk'!N94/'Population at Risk'!N$5</f>
        <v>3.3921362826669532E-3</v>
      </c>
      <c r="O94" s="3">
        <f>'Population at Risk'!O94/'Population at Risk'!O$5</f>
        <v>4.2401856173006148E-3</v>
      </c>
      <c r="P94" s="3">
        <f>'Population at Risk'!P94/'Population at Risk'!P$5</f>
        <v>8.6498024483479155E-4</v>
      </c>
      <c r="Q94" s="3">
        <f>'Population at Risk'!Q94/'Population at Risk'!Q$5</f>
        <v>5.7198337741115851E-4</v>
      </c>
      <c r="R94" s="3">
        <f>'Population at Risk'!R94/'Population at Risk'!R$5</f>
        <v>1.6920124921900976E-3</v>
      </c>
      <c r="S94" s="3">
        <f>'Population at Risk'!S94/'Population at Risk'!S$5</f>
        <v>1.5781172569247581E-3</v>
      </c>
      <c r="T94" s="3">
        <f>'Population at Risk'!T94/'Population at Risk'!T$5</f>
        <v>1.5559788297659148E-3</v>
      </c>
      <c r="U94" s="3">
        <f>'Population at Risk'!U94/'Population at Risk'!U$5</f>
        <v>0</v>
      </c>
      <c r="V94" s="3">
        <f>'Population at Risk'!V94/'Population at Risk'!V$5</f>
        <v>2.3975930292655647E-3</v>
      </c>
      <c r="W94" s="3">
        <f>'Population at Risk'!W94/'Population at Risk'!W$5</f>
        <v>2.62674922347384E-3</v>
      </c>
      <c r="X94" s="3">
        <f>'Population at Risk'!X94/'Population at Risk'!X$5</f>
        <v>2.62674922347384E-3</v>
      </c>
      <c r="Y94" s="3">
        <f>'Population at Risk'!Y94/'Population at Risk'!Y$5</f>
        <v>2.3807428389865022E-3</v>
      </c>
      <c r="Z94" s="3">
        <f>'Population at Risk'!Z94/'Population at Risk'!Z$5</f>
        <v>3.8259563544072363E-3</v>
      </c>
      <c r="AA94" s="3">
        <f>'Population at Risk'!AA94/'Population at Risk'!AA$5</f>
        <v>3.0804668088448514E-3</v>
      </c>
      <c r="AB94" s="3">
        <f>'Population at Risk'!AB94/'Population at Risk'!AB$5</f>
        <v>4.8985649301743351E-4</v>
      </c>
      <c r="AC94" s="3">
        <f>'Population at Risk'!AC94/'Population at Risk'!AC$5</f>
        <v>3.4931168930100202E-3</v>
      </c>
      <c r="AD94" s="3">
        <f>'Population at Risk'!AD94/'Population at Risk'!AD$5</f>
        <v>9.3400445136823781E-4</v>
      </c>
      <c r="AE94" s="3">
        <f>'Population at Risk'!AE94/'Population at Risk'!AE$5</f>
        <v>8.8669527001059532E-4</v>
      </c>
      <c r="AF94" s="3">
        <f>'Population at Risk'!AF94/'Population at Risk'!AF$5</f>
        <v>5.0806104423554953E-3</v>
      </c>
      <c r="AG94" s="3">
        <f>'Population at Risk'!AG94/'Population at Risk'!AG$5</f>
        <v>7.5673463577785756E-4</v>
      </c>
      <c r="AH94" s="3">
        <f>'Population at Risk'!AH94/'Population at Risk'!AH$5</f>
        <v>2.7696237347723169E-3</v>
      </c>
      <c r="AI94" s="3">
        <f>'Population at Risk'!AI94/'Population at Risk'!AI$5</f>
        <v>1.479338995245931E-3</v>
      </c>
      <c r="AJ94" s="3">
        <f>'Population at Risk'!AJ94/'Population at Risk'!AJ$5</f>
        <v>1.2378564052271967E-3</v>
      </c>
      <c r="AK94" s="3">
        <f>'Population at Risk'!AK94/'Population at Risk'!AK$5</f>
        <v>7.8213645853663619E-5</v>
      </c>
      <c r="AL94" s="3">
        <f>'Population at Risk'!AL94/'Population at Risk'!AL$5</f>
        <v>5.6153389623600017E-3</v>
      </c>
      <c r="AM94" s="3">
        <f>'Population at Risk'!AM94/'Population at Risk'!AM$5</f>
        <v>2.903061598939992E-3</v>
      </c>
      <c r="AN94" s="3">
        <f>'Population at Risk'!AN94/'Population at Risk'!AN$5</f>
        <v>0</v>
      </c>
      <c r="AO94" s="3">
        <f>'Population at Risk'!AO94/'Population at Risk'!AO$5</f>
        <v>0</v>
      </c>
      <c r="AP94" s="3">
        <f>'Population at Risk'!AP94/'Population at Risk'!AP$5</f>
        <v>7.6130816677431087E-4</v>
      </c>
      <c r="AQ94" s="3">
        <f>'Population at Risk'!AQ94/'Population at Risk'!AQ$5</f>
        <v>3.2156979117359524E-3</v>
      </c>
      <c r="AR94" s="3">
        <f>'Population at Risk'!AR94/'Population at Risk'!AR$5</f>
        <v>2.3942631560755346E-3</v>
      </c>
      <c r="AS94" s="3">
        <f>'Population at Risk'!AS94/'Population at Risk'!AS$5</f>
        <v>5.7109144637926788E-4</v>
      </c>
      <c r="AT94" s="3">
        <f>'Population at Risk'!AT94/'Population at Risk'!AT$5</f>
        <v>0</v>
      </c>
      <c r="AU94" s="3">
        <f>'Population at Risk'!AU94/'Population at Risk'!AU$5</f>
        <v>0</v>
      </c>
      <c r="AV94" s="3">
        <f>'Population at Risk'!AV94/'Population at Risk'!AV$5</f>
        <v>2.2113989878053799E-3</v>
      </c>
      <c r="AW94" s="3">
        <f>'Population at Risk'!AW94/'Population at Risk'!AW$5</f>
        <v>2.5485000993944944E-3</v>
      </c>
      <c r="AX94" s="3">
        <f>'Population at Risk'!AX94/'Population at Risk'!AX$5</f>
        <v>1.9531321621470612E-3</v>
      </c>
      <c r="AY94" s="3">
        <f>'Population at Risk'!AY94/'Population at Risk'!AY$5</f>
        <v>2.0927134002590763E-3</v>
      </c>
      <c r="AZ94" s="3">
        <f>'Population at Risk'!AZ94/'Population at Risk'!AZ$5</f>
        <v>2.2232219916876132E-3</v>
      </c>
      <c r="BA94" s="3">
        <f>'Population at Risk'!BA94/'Population at Risk'!BA$5</f>
        <v>3.1026919531982867E-3</v>
      </c>
      <c r="BB94" s="3">
        <f>'Population at Risk'!BB94/'Population at Risk'!BB$5</f>
        <v>1.8313461306734061E-3</v>
      </c>
      <c r="BC94" s="5">
        <f>'Population at Risk'!BC94/'Population at Risk'!BC$5</f>
        <v>0</v>
      </c>
      <c r="BD94" s="9">
        <v>92</v>
      </c>
    </row>
    <row r="95" spans="2:56" x14ac:dyDescent="0.35">
      <c r="B95" s="3" t="s">
        <v>60</v>
      </c>
      <c r="C95" s="60">
        <f>'Population at Risk'!C95/'Population at Risk'!C$5</f>
        <v>6.0105615741573907E-4</v>
      </c>
      <c r="D95" s="3">
        <f>'Population at Risk'!D95/'Population at Risk'!D$5</f>
        <v>3.472436981816206E-4</v>
      </c>
      <c r="E95" s="3">
        <f>'Population at Risk'!E95/'Population at Risk'!E$5</f>
        <v>2.2757940100119695E-4</v>
      </c>
      <c r="F95" s="3">
        <f>'Population at Risk'!F95/'Population at Risk'!F$5</f>
        <v>8.4781472546624124E-4</v>
      </c>
      <c r="G95" s="3">
        <f>'Population at Risk'!G95/'Population at Risk'!G$5</f>
        <v>7.9668415780431603E-4</v>
      </c>
      <c r="H95" s="3">
        <f>'Population at Risk'!H95/'Population at Risk'!H$5</f>
        <v>2.7649585050791322E-3</v>
      </c>
      <c r="I95" s="3">
        <f>'Population at Risk'!I95/'Population at Risk'!I$5</f>
        <v>4.3809754790738361E-4</v>
      </c>
      <c r="J95" s="3">
        <f>'Population at Risk'!J95/'Population at Risk'!J$5</f>
        <v>1.1464038478067237E-3</v>
      </c>
      <c r="K95" s="3">
        <f>'Population at Risk'!K95/'Population at Risk'!K$5</f>
        <v>1.3681940383573825E-3</v>
      </c>
      <c r="L95" s="3">
        <f>'Population at Risk'!L95/'Population at Risk'!L$5</f>
        <v>6.9216636798493292E-4</v>
      </c>
      <c r="M95" s="3">
        <f>'Population at Risk'!M95/'Population at Risk'!M$5</f>
        <v>6.9216636798493292E-4</v>
      </c>
      <c r="N95" s="3">
        <f>'Population at Risk'!N95/'Population at Risk'!N$5</f>
        <v>2.1558456495262869E-3</v>
      </c>
      <c r="O95" s="3">
        <f>'Population at Risk'!O95/'Population at Risk'!O$5</f>
        <v>2.8178871346470225E-3</v>
      </c>
      <c r="P95" s="3">
        <f>'Population at Risk'!P95/'Population at Risk'!P$5</f>
        <v>5.5513657504322443E-4</v>
      </c>
      <c r="Q95" s="3">
        <f>'Population at Risk'!Q95/'Population at Risk'!Q$5</f>
        <v>3.6569429047598659E-4</v>
      </c>
      <c r="R95" s="3">
        <f>'Population at Risk'!R95/'Population at Risk'!R$5</f>
        <v>8.0412474876361071E-4</v>
      </c>
      <c r="S95" s="3">
        <f>'Population at Risk'!S95/'Population at Risk'!S$5</f>
        <v>1.0900465819967066E-3</v>
      </c>
      <c r="T95" s="3">
        <f>'Population at Risk'!T95/'Population at Risk'!T$5</f>
        <v>1.0645041373295086E-3</v>
      </c>
      <c r="U95" s="3">
        <f>'Population at Risk'!U95/'Population at Risk'!U$5</f>
        <v>0</v>
      </c>
      <c r="V95" s="3">
        <f>'Population at Risk'!V95/'Population at Risk'!V$5</f>
        <v>1.7536680442628131E-3</v>
      </c>
      <c r="W95" s="3">
        <f>'Population at Risk'!W95/'Population at Risk'!W$5</f>
        <v>1.904393187018534E-3</v>
      </c>
      <c r="X95" s="3">
        <f>'Population at Risk'!X95/'Population at Risk'!X$5</f>
        <v>1.904393187018534E-3</v>
      </c>
      <c r="Y95" s="3">
        <f>'Population at Risk'!Y95/'Population at Risk'!Y$5</f>
        <v>1.4365388801816572E-3</v>
      </c>
      <c r="Z95" s="3">
        <f>'Population at Risk'!Z95/'Population at Risk'!Z$5</f>
        <v>2.614538239172346E-3</v>
      </c>
      <c r="AA95" s="3">
        <f>'Population at Risk'!AA95/'Population at Risk'!AA$5</f>
        <v>2.0371095590428646E-3</v>
      </c>
      <c r="AB95" s="3">
        <f>'Population at Risk'!AB95/'Population at Risk'!AB$5</f>
        <v>3.4838931615464023E-4</v>
      </c>
      <c r="AC95" s="3">
        <f>'Population at Risk'!AC95/'Population at Risk'!AC$5</f>
        <v>2.3243776246223407E-3</v>
      </c>
      <c r="AD95" s="3">
        <f>'Population at Risk'!AD95/'Population at Risk'!AD$5</f>
        <v>6.5147641447748966E-4</v>
      </c>
      <c r="AE95" s="3">
        <f>'Population at Risk'!AE95/'Population at Risk'!AE$5</f>
        <v>5.895827188028566E-4</v>
      </c>
      <c r="AF95" s="3">
        <f>'Population at Risk'!AF95/'Population at Risk'!AF$5</f>
        <v>3.2632379323429559E-3</v>
      </c>
      <c r="AG95" s="3">
        <f>'Population at Risk'!AG95/'Population at Risk'!AG$5</f>
        <v>5.0316910337061733E-4</v>
      </c>
      <c r="AH95" s="3">
        <f>'Population at Risk'!AH95/'Population at Risk'!AH$5</f>
        <v>1.807336192389144E-3</v>
      </c>
      <c r="AI95" s="3">
        <f>'Population at Risk'!AI95/'Population at Risk'!AI$5</f>
        <v>9.768154434257484E-4</v>
      </c>
      <c r="AJ95" s="3">
        <f>'Population at Risk'!AJ95/'Population at Risk'!AJ$5</f>
        <v>7.8966701712769431E-4</v>
      </c>
      <c r="AK95" s="3">
        <f>'Population at Risk'!AK95/'Population at Risk'!AK$5</f>
        <v>3.3520133937284411E-5</v>
      </c>
      <c r="AL95" s="3">
        <f>'Population at Risk'!AL95/'Population at Risk'!AL$5</f>
        <v>3.6578792536500009E-3</v>
      </c>
      <c r="AM95" s="3">
        <f>'Population at Risk'!AM95/'Population at Risk'!AM$5</f>
        <v>1.9052569357048662E-3</v>
      </c>
      <c r="AN95" s="3">
        <f>'Population at Risk'!AN95/'Population at Risk'!AN$5</f>
        <v>0</v>
      </c>
      <c r="AO95" s="3">
        <f>'Population at Risk'!AO95/'Population at Risk'!AO$5</f>
        <v>0</v>
      </c>
      <c r="AP95" s="3">
        <f>'Population at Risk'!AP95/'Population at Risk'!AP$5</f>
        <v>5.0753877784954062E-4</v>
      </c>
      <c r="AQ95" s="3">
        <f>'Population at Risk'!AQ95/'Population at Risk'!AQ$5</f>
        <v>2.0127711524120465E-3</v>
      </c>
      <c r="AR95" s="3">
        <f>'Population at Risk'!AR95/'Population at Risk'!AR$5</f>
        <v>1.5892924040185165E-3</v>
      </c>
      <c r="AS95" s="3">
        <f>'Population at Risk'!AS95/'Population at Risk'!AS$5</f>
        <v>4.3809754790738361E-4</v>
      </c>
      <c r="AT95" s="3">
        <f>'Population at Risk'!AT95/'Population at Risk'!AT$5</f>
        <v>0</v>
      </c>
      <c r="AU95" s="3">
        <f>'Population at Risk'!AU95/'Population at Risk'!AU$5</f>
        <v>0</v>
      </c>
      <c r="AV95" s="3">
        <f>'Population at Risk'!AV95/'Population at Risk'!AV$5</f>
        <v>1.6298297734799393E-3</v>
      </c>
      <c r="AW95" s="3">
        <f>'Population at Risk'!AW95/'Population at Risk'!AW$5</f>
        <v>1.6475435664587755E-3</v>
      </c>
      <c r="AX95" s="3">
        <f>'Population at Risk'!AX95/'Population at Risk'!AX$5</f>
        <v>9.9901587604073823E-4</v>
      </c>
      <c r="AY95" s="3">
        <f>'Population at Risk'!AY95/'Population at Risk'!AY$5</f>
        <v>1.423311983173017E-3</v>
      </c>
      <c r="AZ95" s="3">
        <f>'Population at Risk'!AZ95/'Population at Risk'!AZ$5</f>
        <v>1.3989662192592123E-3</v>
      </c>
      <c r="BA95" s="3">
        <f>'Population at Risk'!BA95/'Population at Risk'!BA$5</f>
        <v>2.0632901488768611E-3</v>
      </c>
      <c r="BB95" s="3">
        <f>'Population at Risk'!BB95/'Population at Risk'!BB$5</f>
        <v>1.1490799251284117E-3</v>
      </c>
      <c r="BC95" s="5">
        <f>'Population at Risk'!BC95/'Population at Risk'!BC$5</f>
        <v>0</v>
      </c>
      <c r="BD95" s="9">
        <v>93</v>
      </c>
    </row>
    <row r="96" spans="2:56" x14ac:dyDescent="0.35">
      <c r="B96" s="3" t="s">
        <v>80</v>
      </c>
      <c r="C96" s="60">
        <f>'Population at Risk'!C96/'Population at Risk'!C$5</f>
        <v>3.1054568133146517E-4</v>
      </c>
      <c r="D96" s="3">
        <f>'Population at Risk'!D96/'Population at Risk'!D$5</f>
        <v>1.7790880832762042E-4</v>
      </c>
      <c r="E96" s="3">
        <f>'Population at Risk'!E96/'Population at Risk'!E$5</f>
        <v>1.1378970050059848E-4</v>
      </c>
      <c r="F96" s="3">
        <f>'Population at Risk'!F96/'Population at Risk'!F$5</f>
        <v>4.5462528756885393E-4</v>
      </c>
      <c r="G96" s="3">
        <f>'Population at Risk'!G96/'Population at Risk'!G$5</f>
        <v>4.5029974136765686E-4</v>
      </c>
      <c r="H96" s="3">
        <f>'Population at Risk'!H96/'Population at Risk'!H$5</f>
        <v>1.2975095974831477E-3</v>
      </c>
      <c r="I96" s="3">
        <f>'Population at Risk'!I96/'Population at Risk'!I$5</f>
        <v>2.9728047893715315E-4</v>
      </c>
      <c r="J96" s="3">
        <f>'Population at Risk'!J96/'Population at Risk'!J$5</f>
        <v>7.0132941277587814E-4</v>
      </c>
      <c r="K96" s="3">
        <f>'Population at Risk'!K96/'Population at Risk'!K$5</f>
        <v>9.2902064332908685E-4</v>
      </c>
      <c r="L96" s="3">
        <f>'Population at Risk'!L96/'Population at Risk'!L$5</f>
        <v>3.9978574702578026E-4</v>
      </c>
      <c r="M96" s="3">
        <f>'Population at Risk'!M96/'Population at Risk'!M$5</f>
        <v>3.9978574702578026E-4</v>
      </c>
      <c r="N96" s="3">
        <f>'Population at Risk'!N96/'Population at Risk'!N$5</f>
        <v>1.1443351315021048E-3</v>
      </c>
      <c r="O96" s="3">
        <f>'Population at Risk'!O96/'Population at Risk'!O$5</f>
        <v>1.3889111943283905E-3</v>
      </c>
      <c r="P96" s="3">
        <f>'Population at Risk'!P96/'Population at Risk'!P$5</f>
        <v>2.9693351688358518E-4</v>
      </c>
      <c r="Q96" s="3">
        <f>'Population at Risk'!Q96/'Population at Risk'!Q$5</f>
        <v>9.3767766788714513E-5</v>
      </c>
      <c r="R96" s="3">
        <f>'Population at Risk'!R96/'Population at Risk'!R$5</f>
        <v>4.0206237438180536E-4</v>
      </c>
      <c r="S96" s="3">
        <f>'Population at Risk'!S96/'Population at Risk'!S$5</f>
        <v>5.2250714045893167E-4</v>
      </c>
      <c r="T96" s="3">
        <f>'Population at Risk'!T96/'Population at Risk'!T$5</f>
        <v>5.0220558091755053E-4</v>
      </c>
      <c r="U96" s="3">
        <f>'Population at Risk'!U96/'Population at Risk'!U$5</f>
        <v>0</v>
      </c>
      <c r="V96" s="3">
        <f>'Population at Risk'!V96/'Population at Risk'!V$5</f>
        <v>7.1242764298176772E-4</v>
      </c>
      <c r="W96" s="3">
        <f>'Population at Risk'!W96/'Population at Risk'!W$5</f>
        <v>9.1148198054542243E-4</v>
      </c>
      <c r="X96" s="3">
        <f>'Population at Risk'!X96/'Population at Risk'!X$5</f>
        <v>9.1148198054542243E-4</v>
      </c>
      <c r="Y96" s="3">
        <f>'Population at Risk'!Y96/'Population at Risk'!Y$5</f>
        <v>7.0140865511217061E-4</v>
      </c>
      <c r="Z96" s="3">
        <f>'Population at Risk'!Z96/'Population at Risk'!Z$5</f>
        <v>1.2506823820775843E-3</v>
      </c>
      <c r="AA96" s="3">
        <f>'Population at Risk'!AA96/'Population at Risk'!AA$5</f>
        <v>9.6564284292291653E-4</v>
      </c>
      <c r="AB96" s="3">
        <f>'Population at Risk'!AB96/'Population at Risk'!AB$5</f>
        <v>1.8369618488153758E-4</v>
      </c>
      <c r="AC96" s="3">
        <f>'Population at Risk'!AC96/'Population at Risk'!AC$5</f>
        <v>1.1149565763910782E-3</v>
      </c>
      <c r="AD96" s="3">
        <f>'Population at Risk'!AD96/'Population at Risk'!AD$5</f>
        <v>3.4568136278397417E-4</v>
      </c>
      <c r="AE96" s="3">
        <f>'Population at Risk'!AE96/'Population at Risk'!AE$5</f>
        <v>3.0175493482035968E-4</v>
      </c>
      <c r="AF96" s="3">
        <f>'Population at Risk'!AF96/'Population at Risk'!AF$5</f>
        <v>1.4157432260318672E-3</v>
      </c>
      <c r="AG96" s="3">
        <f>'Population at Risk'!AG96/'Population at Risk'!AG$5</f>
        <v>2.5752749385110337E-4</v>
      </c>
      <c r="AH96" s="3">
        <f>'Population at Risk'!AH96/'Population at Risk'!AH$5</f>
        <v>8.3460161999216094E-4</v>
      </c>
      <c r="AI96" s="3">
        <f>'Population at Risk'!AI96/'Population at Risk'!AI$5</f>
        <v>4.5622362906821078E-4</v>
      </c>
      <c r="AJ96" s="3">
        <f>'Population at Risk'!AJ96/'Population at Risk'!AJ$5</f>
        <v>5.9758585079933623E-4</v>
      </c>
      <c r="AK96" s="3">
        <f>'Population at Risk'!AK96/'Population at Risk'!AK$5</f>
        <v>4.4693511916379208E-5</v>
      </c>
      <c r="AL96" s="3">
        <f>'Population at Risk'!AL96/'Population at Risk'!AL$5</f>
        <v>1.6542841309300004E-3</v>
      </c>
      <c r="AM96" s="3">
        <f>'Population at Risk'!AM96/'Population at Risk'!AM$5</f>
        <v>8.2299242892818446E-4</v>
      </c>
      <c r="AN96" s="3">
        <f>'Population at Risk'!AN96/'Population at Risk'!AN$5</f>
        <v>0</v>
      </c>
      <c r="AO96" s="3">
        <f>'Population at Risk'!AO96/'Population at Risk'!AO$5</f>
        <v>0</v>
      </c>
      <c r="AP96" s="3">
        <f>'Population at Risk'!AP96/'Population at Risk'!AP$5</f>
        <v>2.5376938892477031E-4</v>
      </c>
      <c r="AQ96" s="3">
        <f>'Population at Risk'!AQ96/'Population at Risk'!AQ$5</f>
        <v>1.0703206598708765E-3</v>
      </c>
      <c r="AR96" s="3">
        <f>'Population at Risk'!AR96/'Population at Risk'!AR$5</f>
        <v>7.6556538604140105E-4</v>
      </c>
      <c r="AS96" s="3">
        <f>'Population at Risk'!AS96/'Population at Risk'!AS$5</f>
        <v>2.9728047893715315E-4</v>
      </c>
      <c r="AT96" s="3">
        <f>'Population at Risk'!AT96/'Population at Risk'!AT$5</f>
        <v>0</v>
      </c>
      <c r="AU96" s="3">
        <f>'Population at Risk'!AU96/'Population at Risk'!AU$5</f>
        <v>0</v>
      </c>
      <c r="AV96" s="3">
        <f>'Population at Risk'!AV96/'Population at Risk'!AV$5</f>
        <v>7.6106588541353991E-4</v>
      </c>
      <c r="AW96" s="3">
        <f>'Population at Risk'!AW96/'Population at Risk'!AW$5</f>
        <v>8.4201545134179336E-4</v>
      </c>
      <c r="AX96" s="3">
        <f>'Population at Risk'!AX96/'Population at Risk'!AX$5</f>
        <v>5.5001997669658614E-4</v>
      </c>
      <c r="AY96" s="3">
        <f>'Population at Risk'!AY96/'Population at Risk'!AY$5</f>
        <v>7.1165599158650849E-4</v>
      </c>
      <c r="AZ96" s="3">
        <f>'Population at Risk'!AZ96/'Population at Risk'!AZ$5</f>
        <v>7.3855333737468339E-4</v>
      </c>
      <c r="BA96" s="3">
        <f>'Population at Risk'!BA96/'Population at Risk'!BA$5</f>
        <v>9.3080758595948609E-4</v>
      </c>
      <c r="BB96" s="3">
        <f>'Population at Risk'!BB96/'Population at Risk'!BB$5</f>
        <v>4.6681371958341722E-4</v>
      </c>
      <c r="BC96" s="5">
        <f>'Population at Risk'!BC96/'Population at Risk'!BC$5</f>
        <v>0</v>
      </c>
      <c r="BD96" s="9">
        <v>94</v>
      </c>
    </row>
    <row r="97" spans="1:56" x14ac:dyDescent="0.35">
      <c r="B97" s="3" t="s">
        <v>79</v>
      </c>
      <c r="C97" s="60">
        <f>'Population at Risk'!C97/'Population at Risk'!C$5</f>
        <v>1.2522003279494563E-4</v>
      </c>
      <c r="D97" s="3">
        <f>'Population at Risk'!D97/'Population at Risk'!D$5</f>
        <v>8.5739184736202613E-5</v>
      </c>
      <c r="E97" s="3">
        <f>'Population at Risk'!E97/'Population at Risk'!E$5</f>
        <v>8.1278357500427485E-5</v>
      </c>
      <c r="F97" s="3">
        <f>'Population at Risk'!F97/'Population at Risk'!F$5</f>
        <v>1.3515886927722686E-4</v>
      </c>
      <c r="G97" s="3">
        <f>'Population at Risk'!G97/'Population at Risk'!G$5</f>
        <v>1.3855376657466364E-4</v>
      </c>
      <c r="H97" s="3">
        <f>'Population at Risk'!H97/'Population at Risk'!H$5</f>
        <v>4.9374259019270214E-4</v>
      </c>
      <c r="I97" s="3">
        <f>'Population at Risk'!I97/'Population at Risk'!I$5</f>
        <v>1.095243869768459E-4</v>
      </c>
      <c r="J97" s="3">
        <f>'Population at Risk'!J97/'Population at Risk'!J$5</f>
        <v>3.0345984206648567E-4</v>
      </c>
      <c r="K97" s="3">
        <f>'Population at Risk'!K97/'Population at Risk'!K$5</f>
        <v>4.8984724830079124E-4</v>
      </c>
      <c r="L97" s="3">
        <f>'Population at Risk'!L97/'Population at Risk'!L$5</f>
        <v>1.5514073765179534E-4</v>
      </c>
      <c r="M97" s="3">
        <f>'Population at Risk'!M97/'Population at Risk'!M$5</f>
        <v>1.5514073765179534E-4</v>
      </c>
      <c r="N97" s="3">
        <f>'Population at Risk'!N97/'Population at Risk'!N$5</f>
        <v>4.6488614717273008E-4</v>
      </c>
      <c r="O97" s="3">
        <f>'Population at Risk'!O97/'Population at Risk'!O$5</f>
        <v>5.4087407086826742E-4</v>
      </c>
      <c r="P97" s="3">
        <f>'Population at Risk'!P97/'Population at Risk'!P$5</f>
        <v>1.1619137617183768E-4</v>
      </c>
      <c r="Q97" s="3">
        <f>'Population at Risk'!Q97/'Population at Risk'!Q$5</f>
        <v>6.5637436752100152E-5</v>
      </c>
      <c r="R97" s="3">
        <f>'Population at Risk'!R97/'Population at Risk'!R$5</f>
        <v>1.8427858825832748E-4</v>
      </c>
      <c r="S97" s="3">
        <f>'Population at Risk'!S97/'Population at Risk'!S$5</f>
        <v>2.4569093676839497E-4</v>
      </c>
      <c r="T97" s="3">
        <f>'Population at Risk'!T97/'Population at Risk'!T$5</f>
        <v>2.360795465851733E-4</v>
      </c>
      <c r="U97" s="3">
        <f>'Population at Risk'!U97/'Population at Risk'!U$5</f>
        <v>0</v>
      </c>
      <c r="V97" s="3">
        <f>'Population at Risk'!V97/'Population at Risk'!V$5</f>
        <v>3.5621382149088386E-4</v>
      </c>
      <c r="W97" s="3">
        <f>'Population at Risk'!W97/'Population at Risk'!W$5</f>
        <v>4.0977287886191904E-4</v>
      </c>
      <c r="X97" s="3">
        <f>'Population at Risk'!X97/'Population at Risk'!X$5</f>
        <v>4.0977287886191904E-4</v>
      </c>
      <c r="Y97" s="3">
        <f>'Population at Risk'!Y97/'Population at Risk'!Y$5</f>
        <v>3.2709922858596414E-4</v>
      </c>
      <c r="Z97" s="3">
        <f>'Population at Risk'!Z97/'Population at Risk'!Z$5</f>
        <v>5.3584175926500385E-4</v>
      </c>
      <c r="AA97" s="3">
        <f>'Population at Risk'!AA97/'Population at Risk'!AA$5</f>
        <v>4.2205536927410002E-4</v>
      </c>
      <c r="AB97" s="3">
        <f>'Population at Risk'!AB97/'Population at Risk'!AB$5</f>
        <v>8.8680916839362959E-5</v>
      </c>
      <c r="AC97" s="3">
        <f>'Population at Risk'!AC97/'Population at Risk'!AC$5</f>
        <v>4.9162896658431587E-4</v>
      </c>
      <c r="AD97" s="3">
        <f>'Population at Risk'!AD97/'Population at Risk'!AD$5</f>
        <v>1.0968735549876103E-4</v>
      </c>
      <c r="AE97" s="3">
        <f>'Population at Risk'!AE97/'Population at Risk'!AE$5</f>
        <v>9.7490055865039283E-5</v>
      </c>
      <c r="AF97" s="3">
        <f>'Population at Risk'!AF97/'Population at Risk'!AF$5</f>
        <v>6.3256612226955764E-4</v>
      </c>
      <c r="AG97" s="3">
        <f>'Population at Risk'!AG97/'Population at Risk'!AG$5</f>
        <v>8.3201190321125699E-5</v>
      </c>
      <c r="AH97" s="3">
        <f>'Population at Risk'!AH97/'Population at Risk'!AH$5</f>
        <v>3.5752058269483385E-4</v>
      </c>
      <c r="AI97" s="3">
        <f>'Population at Risk'!AI97/'Population at Risk'!AI$5</f>
        <v>2.269825481255207E-4</v>
      </c>
      <c r="AJ97" s="3">
        <f>'Population at Risk'!AJ97/'Population at Risk'!AJ$5</f>
        <v>3.2013527721393013E-4</v>
      </c>
      <c r="AK97" s="3">
        <f>'Population at Risk'!AK97/'Population at Risk'!AK$5</f>
        <v>2.2346755958189604E-5</v>
      </c>
      <c r="AL97" s="3">
        <f>'Population at Risk'!AL97/'Population at Risk'!AL$5</f>
        <v>6.0635115556000008E-4</v>
      </c>
      <c r="AM97" s="3">
        <f>'Population at Risk'!AM97/'Population at Risk'!AM$5</f>
        <v>3.6926629269331429E-4</v>
      </c>
      <c r="AN97" s="3">
        <f>'Population at Risk'!AN97/'Population at Risk'!AN$5</f>
        <v>0</v>
      </c>
      <c r="AO97" s="3">
        <f>'Population at Risk'!AO97/'Population at Risk'!AO$5</f>
        <v>0</v>
      </c>
      <c r="AP97" s="3">
        <f>'Population at Risk'!AP97/'Population at Risk'!AP$5</f>
        <v>7.1372640635091641E-5</v>
      </c>
      <c r="AQ97" s="3">
        <f>'Population at Risk'!AQ97/'Population at Risk'!AQ$5</f>
        <v>4.4517761959231154E-4</v>
      </c>
      <c r="AR97" s="3">
        <f>'Population at Risk'!AR97/'Population at Risk'!AR$5</f>
        <v>3.2969729819180138E-4</v>
      </c>
      <c r="AS97" s="3">
        <f>'Population at Risk'!AS97/'Population at Risk'!AS$5</f>
        <v>1.095243869768459E-4</v>
      </c>
      <c r="AT97" s="3">
        <f>'Population at Risk'!AT97/'Population at Risk'!AT$5</f>
        <v>0</v>
      </c>
      <c r="AU97" s="3">
        <f>'Population at Risk'!AU97/'Population at Risk'!AU$5</f>
        <v>0</v>
      </c>
      <c r="AV97" s="3">
        <f>'Population at Risk'!AV97/'Population at Risk'!AV$5</f>
        <v>3.0155440742800636E-4</v>
      </c>
      <c r="AW97" s="3">
        <f>'Population at Risk'!AW97/'Population at Risk'!AW$5</f>
        <v>3.3680618053671734E-4</v>
      </c>
      <c r="AX97" s="3">
        <f>'Population at Risk'!AX97/'Population at Risk'!AX$5</f>
        <v>1.795983597376608E-4</v>
      </c>
      <c r="AY97" s="3">
        <f>'Population at Risk'!AY97/'Population at Risk'!AY$5</f>
        <v>2.9689398398999648E-4</v>
      </c>
      <c r="AZ97" s="3">
        <f>'Population at Risk'!AZ97/'Population at Risk'!AZ$5</f>
        <v>2.7979324385184244E-4</v>
      </c>
      <c r="BA97" s="3">
        <f>'Population at Risk'!BA97/'Population at Risk'!BA$5</f>
        <v>5.5848455157569174E-4</v>
      </c>
      <c r="BB97" s="3">
        <f>'Population at Risk'!BB97/'Population at Risk'!BB$5</f>
        <v>2.4238404670677433E-4</v>
      </c>
      <c r="BC97" s="5">
        <f>'Population at Risk'!BC97/'Population at Risk'!BC$5</f>
        <v>0</v>
      </c>
      <c r="BD97" s="9">
        <v>95</v>
      </c>
    </row>
    <row r="98" spans="1:56" x14ac:dyDescent="0.35">
      <c r="A98" s="2" t="s">
        <v>134</v>
      </c>
      <c r="B98" s="2" t="s">
        <v>83</v>
      </c>
      <c r="C98" s="60">
        <f>'Population at Risk'!C98/'Population at Risk'!C$5</f>
        <v>0</v>
      </c>
      <c r="D98" s="3">
        <f>'Population at Risk'!D98/'Population at Risk'!D$5</f>
        <v>0</v>
      </c>
      <c r="E98" s="3">
        <f>'Population at Risk'!E98/'Population at Risk'!E$5</f>
        <v>0</v>
      </c>
      <c r="F98" s="3">
        <f>'Population at Risk'!F98/'Population at Risk'!F$5</f>
        <v>0</v>
      </c>
      <c r="G98" s="3">
        <f>'Population at Risk'!G98/'Population at Risk'!G$5</f>
        <v>0</v>
      </c>
      <c r="H98" s="3">
        <f>'Population at Risk'!H98/'Population at Risk'!H$5</f>
        <v>0</v>
      </c>
      <c r="I98" s="3">
        <f>'Population at Risk'!I98/'Population at Risk'!I$5</f>
        <v>0</v>
      </c>
      <c r="J98" s="3">
        <f>'Population at Risk'!J98/'Population at Risk'!J$5</f>
        <v>0</v>
      </c>
      <c r="K98" s="3">
        <f>'Population at Risk'!K98/'Population at Risk'!K$5</f>
        <v>0</v>
      </c>
      <c r="L98" s="3">
        <f>'Population at Risk'!L98/'Population at Risk'!L$5</f>
        <v>0</v>
      </c>
      <c r="M98" s="3">
        <f>'Population at Risk'!M98/'Population at Risk'!M$5</f>
        <v>0</v>
      </c>
      <c r="N98" s="3">
        <f>'Population at Risk'!N98/'Population at Risk'!N$5</f>
        <v>0</v>
      </c>
      <c r="O98" s="3">
        <f>'Population at Risk'!O98/'Population at Risk'!O$5</f>
        <v>0</v>
      </c>
      <c r="P98" s="3">
        <f>'Population at Risk'!P98/'Population at Risk'!P$5</f>
        <v>0</v>
      </c>
      <c r="Q98" s="3">
        <f>'Population at Risk'!Q98/'Population at Risk'!Q$5</f>
        <v>0</v>
      </c>
      <c r="R98" s="3">
        <f>'Population at Risk'!R98/'Population at Risk'!R$5</f>
        <v>0</v>
      </c>
      <c r="S98" s="3">
        <f>'Population at Risk'!S98/'Population at Risk'!S$5</f>
        <v>0</v>
      </c>
      <c r="T98" s="3">
        <f>'Population at Risk'!T98/'Population at Risk'!T$5</f>
        <v>0</v>
      </c>
      <c r="U98" s="3">
        <f>'Population at Risk'!U98/'Population at Risk'!U$5</f>
        <v>0</v>
      </c>
      <c r="V98" s="3">
        <f>'Population at Risk'!V98/'Population at Risk'!V$5</f>
        <v>0</v>
      </c>
      <c r="W98" s="3">
        <f>'Population at Risk'!W98/'Population at Risk'!W$5</f>
        <v>0</v>
      </c>
      <c r="X98" s="3">
        <f>'Population at Risk'!X98/'Population at Risk'!X$5</f>
        <v>0</v>
      </c>
      <c r="Y98" s="3">
        <f>'Population at Risk'!Y98/'Population at Risk'!Y$5</f>
        <v>0</v>
      </c>
      <c r="Z98" s="3">
        <f>'Population at Risk'!Z98/'Population at Risk'!Z$5</f>
        <v>0</v>
      </c>
      <c r="AA98" s="3">
        <f>'Population at Risk'!AA98/'Population at Risk'!AA$5</f>
        <v>0</v>
      </c>
      <c r="AB98" s="3">
        <f>'Population at Risk'!AB98/'Population at Risk'!AB$5</f>
        <v>0</v>
      </c>
      <c r="AC98" s="3">
        <f>'Population at Risk'!AC98/'Population at Risk'!AC$5</f>
        <v>0</v>
      </c>
      <c r="AD98" s="3">
        <f>'Population at Risk'!AD98/'Population at Risk'!AD$5</f>
        <v>0</v>
      </c>
      <c r="AE98" s="3">
        <f>'Population at Risk'!AE98/'Population at Risk'!AE$5</f>
        <v>0</v>
      </c>
      <c r="AF98" s="3">
        <f>'Population at Risk'!AF98/'Population at Risk'!AF$5</f>
        <v>0</v>
      </c>
      <c r="AG98" s="3">
        <f>'Population at Risk'!AG98/'Population at Risk'!AG$5</f>
        <v>0</v>
      </c>
      <c r="AH98" s="3">
        <f>'Population at Risk'!AH98/'Population at Risk'!AH$5</f>
        <v>0</v>
      </c>
      <c r="AI98" s="3">
        <f>'Population at Risk'!AI98/'Population at Risk'!AI$5</f>
        <v>0</v>
      </c>
      <c r="AJ98" s="3">
        <f>'Population at Risk'!AJ98/'Population at Risk'!AJ$5</f>
        <v>0</v>
      </c>
      <c r="AK98" s="3">
        <f>'Population at Risk'!AK98/'Population at Risk'!AK$5</f>
        <v>0</v>
      </c>
      <c r="AL98" s="3">
        <f>'Population at Risk'!AL98/'Population at Risk'!AL$5</f>
        <v>0</v>
      </c>
      <c r="AM98" s="3">
        <f>'Population at Risk'!AM98/'Population at Risk'!AM$5</f>
        <v>0</v>
      </c>
      <c r="AN98" s="3">
        <f>'Population at Risk'!AN98/'Population at Risk'!AN$5</f>
        <v>0</v>
      </c>
      <c r="AO98" s="3">
        <f>'Population at Risk'!AO98/'Population at Risk'!AO$5</f>
        <v>0</v>
      </c>
      <c r="AP98" s="3">
        <f>'Population at Risk'!AP98/'Population at Risk'!AP$5</f>
        <v>0</v>
      </c>
      <c r="AQ98" s="3">
        <f>'Population at Risk'!AQ98/'Population at Risk'!AQ$5</f>
        <v>0</v>
      </c>
      <c r="AR98" s="3">
        <f>'Population at Risk'!AR98/'Population at Risk'!AR$5</f>
        <v>0</v>
      </c>
      <c r="AS98" s="3">
        <f>'Population at Risk'!AS98/'Population at Risk'!AS$5</f>
        <v>0</v>
      </c>
      <c r="AT98" s="3">
        <f>'Population at Risk'!AT98/'Population at Risk'!AT$5</f>
        <v>0</v>
      </c>
      <c r="AU98" s="3">
        <f>'Population at Risk'!AU98/'Population at Risk'!AU$5</f>
        <v>0</v>
      </c>
      <c r="AV98" s="3">
        <f>'Population at Risk'!AV98/'Population at Risk'!AV$5</f>
        <v>0</v>
      </c>
      <c r="AW98" s="3">
        <f>'Population at Risk'!AW98/'Population at Risk'!AW$5</f>
        <v>0</v>
      </c>
      <c r="AX98" s="3">
        <f>'Population at Risk'!AX98/'Population at Risk'!AX$5</f>
        <v>0</v>
      </c>
      <c r="AY98" s="3">
        <f>'Population at Risk'!AY98/'Population at Risk'!AY$5</f>
        <v>0</v>
      </c>
      <c r="AZ98" s="3">
        <f>'Population at Risk'!AZ98/'Population at Risk'!AZ$5</f>
        <v>0</v>
      </c>
      <c r="BA98" s="3">
        <f>'Population at Risk'!BA98/'Population at Risk'!BA$5</f>
        <v>0</v>
      </c>
      <c r="BB98" s="3">
        <f>'Population at Risk'!BB98/'Population at Risk'!BB$5</f>
        <v>0</v>
      </c>
      <c r="BC98" s="5">
        <f>'Population at Risk'!BC98/'Population at Risk'!BC$5</f>
        <v>0</v>
      </c>
      <c r="BD98" s="9">
        <v>96</v>
      </c>
    </row>
    <row r="99" spans="1:56" x14ac:dyDescent="0.35">
      <c r="A99" s="3"/>
      <c r="B99" s="3" t="s">
        <v>61</v>
      </c>
      <c r="C99" s="60">
        <f>'Population at Risk'!C99/'Population at Risk'!C$5</f>
        <v>0</v>
      </c>
      <c r="D99" s="3">
        <f>'Population at Risk'!D99/'Population at Risk'!D$5</f>
        <v>0</v>
      </c>
      <c r="E99" s="3">
        <f>'Population at Risk'!E99/'Population at Risk'!E$5</f>
        <v>0</v>
      </c>
      <c r="F99" s="3">
        <f>'Population at Risk'!F99/'Population at Risk'!F$5</f>
        <v>0</v>
      </c>
      <c r="G99" s="3">
        <f>'Population at Risk'!G99/'Population at Risk'!G$5</f>
        <v>0</v>
      </c>
      <c r="H99" s="3">
        <f>'Population at Risk'!H99/'Population at Risk'!H$5</f>
        <v>0</v>
      </c>
      <c r="I99" s="3">
        <f>'Population at Risk'!I99/'Population at Risk'!I$5</f>
        <v>0</v>
      </c>
      <c r="J99" s="3">
        <f>'Population at Risk'!J99/'Population at Risk'!J$5</f>
        <v>0</v>
      </c>
      <c r="K99" s="3">
        <f>'Population at Risk'!K99/'Population at Risk'!K$5</f>
        <v>0</v>
      </c>
      <c r="L99" s="3">
        <f>'Population at Risk'!L99/'Population at Risk'!L$5</f>
        <v>0</v>
      </c>
      <c r="M99" s="3">
        <f>'Population at Risk'!M99/'Population at Risk'!M$5</f>
        <v>0</v>
      </c>
      <c r="N99" s="3">
        <f>'Population at Risk'!N99/'Population at Risk'!N$5</f>
        <v>0</v>
      </c>
      <c r="O99" s="3">
        <f>'Population at Risk'!O99/'Population at Risk'!O$5</f>
        <v>0</v>
      </c>
      <c r="P99" s="3">
        <f>'Population at Risk'!P99/'Population at Risk'!P$5</f>
        <v>0</v>
      </c>
      <c r="Q99" s="3">
        <f>'Population at Risk'!Q99/'Population at Risk'!Q$5</f>
        <v>0</v>
      </c>
      <c r="R99" s="3">
        <f>'Population at Risk'!R99/'Population at Risk'!R$5</f>
        <v>0</v>
      </c>
      <c r="S99" s="3">
        <f>'Population at Risk'!S99/'Population at Risk'!S$5</f>
        <v>0</v>
      </c>
      <c r="T99" s="3">
        <f>'Population at Risk'!T99/'Population at Risk'!T$5</f>
        <v>0</v>
      </c>
      <c r="U99" s="3">
        <f>'Population at Risk'!U99/'Population at Risk'!U$5</f>
        <v>0</v>
      </c>
      <c r="V99" s="3">
        <f>'Population at Risk'!V99/'Population at Risk'!V$5</f>
        <v>0</v>
      </c>
      <c r="W99" s="3">
        <f>'Population at Risk'!W99/'Population at Risk'!W$5</f>
        <v>0</v>
      </c>
      <c r="X99" s="3">
        <f>'Population at Risk'!X99/'Population at Risk'!X$5</f>
        <v>0</v>
      </c>
      <c r="Y99" s="3">
        <f>'Population at Risk'!Y99/'Population at Risk'!Y$5</f>
        <v>0</v>
      </c>
      <c r="Z99" s="3">
        <f>'Population at Risk'!Z99/'Population at Risk'!Z$5</f>
        <v>0</v>
      </c>
      <c r="AA99" s="3">
        <f>'Population at Risk'!AA99/'Population at Risk'!AA$5</f>
        <v>0</v>
      </c>
      <c r="AB99" s="3">
        <f>'Population at Risk'!AB99/'Population at Risk'!AB$5</f>
        <v>0</v>
      </c>
      <c r="AC99" s="3">
        <f>'Population at Risk'!AC99/'Population at Risk'!AC$5</f>
        <v>0</v>
      </c>
      <c r="AD99" s="3">
        <f>'Population at Risk'!AD99/'Population at Risk'!AD$5</f>
        <v>0</v>
      </c>
      <c r="AE99" s="3">
        <f>'Population at Risk'!AE99/'Population at Risk'!AE$5</f>
        <v>0</v>
      </c>
      <c r="AF99" s="3">
        <f>'Population at Risk'!AF99/'Population at Risk'!AF$5</f>
        <v>0</v>
      </c>
      <c r="AG99" s="3">
        <f>'Population at Risk'!AG99/'Population at Risk'!AG$5</f>
        <v>0</v>
      </c>
      <c r="AH99" s="3">
        <f>'Population at Risk'!AH99/'Population at Risk'!AH$5</f>
        <v>0</v>
      </c>
      <c r="AI99" s="3">
        <f>'Population at Risk'!AI99/'Population at Risk'!AI$5</f>
        <v>0</v>
      </c>
      <c r="AJ99" s="3">
        <f>'Population at Risk'!AJ99/'Population at Risk'!AJ$5</f>
        <v>0</v>
      </c>
      <c r="AK99" s="3">
        <f>'Population at Risk'!AK99/'Population at Risk'!AK$5</f>
        <v>0</v>
      </c>
      <c r="AL99" s="3">
        <f>'Population at Risk'!AL99/'Population at Risk'!AL$5</f>
        <v>0</v>
      </c>
      <c r="AM99" s="3">
        <f>'Population at Risk'!AM99/'Population at Risk'!AM$5</f>
        <v>0</v>
      </c>
      <c r="AN99" s="3">
        <f>'Population at Risk'!AN99/'Population at Risk'!AN$5</f>
        <v>0</v>
      </c>
      <c r="AO99" s="3">
        <f>'Population at Risk'!AO99/'Population at Risk'!AO$5</f>
        <v>0</v>
      </c>
      <c r="AP99" s="3">
        <f>'Population at Risk'!AP99/'Population at Risk'!AP$5</f>
        <v>0</v>
      </c>
      <c r="AQ99" s="3">
        <f>'Population at Risk'!AQ99/'Population at Risk'!AQ$5</f>
        <v>0</v>
      </c>
      <c r="AR99" s="3">
        <f>'Population at Risk'!AR99/'Population at Risk'!AR$5</f>
        <v>0</v>
      </c>
      <c r="AS99" s="3">
        <f>'Population at Risk'!AS99/'Population at Risk'!AS$5</f>
        <v>0</v>
      </c>
      <c r="AT99" s="3">
        <f>'Population at Risk'!AT99/'Population at Risk'!AT$5</f>
        <v>0</v>
      </c>
      <c r="AU99" s="3">
        <f>'Population at Risk'!AU99/'Population at Risk'!AU$5</f>
        <v>0</v>
      </c>
      <c r="AV99" s="3">
        <f>'Population at Risk'!AV99/'Population at Risk'!AV$5</f>
        <v>0</v>
      </c>
      <c r="AW99" s="3">
        <f>'Population at Risk'!AW99/'Population at Risk'!AW$5</f>
        <v>0</v>
      </c>
      <c r="AX99" s="3">
        <f>'Population at Risk'!AX99/'Population at Risk'!AX$5</f>
        <v>0</v>
      </c>
      <c r="AY99" s="3">
        <f>'Population at Risk'!AY99/'Population at Risk'!AY$5</f>
        <v>0</v>
      </c>
      <c r="AZ99" s="3">
        <f>'Population at Risk'!AZ99/'Population at Risk'!AZ$5</f>
        <v>0</v>
      </c>
      <c r="BA99" s="3">
        <f>'Population at Risk'!BA99/'Population at Risk'!BA$5</f>
        <v>0</v>
      </c>
      <c r="BB99" s="3">
        <f>'Population at Risk'!BB99/'Population at Risk'!BB$5</f>
        <v>0</v>
      </c>
      <c r="BC99" s="5">
        <f>'Population at Risk'!BC99/'Population at Risk'!BC$5</f>
        <v>0</v>
      </c>
      <c r="BD99" s="9">
        <v>97</v>
      </c>
    </row>
    <row r="100" spans="1:56" x14ac:dyDescent="0.35">
      <c r="A100" s="3"/>
      <c r="B100" s="3" t="s">
        <v>78</v>
      </c>
      <c r="C100" s="60">
        <f>'Population at Risk'!C100/'Population at Risk'!C$5</f>
        <v>0</v>
      </c>
      <c r="D100" s="3">
        <f>'Population at Risk'!D100/'Population at Risk'!D$5</f>
        <v>0</v>
      </c>
      <c r="E100" s="3">
        <f>'Population at Risk'!E100/'Population at Risk'!E$5</f>
        <v>0</v>
      </c>
      <c r="F100" s="3">
        <f>'Population at Risk'!F100/'Population at Risk'!F$5</f>
        <v>0</v>
      </c>
      <c r="G100" s="3">
        <f>'Population at Risk'!G100/'Population at Risk'!G$5</f>
        <v>0</v>
      </c>
      <c r="H100" s="3">
        <f>'Population at Risk'!H100/'Population at Risk'!H$5</f>
        <v>0</v>
      </c>
      <c r="I100" s="3">
        <f>'Population at Risk'!I100/'Population at Risk'!I$5</f>
        <v>0</v>
      </c>
      <c r="J100" s="3">
        <f>'Population at Risk'!J100/'Population at Risk'!J$5</f>
        <v>0</v>
      </c>
      <c r="K100" s="3">
        <f>'Population at Risk'!K100/'Population at Risk'!K$5</f>
        <v>0</v>
      </c>
      <c r="L100" s="3">
        <f>'Population at Risk'!L100/'Population at Risk'!L$5</f>
        <v>0</v>
      </c>
      <c r="M100" s="3">
        <f>'Population at Risk'!M100/'Population at Risk'!M$5</f>
        <v>0</v>
      </c>
      <c r="N100" s="3">
        <f>'Population at Risk'!N100/'Population at Risk'!N$5</f>
        <v>0</v>
      </c>
      <c r="O100" s="3">
        <f>'Population at Risk'!O100/'Population at Risk'!O$5</f>
        <v>0</v>
      </c>
      <c r="P100" s="3">
        <f>'Population at Risk'!P100/'Population at Risk'!P$5</f>
        <v>0</v>
      </c>
      <c r="Q100" s="3">
        <f>'Population at Risk'!Q100/'Population at Risk'!Q$5</f>
        <v>0</v>
      </c>
      <c r="R100" s="3">
        <f>'Population at Risk'!R100/'Population at Risk'!R$5</f>
        <v>0</v>
      </c>
      <c r="S100" s="3">
        <f>'Population at Risk'!S100/'Population at Risk'!S$5</f>
        <v>0</v>
      </c>
      <c r="T100" s="3">
        <f>'Population at Risk'!T100/'Population at Risk'!T$5</f>
        <v>0</v>
      </c>
      <c r="U100" s="3">
        <f>'Population at Risk'!U100/'Population at Risk'!U$5</f>
        <v>0</v>
      </c>
      <c r="V100" s="3">
        <f>'Population at Risk'!V100/'Population at Risk'!V$5</f>
        <v>0</v>
      </c>
      <c r="W100" s="3">
        <f>'Population at Risk'!W100/'Population at Risk'!W$5</f>
        <v>0</v>
      </c>
      <c r="X100" s="3">
        <f>'Population at Risk'!X100/'Population at Risk'!X$5</f>
        <v>0</v>
      </c>
      <c r="Y100" s="3">
        <f>'Population at Risk'!Y100/'Population at Risk'!Y$5</f>
        <v>0</v>
      </c>
      <c r="Z100" s="3">
        <f>'Population at Risk'!Z100/'Population at Risk'!Z$5</f>
        <v>0</v>
      </c>
      <c r="AA100" s="3">
        <f>'Population at Risk'!AA100/'Population at Risk'!AA$5</f>
        <v>0</v>
      </c>
      <c r="AB100" s="3">
        <f>'Population at Risk'!AB100/'Population at Risk'!AB$5</f>
        <v>0</v>
      </c>
      <c r="AC100" s="3">
        <f>'Population at Risk'!AC100/'Population at Risk'!AC$5</f>
        <v>0</v>
      </c>
      <c r="AD100" s="3">
        <f>'Population at Risk'!AD100/'Population at Risk'!AD$5</f>
        <v>0</v>
      </c>
      <c r="AE100" s="3">
        <f>'Population at Risk'!AE100/'Population at Risk'!AE$5</f>
        <v>0</v>
      </c>
      <c r="AF100" s="3">
        <f>'Population at Risk'!AF100/'Population at Risk'!AF$5</f>
        <v>0</v>
      </c>
      <c r="AG100" s="3">
        <f>'Population at Risk'!AG100/'Population at Risk'!AG$5</f>
        <v>0</v>
      </c>
      <c r="AH100" s="3">
        <f>'Population at Risk'!AH100/'Population at Risk'!AH$5</f>
        <v>0</v>
      </c>
      <c r="AI100" s="3">
        <f>'Population at Risk'!AI100/'Population at Risk'!AI$5</f>
        <v>0</v>
      </c>
      <c r="AJ100" s="3">
        <f>'Population at Risk'!AJ100/'Population at Risk'!AJ$5</f>
        <v>0</v>
      </c>
      <c r="AK100" s="3">
        <f>'Population at Risk'!AK100/'Population at Risk'!AK$5</f>
        <v>0</v>
      </c>
      <c r="AL100" s="3">
        <f>'Population at Risk'!AL100/'Population at Risk'!AL$5</f>
        <v>0</v>
      </c>
      <c r="AM100" s="3">
        <f>'Population at Risk'!AM100/'Population at Risk'!AM$5</f>
        <v>0</v>
      </c>
      <c r="AN100" s="3">
        <f>'Population at Risk'!AN100/'Population at Risk'!AN$5</f>
        <v>0</v>
      </c>
      <c r="AO100" s="3">
        <f>'Population at Risk'!AO100/'Population at Risk'!AO$5</f>
        <v>0</v>
      </c>
      <c r="AP100" s="3">
        <f>'Population at Risk'!AP100/'Population at Risk'!AP$5</f>
        <v>0</v>
      </c>
      <c r="AQ100" s="3">
        <f>'Population at Risk'!AQ100/'Population at Risk'!AQ$5</f>
        <v>0</v>
      </c>
      <c r="AR100" s="3">
        <f>'Population at Risk'!AR100/'Population at Risk'!AR$5</f>
        <v>0</v>
      </c>
      <c r="AS100" s="3">
        <f>'Population at Risk'!AS100/'Population at Risk'!AS$5</f>
        <v>0</v>
      </c>
      <c r="AT100" s="3">
        <f>'Population at Risk'!AT100/'Population at Risk'!AT$5</f>
        <v>0</v>
      </c>
      <c r="AU100" s="3">
        <f>'Population at Risk'!AU100/'Population at Risk'!AU$5</f>
        <v>0</v>
      </c>
      <c r="AV100" s="3">
        <f>'Population at Risk'!AV100/'Population at Risk'!AV$5</f>
        <v>0</v>
      </c>
      <c r="AW100" s="3">
        <f>'Population at Risk'!AW100/'Population at Risk'!AW$5</f>
        <v>0</v>
      </c>
      <c r="AX100" s="3">
        <f>'Population at Risk'!AX100/'Population at Risk'!AX$5</f>
        <v>0</v>
      </c>
      <c r="AY100" s="3">
        <f>'Population at Risk'!AY100/'Population at Risk'!AY$5</f>
        <v>0</v>
      </c>
      <c r="AZ100" s="3">
        <f>'Population at Risk'!AZ100/'Population at Risk'!AZ$5</f>
        <v>0</v>
      </c>
      <c r="BA100" s="3">
        <f>'Population at Risk'!BA100/'Population at Risk'!BA$5</f>
        <v>0</v>
      </c>
      <c r="BB100" s="3">
        <f>'Population at Risk'!BB100/'Population at Risk'!BB$5</f>
        <v>0</v>
      </c>
      <c r="BC100" s="5">
        <f>'Population at Risk'!BC100/'Population at Risk'!BC$5</f>
        <v>0</v>
      </c>
      <c r="BD100" s="9">
        <v>98</v>
      </c>
    </row>
    <row r="101" spans="1:56" x14ac:dyDescent="0.35">
      <c r="A101" s="3"/>
      <c r="B101" s="3" t="s">
        <v>62</v>
      </c>
      <c r="C101" s="60">
        <f>'Population at Risk'!C101/'Population at Risk'!C$5</f>
        <v>5.8205845917166732E-3</v>
      </c>
      <c r="D101" s="3">
        <f>'Population at Risk'!D101/'Population at Risk'!D$5</f>
        <v>5.3624058093044444E-3</v>
      </c>
      <c r="E101" s="3">
        <f>'Population at Risk'!E101/'Population at Risk'!E$5</f>
        <v>2.5145961548521186E-3</v>
      </c>
      <c r="F101" s="3">
        <f>'Population at Risk'!F101/'Population at Risk'!F$5</f>
        <v>3.3296641307465546E-3</v>
      </c>
      <c r="G101" s="3">
        <f>'Population at Risk'!G101/'Population at Risk'!G$5</f>
        <v>5.0179826671811348E-3</v>
      </c>
      <c r="H101" s="3">
        <f>'Population at Risk'!H101/'Population at Risk'!H$5</f>
        <v>6.3773369479398802E-3</v>
      </c>
      <c r="I101" s="3">
        <f>'Population at Risk'!I101/'Population at Risk'!I$5</f>
        <v>6.0764537518324911E-3</v>
      </c>
      <c r="J101" s="3">
        <f>'Population at Risk'!J101/'Population at Risk'!J$5</f>
        <v>6.7376272125114689E-3</v>
      </c>
      <c r="K101" s="3">
        <f>'Population at Risk'!K101/'Population at Risk'!K$5</f>
        <v>8.5949690919215754E-3</v>
      </c>
      <c r="L101" s="3">
        <f>'Population at Risk'!L101/'Population at Risk'!L$5</f>
        <v>9.392105393225882E-3</v>
      </c>
      <c r="M101" s="3">
        <f>'Population at Risk'!M101/'Population at Risk'!M$5</f>
        <v>9.392105393225882E-3</v>
      </c>
      <c r="N101" s="3">
        <f>'Population at Risk'!N101/'Population at Risk'!N$5</f>
        <v>6.0308499951664211E-3</v>
      </c>
      <c r="O101" s="3">
        <f>'Population at Risk'!O101/'Population at Risk'!O$5</f>
        <v>7.1476570824300645E-3</v>
      </c>
      <c r="P101" s="3">
        <f>'Population at Risk'!P101/'Population at Risk'!P$5</f>
        <v>6.3073755229758888E-3</v>
      </c>
      <c r="Q101" s="3">
        <f>'Population at Risk'!Q101/'Population at Risk'!Q$5</f>
        <v>9.4176329358512893E-3</v>
      </c>
      <c r="R101" s="3">
        <f>'Population at Risk'!R101/'Population at Risk'!R$5</f>
        <v>4.1900855078965968E-3</v>
      </c>
      <c r="S101" s="3">
        <f>'Population at Risk'!S101/'Population at Risk'!S$5</f>
        <v>7.2997991062810257E-3</v>
      </c>
      <c r="T101" s="3">
        <f>'Population at Risk'!T101/'Population at Risk'!T$5</f>
        <v>4.7418330464078793E-3</v>
      </c>
      <c r="U101" s="3">
        <f>'Population at Risk'!U101/'Population at Risk'!U$5</f>
        <v>6.4784744573643145E-3</v>
      </c>
      <c r="V101" s="3">
        <f>'Population at Risk'!V101/'Population at Risk'!V$5</f>
        <v>7.013540217414428E-3</v>
      </c>
      <c r="W101" s="3">
        <f>'Population at Risk'!W101/'Population at Risk'!W$5</f>
        <v>5.9555522099288072E-3</v>
      </c>
      <c r="X101" s="3">
        <f>'Population at Risk'!X101/'Population at Risk'!X$5</f>
        <v>5.9555522099288072E-3</v>
      </c>
      <c r="Y101" s="3">
        <f>'Population at Risk'!Y101/'Population at Risk'!Y$5</f>
        <v>7.0867147235298663E-3</v>
      </c>
      <c r="Z101" s="3">
        <f>'Population at Risk'!Z101/'Population at Risk'!Z$5</f>
        <v>4.435768239103046E-3</v>
      </c>
      <c r="AA101" s="3">
        <f>'Population at Risk'!AA101/'Population at Risk'!AA$5</f>
        <v>6.5116072675463774E-3</v>
      </c>
      <c r="AB101" s="3">
        <f>'Population at Risk'!AB101/'Population at Risk'!AB$5</f>
        <v>4.4439758990951024E-3</v>
      </c>
      <c r="AC101" s="3">
        <f>'Population at Risk'!AC101/'Population at Risk'!AC$5</f>
        <v>5.036814446569682E-3</v>
      </c>
      <c r="AD101" s="3">
        <f>'Population at Risk'!AD101/'Population at Risk'!AD$5</f>
        <v>5.7069310166525502E-3</v>
      </c>
      <c r="AE101" s="3">
        <f>'Population at Risk'!AE101/'Population at Risk'!AE$5</f>
        <v>5.969876953849945E-3</v>
      </c>
      <c r="AF101" s="3">
        <f>'Population at Risk'!AF101/'Population at Risk'!AF$5</f>
        <v>3.5872620740318782E-3</v>
      </c>
      <c r="AG101" s="3">
        <f>'Population at Risk'!AG101/'Population at Risk'!AG$5</f>
        <v>7.0682188085844644E-3</v>
      </c>
      <c r="AH101" s="3">
        <f>'Population at Risk'!AH101/'Population at Risk'!AH$5</f>
        <v>8.5747264712648114E-3</v>
      </c>
      <c r="AI101" s="3">
        <f>'Population at Risk'!AI101/'Population at Risk'!AI$5</f>
        <v>7.1453295729901143E-3</v>
      </c>
      <c r="AJ101" s="3">
        <f>'Population at Risk'!AJ101/'Population at Risk'!AJ$5</f>
        <v>1.254329446275624E-2</v>
      </c>
      <c r="AK101" s="3">
        <f>'Population at Risk'!AK101/'Population at Risk'!AK$5</f>
        <v>5.3735382098058938E-3</v>
      </c>
      <c r="AL101" s="3">
        <f>'Population at Risk'!AL101/'Population at Risk'!AL$5</f>
        <v>4.3934149754295574E-3</v>
      </c>
      <c r="AM101" s="3">
        <f>'Population at Risk'!AM101/'Population at Risk'!AM$5</f>
        <v>9.499149318825206E-3</v>
      </c>
      <c r="AN101" s="3">
        <f>'Population at Risk'!AN101/'Population at Risk'!AN$5</f>
        <v>3.884958703766614E-3</v>
      </c>
      <c r="AO101" s="3">
        <f>'Population at Risk'!AO101/'Population at Risk'!AO$5</f>
        <v>3.884958703766614E-3</v>
      </c>
      <c r="AP101" s="3">
        <f>'Population at Risk'!AP101/'Population at Risk'!AP$5</f>
        <v>3.9223914095079301E-3</v>
      </c>
      <c r="AQ101" s="3">
        <f>'Population at Risk'!AQ101/'Population at Risk'!AQ$5</f>
        <v>6.0937960247025814E-3</v>
      </c>
      <c r="AR101" s="3">
        <f>'Population at Risk'!AR101/'Population at Risk'!AR$5</f>
        <v>6.1533588602373261E-3</v>
      </c>
      <c r="AS101" s="3">
        <f>'Population at Risk'!AS101/'Population at Risk'!AS$5</f>
        <v>6.0764537518324911E-3</v>
      </c>
      <c r="AT101" s="3">
        <f>'Population at Risk'!AT101/'Population at Risk'!AT$5</f>
        <v>1.0841297361299052E-3</v>
      </c>
      <c r="AU101" s="3">
        <f>'Population at Risk'!AU101/'Population at Risk'!AU$5</f>
        <v>1.0841297361299052E-3</v>
      </c>
      <c r="AV101" s="3">
        <f>'Population at Risk'!AV101/'Population at Risk'!AV$5</f>
        <v>8.7258975351542697E-3</v>
      </c>
      <c r="AW101" s="3">
        <f>'Population at Risk'!AW101/'Population at Risk'!AW$5</f>
        <v>7.4666870353231884E-3</v>
      </c>
      <c r="AX101" s="3">
        <f>'Population at Risk'!AX101/'Population at Risk'!AX$5</f>
        <v>5.5033532718894076E-3</v>
      </c>
      <c r="AY101" s="3">
        <f>'Population at Risk'!AY101/'Population at Risk'!AY$5</f>
        <v>6.1647987421564908E-3</v>
      </c>
      <c r="AZ101" s="3">
        <f>'Population at Risk'!AZ101/'Population at Risk'!AZ$5</f>
        <v>4.7148737970627626E-3</v>
      </c>
      <c r="BA101" s="3">
        <f>'Population at Risk'!BA101/'Population at Risk'!BA$5</f>
        <v>8.0141249721002866E-3</v>
      </c>
      <c r="BB101" s="3">
        <f>'Population at Risk'!BB101/'Population at Risk'!BB$5</f>
        <v>9.9416481646467745E-3</v>
      </c>
      <c r="BC101" s="5">
        <f>'Population at Risk'!BC101/'Population at Risk'!BC$5</f>
        <v>6.4784744573643145E-3</v>
      </c>
      <c r="BD101" s="9">
        <v>99</v>
      </c>
    </row>
    <row r="102" spans="1:56" x14ac:dyDescent="0.35">
      <c r="A102" s="3"/>
      <c r="B102" s="3" t="s">
        <v>63</v>
      </c>
      <c r="C102" s="60">
        <f>'Population at Risk'!C102/'Population at Risk'!C$5</f>
        <v>1.3310262783769204E-2</v>
      </c>
      <c r="D102" s="3">
        <f>'Population at Risk'!D102/'Population at Risk'!D$5</f>
        <v>1.114037808967272E-2</v>
      </c>
      <c r="E102" s="3">
        <f>'Population at Risk'!E102/'Population at Risk'!E$5</f>
        <v>3.9064874990522467E-3</v>
      </c>
      <c r="F102" s="3">
        <f>'Population at Risk'!F102/'Population at Risk'!F$5</f>
        <v>6.4786488125378695E-3</v>
      </c>
      <c r="G102" s="3">
        <f>'Population at Risk'!G102/'Population at Risk'!G$5</f>
        <v>6.5180201904665993E-3</v>
      </c>
      <c r="H102" s="3">
        <f>'Population at Risk'!H102/'Population at Risk'!H$5</f>
        <v>8.6389263907664226E-3</v>
      </c>
      <c r="I102" s="3">
        <f>'Population at Risk'!I102/'Population at Risk'!I$5</f>
        <v>9.2825384661971468E-3</v>
      </c>
      <c r="J102" s="3">
        <f>'Population at Risk'!J102/'Population at Risk'!J$5</f>
        <v>1.0763515918439374E-2</v>
      </c>
      <c r="K102" s="3">
        <f>'Population at Risk'!K102/'Population at Risk'!K$5</f>
        <v>9.8228218193389446E-3</v>
      </c>
      <c r="L102" s="3">
        <f>'Population at Risk'!L102/'Population at Risk'!L$5</f>
        <v>1.1740131741532352E-2</v>
      </c>
      <c r="M102" s="3">
        <f>'Population at Risk'!M102/'Population at Risk'!M$5</f>
        <v>1.1740131741532352E-2</v>
      </c>
      <c r="N102" s="3">
        <f>'Population at Risk'!N102/'Population at Risk'!N$5</f>
        <v>1.4634742278689774E-2</v>
      </c>
      <c r="O102" s="3">
        <f>'Population at Risk'!O102/'Population at Risk'!O$5</f>
        <v>9.2608774372354759E-3</v>
      </c>
      <c r="P102" s="3">
        <f>'Population at Risk'!P102/'Population at Risk'!P$5</f>
        <v>9.0306156512802421E-3</v>
      </c>
      <c r="Q102" s="3">
        <f>'Population at Risk'!Q102/'Population at Risk'!Q$5</f>
        <v>1.5849603256170016E-2</v>
      </c>
      <c r="R102" s="3">
        <f>'Population at Risk'!R102/'Population at Risk'!R$5</f>
        <v>5.3204341565384694E-3</v>
      </c>
      <c r="S102" s="3">
        <f>'Population at Risk'!S102/'Population at Risk'!S$5</f>
        <v>1.2444101977221839E-2</v>
      </c>
      <c r="T102" s="3">
        <f>'Population at Risk'!T102/'Population at Risk'!T$5</f>
        <v>1.2117361657819389E-2</v>
      </c>
      <c r="U102" s="3">
        <f>'Population at Risk'!U102/'Population at Risk'!U$5</f>
        <v>7.9059349310208592E-3</v>
      </c>
      <c r="V102" s="3">
        <f>'Population at Risk'!V102/'Population at Risk'!V$5</f>
        <v>9.8370752457384285E-3</v>
      </c>
      <c r="W102" s="3">
        <f>'Population at Risk'!W102/'Population at Risk'!W$5</f>
        <v>8.0554868041811615E-3</v>
      </c>
      <c r="X102" s="3">
        <f>'Population at Risk'!X102/'Population at Risk'!X$5</f>
        <v>8.0554868041811615E-3</v>
      </c>
      <c r="Y102" s="3">
        <f>'Population at Risk'!Y102/'Population at Risk'!Y$5</f>
        <v>1.0506335796471261E-2</v>
      </c>
      <c r="Z102" s="3">
        <f>'Population at Risk'!Z102/'Population at Risk'!Z$5</f>
        <v>8.4392292029249125E-3</v>
      </c>
      <c r="AA102" s="3">
        <f>'Population at Risk'!AA102/'Population at Risk'!AA$5</f>
        <v>9.8113353527101155E-3</v>
      </c>
      <c r="AB102" s="3">
        <f>'Population at Risk'!AB102/'Population at Risk'!AB$5</f>
        <v>9.1959501278304576E-3</v>
      </c>
      <c r="AC102" s="3">
        <f>'Population at Risk'!AC102/'Population at Risk'!AC$5</f>
        <v>8.1978650291678421E-3</v>
      </c>
      <c r="AD102" s="3">
        <f>'Population at Risk'!AD102/'Population at Risk'!AD$5</f>
        <v>7.3434096199737585E-3</v>
      </c>
      <c r="AE102" s="3">
        <f>'Population at Risk'!AE102/'Population at Risk'!AE$5</f>
        <v>7.6604063733832113E-3</v>
      </c>
      <c r="AF102" s="3">
        <f>'Population at Risk'!AF102/'Population at Risk'!AF$5</f>
        <v>4.487959910801787E-3</v>
      </c>
      <c r="AG102" s="3">
        <f>'Population at Risk'!AG102/'Population at Risk'!AG$5</f>
        <v>9.0697729330634514E-3</v>
      </c>
      <c r="AH102" s="3">
        <f>'Population at Risk'!AH102/'Population at Risk'!AH$5</f>
        <v>1.1717916082664028E-2</v>
      </c>
      <c r="AI102" s="3">
        <f>'Population at Risk'!AI102/'Population at Risk'!AI$5</f>
        <v>1.3276287120971366E-2</v>
      </c>
      <c r="AJ102" s="3">
        <f>'Population at Risk'!AJ102/'Population at Risk'!AJ$5</f>
        <v>1.5728631082903545E-2</v>
      </c>
      <c r="AK102" s="3">
        <f>'Population at Risk'!AK102/'Population at Risk'!AK$5</f>
        <v>1.0903968046175464E-2</v>
      </c>
      <c r="AL102" s="3">
        <f>'Population at Risk'!AL102/'Population at Risk'!AL$5</f>
        <v>5.9675262233107361E-3</v>
      </c>
      <c r="AM102" s="3">
        <f>'Population at Risk'!AM102/'Population at Risk'!AM$5</f>
        <v>1.2116173607481514E-2</v>
      </c>
      <c r="AN102" s="3">
        <f>'Population at Risk'!AN102/'Population at Risk'!AN$5</f>
        <v>6.9770686924788177E-3</v>
      </c>
      <c r="AO102" s="3">
        <f>'Population at Risk'!AO102/'Population at Risk'!AO$5</f>
        <v>6.9770686924788177E-3</v>
      </c>
      <c r="AP102" s="3">
        <f>'Population at Risk'!AP102/'Population at Risk'!AP$5</f>
        <v>6.2411531819794681E-3</v>
      </c>
      <c r="AQ102" s="3">
        <f>'Population at Risk'!AQ102/'Population at Risk'!AQ$5</f>
        <v>7.7484028923370581E-3</v>
      </c>
      <c r="AR102" s="3">
        <f>'Population at Risk'!AR102/'Population at Risk'!AR$5</f>
        <v>9.8201975945632573E-3</v>
      </c>
      <c r="AS102" s="3">
        <f>'Population at Risk'!AS102/'Population at Risk'!AS$5</f>
        <v>9.2825384661971468E-3</v>
      </c>
      <c r="AT102" s="3">
        <f>'Population at Risk'!AT102/'Population at Risk'!AT$5</f>
        <v>2.013383795669824E-3</v>
      </c>
      <c r="AU102" s="3">
        <f>'Population at Risk'!AU102/'Population at Risk'!AU$5</f>
        <v>2.013383795669824E-3</v>
      </c>
      <c r="AV102" s="3">
        <f>'Population at Risk'!AV102/'Population at Risk'!AV$5</f>
        <v>1.2386089454262606E-2</v>
      </c>
      <c r="AW102" s="3">
        <f>'Population at Risk'!AW102/'Population at Risk'!AW$5</f>
        <v>1.1073845282574308E-2</v>
      </c>
      <c r="AX102" s="3">
        <f>'Population at Risk'!AX102/'Population at Risk'!AX$5</f>
        <v>1.1388642732995115E-2</v>
      </c>
      <c r="AY102" s="3">
        <f>'Population at Risk'!AY102/'Population at Risk'!AY$5</f>
        <v>1.0480572441272097E-2</v>
      </c>
      <c r="AZ102" s="3">
        <f>'Population at Risk'!AZ102/'Population at Risk'!AZ$5</f>
        <v>9.8157217370043407E-3</v>
      </c>
      <c r="BA102" s="3">
        <f>'Population at Risk'!BA102/'Population at Risk'!BA$5</f>
        <v>1.0861431071373351E-2</v>
      </c>
      <c r="BB102" s="3">
        <f>'Population at Risk'!BB102/'Population at Risk'!BB$5</f>
        <v>1.3258610702851415E-2</v>
      </c>
      <c r="BC102" s="5">
        <f>'Population at Risk'!BC102/'Population at Risk'!BC$5</f>
        <v>7.9059349310208592E-3</v>
      </c>
      <c r="BD102" s="9">
        <v>100</v>
      </c>
    </row>
    <row r="103" spans="1:56" x14ac:dyDescent="0.35">
      <c r="A103" s="3"/>
      <c r="B103" s="3" t="s">
        <v>64</v>
      </c>
      <c r="C103" s="60">
        <f>'Population at Risk'!C103/'Population at Risk'!C$5</f>
        <v>1.6097910908164519E-2</v>
      </c>
      <c r="D103" s="3">
        <f>'Population at Risk'!D103/'Population at Risk'!D$5</f>
        <v>1.342060226288704E-2</v>
      </c>
      <c r="E103" s="3">
        <f>'Population at Risk'!E103/'Population at Risk'!E$5</f>
        <v>4.637608650919306E-3</v>
      </c>
      <c r="F103" s="3">
        <f>'Population at Risk'!F103/'Population at Risk'!F$5</f>
        <v>7.0917621745911381E-3</v>
      </c>
      <c r="G103" s="3">
        <f>'Population at Risk'!G103/'Population at Risk'!G$5</f>
        <v>8.1183839137424652E-3</v>
      </c>
      <c r="H103" s="3">
        <f>'Population at Risk'!H103/'Population at Risk'!H$5</f>
        <v>9.8620284135866598E-3</v>
      </c>
      <c r="I103" s="3">
        <f>'Population at Risk'!I103/'Population at Risk'!I$5</f>
        <v>9.9846450920227578E-3</v>
      </c>
      <c r="J103" s="3">
        <f>'Population at Risk'!J103/'Population at Risk'!J$5</f>
        <v>1.1288899927835289E-2</v>
      </c>
      <c r="K103" s="3">
        <f>'Population at Risk'!K103/'Population at Risk'!K$5</f>
        <v>1.204317868016754E-2</v>
      </c>
      <c r="L103" s="3">
        <f>'Population at Risk'!L103/'Population at Risk'!L$5</f>
        <v>1.2097857278722543E-2</v>
      </c>
      <c r="M103" s="3">
        <f>'Population at Risk'!M103/'Population at Risk'!M$5</f>
        <v>1.2097857278722543E-2</v>
      </c>
      <c r="N103" s="3">
        <f>'Population at Risk'!N103/'Population at Risk'!N$5</f>
        <v>1.4355781623432508E-2</v>
      </c>
      <c r="O103" s="3">
        <f>'Population at Risk'!O103/'Population at Risk'!O$5</f>
        <v>1.1179214900382406E-2</v>
      </c>
      <c r="P103" s="3">
        <f>'Population at Risk'!P103/'Population at Risk'!P$5</f>
        <v>1.0898583752402432E-2</v>
      </c>
      <c r="Q103" s="3">
        <f>'Population at Risk'!Q103/'Population at Risk'!Q$5</f>
        <v>1.6799075993544448E-2</v>
      </c>
      <c r="R103" s="3">
        <f>'Population at Risk'!R103/'Population at Risk'!R$5</f>
        <v>5.2580065347956461E-3</v>
      </c>
      <c r="S103" s="3">
        <f>'Population at Risk'!S103/'Population at Risk'!S$5</f>
        <v>1.4631618380337559E-2</v>
      </c>
      <c r="T103" s="3">
        <f>'Population at Risk'!T103/'Population at Risk'!T$5</f>
        <v>1.4561374809234872E-2</v>
      </c>
      <c r="U103" s="3">
        <f>'Population at Risk'!U103/'Population at Risk'!U$5</f>
        <v>9.1557383902712997E-3</v>
      </c>
      <c r="V103" s="3">
        <f>'Population at Risk'!V103/'Population at Risk'!V$5</f>
        <v>1.1338979397133788E-2</v>
      </c>
      <c r="W103" s="3">
        <f>'Population at Risk'!W103/'Population at Risk'!W$5</f>
        <v>9.7225257345983085E-3</v>
      </c>
      <c r="X103" s="3">
        <f>'Population at Risk'!X103/'Population at Risk'!X$5</f>
        <v>9.7225257345983085E-3</v>
      </c>
      <c r="Y103" s="3">
        <f>'Population at Risk'!Y103/'Population at Risk'!Y$5</f>
        <v>1.1628119341844018E-2</v>
      </c>
      <c r="Z103" s="3">
        <f>'Population at Risk'!Z103/'Population at Risk'!Z$5</f>
        <v>1.1664294245280028E-2</v>
      </c>
      <c r="AA103" s="3">
        <f>'Population at Risk'!AA103/'Population at Risk'!AA$5</f>
        <v>1.2015198215111647E-2</v>
      </c>
      <c r="AB103" s="3">
        <f>'Population at Risk'!AB103/'Population at Risk'!AB$5</f>
        <v>1.0682140304444462E-2</v>
      </c>
      <c r="AC103" s="3">
        <f>'Population at Risk'!AC103/'Population at Risk'!AC$5</f>
        <v>1.0688337385664414E-2</v>
      </c>
      <c r="AD103" s="3">
        <f>'Population at Risk'!AD103/'Population at Risk'!AD$5</f>
        <v>8.4562398935708726E-3</v>
      </c>
      <c r="AE103" s="3">
        <f>'Population at Risk'!AE103/'Population at Risk'!AE$5</f>
        <v>8.6072728884332202E-3</v>
      </c>
      <c r="AF103" s="3">
        <f>'Population at Risk'!AF103/'Population at Risk'!AF$5</f>
        <v>5.8887392070595358E-3</v>
      </c>
      <c r="AG103" s="3">
        <f>'Population at Risk'!AG103/'Population at Risk'!AG$5</f>
        <v>1.0190844566973634E-2</v>
      </c>
      <c r="AH103" s="3">
        <f>'Population at Risk'!AH103/'Population at Risk'!AH$5</f>
        <v>1.3068310670615264E-2</v>
      </c>
      <c r="AI103" s="3">
        <f>'Population at Risk'!AI103/'Population at Risk'!AI$5</f>
        <v>1.5591782539093171E-2</v>
      </c>
      <c r="AJ103" s="3">
        <f>'Population at Risk'!AJ103/'Population at Risk'!AJ$5</f>
        <v>1.7548301278351799E-2</v>
      </c>
      <c r="AK103" s="3">
        <f>'Population at Risk'!AK103/'Population at Risk'!AK$5</f>
        <v>1.0311407649431345E-2</v>
      </c>
      <c r="AL103" s="3">
        <f>'Population at Risk'!AL103/'Population at Risk'!AL$5</f>
        <v>6.3469763749615278E-3</v>
      </c>
      <c r="AM103" s="3">
        <f>'Population at Risk'!AM103/'Population at Risk'!AM$5</f>
        <v>1.39356672550214E-2</v>
      </c>
      <c r="AN103" s="3">
        <f>'Population at Risk'!AN103/'Population at Risk'!AN$5</f>
        <v>8.4215747093947871E-3</v>
      </c>
      <c r="AO103" s="3">
        <f>'Population at Risk'!AO103/'Population at Risk'!AO$5</f>
        <v>8.4215747093947871E-3</v>
      </c>
      <c r="AP103" s="3">
        <f>'Population at Risk'!AP103/'Population at Risk'!AP$5</f>
        <v>7.3889098119371797E-3</v>
      </c>
      <c r="AQ103" s="3">
        <f>'Population at Risk'!AQ103/'Population at Risk'!AQ$5</f>
        <v>9.2076376890336143E-3</v>
      </c>
      <c r="AR103" s="3">
        <f>'Population at Risk'!AR103/'Population at Risk'!AR$5</f>
        <v>1.1479992344165486E-2</v>
      </c>
      <c r="AS103" s="3">
        <f>'Population at Risk'!AS103/'Population at Risk'!AS$5</f>
        <v>9.9846450920227578E-3</v>
      </c>
      <c r="AT103" s="3">
        <f>'Population at Risk'!AT103/'Population at Risk'!AT$5</f>
        <v>1.8918383983611488E-3</v>
      </c>
      <c r="AU103" s="3">
        <f>'Population at Risk'!AU103/'Population at Risk'!AU$5</f>
        <v>1.8918383983611488E-3</v>
      </c>
      <c r="AV103" s="3">
        <f>'Population at Risk'!AV103/'Population at Risk'!AV$5</f>
        <v>1.4151687196866785E-2</v>
      </c>
      <c r="AW103" s="3">
        <f>'Population at Risk'!AW103/'Population at Risk'!AW$5</f>
        <v>1.1924312521320196E-2</v>
      </c>
      <c r="AX103" s="3">
        <f>'Population at Risk'!AX103/'Population at Risk'!AX$5</f>
        <v>1.0787653163150107E-2</v>
      </c>
      <c r="AY103" s="3">
        <f>'Population at Risk'!AY103/'Population at Risk'!AY$5</f>
        <v>1.1687236491656041E-2</v>
      </c>
      <c r="AZ103" s="3">
        <f>'Population at Risk'!AZ103/'Population at Risk'!AZ$5</f>
        <v>1.0302479531348902E-2</v>
      </c>
      <c r="BA103" s="3">
        <f>'Population at Risk'!BA103/'Population at Risk'!BA$5</f>
        <v>1.2584394016864082E-2</v>
      </c>
      <c r="BB103" s="3">
        <f>'Population at Risk'!BB103/'Population at Risk'!BB$5</f>
        <v>1.603618837729345E-2</v>
      </c>
      <c r="BC103" s="5">
        <f>'Population at Risk'!BC103/'Population at Risk'!BC$5</f>
        <v>9.1557383902712997E-3</v>
      </c>
      <c r="BD103" s="9">
        <v>101</v>
      </c>
    </row>
    <row r="104" spans="1:56" x14ac:dyDescent="0.35">
      <c r="A104" s="3"/>
      <c r="B104" s="3" t="s">
        <v>65</v>
      </c>
      <c r="C104" s="60">
        <f>'Population at Risk'!C104/'Population at Risk'!C$5</f>
        <v>1.3712557669870217E-2</v>
      </c>
      <c r="D104" s="3">
        <f>'Population at Risk'!D104/'Population at Risk'!D$5</f>
        <v>1.1650712590646718E-2</v>
      </c>
      <c r="E104" s="3">
        <f>'Population at Risk'!E104/'Population at Risk'!E$5</f>
        <v>4.3098378139370388E-3</v>
      </c>
      <c r="F104" s="3">
        <f>'Population at Risk'!F104/'Population at Risk'!F$5</f>
        <v>6.4520413598728654E-3</v>
      </c>
      <c r="G104" s="3">
        <f>'Population at Risk'!G104/'Population at Risk'!G$5</f>
        <v>6.7526744703091546E-3</v>
      </c>
      <c r="H104" s="3">
        <f>'Population at Risk'!H104/'Population at Risk'!H$5</f>
        <v>9.3742449331080339E-3</v>
      </c>
      <c r="I104" s="3">
        <f>'Population at Risk'!I104/'Population at Risk'!I$5</f>
        <v>8.4512888814621216E-3</v>
      </c>
      <c r="J104" s="3">
        <f>'Population at Risk'!J104/'Population at Risk'!J$5</f>
        <v>9.3723349744344025E-3</v>
      </c>
      <c r="K104" s="3">
        <f>'Population at Risk'!K104/'Population at Risk'!K$5</f>
        <v>1.1182951631584144E-2</v>
      </c>
      <c r="L104" s="3">
        <f>'Population at Risk'!L104/'Population at Risk'!L$5</f>
        <v>1.231227825661035E-2</v>
      </c>
      <c r="M104" s="3">
        <f>'Population at Risk'!M104/'Population at Risk'!M$5</f>
        <v>1.231227825661035E-2</v>
      </c>
      <c r="N104" s="3">
        <f>'Population at Risk'!N104/'Population at Risk'!N$5</f>
        <v>1.0606208734479865E-2</v>
      </c>
      <c r="O104" s="3">
        <f>'Population at Risk'!O104/'Population at Risk'!O$5</f>
        <v>1.0629056686780909E-2</v>
      </c>
      <c r="P104" s="3">
        <f>'Population at Risk'!P104/'Population at Risk'!P$5</f>
        <v>9.6295705757528348E-3</v>
      </c>
      <c r="Q104" s="3">
        <f>'Population at Risk'!Q104/'Population at Risk'!Q$5</f>
        <v>1.7270247488509017E-2</v>
      </c>
      <c r="R104" s="3">
        <f>'Population at Risk'!R104/'Population at Risk'!R$5</f>
        <v>5.0924000297627127E-3</v>
      </c>
      <c r="S104" s="3">
        <f>'Population at Risk'!S104/'Population at Risk'!S$5</f>
        <v>1.3704520854356323E-2</v>
      </c>
      <c r="T104" s="3">
        <f>'Population at Risk'!T104/'Population at Risk'!T$5</f>
        <v>1.221863369734634E-2</v>
      </c>
      <c r="U104" s="3">
        <f>'Population at Risk'!U104/'Population at Risk'!U$5</f>
        <v>8.747520755036273E-3</v>
      </c>
      <c r="V104" s="3">
        <f>'Population at Risk'!V104/'Population at Risk'!V$5</f>
        <v>1.2068715694969132E-2</v>
      </c>
      <c r="W104" s="3">
        <f>'Population at Risk'!W104/'Population at Risk'!W$5</f>
        <v>9.6331418791193429E-3</v>
      </c>
      <c r="X104" s="3">
        <f>'Population at Risk'!X104/'Population at Risk'!X$5</f>
        <v>9.6331418791193429E-3</v>
      </c>
      <c r="Y104" s="3">
        <f>'Population at Risk'!Y104/'Population at Risk'!Y$5</f>
        <v>1.1236213963286184E-2</v>
      </c>
      <c r="Z104" s="3">
        <f>'Population at Risk'!Z104/'Population at Risk'!Z$5</f>
        <v>9.6901556162841147E-3</v>
      </c>
      <c r="AA104" s="3">
        <f>'Population at Risk'!AA104/'Population at Risk'!AA$5</f>
        <v>1.1398026782848266E-2</v>
      </c>
      <c r="AB104" s="3">
        <f>'Population at Risk'!AB104/'Population at Risk'!AB$5</f>
        <v>9.5692347928247358E-3</v>
      </c>
      <c r="AC104" s="3">
        <f>'Population at Risk'!AC104/'Population at Risk'!AC$5</f>
        <v>9.4245057424444424E-3</v>
      </c>
      <c r="AD104" s="3">
        <f>'Population at Risk'!AD104/'Population at Risk'!AD$5</f>
        <v>8.4121714749014233E-3</v>
      </c>
      <c r="AE104" s="3">
        <f>'Population at Risk'!AE104/'Population at Risk'!AE$5</f>
        <v>9.0247156844080433E-3</v>
      </c>
      <c r="AF104" s="3">
        <f>'Population at Risk'!AF104/'Population at Risk'!AF$5</f>
        <v>6.2516306988111038E-3</v>
      </c>
      <c r="AG104" s="3">
        <f>'Population at Risk'!AG104/'Population at Risk'!AG$5</f>
        <v>1.0685088760752956E-2</v>
      </c>
      <c r="AH104" s="3">
        <f>'Population at Risk'!AH104/'Population at Risk'!AH$5</f>
        <v>1.3808685299736173E-2</v>
      </c>
      <c r="AI104" s="3">
        <f>'Population at Risk'!AI104/'Population at Risk'!AI$5</f>
        <v>1.4453515904002763E-2</v>
      </c>
      <c r="AJ104" s="3">
        <f>'Population at Risk'!AJ104/'Population at Risk'!AJ$5</f>
        <v>1.8582616738314593E-2</v>
      </c>
      <c r="AK104" s="3">
        <f>'Population at Risk'!AK104/'Population at Risk'!AK$5</f>
        <v>1.1061328205753625E-2</v>
      </c>
      <c r="AL104" s="3">
        <f>'Population at Risk'!AL104/'Population at Risk'!AL$5</f>
        <v>6.5383006955698044E-3</v>
      </c>
      <c r="AM104" s="3">
        <f>'Population at Risk'!AM104/'Population at Risk'!AM$5</f>
        <v>1.4712168331875542E-2</v>
      </c>
      <c r="AN104" s="3">
        <f>'Population at Risk'!AN104/'Population at Risk'!AN$5</f>
        <v>5.221376319824768E-3</v>
      </c>
      <c r="AO104" s="3">
        <f>'Population at Risk'!AO104/'Population at Risk'!AO$5</f>
        <v>5.221376319824768E-3</v>
      </c>
      <c r="AP104" s="3">
        <f>'Population at Risk'!AP104/'Population at Risk'!AP$5</f>
        <v>7.987388488293461E-3</v>
      </c>
      <c r="AQ104" s="3">
        <f>'Population at Risk'!AQ104/'Population at Risk'!AQ$5</f>
        <v>8.8389892526942789E-3</v>
      </c>
      <c r="AR104" s="3">
        <f>'Population at Risk'!AR104/'Population at Risk'!AR$5</f>
        <v>1.0771008822885824E-2</v>
      </c>
      <c r="AS104" s="3">
        <f>'Population at Risk'!AS104/'Population at Risk'!AS$5</f>
        <v>8.4512888814621216E-3</v>
      </c>
      <c r="AT104" s="3">
        <f>'Population at Risk'!AT104/'Population at Risk'!AT$5</f>
        <v>1.3160614945121035E-3</v>
      </c>
      <c r="AU104" s="3">
        <f>'Population at Risk'!AU104/'Population at Risk'!AU$5</f>
        <v>1.3160614945121035E-3</v>
      </c>
      <c r="AV104" s="3">
        <f>'Population at Risk'!AV104/'Population at Risk'!AV$5</f>
        <v>1.2503248908000983E-2</v>
      </c>
      <c r="AW104" s="3">
        <f>'Population at Risk'!AW104/'Population at Risk'!AW$5</f>
        <v>1.2612964678559229E-2</v>
      </c>
      <c r="AX104" s="3">
        <f>'Population at Risk'!AX104/'Population at Risk'!AX$5</f>
        <v>8.1691117115820465E-3</v>
      </c>
      <c r="AY104" s="3">
        <f>'Population at Risk'!AY104/'Population at Risk'!AY$5</f>
        <v>1.0738254025962039E-2</v>
      </c>
      <c r="AZ104" s="3">
        <f>'Population at Risk'!AZ104/'Population at Risk'!AZ$5</f>
        <v>8.8569515284941166E-3</v>
      </c>
      <c r="BA104" s="3">
        <f>'Population at Risk'!BA104/'Population at Risk'!BA$5</f>
        <v>1.3041740106574265E-2</v>
      </c>
      <c r="BB104" s="3">
        <f>'Population at Risk'!BB104/'Population at Risk'!BB$5</f>
        <v>1.6654474710077714E-2</v>
      </c>
      <c r="BC104" s="5">
        <f>'Population at Risk'!BC104/'Population at Risk'!BC$5</f>
        <v>8.747520755036273E-3</v>
      </c>
      <c r="BD104" s="9">
        <v>102</v>
      </c>
    </row>
    <row r="105" spans="1:56" x14ac:dyDescent="0.35">
      <c r="A105" s="3"/>
      <c r="B105" s="3" t="s">
        <v>66</v>
      </c>
      <c r="C105" s="60">
        <f>'Population at Risk'!C105/'Population at Risk'!C$5</f>
        <v>1.1088623074896473E-2</v>
      </c>
      <c r="D105" s="3">
        <f>'Population at Risk'!D105/'Population at Risk'!D$5</f>
        <v>1.0133092168266555E-2</v>
      </c>
      <c r="E105" s="3">
        <f>'Population at Risk'!E105/'Population at Risk'!E$5</f>
        <v>4.6546511310300836E-3</v>
      </c>
      <c r="F105" s="3">
        <f>'Population at Risk'!F105/'Population at Risk'!F$5</f>
        <v>5.5954934606290774E-3</v>
      </c>
      <c r="G105" s="3">
        <f>'Population at Risk'!G105/'Population at Risk'!G$5</f>
        <v>7.653571918133875E-3</v>
      </c>
      <c r="H105" s="3">
        <f>'Population at Risk'!H105/'Population at Risk'!H$5</f>
        <v>1.0212063566498836E-2</v>
      </c>
      <c r="I105" s="3">
        <f>'Population at Risk'!I105/'Population at Risk'!I$5</f>
        <v>8.7757758428859429E-3</v>
      </c>
      <c r="J105" s="3">
        <f>'Population at Risk'!J105/'Population at Risk'!J$5</f>
        <v>1.016255270901676E-2</v>
      </c>
      <c r="K105" s="3">
        <f>'Population at Risk'!K105/'Population at Risk'!K$5</f>
        <v>1.2217302559955885E-2</v>
      </c>
      <c r="L105" s="3">
        <f>'Population at Risk'!L105/'Population at Risk'!L$5</f>
        <v>1.3001480196829259E-2</v>
      </c>
      <c r="M105" s="3">
        <f>'Population at Risk'!M105/'Population at Risk'!M$5</f>
        <v>1.3001480196829259E-2</v>
      </c>
      <c r="N105" s="3">
        <f>'Population at Risk'!N105/'Population at Risk'!N$5</f>
        <v>8.9421474845390973E-3</v>
      </c>
      <c r="O105" s="3">
        <f>'Population at Risk'!O105/'Population at Risk'!O$5</f>
        <v>1.1426634857008443E-2</v>
      </c>
      <c r="P105" s="3">
        <f>'Population at Risk'!P105/'Population at Risk'!P$5</f>
        <v>1.1668487813141878E-2</v>
      </c>
      <c r="Q105" s="3">
        <f>'Population at Risk'!Q105/'Population at Risk'!Q$5</f>
        <v>1.7623609935169274E-2</v>
      </c>
      <c r="R105" s="3">
        <f>'Population at Risk'!R105/'Population at Risk'!R$5</f>
        <v>6.0237814199033072E-3</v>
      </c>
      <c r="S105" s="3">
        <f>'Population at Risk'!S105/'Population at Risk'!S$5</f>
        <v>1.2346799917591722E-2</v>
      </c>
      <c r="T105" s="3">
        <f>'Population at Risk'!T105/'Population at Risk'!T$5</f>
        <v>8.9293346933690034E-3</v>
      </c>
      <c r="U105" s="3">
        <f>'Population at Risk'!U105/'Population at Risk'!U$5</f>
        <v>9.6519413229257788E-3</v>
      </c>
      <c r="V105" s="3">
        <f>'Population at Risk'!V105/'Population at Risk'!V$5</f>
        <v>1.2725773531592236E-2</v>
      </c>
      <c r="W105" s="3">
        <f>'Population at Risk'!W105/'Population at Risk'!W$5</f>
        <v>9.8229842993788515E-3</v>
      </c>
      <c r="X105" s="3">
        <f>'Population at Risk'!X105/'Population at Risk'!X$5</f>
        <v>9.8229842993788515E-3</v>
      </c>
      <c r="Y105" s="3">
        <f>'Population at Risk'!Y105/'Population at Risk'!Y$5</f>
        <v>1.1968724944161912E-2</v>
      </c>
      <c r="Z105" s="3">
        <f>'Population at Risk'!Z105/'Population at Risk'!Z$5</f>
        <v>7.8267655222101998E-3</v>
      </c>
      <c r="AA105" s="3">
        <f>'Population at Risk'!AA105/'Population at Risk'!AA$5</f>
        <v>1.0511175659776571E-2</v>
      </c>
      <c r="AB105" s="3">
        <f>'Population at Risk'!AB105/'Population at Risk'!AB$5</f>
        <v>8.3608932231268758E-3</v>
      </c>
      <c r="AC105" s="3">
        <f>'Population at Risk'!AC105/'Population at Risk'!AC$5</f>
        <v>8.3470614365373091E-3</v>
      </c>
      <c r="AD105" s="3">
        <f>'Population at Risk'!AD105/'Population at Risk'!AD$5</f>
        <v>8.6073178794755009E-3</v>
      </c>
      <c r="AE105" s="3">
        <f>'Population at Risk'!AE105/'Population at Risk'!AE$5</f>
        <v>8.9740868799592175E-3</v>
      </c>
      <c r="AF105" s="3">
        <f>'Population at Risk'!AF105/'Population at Risk'!AF$5</f>
        <v>4.4252244744052158E-3</v>
      </c>
      <c r="AG105" s="3">
        <f>'Population at Risk'!AG105/'Population at Risk'!AG$5</f>
        <v>1.0625145235848215E-2</v>
      </c>
      <c r="AH105" s="3">
        <f>'Population at Risk'!AH105/'Population at Risk'!AH$5</f>
        <v>1.3413900788279566E-2</v>
      </c>
      <c r="AI105" s="3">
        <f>'Population at Risk'!AI105/'Population at Risk'!AI$5</f>
        <v>1.2362608808685773E-2</v>
      </c>
      <c r="AJ105" s="3">
        <f>'Population at Risk'!AJ105/'Population at Risk'!AJ$5</f>
        <v>1.9438125849602413E-2</v>
      </c>
      <c r="AK105" s="3">
        <f>'Population at Risk'!AK105/'Population at Risk'!AK$5</f>
        <v>9.8925168233885384E-3</v>
      </c>
      <c r="AL105" s="3">
        <f>'Population at Risk'!AL105/'Population at Risk'!AL$5</f>
        <v>6.9288728002603163E-3</v>
      </c>
      <c r="AM105" s="3">
        <f>'Population at Risk'!AM105/'Population at Risk'!AM$5</f>
        <v>1.4637610160670469E-2</v>
      </c>
      <c r="AN105" s="3">
        <f>'Population at Risk'!AN105/'Population at Risk'!AN$5</f>
        <v>6.4681662521674415E-3</v>
      </c>
      <c r="AO105" s="3">
        <f>'Population at Risk'!AO105/'Population at Risk'!AO$5</f>
        <v>6.4681662521674415E-3</v>
      </c>
      <c r="AP105" s="3">
        <f>'Population at Risk'!AP105/'Population at Risk'!AP$5</f>
        <v>6.5736833382434483E-3</v>
      </c>
      <c r="AQ105" s="3">
        <f>'Population at Risk'!AQ105/'Population at Risk'!AQ$5</f>
        <v>8.8660740148902278E-3</v>
      </c>
      <c r="AR105" s="3">
        <f>'Population at Risk'!AR105/'Population at Risk'!AR$5</f>
        <v>1.009569625306495E-2</v>
      </c>
      <c r="AS105" s="3">
        <f>'Population at Risk'!AS105/'Population at Risk'!AS$5</f>
        <v>8.7757758428859429E-3</v>
      </c>
      <c r="AT105" s="3">
        <f>'Population at Risk'!AT105/'Population at Risk'!AT$5</f>
        <v>3.0252734551195308E-3</v>
      </c>
      <c r="AU105" s="3">
        <f>'Population at Risk'!AU105/'Population at Risk'!AU$5</f>
        <v>3.0252734551195308E-3</v>
      </c>
      <c r="AV105" s="3">
        <f>'Population at Risk'!AV105/'Population at Risk'!AV$5</f>
        <v>1.4198379975084002E-2</v>
      </c>
      <c r="AW105" s="3">
        <f>'Population at Risk'!AW105/'Population at Risk'!AW$5</f>
        <v>1.1904264255455285E-2</v>
      </c>
      <c r="AX105" s="3">
        <f>'Population at Risk'!AX105/'Population at Risk'!AX$5</f>
        <v>8.7970937035283889E-3</v>
      </c>
      <c r="AY105" s="3">
        <f>'Population at Risk'!AY105/'Population at Risk'!AY$5</f>
        <v>9.9822420949945544E-3</v>
      </c>
      <c r="AZ105" s="3">
        <f>'Population at Risk'!AZ105/'Population at Risk'!AZ$5</f>
        <v>7.4782774087488848E-3</v>
      </c>
      <c r="BA105" s="3">
        <f>'Population at Risk'!BA105/'Population at Risk'!BA$5</f>
        <v>1.2879124183992325E-2</v>
      </c>
      <c r="BB105" s="3">
        <f>'Population at Risk'!BB105/'Population at Risk'!BB$5</f>
        <v>1.5478759081475175E-2</v>
      </c>
      <c r="BC105" s="5">
        <f>'Population at Risk'!BC105/'Population at Risk'!BC$5</f>
        <v>9.6519413229257788E-3</v>
      </c>
      <c r="BD105" s="9">
        <v>103</v>
      </c>
    </row>
    <row r="106" spans="1:56" x14ac:dyDescent="0.35">
      <c r="A106" s="3"/>
      <c r="B106" s="3" t="s">
        <v>67</v>
      </c>
      <c r="C106" s="60">
        <f>'Population at Risk'!C106/'Population at Risk'!C$5</f>
        <v>9.9937087209601549E-3</v>
      </c>
      <c r="D106" s="3">
        <f>'Population at Risk'!D106/'Population at Risk'!D$5</f>
        <v>9.3847033946247559E-3</v>
      </c>
      <c r="E106" s="3">
        <f>'Population at Risk'!E106/'Population at Risk'!E$5</f>
        <v>4.6093871005824655E-3</v>
      </c>
      <c r="F106" s="3">
        <f>'Population at Risk'!F106/'Population at Risk'!F$5</f>
        <v>6.1886553115791569E-3</v>
      </c>
      <c r="G106" s="3">
        <f>'Population at Risk'!G106/'Population at Risk'!G$5</f>
        <v>9.0078232494926833E-3</v>
      </c>
      <c r="H106" s="3">
        <f>'Population at Risk'!H106/'Population at Risk'!H$5</f>
        <v>1.1172172106938896E-2</v>
      </c>
      <c r="I106" s="3">
        <f>'Population at Risk'!I106/'Population at Risk'!I$5</f>
        <v>9.5279852008475947E-3</v>
      </c>
      <c r="J106" s="3">
        <f>'Population at Risk'!J106/'Population at Risk'!J$5</f>
        <v>1.0845648822712462E-2</v>
      </c>
      <c r="K106" s="3">
        <f>'Population at Risk'!K106/'Population at Risk'!K$5</f>
        <v>1.3868289392382355E-2</v>
      </c>
      <c r="L106" s="3">
        <f>'Population at Risk'!L106/'Population at Risk'!L$5</f>
        <v>1.4612931263478519E-2</v>
      </c>
      <c r="M106" s="3">
        <f>'Population at Risk'!M106/'Population at Risk'!M$5</f>
        <v>1.4612931263478519E-2</v>
      </c>
      <c r="N106" s="3">
        <f>'Population at Risk'!N106/'Population at Risk'!N$5</f>
        <v>7.956643991463442E-3</v>
      </c>
      <c r="O106" s="3">
        <f>'Population at Risk'!O106/'Population at Risk'!O$5</f>
        <v>1.2200313258785057E-2</v>
      </c>
      <c r="P106" s="3">
        <f>'Population at Risk'!P106/'Population at Risk'!P$5</f>
        <v>1.1103232348145387E-2</v>
      </c>
      <c r="Q106" s="3">
        <f>'Population at Risk'!Q106/'Population at Risk'!Q$5</f>
        <v>1.7113917100559258E-2</v>
      </c>
      <c r="R106" s="3">
        <f>'Population at Risk'!R106/'Population at Risk'!R$5</f>
        <v>5.9566017014657238E-3</v>
      </c>
      <c r="S106" s="3">
        <f>'Population at Risk'!S106/'Population at Risk'!S$5</f>
        <v>1.2280129467669062E-2</v>
      </c>
      <c r="T106" s="3">
        <f>'Population at Risk'!T106/'Population at Risk'!T$5</f>
        <v>7.8708421309331648E-3</v>
      </c>
      <c r="U106" s="3">
        <f>'Population at Risk'!U106/'Population at Risk'!U$5</f>
        <v>1.2616916761994482E-2</v>
      </c>
      <c r="V106" s="3">
        <f>'Population at Risk'!V106/'Population at Risk'!V$5</f>
        <v>1.3315652604631278E-2</v>
      </c>
      <c r="W106" s="3">
        <f>'Population at Risk'!W106/'Population at Risk'!W$5</f>
        <v>1.0504220346986779E-2</v>
      </c>
      <c r="X106" s="3">
        <f>'Population at Risk'!X106/'Population at Risk'!X$5</f>
        <v>1.0504220346986779E-2</v>
      </c>
      <c r="Y106" s="3">
        <f>'Population at Risk'!Y106/'Population at Risk'!Y$5</f>
        <v>1.2614984390390957E-2</v>
      </c>
      <c r="Z106" s="3">
        <f>'Population at Risk'!Z106/'Population at Risk'!Z$5</f>
        <v>6.8651368860395395E-3</v>
      </c>
      <c r="AA106" s="3">
        <f>'Population at Risk'!AA106/'Population at Risk'!AA$5</f>
        <v>1.0495237561732937E-2</v>
      </c>
      <c r="AB106" s="3">
        <f>'Population at Risk'!AB106/'Population at Risk'!AB$5</f>
        <v>7.9027188023583963E-3</v>
      </c>
      <c r="AC106" s="3">
        <f>'Population at Risk'!AC106/'Population at Risk'!AC$5</f>
        <v>8.0205759166360798E-3</v>
      </c>
      <c r="AD106" s="3">
        <f>'Population at Risk'!AD106/'Population at Risk'!AD$5</f>
        <v>9.5660406709740017E-3</v>
      </c>
      <c r="AE106" s="3">
        <f>'Population at Risk'!AE106/'Population at Risk'!AE$5</f>
        <v>9.7983839975273566E-3</v>
      </c>
      <c r="AF106" s="3">
        <f>'Population at Risk'!AF106/'Population at Risk'!AF$5</f>
        <v>5.192501298596444E-3</v>
      </c>
      <c r="AG106" s="3">
        <f>'Population at Risk'!AG106/'Population at Risk'!AG$5</f>
        <v>1.1601097074604242E-2</v>
      </c>
      <c r="AH106" s="3">
        <f>'Population at Risk'!AH106/'Population at Risk'!AH$5</f>
        <v>1.4013320312802762E-2</v>
      </c>
      <c r="AI106" s="3">
        <f>'Population at Risk'!AI106/'Population at Risk'!AI$5</f>
        <v>1.186719997548104E-2</v>
      </c>
      <c r="AJ106" s="3">
        <f>'Population at Risk'!AJ106/'Population at Risk'!AJ$5</f>
        <v>1.8414068487769698E-2</v>
      </c>
      <c r="AK106" s="3">
        <f>'Population at Risk'!AK106/'Population at Risk'!AK$5</f>
        <v>1.0298132547354354E-2</v>
      </c>
      <c r="AL106" s="3">
        <f>'Population at Risk'!AL106/'Population at Risk'!AL$5</f>
        <v>8.2426590714785048E-3</v>
      </c>
      <c r="AM106" s="3">
        <f>'Population at Risk'!AM106/'Population at Risk'!AM$5</f>
        <v>1.5239019610395808E-2</v>
      </c>
      <c r="AN106" s="3">
        <f>'Population at Risk'!AN106/'Population at Risk'!AN$5</f>
        <v>9.5655979785574836E-3</v>
      </c>
      <c r="AO106" s="3">
        <f>'Population at Risk'!AO106/'Population at Risk'!AO$5</f>
        <v>9.5655979785574836E-3</v>
      </c>
      <c r="AP106" s="3">
        <f>'Population at Risk'!AP106/'Population at Risk'!AP$5</f>
        <v>5.7270726052878525E-3</v>
      </c>
      <c r="AQ106" s="3">
        <f>'Population at Risk'!AQ106/'Population at Risk'!AQ$5</f>
        <v>1.0312839230709137E-2</v>
      </c>
      <c r="AR106" s="3">
        <f>'Population at Risk'!AR106/'Population at Risk'!AR$5</f>
        <v>1.0226578848215848E-2</v>
      </c>
      <c r="AS106" s="3">
        <f>'Population at Risk'!AS106/'Population at Risk'!AS$5</f>
        <v>9.5279852008475947E-3</v>
      </c>
      <c r="AT106" s="3">
        <f>'Population at Risk'!AT106/'Population at Risk'!AT$5</f>
        <v>1.2457008344609834E-3</v>
      </c>
      <c r="AU106" s="3">
        <f>'Population at Risk'!AU106/'Population at Risk'!AU$5</f>
        <v>1.2457008344609834E-3</v>
      </c>
      <c r="AV106" s="3">
        <f>'Population at Risk'!AV106/'Population at Risk'!AV$5</f>
        <v>1.4719884452841826E-2</v>
      </c>
      <c r="AW106" s="3">
        <f>'Population at Risk'!AW106/'Population at Risk'!AW$5</f>
        <v>1.2489228101691435E-2</v>
      </c>
      <c r="AX106" s="3">
        <f>'Population at Risk'!AX106/'Population at Risk'!AX$5</f>
        <v>8.836989820097679E-3</v>
      </c>
      <c r="AY106" s="3">
        <f>'Population at Risk'!AY106/'Population at Risk'!AY$5</f>
        <v>1.0106097162744427E-2</v>
      </c>
      <c r="AZ106" s="3">
        <f>'Population at Risk'!AZ106/'Population at Risk'!AZ$5</f>
        <v>7.0844826372247873E-3</v>
      </c>
      <c r="BA106" s="3">
        <f>'Population at Risk'!BA106/'Population at Risk'!BA$5</f>
        <v>1.334194277300816E-2</v>
      </c>
      <c r="BB106" s="3">
        <f>'Population at Risk'!BB106/'Population at Risk'!BB$5</f>
        <v>1.7081840440393386E-2</v>
      </c>
      <c r="BC106" s="5">
        <f>'Population at Risk'!BC106/'Population at Risk'!BC$5</f>
        <v>1.2616916761994482E-2</v>
      </c>
      <c r="BD106" s="9">
        <v>104</v>
      </c>
    </row>
    <row r="107" spans="1:56" x14ac:dyDescent="0.35">
      <c r="A107" s="3"/>
      <c r="B107" s="3" t="s">
        <v>68</v>
      </c>
      <c r="C107" s="60">
        <f>'Population at Risk'!C107/'Population at Risk'!C$5</f>
        <v>1.0784907537093987E-2</v>
      </c>
      <c r="D107" s="3">
        <f>'Population at Risk'!D107/'Population at Risk'!D$5</f>
        <v>1.0351812799105417E-2</v>
      </c>
      <c r="E107" s="3">
        <f>'Population at Risk'!E107/'Population at Risk'!E$5</f>
        <v>5.3425697825491185E-3</v>
      </c>
      <c r="F107" s="3">
        <f>'Population at Risk'!F107/'Population at Risk'!F$5</f>
        <v>6.7868417458651171E-3</v>
      </c>
      <c r="G107" s="3">
        <f>'Population at Risk'!G107/'Population at Risk'!G$5</f>
        <v>1.1014956723347256E-2</v>
      </c>
      <c r="H107" s="3">
        <f>'Population at Risk'!H107/'Population at Risk'!H$5</f>
        <v>1.4691307856011497E-2</v>
      </c>
      <c r="I107" s="3">
        <f>'Population at Risk'!I107/'Population at Risk'!I$5</f>
        <v>1.322106134223143E-2</v>
      </c>
      <c r="J107" s="3">
        <f>'Population at Risk'!J107/'Population at Risk'!J$5</f>
        <v>1.2866618200369186E-2</v>
      </c>
      <c r="K107" s="3">
        <f>'Population at Risk'!K107/'Population at Risk'!K$5</f>
        <v>1.6888906765360638E-2</v>
      </c>
      <c r="L107" s="3">
        <f>'Population at Risk'!L107/'Population at Risk'!L$5</f>
        <v>1.9735996735988439E-2</v>
      </c>
      <c r="M107" s="3">
        <f>'Population at Risk'!M107/'Population at Risk'!M$5</f>
        <v>1.9735996735988439E-2</v>
      </c>
      <c r="N107" s="3">
        <f>'Population at Risk'!N107/'Population at Risk'!N$5</f>
        <v>8.5566832938897951E-3</v>
      </c>
      <c r="O107" s="3">
        <f>'Population at Risk'!O107/'Population at Risk'!O$5</f>
        <v>1.631808937357514E-2</v>
      </c>
      <c r="P107" s="3">
        <f>'Population at Risk'!P107/'Population at Risk'!P$5</f>
        <v>1.5713835422675713E-2</v>
      </c>
      <c r="Q107" s="3">
        <f>'Population at Risk'!Q107/'Population at Risk'!Q$5</f>
        <v>2.2139949101373062E-2</v>
      </c>
      <c r="R107" s="3">
        <f>'Population at Risk'!R107/'Population at Risk'!R$5</f>
        <v>8.9002410693083452E-3</v>
      </c>
      <c r="S107" s="3">
        <f>'Population at Risk'!S107/'Population at Risk'!S$5</f>
        <v>1.4231036699569906E-2</v>
      </c>
      <c r="T107" s="3">
        <f>'Population at Risk'!T107/'Population at Risk'!T$5</f>
        <v>7.6000607975792219E-3</v>
      </c>
      <c r="U107" s="3">
        <f>'Population at Risk'!U107/'Population at Risk'!U$5</f>
        <v>1.5174111785715951E-2</v>
      </c>
      <c r="V107" s="3">
        <f>'Population at Risk'!V107/'Population at Risk'!V$5</f>
        <v>1.5743346824594426E-2</v>
      </c>
      <c r="W107" s="3">
        <f>'Population at Risk'!W107/'Population at Risk'!W$5</f>
        <v>1.2409302429829969E-2</v>
      </c>
      <c r="X107" s="3">
        <f>'Population at Risk'!X107/'Population at Risk'!X$5</f>
        <v>1.2409302429829969E-2</v>
      </c>
      <c r="Y107" s="3">
        <f>'Population at Risk'!Y107/'Population at Risk'!Y$5</f>
        <v>1.4933744514209528E-2</v>
      </c>
      <c r="Z107" s="3">
        <f>'Population at Risk'!Z107/'Population at Risk'!Z$5</f>
        <v>7.9878671657362659E-3</v>
      </c>
      <c r="AA107" s="3">
        <f>'Population at Risk'!AA107/'Population at Risk'!AA$5</f>
        <v>1.3032155533401209E-2</v>
      </c>
      <c r="AB107" s="3">
        <f>'Population at Risk'!AB107/'Population at Risk'!AB$5</f>
        <v>8.8466050372146068E-3</v>
      </c>
      <c r="AC107" s="3">
        <f>'Population at Risk'!AC107/'Population at Risk'!AC$5</f>
        <v>9.8519867766045186E-3</v>
      </c>
      <c r="AD107" s="3">
        <f>'Population at Risk'!AD107/'Population at Risk'!AD$5</f>
        <v>1.1668983022658877E-2</v>
      </c>
      <c r="AE107" s="3">
        <f>'Population at Risk'!AE107/'Population at Risk'!AE$5</f>
        <v>1.1943004257074374E-2</v>
      </c>
      <c r="AF107" s="3">
        <f>'Population at Risk'!AF107/'Population at Risk'!AF$5</f>
        <v>7.3683073330882134E-3</v>
      </c>
      <c r="AG107" s="3">
        <f>'Population at Risk'!AG107/'Population at Risk'!AG$5</f>
        <v>1.4140285967940779E-2</v>
      </c>
      <c r="AH107" s="3">
        <f>'Population at Risk'!AH107/'Population at Risk'!AH$5</f>
        <v>1.7612590430884083E-2</v>
      </c>
      <c r="AI107" s="3">
        <f>'Population at Risk'!AI107/'Population at Risk'!AI$5</f>
        <v>1.3409703474851483E-2</v>
      </c>
      <c r="AJ107" s="3">
        <f>'Population at Risk'!AJ107/'Population at Risk'!AJ$5</f>
        <v>2.3806097886690341E-2</v>
      </c>
      <c r="AK107" s="3">
        <f>'Population at Risk'!AK107/'Population at Risk'!AK$5</f>
        <v>1.2282883018891822E-2</v>
      </c>
      <c r="AL107" s="3">
        <f>'Population at Risk'!AL107/'Population at Risk'!AL$5</f>
        <v>1.0590118767264269E-2</v>
      </c>
      <c r="AM107" s="3">
        <f>'Population at Risk'!AM107/'Population at Risk'!AM$5</f>
        <v>1.8512945480558159E-2</v>
      </c>
      <c r="AN107" s="3">
        <f>'Population at Risk'!AN107/'Population at Risk'!AN$5</f>
        <v>8.9345060358577474E-3</v>
      </c>
      <c r="AO107" s="3">
        <f>'Population at Risk'!AO107/'Population at Risk'!AO$5</f>
        <v>8.9345060358577474E-3</v>
      </c>
      <c r="AP107" s="3">
        <f>'Population at Risk'!AP107/'Population at Risk'!AP$5</f>
        <v>7.4932035103640812E-3</v>
      </c>
      <c r="AQ107" s="3">
        <f>'Population at Risk'!AQ107/'Population at Risk'!AQ$5</f>
        <v>1.2130373997140381E-2</v>
      </c>
      <c r="AR107" s="3">
        <f>'Population at Risk'!AR107/'Population at Risk'!AR$5</f>
        <v>1.2365617714171358E-2</v>
      </c>
      <c r="AS107" s="3">
        <f>'Population at Risk'!AS107/'Population at Risk'!AS$5</f>
        <v>1.322106134223143E-2</v>
      </c>
      <c r="AT107" s="3">
        <f>'Population at Risk'!AT107/'Population at Risk'!AT$5</f>
        <v>2.1126992181626828E-3</v>
      </c>
      <c r="AU107" s="3">
        <f>'Population at Risk'!AU107/'Population at Risk'!AU$5</f>
        <v>2.1126992181626828E-3</v>
      </c>
      <c r="AV107" s="3">
        <f>'Population at Risk'!AV107/'Population at Risk'!AV$5</f>
        <v>1.9433478773461368E-2</v>
      </c>
      <c r="AW107" s="3">
        <f>'Population at Risk'!AW107/'Population at Risk'!AW$5</f>
        <v>1.6340983442809629E-2</v>
      </c>
      <c r="AX107" s="3">
        <f>'Population at Risk'!AX107/'Population at Risk'!AX$5</f>
        <v>1.0193655288981102E-2</v>
      </c>
      <c r="AY107" s="3">
        <f>'Population at Risk'!AY107/'Population at Risk'!AY$5</f>
        <v>1.1758288864490362E-2</v>
      </c>
      <c r="AZ107" s="3">
        <f>'Population at Risk'!AZ107/'Population at Risk'!AZ$5</f>
        <v>8.0793175775742323E-3</v>
      </c>
      <c r="BA107" s="3">
        <f>'Population at Risk'!BA107/'Population at Risk'!BA$5</f>
        <v>1.7002649777257944E-2</v>
      </c>
      <c r="BB107" s="3">
        <f>'Population at Risk'!BB107/'Population at Risk'!BB$5</f>
        <v>2.0155077010010809E-2</v>
      </c>
      <c r="BC107" s="5">
        <f>'Population at Risk'!BC107/'Population at Risk'!BC$5</f>
        <v>1.5174111785715951E-2</v>
      </c>
      <c r="BD107" s="9">
        <v>105</v>
      </c>
    </row>
    <row r="108" spans="1:56" x14ac:dyDescent="0.35">
      <c r="A108" s="3"/>
      <c r="B108" s="3" t="s">
        <v>69</v>
      </c>
      <c r="C108" s="60">
        <f>'Population at Risk'!C108/'Population at Risk'!C$5</f>
        <v>1.1245677952563959E-2</v>
      </c>
      <c r="D108" s="3">
        <f>'Population at Risk'!D108/'Population at Risk'!D$5</f>
        <v>1.0877935152906104E-2</v>
      </c>
      <c r="E108" s="3">
        <f>'Population at Risk'!E108/'Population at Risk'!E$5</f>
        <v>5.7086059046771191E-3</v>
      </c>
      <c r="F108" s="3">
        <f>'Population at Risk'!F108/'Population at Risk'!F$5</f>
        <v>6.3275817780998082E-3</v>
      </c>
      <c r="G108" s="3">
        <f>'Population at Risk'!G108/'Population at Risk'!G$5</f>
        <v>1.2222365441098783E-2</v>
      </c>
      <c r="H108" s="3">
        <f>'Population at Risk'!H108/'Population at Risk'!H$5</f>
        <v>1.517869721616354E-2</v>
      </c>
      <c r="I108" s="3">
        <f>'Population at Risk'!I108/'Population at Risk'!I$5</f>
        <v>1.4196711953329834E-2</v>
      </c>
      <c r="J108" s="3">
        <f>'Population at Risk'!J108/'Population at Risk'!J$5</f>
        <v>1.3485205613848474E-2</v>
      </c>
      <c r="K108" s="3">
        <f>'Population at Risk'!K108/'Population at Risk'!K$5</f>
        <v>1.7415716701160881E-2</v>
      </c>
      <c r="L108" s="3">
        <f>'Population at Risk'!L108/'Population at Risk'!L$5</f>
        <v>2.1361758919221201E-2</v>
      </c>
      <c r="M108" s="3">
        <f>'Population at Risk'!M108/'Population at Risk'!M$5</f>
        <v>2.1361758919221201E-2</v>
      </c>
      <c r="N108" s="3">
        <f>'Population at Risk'!N108/'Population at Risk'!N$5</f>
        <v>1.0205906356792208E-2</v>
      </c>
      <c r="O108" s="3">
        <f>'Population at Risk'!O108/'Population at Risk'!O$5</f>
        <v>1.5408798248842791E-2</v>
      </c>
      <c r="P108" s="3">
        <f>'Population at Risk'!P108/'Population at Risk'!P$5</f>
        <v>1.5422066595198973E-2</v>
      </c>
      <c r="Q108" s="3">
        <f>'Population at Risk'!Q108/'Population at Risk'!Q$5</f>
        <v>2.2504226143260371E-2</v>
      </c>
      <c r="R108" s="3">
        <f>'Population at Risk'!R108/'Population at Risk'!R$5</f>
        <v>8.3916558653478694E-3</v>
      </c>
      <c r="S108" s="3">
        <f>'Population at Risk'!S108/'Population at Risk'!S$5</f>
        <v>1.4352581878214104E-2</v>
      </c>
      <c r="T108" s="3">
        <f>'Population at Risk'!T108/'Population at Risk'!T$5</f>
        <v>7.2148042594530866E-3</v>
      </c>
      <c r="U108" s="3">
        <f>'Population at Risk'!U108/'Population at Risk'!U$5</f>
        <v>1.758373468731033E-2</v>
      </c>
      <c r="V108" s="3">
        <f>'Population at Risk'!V108/'Population at Risk'!V$5</f>
        <v>1.5689615265466118E-2</v>
      </c>
      <c r="W108" s="3">
        <f>'Population at Risk'!W108/'Population at Risk'!W$5</f>
        <v>1.3371193513970352E-2</v>
      </c>
      <c r="X108" s="3">
        <f>'Population at Risk'!X108/'Population at Risk'!X$5</f>
        <v>1.3371193513970352E-2</v>
      </c>
      <c r="Y108" s="3">
        <f>'Population at Risk'!Y108/'Population at Risk'!Y$5</f>
        <v>1.5168585385769651E-2</v>
      </c>
      <c r="Z108" s="3">
        <f>'Population at Risk'!Z108/'Population at Risk'!Z$5</f>
        <v>8.1850984537791376E-3</v>
      </c>
      <c r="AA108" s="3">
        <f>'Population at Risk'!AA108/'Population at Risk'!AA$5</f>
        <v>1.3517536370059414E-2</v>
      </c>
      <c r="AB108" s="3">
        <f>'Population at Risk'!AB108/'Population at Risk'!AB$5</f>
        <v>9.1597591978239724E-3</v>
      </c>
      <c r="AC108" s="3">
        <f>'Population at Risk'!AC108/'Population at Risk'!AC$5</f>
        <v>1.0171916321802286E-2</v>
      </c>
      <c r="AD108" s="3">
        <f>'Population at Risk'!AD108/'Population at Risk'!AD$5</f>
        <v>1.2746204042088961E-2</v>
      </c>
      <c r="AE108" s="3">
        <f>'Population at Risk'!AE108/'Population at Risk'!AE$5</f>
        <v>1.2978952581727665E-2</v>
      </c>
      <c r="AF108" s="3">
        <f>'Population at Risk'!AF108/'Population at Risk'!AF$5</f>
        <v>8.8419687997058558E-3</v>
      </c>
      <c r="AG108" s="3">
        <f>'Population at Risk'!AG108/'Population at Risk'!AG$5</f>
        <v>1.5366828740872444E-2</v>
      </c>
      <c r="AH108" s="3">
        <f>'Population at Risk'!AH108/'Population at Risk'!AH$5</f>
        <v>1.8361398527148416E-2</v>
      </c>
      <c r="AI108" s="3">
        <f>'Population at Risk'!AI108/'Population at Risk'!AI$5</f>
        <v>1.3031965348799327E-2</v>
      </c>
      <c r="AJ108" s="3">
        <f>'Population at Risk'!AJ108/'Population at Risk'!AJ$5</f>
        <v>2.3629901438515826E-2</v>
      </c>
      <c r="AK108" s="3">
        <f>'Population at Risk'!AK108/'Population at Risk'!AK$5</f>
        <v>1.1933937478582396E-2</v>
      </c>
      <c r="AL108" s="3">
        <f>'Population at Risk'!AL108/'Population at Risk'!AL$5</f>
        <v>1.1045308082699313E-2</v>
      </c>
      <c r="AM108" s="3">
        <f>'Population at Risk'!AM108/'Population at Risk'!AM$5</f>
        <v>1.9103019962338697E-2</v>
      </c>
      <c r="AN108" s="3">
        <f>'Population at Risk'!AN108/'Population at Risk'!AN$5</f>
        <v>1.1473786698680476E-2</v>
      </c>
      <c r="AO108" s="3">
        <f>'Population at Risk'!AO108/'Population at Risk'!AO$5</f>
        <v>1.1473786698680476E-2</v>
      </c>
      <c r="AP108" s="3">
        <f>'Population at Risk'!AP108/'Population at Risk'!AP$5</f>
        <v>7.2232939499564551E-3</v>
      </c>
      <c r="AQ108" s="3">
        <f>'Population at Risk'!AQ108/'Population at Risk'!AQ$5</f>
        <v>1.2589930391665036E-2</v>
      </c>
      <c r="AR108" s="3">
        <f>'Population at Risk'!AR108/'Population at Risk'!AR$5</f>
        <v>1.2791169224988387E-2</v>
      </c>
      <c r="AS108" s="3">
        <f>'Population at Risk'!AS108/'Population at Risk'!AS$5</f>
        <v>1.4196711953329834E-2</v>
      </c>
      <c r="AT108" s="3">
        <f>'Population at Risk'!AT108/'Population at Risk'!AT$5</f>
        <v>1.8371297549240717E-3</v>
      </c>
      <c r="AU108" s="3">
        <f>'Population at Risk'!AU108/'Population at Risk'!AU$5</f>
        <v>1.8371297549240717E-3</v>
      </c>
      <c r="AV108" s="3">
        <f>'Population at Risk'!AV108/'Population at Risk'!AV$5</f>
        <v>2.1934301779161489E-2</v>
      </c>
      <c r="AW108" s="3">
        <f>'Population at Risk'!AW108/'Population at Risk'!AW$5</f>
        <v>1.7233905153361134E-2</v>
      </c>
      <c r="AX108" s="3">
        <f>'Population at Risk'!AX108/'Population at Risk'!AX$5</f>
        <v>1.0873232308246508E-2</v>
      </c>
      <c r="AY108" s="3">
        <f>'Population at Risk'!AY108/'Population at Risk'!AY$5</f>
        <v>1.2495948140807196E-2</v>
      </c>
      <c r="AZ108" s="3">
        <f>'Population at Risk'!AZ108/'Population at Risk'!AZ$5</f>
        <v>8.4266453483737118E-3</v>
      </c>
      <c r="BA108" s="3">
        <f>'Population at Risk'!BA108/'Population at Risk'!BA$5</f>
        <v>1.80076513629292E-2</v>
      </c>
      <c r="BB108" s="3">
        <f>'Population at Risk'!BB108/'Population at Risk'!BB$5</f>
        <v>1.9311172208612861E-2</v>
      </c>
      <c r="BC108" s="5">
        <f>'Population at Risk'!BC108/'Population at Risk'!BC$5</f>
        <v>1.758373468731033E-2</v>
      </c>
      <c r="BD108" s="9">
        <v>106</v>
      </c>
    </row>
    <row r="109" spans="1:56" x14ac:dyDescent="0.35">
      <c r="A109" s="3"/>
      <c r="B109" s="3" t="s">
        <v>70</v>
      </c>
      <c r="C109" s="60">
        <f>'Population at Risk'!C109/'Population at Risk'!C$5</f>
        <v>9.3738994119872288E-3</v>
      </c>
      <c r="D109" s="3">
        <f>'Population at Risk'!D109/'Population at Risk'!D$5</f>
        <v>9.0749772099836777E-3</v>
      </c>
      <c r="E109" s="3">
        <f>'Population at Risk'!E109/'Population at Risk'!E$5</f>
        <v>4.770948318170252E-3</v>
      </c>
      <c r="F109" s="3">
        <f>'Population at Risk'!F109/'Population at Risk'!F$5</f>
        <v>6.4145984258711991E-3</v>
      </c>
      <c r="G109" s="3">
        <f>'Population at Risk'!G109/'Population at Risk'!G$5</f>
        <v>1.1647116748261473E-2</v>
      </c>
      <c r="H109" s="3">
        <f>'Population at Risk'!H109/'Population at Risk'!H$5</f>
        <v>1.3366204612057118E-2</v>
      </c>
      <c r="I109" s="3">
        <f>'Population at Risk'!I109/'Population at Risk'!I$5</f>
        <v>1.2925053560527675E-2</v>
      </c>
      <c r="J109" s="3">
        <f>'Population at Risk'!J109/'Population at Risk'!J$5</f>
        <v>1.0846954026334255E-2</v>
      </c>
      <c r="K109" s="3">
        <f>'Population at Risk'!K109/'Population at Risk'!K$5</f>
        <v>1.3671835333654382E-2</v>
      </c>
      <c r="L109" s="3">
        <f>'Population at Risk'!L109/'Population at Risk'!L$5</f>
        <v>1.867560423841547E-2</v>
      </c>
      <c r="M109" s="3">
        <f>'Population at Risk'!M109/'Population at Risk'!M$5</f>
        <v>1.867560423841547E-2</v>
      </c>
      <c r="N109" s="3">
        <f>'Population at Risk'!N109/'Population at Risk'!N$5</f>
        <v>9.0282185556383576E-3</v>
      </c>
      <c r="O109" s="3">
        <f>'Population at Risk'!O109/'Population at Risk'!O$5</f>
        <v>1.3673778766387952E-2</v>
      </c>
      <c r="P109" s="3">
        <f>'Population at Risk'!P109/'Population at Risk'!P$5</f>
        <v>1.3665004228050521E-2</v>
      </c>
      <c r="Q109" s="3">
        <f>'Population at Risk'!Q109/'Population at Risk'!Q$5</f>
        <v>1.996128720098915E-2</v>
      </c>
      <c r="R109" s="3">
        <f>'Population at Risk'!R109/'Population at Risk'!R$5</f>
        <v>6.2364063373344701E-3</v>
      </c>
      <c r="S109" s="3">
        <f>'Population at Risk'!S109/'Population at Risk'!S$5</f>
        <v>1.2452332203397254E-2</v>
      </c>
      <c r="T109" s="3">
        <f>'Population at Risk'!T109/'Population at Risk'!T$5</f>
        <v>6.1380722497780165E-3</v>
      </c>
      <c r="U109" s="3">
        <f>'Population at Risk'!U109/'Population at Risk'!U$5</f>
        <v>1.409159698353255E-2</v>
      </c>
      <c r="V109" s="3">
        <f>'Population at Risk'!V109/'Population at Risk'!V$5</f>
        <v>1.2834250128745455E-2</v>
      </c>
      <c r="W109" s="3">
        <f>'Population at Risk'!W109/'Population at Risk'!W$5</f>
        <v>1.1305051650903184E-2</v>
      </c>
      <c r="X109" s="3">
        <f>'Population at Risk'!X109/'Population at Risk'!X$5</f>
        <v>1.1305051650903184E-2</v>
      </c>
      <c r="Y109" s="3">
        <f>'Population at Risk'!Y109/'Population at Risk'!Y$5</f>
        <v>1.2328633868236087E-2</v>
      </c>
      <c r="Z109" s="3">
        <f>'Population at Risk'!Z109/'Population at Risk'!Z$5</f>
        <v>6.8623134912867258E-3</v>
      </c>
      <c r="AA109" s="3">
        <f>'Population at Risk'!AA109/'Population at Risk'!AA$5</f>
        <v>1.1489711758475326E-2</v>
      </c>
      <c r="AB109" s="3">
        <f>'Population at Risk'!AB109/'Population at Risk'!AB$5</f>
        <v>7.8007910274957354E-3</v>
      </c>
      <c r="AC109" s="3">
        <f>'Population at Risk'!AC109/'Population at Risk'!AC$5</f>
        <v>8.5562456858871896E-3</v>
      </c>
      <c r="AD109" s="3">
        <f>'Population at Risk'!AD109/'Population at Risk'!AD$5</f>
        <v>1.1570595195313331E-2</v>
      </c>
      <c r="AE109" s="3">
        <f>'Population at Risk'!AE109/'Population at Risk'!AE$5</f>
        <v>1.1589033167116115E-2</v>
      </c>
      <c r="AF109" s="3">
        <f>'Population at Risk'!AF109/'Population at Risk'!AF$5</f>
        <v>7.5575795499084305E-3</v>
      </c>
      <c r="AG109" s="3">
        <f>'Population at Risk'!AG109/'Population at Risk'!AG$5</f>
        <v>1.3721191046038811E-2</v>
      </c>
      <c r="AH109" s="3">
        <f>'Population at Risk'!AH109/'Population at Risk'!AH$5</f>
        <v>1.5784140610164525E-2</v>
      </c>
      <c r="AI109" s="3">
        <f>'Population at Risk'!AI109/'Population at Risk'!AI$5</f>
        <v>1.138012902836711E-2</v>
      </c>
      <c r="AJ109" s="3">
        <f>'Population at Risk'!AJ109/'Population at Risk'!AJ$5</f>
        <v>2.1694031212632504E-2</v>
      </c>
      <c r="AK109" s="3">
        <f>'Population at Risk'!AK109/'Population at Risk'!AK$5</f>
        <v>1.1091366377904302E-2</v>
      </c>
      <c r="AL109" s="3">
        <f>'Population at Risk'!AL109/'Population at Risk'!AL$5</f>
        <v>9.2236479975348236E-3</v>
      </c>
      <c r="AM109" s="3">
        <f>'Population at Risk'!AM109/'Population at Risk'!AM$5</f>
        <v>1.6192387196479519E-2</v>
      </c>
      <c r="AN109" s="3">
        <f>'Population at Risk'!AN109/'Population at Risk'!AN$5</f>
        <v>9.6022788823256471E-3</v>
      </c>
      <c r="AO109" s="3">
        <f>'Population at Risk'!AO109/'Population at Risk'!AO$5</f>
        <v>9.6022788823256471E-3</v>
      </c>
      <c r="AP109" s="3">
        <f>'Population at Risk'!AP109/'Population at Risk'!AP$5</f>
        <v>6.1279841235099344E-3</v>
      </c>
      <c r="AQ109" s="3">
        <f>'Population at Risk'!AQ109/'Population at Risk'!AQ$5</f>
        <v>1.0393980268771587E-2</v>
      </c>
      <c r="AR109" s="3">
        <f>'Population at Risk'!AR109/'Population at Risk'!AR$5</f>
        <v>1.1022516880534114E-2</v>
      </c>
      <c r="AS109" s="3">
        <f>'Population at Risk'!AS109/'Population at Risk'!AS$5</f>
        <v>1.2925053560527675E-2</v>
      </c>
      <c r="AT109" s="3">
        <f>'Population at Risk'!AT109/'Population at Risk'!AT$5</f>
        <v>1.2045885956998949E-3</v>
      </c>
      <c r="AU109" s="3">
        <f>'Population at Risk'!AU109/'Population at Risk'!AU$5</f>
        <v>1.2045885956998949E-3</v>
      </c>
      <c r="AV109" s="3">
        <f>'Population at Risk'!AV109/'Population at Risk'!AV$5</f>
        <v>2.010665427563512E-2</v>
      </c>
      <c r="AW109" s="3">
        <f>'Population at Risk'!AW109/'Population at Risk'!AW$5</f>
        <v>1.5045538755455687E-2</v>
      </c>
      <c r="AX109" s="3">
        <f>'Population at Risk'!AX109/'Population at Risk'!AX$5</f>
        <v>8.969713534625218E-3</v>
      </c>
      <c r="AY109" s="3">
        <f>'Population at Risk'!AY109/'Population at Risk'!AY$5</f>
        <v>1.0917262959658437E-2</v>
      </c>
      <c r="AZ109" s="3">
        <f>'Population at Risk'!AZ109/'Population at Risk'!AZ$5</f>
        <v>7.6899062949035901E-3</v>
      </c>
      <c r="BA109" s="3">
        <f>'Population at Risk'!BA109/'Population at Risk'!BA$5</f>
        <v>1.558687891742979E-2</v>
      </c>
      <c r="BB109" s="3">
        <f>'Population at Risk'!BB109/'Population at Risk'!BB$5</f>
        <v>1.6610477829820822E-2</v>
      </c>
      <c r="BC109" s="5">
        <f>'Population at Risk'!BC109/'Population at Risk'!BC$5</f>
        <v>1.409159698353255E-2</v>
      </c>
      <c r="BD109" s="9">
        <v>107</v>
      </c>
    </row>
    <row r="110" spans="1:56" x14ac:dyDescent="0.35">
      <c r="A110" s="3"/>
      <c r="B110" s="3" t="s">
        <v>71</v>
      </c>
      <c r="C110" s="60">
        <f>'Population at Risk'!C110/'Population at Risk'!C$5</f>
        <v>8.37581515804902E-3</v>
      </c>
      <c r="D110" s="3">
        <f>'Population at Risk'!D110/'Population at Risk'!D$5</f>
        <v>8.2225331667758177E-3</v>
      </c>
      <c r="E110" s="3">
        <f>'Population at Risk'!E110/'Population at Risk'!E$5</f>
        <v>4.4499670857551287E-3</v>
      </c>
      <c r="F110" s="3">
        <f>'Population at Risk'!F110/'Population at Risk'!F$5</f>
        <v>5.3821444318412591E-3</v>
      </c>
      <c r="G110" s="3">
        <f>'Population at Risk'!G110/'Population at Risk'!G$5</f>
        <v>1.043676901121897E-2</v>
      </c>
      <c r="H110" s="3">
        <f>'Population at Risk'!H110/'Population at Risk'!H$5</f>
        <v>1.1762566974904456E-2</v>
      </c>
      <c r="I110" s="3">
        <f>'Population at Risk'!I110/'Population at Risk'!I$5</f>
        <v>1.1731397820450086E-2</v>
      </c>
      <c r="J110" s="3">
        <f>'Population at Risk'!J110/'Population at Risk'!J$5</f>
        <v>9.2245463728227207E-3</v>
      </c>
      <c r="K110" s="3">
        <f>'Population at Risk'!K110/'Population at Risk'!K$5</f>
        <v>1.2133391017977776E-2</v>
      </c>
      <c r="L110" s="3">
        <f>'Population at Risk'!L110/'Population at Risk'!L$5</f>
        <v>1.8368672689617241E-2</v>
      </c>
      <c r="M110" s="3">
        <f>'Population at Risk'!M110/'Population at Risk'!M$5</f>
        <v>1.8368672689617241E-2</v>
      </c>
      <c r="N110" s="3">
        <f>'Population at Risk'!N110/'Population at Risk'!N$5</f>
        <v>7.7742993117996982E-3</v>
      </c>
      <c r="O110" s="3">
        <f>'Population at Risk'!O110/'Population at Risk'!O$5</f>
        <v>1.1970311377982721E-2</v>
      </c>
      <c r="P110" s="3">
        <f>'Population at Risk'!P110/'Population at Risk'!P$5</f>
        <v>1.0307317474872393E-2</v>
      </c>
      <c r="Q110" s="3">
        <f>'Population at Risk'!Q110/'Population at Risk'!Q$5</f>
        <v>1.6719710646982366E-2</v>
      </c>
      <c r="R110" s="3">
        <f>'Population at Risk'!R110/'Population at Risk'!R$5</f>
        <v>5.4352013564963617E-3</v>
      </c>
      <c r="S110" s="3">
        <f>'Population at Risk'!S110/'Population at Risk'!S$5</f>
        <v>1.0702037436759791E-2</v>
      </c>
      <c r="T110" s="3">
        <f>'Population at Risk'!T110/'Population at Risk'!T$5</f>
        <v>5.0390587790801883E-3</v>
      </c>
      <c r="U110" s="3">
        <f>'Population at Risk'!U110/'Population at Risk'!U$5</f>
        <v>1.5128640917385597E-2</v>
      </c>
      <c r="V110" s="3">
        <f>'Population at Risk'!V110/'Population at Risk'!V$5</f>
        <v>1.1961856655941844E-2</v>
      </c>
      <c r="W110" s="3">
        <f>'Population at Risk'!W110/'Population at Risk'!W$5</f>
        <v>1.0306297087759481E-2</v>
      </c>
      <c r="X110" s="3">
        <f>'Population at Risk'!X110/'Population at Risk'!X$5</f>
        <v>1.0306297087759481E-2</v>
      </c>
      <c r="Y110" s="3">
        <f>'Population at Risk'!Y110/'Population at Risk'!Y$5</f>
        <v>1.1108769041046466E-2</v>
      </c>
      <c r="Z110" s="3">
        <f>'Population at Risk'!Z110/'Population at Risk'!Z$5</f>
        <v>5.3987090882692459E-3</v>
      </c>
      <c r="AA110" s="3">
        <f>'Population at Risk'!AA110/'Population at Risk'!AA$5</f>
        <v>9.7601329707772758E-3</v>
      </c>
      <c r="AB110" s="3">
        <f>'Population at Risk'!AB110/'Population at Risk'!AB$5</f>
        <v>7.1499612237916248E-3</v>
      </c>
      <c r="AC110" s="3">
        <f>'Population at Risk'!AC110/'Population at Risk'!AC$5</f>
        <v>6.823538106084436E-3</v>
      </c>
      <c r="AD110" s="3">
        <f>'Population at Risk'!AD110/'Population at Risk'!AD$5</f>
        <v>1.0453999465973663E-2</v>
      </c>
      <c r="AE110" s="3">
        <f>'Population at Risk'!AE110/'Population at Risk'!AE$5</f>
        <v>1.0500828497715858E-2</v>
      </c>
      <c r="AF110" s="3">
        <f>'Population at Risk'!AF110/'Population at Risk'!AF$5</f>
        <v>5.4870098102074907E-3</v>
      </c>
      <c r="AG110" s="3">
        <f>'Population at Risk'!AG110/'Population at Risk'!AG$5</f>
        <v>1.2432777771978947E-2</v>
      </c>
      <c r="AH110" s="3">
        <f>'Population at Risk'!AH110/'Population at Risk'!AH$5</f>
        <v>1.4286339888786467E-2</v>
      </c>
      <c r="AI110" s="3">
        <f>'Population at Risk'!AI110/'Population at Risk'!AI$5</f>
        <v>9.4380528605566873E-3</v>
      </c>
      <c r="AJ110" s="3">
        <f>'Population at Risk'!AJ110/'Population at Risk'!AJ$5</f>
        <v>1.776966715557134E-2</v>
      </c>
      <c r="AK110" s="3">
        <f>'Population at Risk'!AK110/'Population at Risk'!AK$5</f>
        <v>1.0633765800426912E-2</v>
      </c>
      <c r="AL110" s="3">
        <f>'Population at Risk'!AL110/'Population at Risk'!AL$5</f>
        <v>8.0315350016270191E-3</v>
      </c>
      <c r="AM110" s="3">
        <f>'Population at Risk'!AM110/'Population at Risk'!AM$5</f>
        <v>1.4702437647382265E-2</v>
      </c>
      <c r="AN110" s="3">
        <f>'Population at Risk'!AN110/'Population at Risk'!AN$5</f>
        <v>9.1618073739620845E-3</v>
      </c>
      <c r="AO110" s="3">
        <f>'Population at Risk'!AO110/'Population at Risk'!AO$5</f>
        <v>9.1618073739620845E-3</v>
      </c>
      <c r="AP110" s="3">
        <f>'Population at Risk'!AP110/'Population at Risk'!AP$5</f>
        <v>5.9955522465774992E-3</v>
      </c>
      <c r="AQ110" s="3">
        <f>'Population at Risk'!AQ110/'Population at Risk'!AQ$5</f>
        <v>8.4389434278809884E-3</v>
      </c>
      <c r="AR110" s="3">
        <f>'Population at Risk'!AR110/'Population at Risk'!AR$5</f>
        <v>9.6530929858660124E-3</v>
      </c>
      <c r="AS110" s="3">
        <f>'Population at Risk'!AS110/'Population at Risk'!AS$5</f>
        <v>1.1731397820450086E-2</v>
      </c>
      <c r="AT110" s="3">
        <f>'Population at Risk'!AT110/'Population at Risk'!AT$5</f>
        <v>2.581261276499775E-3</v>
      </c>
      <c r="AU110" s="3">
        <f>'Population at Risk'!AU110/'Population at Risk'!AU$5</f>
        <v>2.581261276499775E-3</v>
      </c>
      <c r="AV110" s="3">
        <f>'Population at Risk'!AV110/'Population at Risk'!AV$5</f>
        <v>1.7943074163451086E-2</v>
      </c>
      <c r="AW110" s="3">
        <f>'Population at Risk'!AW110/'Population at Risk'!AW$5</f>
        <v>1.357095992498847E-2</v>
      </c>
      <c r="AX110" s="3">
        <f>'Population at Risk'!AX110/'Population at Risk'!AX$5</f>
        <v>7.2915090668566294E-3</v>
      </c>
      <c r="AY110" s="3">
        <f>'Population at Risk'!AY110/'Population at Risk'!AY$5</f>
        <v>9.8140205635241767E-3</v>
      </c>
      <c r="AZ110" s="3">
        <f>'Population at Risk'!AZ110/'Population at Risk'!AZ$5</f>
        <v>6.7878211333860542E-3</v>
      </c>
      <c r="BA110" s="3">
        <f>'Population at Risk'!BA110/'Population at Risk'!BA$5</f>
        <v>1.3349158676808682E-2</v>
      </c>
      <c r="BB110" s="3">
        <f>'Population at Risk'!BB110/'Population at Risk'!BB$5</f>
        <v>1.3972101561425303E-2</v>
      </c>
      <c r="BC110" s="5">
        <f>'Population at Risk'!BC110/'Population at Risk'!BC$5</f>
        <v>1.5128640917385597E-2</v>
      </c>
      <c r="BD110" s="9">
        <v>108</v>
      </c>
    </row>
    <row r="111" spans="1:56" x14ac:dyDescent="0.35">
      <c r="A111" s="3"/>
      <c r="B111" s="3" t="s">
        <v>72</v>
      </c>
      <c r="C111" s="60">
        <f>'Population at Risk'!C111/'Population at Risk'!C$5</f>
        <v>5.7063471694869094E-3</v>
      </c>
      <c r="D111" s="3">
        <f>'Population at Risk'!D111/'Population at Risk'!D$5</f>
        <v>5.9021627825249006E-3</v>
      </c>
      <c r="E111" s="3">
        <f>'Population at Risk'!E111/'Population at Risk'!E$5</f>
        <v>3.5250421863609739E-3</v>
      </c>
      <c r="F111" s="3">
        <f>'Population at Risk'!F111/'Population at Risk'!F$5</f>
        <v>4.1374833597816541E-3</v>
      </c>
      <c r="G111" s="3">
        <f>'Population at Risk'!G111/'Population at Risk'!G$5</f>
        <v>8.2446263045775053E-3</v>
      </c>
      <c r="H111" s="3">
        <f>'Population at Risk'!H111/'Population at Risk'!H$5</f>
        <v>8.7193033687325647E-3</v>
      </c>
      <c r="I111" s="3">
        <f>'Population at Risk'!I111/'Population at Risk'!I$5</f>
        <v>9.1869225165826778E-3</v>
      </c>
      <c r="J111" s="3">
        <f>'Population at Risk'!J111/'Population at Risk'!J$5</f>
        <v>6.8849491049492988E-3</v>
      </c>
      <c r="K111" s="3">
        <f>'Population at Risk'!K111/'Population at Risk'!K$5</f>
        <v>9.5947448985101279E-3</v>
      </c>
      <c r="L111" s="3">
        <f>'Population at Risk'!L111/'Population at Risk'!L$5</f>
        <v>1.3083430678616554E-2</v>
      </c>
      <c r="M111" s="3">
        <f>'Population at Risk'!M111/'Population at Risk'!M$5</f>
        <v>1.3083430678616554E-2</v>
      </c>
      <c r="N111" s="3">
        <f>'Population at Risk'!N111/'Population at Risk'!N$5</f>
        <v>5.7719315057888328E-3</v>
      </c>
      <c r="O111" s="3">
        <f>'Population at Risk'!O111/'Population at Risk'!O$5</f>
        <v>8.6782793341093744E-3</v>
      </c>
      <c r="P111" s="3">
        <f>'Population at Risk'!P111/'Population at Risk'!P$5</f>
        <v>7.3523852344127691E-3</v>
      </c>
      <c r="Q111" s="3">
        <f>'Population at Risk'!Q111/'Population at Risk'!Q$5</f>
        <v>1.1712842268612265E-2</v>
      </c>
      <c r="R111" s="3">
        <f>'Population at Risk'!R111/'Population at Risk'!R$5</f>
        <v>3.8517110955022349E-3</v>
      </c>
      <c r="S111" s="3">
        <f>'Population at Risk'!S111/'Population at Risk'!S$5</f>
        <v>7.9291862244684555E-3</v>
      </c>
      <c r="T111" s="3">
        <f>'Population at Risk'!T111/'Population at Risk'!T$5</f>
        <v>3.5602975535844652E-3</v>
      </c>
      <c r="U111" s="3">
        <f>'Population at Risk'!U111/'Population at Risk'!U$5</f>
        <v>1.0367524539278503E-2</v>
      </c>
      <c r="V111" s="3">
        <f>'Population at Risk'!V111/'Population at Risk'!V$5</f>
        <v>8.5839658487851141E-3</v>
      </c>
      <c r="W111" s="3">
        <f>'Population at Risk'!W111/'Population at Risk'!W$5</f>
        <v>7.645364281935318E-3</v>
      </c>
      <c r="X111" s="3">
        <f>'Population at Risk'!X111/'Population at Risk'!X$5</f>
        <v>7.645364281935318E-3</v>
      </c>
      <c r="Y111" s="3">
        <f>'Population at Risk'!Y111/'Population at Risk'!Y$5</f>
        <v>8.086237072597275E-3</v>
      </c>
      <c r="Z111" s="3">
        <f>'Population at Risk'!Z111/'Population at Risk'!Z$5</f>
        <v>3.383723013201822E-3</v>
      </c>
      <c r="AA111" s="3">
        <f>'Population at Risk'!AA111/'Population at Risk'!AA$5</f>
        <v>6.7554741945429495E-3</v>
      </c>
      <c r="AB111" s="3">
        <f>'Population at Risk'!AB111/'Population at Risk'!AB$5</f>
        <v>5.0587315715525452E-3</v>
      </c>
      <c r="AC111" s="3">
        <f>'Population at Risk'!AC111/'Population at Risk'!AC$5</f>
        <v>4.72737715467237E-3</v>
      </c>
      <c r="AD111" s="3">
        <f>'Population at Risk'!AD111/'Population at Risk'!AD$5</f>
        <v>7.8086356976476744E-3</v>
      </c>
      <c r="AE111" s="3">
        <f>'Population at Risk'!AE111/'Population at Risk'!AE$5</f>
        <v>7.6868160534536113E-3</v>
      </c>
      <c r="AF111" s="3">
        <f>'Population at Risk'!AF111/'Population at Risk'!AF$5</f>
        <v>4.4732786526644882E-3</v>
      </c>
      <c r="AG111" s="3">
        <f>'Population at Risk'!AG111/'Population at Risk'!AG$5</f>
        <v>9.1010414832941085E-3</v>
      </c>
      <c r="AH111" s="3">
        <f>'Population at Risk'!AH111/'Population at Risk'!AH$5</f>
        <v>9.8794667932143882E-3</v>
      </c>
      <c r="AI111" s="3">
        <f>'Population at Risk'!AI111/'Population at Risk'!AI$5</f>
        <v>6.9355404891751071E-3</v>
      </c>
      <c r="AJ111" s="3">
        <f>'Population at Risk'!AJ111/'Population at Risk'!AJ$5</f>
        <v>1.3747416182857667E-2</v>
      </c>
      <c r="AK111" s="3">
        <f>'Population at Risk'!AK111/'Population at Risk'!AK$5</f>
        <v>7.1085382735285472E-3</v>
      </c>
      <c r="AL111" s="3">
        <f>'Population at Risk'!AL111/'Population at Risk'!AL$5</f>
        <v>6.1159159444276225E-3</v>
      </c>
      <c r="AM111" s="3">
        <f>'Population at Risk'!AM111/'Population at Risk'!AM$5</f>
        <v>1.0162036616399349E-2</v>
      </c>
      <c r="AN111" s="3">
        <f>'Population at Risk'!AN111/'Population at Risk'!AN$5</f>
        <v>7.5493509238912437E-3</v>
      </c>
      <c r="AO111" s="3">
        <f>'Population at Risk'!AO111/'Population at Risk'!AO$5</f>
        <v>7.5493509238912437E-3</v>
      </c>
      <c r="AP111" s="3">
        <f>'Population at Risk'!AP111/'Population at Risk'!AP$5</f>
        <v>3.9881594710090337E-3</v>
      </c>
      <c r="AQ111" s="3">
        <f>'Population at Risk'!AQ111/'Population at Risk'!AQ$5</f>
        <v>6.8198874149087273E-3</v>
      </c>
      <c r="AR111" s="3">
        <f>'Population at Risk'!AR111/'Population at Risk'!AR$5</f>
        <v>6.9379159684574898E-3</v>
      </c>
      <c r="AS111" s="3">
        <f>'Population at Risk'!AS111/'Population at Risk'!AS$5</f>
        <v>9.1869225165826778E-3</v>
      </c>
      <c r="AT111" s="3">
        <f>'Population at Risk'!AT111/'Population at Risk'!AT$5</f>
        <v>1.5490504247481583E-3</v>
      </c>
      <c r="AU111" s="3">
        <f>'Population at Risk'!AU111/'Population at Risk'!AU$5</f>
        <v>1.5490504247481583E-3</v>
      </c>
      <c r="AV111" s="3">
        <f>'Population at Risk'!AV111/'Population at Risk'!AV$5</f>
        <v>1.3272908013011696E-2</v>
      </c>
      <c r="AW111" s="3">
        <f>'Population at Risk'!AW111/'Population at Risk'!AW$5</f>
        <v>9.3899642065404677E-3</v>
      </c>
      <c r="AX111" s="3">
        <f>'Population at Risk'!AX111/'Population at Risk'!AX$5</f>
        <v>5.0841872907260244E-3</v>
      </c>
      <c r="AY111" s="3">
        <f>'Population at Risk'!AY111/'Population at Risk'!AY$5</f>
        <v>7.228321990897596E-3</v>
      </c>
      <c r="AZ111" s="3">
        <f>'Population at Risk'!AZ111/'Population at Risk'!AZ$5</f>
        <v>4.9520553696801375E-3</v>
      </c>
      <c r="BA111" s="3">
        <f>'Population at Risk'!BA111/'Population at Risk'!BA$5</f>
        <v>9.4242863884630747E-3</v>
      </c>
      <c r="BB111" s="3">
        <f>'Population at Risk'!BB111/'Population at Risk'!BB$5</f>
        <v>1.0638471574038371E-2</v>
      </c>
      <c r="BC111" s="5">
        <f>'Population at Risk'!BC111/'Population at Risk'!BC$5</f>
        <v>1.0367524539278503E-2</v>
      </c>
      <c r="BD111" s="9">
        <v>109</v>
      </c>
    </row>
    <row r="112" spans="1:56" x14ac:dyDescent="0.35">
      <c r="A112" s="3"/>
      <c r="B112" s="3" t="s">
        <v>73</v>
      </c>
      <c r="C112" s="60">
        <f>'Population at Risk'!C112/'Population at Risk'!C$5</f>
        <v>3.9337371976888484E-3</v>
      </c>
      <c r="D112" s="3">
        <f>'Population at Risk'!D112/'Population at Risk'!D$5</f>
        <v>4.2619626159835812E-3</v>
      </c>
      <c r="E112" s="3">
        <f>'Population at Risk'!E112/'Population at Risk'!E$5</f>
        <v>2.7475366072530387E-3</v>
      </c>
      <c r="F112" s="3">
        <f>'Population at Risk'!F112/'Population at Risk'!F$5</f>
        <v>3.3389008810218008E-3</v>
      </c>
      <c r="G112" s="3">
        <f>'Population at Risk'!G112/'Population at Risk'!G$5</f>
        <v>6.8014594817658444E-3</v>
      </c>
      <c r="H112" s="3">
        <f>'Population at Risk'!H112/'Population at Risk'!H$5</f>
        <v>7.0229623457915644E-3</v>
      </c>
      <c r="I112" s="3">
        <f>'Population at Risk'!I112/'Population at Risk'!I$5</f>
        <v>7.346851778612171E-3</v>
      </c>
      <c r="J112" s="3">
        <f>'Population at Risk'!J112/'Population at Risk'!J$5</f>
        <v>5.608103998213247E-3</v>
      </c>
      <c r="K112" s="3">
        <f>'Population at Risk'!K112/'Population at Risk'!K$5</f>
        <v>7.3789650308803386E-3</v>
      </c>
      <c r="L112" s="3">
        <f>'Population at Risk'!L112/'Population at Risk'!L$5</f>
        <v>1.0643570636535364E-2</v>
      </c>
      <c r="M112" s="3">
        <f>'Population at Risk'!M112/'Population at Risk'!M$5</f>
        <v>1.0643570636535364E-2</v>
      </c>
      <c r="N112" s="3">
        <f>'Population at Risk'!N112/'Population at Risk'!N$5</f>
        <v>4.637772248706421E-3</v>
      </c>
      <c r="O112" s="3">
        <f>'Population at Risk'!O112/'Population at Risk'!O$5</f>
        <v>7.0785583107253148E-3</v>
      </c>
      <c r="P112" s="3">
        <f>'Population at Risk'!P112/'Population at Risk'!P$5</f>
        <v>6.5791898464726117E-3</v>
      </c>
      <c r="Q112" s="3">
        <f>'Population at Risk'!Q112/'Population at Risk'!Q$5</f>
        <v>9.474023932886844E-3</v>
      </c>
      <c r="R112" s="3">
        <f>'Population at Risk'!R112/'Population at Risk'!R$5</f>
        <v>2.276719918798892E-3</v>
      </c>
      <c r="S112" s="3">
        <f>'Population at Risk'!S112/'Population at Risk'!S$5</f>
        <v>6.1777912853900234E-3</v>
      </c>
      <c r="T112" s="3">
        <f>'Population at Risk'!T112/'Population at Risk'!T$5</f>
        <v>2.6838075785480774E-3</v>
      </c>
      <c r="U112" s="3">
        <f>'Population at Risk'!U112/'Population at Risk'!U$5</f>
        <v>7.5999226495558512E-3</v>
      </c>
      <c r="V112" s="3">
        <f>'Population at Risk'!V112/'Population at Risk'!V$5</f>
        <v>7.0073190602327464E-3</v>
      </c>
      <c r="W112" s="3">
        <f>'Population at Risk'!W112/'Population at Risk'!W$5</f>
        <v>5.8824620295755328E-3</v>
      </c>
      <c r="X112" s="3">
        <f>'Population at Risk'!X112/'Population at Risk'!X$5</f>
        <v>5.8824620295755328E-3</v>
      </c>
      <c r="Y112" s="3">
        <f>'Population at Risk'!Y112/'Population at Risk'!Y$5</f>
        <v>6.5957196424747148E-3</v>
      </c>
      <c r="Z112" s="3">
        <f>'Population at Risk'!Z112/'Population at Risk'!Z$5</f>
        <v>2.5839876920387876E-3</v>
      </c>
      <c r="AA112" s="3">
        <f>'Population at Risk'!AA112/'Population at Risk'!AA$5</f>
        <v>5.4285500920733948E-3</v>
      </c>
      <c r="AB112" s="3">
        <f>'Population at Risk'!AB112/'Population at Risk'!AB$5</f>
        <v>3.7120835846929721E-3</v>
      </c>
      <c r="AC112" s="3">
        <f>'Population at Risk'!AC112/'Population at Risk'!AC$5</f>
        <v>3.6652048689334721E-3</v>
      </c>
      <c r="AD112" s="3">
        <f>'Population at Risk'!AD112/'Population at Risk'!AD$5</f>
        <v>5.9090384447952633E-3</v>
      </c>
      <c r="AE112" s="3">
        <f>'Population at Risk'!AE112/'Population at Risk'!AE$5</f>
        <v>5.6203603092134851E-3</v>
      </c>
      <c r="AF112" s="3">
        <f>'Population at Risk'!AF112/'Population at Risk'!AF$5</f>
        <v>3.4046620856390828E-3</v>
      </c>
      <c r="AG112" s="3">
        <f>'Population at Risk'!AG112/'Population at Risk'!AG$5</f>
        <v>6.654397863759199E-3</v>
      </c>
      <c r="AH112" s="3">
        <f>'Population at Risk'!AH112/'Population at Risk'!AH$5</f>
        <v>8.2027811453690216E-3</v>
      </c>
      <c r="AI112" s="3">
        <f>'Population at Risk'!AI112/'Population at Risk'!AI$5</f>
        <v>5.418167337776632E-3</v>
      </c>
      <c r="AJ112" s="3">
        <f>'Population at Risk'!AJ112/'Population at Risk'!AJ$5</f>
        <v>9.983714346052254E-3</v>
      </c>
      <c r="AK112" s="3">
        <f>'Population at Risk'!AK112/'Population at Risk'!AK$5</f>
        <v>5.5550166640819104E-3</v>
      </c>
      <c r="AL112" s="3">
        <f>'Population at Risk'!AL112/'Population at Risk'!AL$5</f>
        <v>4.6809315681223705E-3</v>
      </c>
      <c r="AM112" s="3">
        <f>'Population at Risk'!AM112/'Population at Risk'!AM$5</f>
        <v>8.6045037562563972E-3</v>
      </c>
      <c r="AN112" s="3">
        <f>'Population at Risk'!AN112/'Population at Risk'!AN$5</f>
        <v>6.534312144208387E-3</v>
      </c>
      <c r="AO112" s="3">
        <f>'Population at Risk'!AO112/'Population at Risk'!AO$5</f>
        <v>6.534312144208387E-3</v>
      </c>
      <c r="AP112" s="3">
        <f>'Population at Risk'!AP112/'Population at Risk'!AP$5</f>
        <v>3.1991974887007244E-3</v>
      </c>
      <c r="AQ112" s="3">
        <f>'Population at Risk'!AQ112/'Population at Risk'!AQ$5</f>
        <v>5.5217838444573501E-3</v>
      </c>
      <c r="AR112" s="3">
        <f>'Population at Risk'!AR112/'Population at Risk'!AR$5</f>
        <v>5.4864477290159225E-3</v>
      </c>
      <c r="AS112" s="3">
        <f>'Population at Risk'!AS112/'Population at Risk'!AS$5</f>
        <v>7.346851778612171E-3</v>
      </c>
      <c r="AT112" s="3">
        <f>'Population at Risk'!AT112/'Population at Risk'!AT$5</f>
        <v>1.1772783228086003E-3</v>
      </c>
      <c r="AU112" s="3">
        <f>'Population at Risk'!AU112/'Population at Risk'!AU$5</f>
        <v>1.1772783228086003E-3</v>
      </c>
      <c r="AV112" s="3">
        <f>'Population at Risk'!AV112/'Population at Risk'!AV$5</f>
        <v>1.10236597001271E-2</v>
      </c>
      <c r="AW112" s="3">
        <f>'Population at Risk'!AW112/'Population at Risk'!AW$5</f>
        <v>7.628257907500987E-3</v>
      </c>
      <c r="AX112" s="3">
        <f>'Population at Risk'!AX112/'Population at Risk'!AX$5</f>
        <v>4.4312998517530098E-3</v>
      </c>
      <c r="AY112" s="3">
        <f>'Population at Risk'!AY112/'Population at Risk'!AY$5</f>
        <v>5.6692071052978398E-3</v>
      </c>
      <c r="AZ112" s="3">
        <f>'Population at Risk'!AZ112/'Population at Risk'!AZ$5</f>
        <v>3.9829434586244553E-3</v>
      </c>
      <c r="BA112" s="3">
        <f>'Population at Risk'!BA112/'Population at Risk'!BA$5</f>
        <v>7.068214791347306E-3</v>
      </c>
      <c r="BB112" s="3">
        <f>'Population at Risk'!BB112/'Population at Risk'!BB$5</f>
        <v>8.8641608181181403E-3</v>
      </c>
      <c r="BC112" s="5">
        <f>'Population at Risk'!BC112/'Population at Risk'!BC$5</f>
        <v>7.5999226495558512E-3</v>
      </c>
      <c r="BD112" s="9">
        <v>110</v>
      </c>
    </row>
    <row r="113" spans="1:56" x14ac:dyDescent="0.35">
      <c r="A113" s="3"/>
      <c r="B113" s="3" t="s">
        <v>74</v>
      </c>
      <c r="C113" s="60">
        <f>'Population at Risk'!C113/'Population at Risk'!C$5</f>
        <v>1.7857523504761978E-3</v>
      </c>
      <c r="D113" s="3">
        <f>'Population at Risk'!D113/'Population at Risk'!D$5</f>
        <v>1.7956542236955673E-3</v>
      </c>
      <c r="E113" s="3">
        <f>'Population at Risk'!E113/'Population at Risk'!E$5</f>
        <v>1.0187145598430974E-3</v>
      </c>
      <c r="F113" s="3">
        <f>'Population at Risk'!F113/'Population at Risk'!F$5</f>
        <v>1.3444186275755488E-3</v>
      </c>
      <c r="G113" s="3">
        <f>'Population at Risk'!G113/'Population at Risk'!G$5</f>
        <v>2.8753631127860302E-3</v>
      </c>
      <c r="H113" s="3">
        <f>'Population at Risk'!H113/'Population at Risk'!H$5</f>
        <v>2.6104775877450648E-3</v>
      </c>
      <c r="I113" s="3">
        <f>'Population at Risk'!I113/'Population at Risk'!I$5</f>
        <v>2.7150703008494842E-3</v>
      </c>
      <c r="J113" s="3">
        <f>'Population at Risk'!J113/'Population at Risk'!J$5</f>
        <v>2.0381347828645254E-3</v>
      </c>
      <c r="K113" s="3">
        <f>'Population at Risk'!K113/'Population at Risk'!K$5</f>
        <v>2.2944407464144654E-3</v>
      </c>
      <c r="L113" s="3">
        <f>'Population at Risk'!L113/'Population at Risk'!L$5</f>
        <v>3.8141422242462296E-3</v>
      </c>
      <c r="M113" s="3">
        <f>'Population at Risk'!M113/'Population at Risk'!M$5</f>
        <v>3.8141422242462296E-3</v>
      </c>
      <c r="N113" s="3">
        <f>'Population at Risk'!N113/'Population at Risk'!N$5</f>
        <v>2.038470409222547E-3</v>
      </c>
      <c r="O113" s="3">
        <f>'Population at Risk'!O113/'Population at Risk'!O$5</f>
        <v>2.7672899219676837E-3</v>
      </c>
      <c r="P113" s="3">
        <f>'Population at Risk'!P113/'Population at Risk'!P$5</f>
        <v>2.4431774989888471E-3</v>
      </c>
      <c r="Q113" s="3">
        <f>'Population at Risk'!Q113/'Population at Risk'!Q$5</f>
        <v>3.8271927881363263E-3</v>
      </c>
      <c r="R113" s="3">
        <f>'Population at Risk'!R113/'Population at Risk'!R$5</f>
        <v>1.1268307667962961E-3</v>
      </c>
      <c r="S113" s="3">
        <f>'Population at Risk'!S113/'Population at Risk'!S$5</f>
        <v>2.3672901978717079E-3</v>
      </c>
      <c r="T113" s="3">
        <f>'Population at Risk'!T113/'Population at Risk'!T$5</f>
        <v>1.1755654048750069E-3</v>
      </c>
      <c r="U113" s="3">
        <f>'Population at Risk'!U113/'Population at Risk'!U$5</f>
        <v>3.3351549440658354E-3</v>
      </c>
      <c r="V113" s="3">
        <f>'Population at Risk'!V113/'Population at Risk'!V$5</f>
        <v>2.6577482036222689E-3</v>
      </c>
      <c r="W113" s="3">
        <f>'Population at Risk'!W113/'Population at Risk'!W$5</f>
        <v>2.2088061667538093E-3</v>
      </c>
      <c r="X113" s="3">
        <f>'Population at Risk'!X113/'Population at Risk'!X$5</f>
        <v>2.2088061667538093E-3</v>
      </c>
      <c r="Y113" s="3">
        <f>'Population at Risk'!Y113/'Population at Risk'!Y$5</f>
        <v>2.463276533212141E-3</v>
      </c>
      <c r="Z113" s="3">
        <f>'Population at Risk'!Z113/'Population at Risk'!Z$5</f>
        <v>1.1594659382237497E-3</v>
      </c>
      <c r="AA113" s="3">
        <f>'Population at Risk'!AA113/'Population at Risk'!AA$5</f>
        <v>2.2026997962076591E-3</v>
      </c>
      <c r="AB113" s="3">
        <f>'Population at Risk'!AB113/'Population at Risk'!AB$5</f>
        <v>1.545748158506592E-3</v>
      </c>
      <c r="AC113" s="3">
        <f>'Population at Risk'!AC113/'Population at Risk'!AC$5</f>
        <v>1.5710684577322218E-3</v>
      </c>
      <c r="AD113" s="3">
        <f>'Population at Risk'!AD113/'Population at Risk'!AD$5</f>
        <v>2.4831729680502377E-3</v>
      </c>
      <c r="AE113" s="3">
        <f>'Population at Risk'!AE113/'Population at Risk'!AE$5</f>
        <v>2.3558645815576359E-3</v>
      </c>
      <c r="AF113" s="3">
        <f>'Population at Risk'!AF113/'Population at Risk'!AF$5</f>
        <v>1.1479412951078049E-3</v>
      </c>
      <c r="AG113" s="3">
        <f>'Population at Risk'!AG113/'Population at Risk'!AG$5</f>
        <v>2.7892980834563104E-3</v>
      </c>
      <c r="AH113" s="3">
        <f>'Population at Risk'!AH113/'Population at Risk'!AH$5</f>
        <v>3.1627538254889957E-3</v>
      </c>
      <c r="AI113" s="3">
        <f>'Population at Risk'!AI113/'Population at Risk'!AI$5</f>
        <v>2.1080808340071902E-3</v>
      </c>
      <c r="AJ113" s="3">
        <f>'Population at Risk'!AJ113/'Population at Risk'!AJ$5</f>
        <v>3.6298583782869405E-3</v>
      </c>
      <c r="AK113" s="3">
        <f>'Population at Risk'!AK113/'Population at Risk'!AK$5</f>
        <v>2.2104346438782574E-3</v>
      </c>
      <c r="AL113" s="3">
        <f>'Population at Risk'!AL113/'Population at Risk'!AL$5</f>
        <v>1.6278143925586921E-3</v>
      </c>
      <c r="AM113" s="3">
        <f>'Population at Risk'!AM113/'Population at Risk'!AM$5</f>
        <v>3.276724344158561E-3</v>
      </c>
      <c r="AN113" s="3">
        <f>'Population at Risk'!AN113/'Population at Risk'!AN$5</f>
        <v>1.8278815939223711E-3</v>
      </c>
      <c r="AO113" s="3">
        <f>'Population at Risk'!AO113/'Population at Risk'!AO$5</f>
        <v>1.8278815939223711E-3</v>
      </c>
      <c r="AP113" s="3">
        <f>'Population at Risk'!AP113/'Population at Risk'!AP$5</f>
        <v>1.1181720964822668E-3</v>
      </c>
      <c r="AQ113" s="3">
        <f>'Population at Risk'!AQ113/'Population at Risk'!AQ$5</f>
        <v>2.3776833984482586E-3</v>
      </c>
      <c r="AR113" s="3">
        <f>'Population at Risk'!AR113/'Population at Risk'!AR$5</f>
        <v>2.1588861229412579E-3</v>
      </c>
      <c r="AS113" s="3">
        <f>'Population at Risk'!AS113/'Population at Risk'!AS$5</f>
        <v>2.7150703008494842E-3</v>
      </c>
      <c r="AT113" s="3">
        <f>'Population at Risk'!AT113/'Population at Risk'!AT$5</f>
        <v>2.8338078860321757E-4</v>
      </c>
      <c r="AU113" s="3">
        <f>'Population at Risk'!AU113/'Population at Risk'!AU$5</f>
        <v>2.8338078860321757E-4</v>
      </c>
      <c r="AV113" s="3">
        <f>'Population at Risk'!AV113/'Population at Risk'!AV$5</f>
        <v>4.1147386197794003E-3</v>
      </c>
      <c r="AW113" s="3">
        <f>'Population at Risk'!AW113/'Population at Risk'!AW$5</f>
        <v>2.9823981807573677E-3</v>
      </c>
      <c r="AX113" s="3">
        <f>'Population at Risk'!AX113/'Population at Risk'!AX$5</f>
        <v>1.8678097742365009E-3</v>
      </c>
      <c r="AY113" s="3">
        <f>'Population at Risk'!AY113/'Population at Risk'!AY$5</f>
        <v>2.202884537062284E-3</v>
      </c>
      <c r="AZ113" s="3">
        <f>'Population at Risk'!AZ113/'Population at Risk'!AZ$5</f>
        <v>1.6145850610225264E-3</v>
      </c>
      <c r="BA113" s="3">
        <f>'Population at Risk'!BA113/'Population at Risk'!BA$5</f>
        <v>3.0903029765263425E-3</v>
      </c>
      <c r="BB113" s="3">
        <f>'Population at Risk'!BB113/'Population at Risk'!BB$5</f>
        <v>3.103887577699551E-3</v>
      </c>
      <c r="BC113" s="5">
        <f>'Population at Risk'!BC113/'Population at Risk'!BC$5</f>
        <v>3.3351549440658354E-3</v>
      </c>
      <c r="BD113" s="9">
        <v>111</v>
      </c>
    </row>
    <row r="114" spans="1:56" x14ac:dyDescent="0.35">
      <c r="A114" s="3"/>
      <c r="B114" s="3" t="s">
        <v>75</v>
      </c>
      <c r="C114" s="60">
        <f>'Population at Risk'!C114/'Population at Risk'!C$5</f>
        <v>1.5836336142904589E-3</v>
      </c>
      <c r="D114" s="3">
        <f>'Population at Risk'!D114/'Population at Risk'!D$5</f>
        <v>1.5368343559479163E-3</v>
      </c>
      <c r="E114" s="3">
        <f>'Population at Risk'!E114/'Population at Risk'!E$5</f>
        <v>8.1208849345982756E-4</v>
      </c>
      <c r="F114" s="3">
        <f>'Population at Risk'!F114/'Population at Risk'!F$5</f>
        <v>1.0390120540981994E-3</v>
      </c>
      <c r="G114" s="3">
        <f>'Population at Risk'!G114/'Population at Risk'!G$5</f>
        <v>2.1826619992512141E-3</v>
      </c>
      <c r="H114" s="3">
        <f>'Population at Risk'!H114/'Population at Risk'!H$5</f>
        <v>2.0469378955212995E-3</v>
      </c>
      <c r="I114" s="3">
        <f>'Population at Risk'!I114/'Population at Risk'!I$5</f>
        <v>2.1499425459215373E-3</v>
      </c>
      <c r="J114" s="3">
        <f>'Population at Risk'!J114/'Population at Risk'!J$5</f>
        <v>1.3625732537128007E-3</v>
      </c>
      <c r="K114" s="3">
        <f>'Population at Risk'!K114/'Population at Risk'!K$5</f>
        <v>1.5391873340530372E-3</v>
      </c>
      <c r="L114" s="3">
        <f>'Population at Risk'!L114/'Population at Risk'!L$5</f>
        <v>3.176507846288654E-3</v>
      </c>
      <c r="M114" s="3">
        <f>'Population at Risk'!M114/'Population at Risk'!M$5</f>
        <v>3.176507846288654E-3</v>
      </c>
      <c r="N114" s="3">
        <f>'Population at Risk'!N114/'Population at Risk'!N$5</f>
        <v>1.6585285987515699E-3</v>
      </c>
      <c r="O114" s="3">
        <f>'Population at Risk'!O114/'Population at Risk'!O$5</f>
        <v>2.0508271887459133E-3</v>
      </c>
      <c r="P114" s="3">
        <f>'Population at Risk'!P114/'Population at Risk'!P$5</f>
        <v>2.2502950648581486E-3</v>
      </c>
      <c r="Q114" s="3">
        <f>'Population at Risk'!Q114/'Population at Risk'!Q$5</f>
        <v>3.0155532082705473E-3</v>
      </c>
      <c r="R114" s="3">
        <f>'Population at Risk'!R114/'Population at Risk'!R$5</f>
        <v>1.0769078847230424E-3</v>
      </c>
      <c r="S114" s="3">
        <f>'Population at Risk'!S114/'Population at Risk'!S$5</f>
        <v>1.8210967151948197E-3</v>
      </c>
      <c r="T114" s="3">
        <f>'Population at Risk'!T114/'Population at Risk'!T$5</f>
        <v>8.8059357074736261E-4</v>
      </c>
      <c r="U114" s="3">
        <f>'Population at Risk'!U114/'Population at Risk'!U$5</f>
        <v>3.0739681110968239E-3</v>
      </c>
      <c r="V114" s="3">
        <f>'Population at Risk'!V114/'Population at Risk'!V$5</f>
        <v>1.9145732901353768E-3</v>
      </c>
      <c r="W114" s="3">
        <f>'Population at Risk'!W114/'Population at Risk'!W$5</f>
        <v>1.7594862811213803E-3</v>
      </c>
      <c r="X114" s="3">
        <f>'Population at Risk'!X114/'Population at Risk'!X$5</f>
        <v>1.7594862811213803E-3</v>
      </c>
      <c r="Y114" s="3">
        <f>'Population at Risk'!Y114/'Population at Risk'!Y$5</f>
        <v>1.7289039838721577E-3</v>
      </c>
      <c r="Z114" s="3">
        <f>'Population at Risk'!Z114/'Population at Risk'!Z$5</f>
        <v>1.0445334545514248E-3</v>
      </c>
      <c r="AA114" s="3">
        <f>'Population at Risk'!AA114/'Population at Risk'!AA$5</f>
        <v>1.7782902208277427E-3</v>
      </c>
      <c r="AB114" s="3">
        <f>'Population at Risk'!AB114/'Population at Risk'!AB$5</f>
        <v>1.2800726937632718E-3</v>
      </c>
      <c r="AC114" s="3">
        <f>'Population at Risk'!AC114/'Population at Risk'!AC$5</f>
        <v>1.3423943259578575E-3</v>
      </c>
      <c r="AD114" s="3">
        <f>'Population at Risk'!AD114/'Population at Risk'!AD$5</f>
        <v>1.8185193339389648E-3</v>
      </c>
      <c r="AE114" s="3">
        <f>'Population at Risk'!AE114/'Population at Risk'!AE$5</f>
        <v>1.6984140006578306E-3</v>
      </c>
      <c r="AF114" s="3">
        <f>'Population at Risk'!AF114/'Population at Risk'!AF$5</f>
        <v>8.8652892097434435E-4</v>
      </c>
      <c r="AG114" s="3">
        <f>'Population at Risk'!AG114/'Population at Risk'!AG$5</f>
        <v>2.010889315980131E-3</v>
      </c>
      <c r="AH114" s="3">
        <f>'Population at Risk'!AH114/'Population at Risk'!AH$5</f>
        <v>2.4071580599270802E-3</v>
      </c>
      <c r="AI114" s="3">
        <f>'Population at Risk'!AI114/'Population at Risk'!AI$5</f>
        <v>1.5869527769047916E-3</v>
      </c>
      <c r="AJ114" s="3">
        <f>'Population at Risk'!AJ114/'Population at Risk'!AJ$5</f>
        <v>2.8567770597832322E-3</v>
      </c>
      <c r="AK114" s="3">
        <f>'Population at Risk'!AK114/'Population at Risk'!AK$5</f>
        <v>1.586058624341217E-3</v>
      </c>
      <c r="AL114" s="3">
        <f>'Population at Risk'!AL114/'Population at Risk'!AL$5</f>
        <v>1.3698860557096039E-3</v>
      </c>
      <c r="AM114" s="3">
        <f>'Population at Risk'!AM114/'Population at Risk'!AM$5</f>
        <v>2.4203437305403089E-3</v>
      </c>
      <c r="AN114" s="3">
        <f>'Population at Risk'!AN114/'Population at Risk'!AN$5</f>
        <v>1.7408396132594008E-3</v>
      </c>
      <c r="AO114" s="3">
        <f>'Population at Risk'!AO114/'Population at Risk'!AO$5</f>
        <v>1.7408396132594008E-3</v>
      </c>
      <c r="AP114" s="3">
        <f>'Population at Risk'!AP114/'Population at Risk'!AP$5</f>
        <v>9.3577522968019502E-4</v>
      </c>
      <c r="AQ114" s="3">
        <f>'Population at Risk'!AQ114/'Population at Risk'!AQ$5</f>
        <v>1.9818951060357535E-3</v>
      </c>
      <c r="AR114" s="3">
        <f>'Population at Risk'!AR114/'Population at Risk'!AR$5</f>
        <v>1.7014363949918248E-3</v>
      </c>
      <c r="AS114" s="3">
        <f>'Population at Risk'!AS114/'Population at Risk'!AS$5</f>
        <v>2.1499425459215373E-3</v>
      </c>
      <c r="AT114" s="3">
        <f>'Population at Risk'!AT114/'Population at Risk'!AT$5</f>
        <v>4.2507118290482633E-4</v>
      </c>
      <c r="AU114" s="3">
        <f>'Population at Risk'!AU114/'Population at Risk'!AU$5</f>
        <v>4.2507118290482633E-4</v>
      </c>
      <c r="AV114" s="3">
        <f>'Population at Risk'!AV114/'Population at Risk'!AV$5</f>
        <v>3.2199972792804937E-3</v>
      </c>
      <c r="AW114" s="3">
        <f>'Population at Risk'!AW114/'Population at Risk'!AW$5</f>
        <v>2.3438815387479156E-3</v>
      </c>
      <c r="AX114" s="3">
        <f>'Population at Risk'!AX114/'Population at Risk'!AX$5</f>
        <v>1.2452065161576672E-3</v>
      </c>
      <c r="AY114" s="3">
        <f>'Population at Risk'!AY114/'Population at Risk'!AY$5</f>
        <v>1.7636730539496593E-3</v>
      </c>
      <c r="AZ114" s="3">
        <f>'Population at Risk'!AZ114/'Population at Risk'!AZ$5</f>
        <v>1.3004350265249309E-3</v>
      </c>
      <c r="BA114" s="3">
        <f>'Population at Risk'!BA114/'Population at Risk'!BA$5</f>
        <v>2.1957415885845064E-3</v>
      </c>
      <c r="BB114" s="3">
        <f>'Population at Risk'!BB114/'Population at Risk'!BB$5</f>
        <v>2.2078851723723388E-3</v>
      </c>
      <c r="BC114" s="5">
        <f>'Population at Risk'!BC114/'Population at Risk'!BC$5</f>
        <v>3.0739681110968239E-3</v>
      </c>
      <c r="BD114" s="9">
        <v>112</v>
      </c>
    </row>
    <row r="115" spans="1:56" x14ac:dyDescent="0.35">
      <c r="A115" s="3"/>
      <c r="B115" s="3" t="s">
        <v>81</v>
      </c>
      <c r="C115" s="60">
        <f>'Population at Risk'!C115/'Population at Risk'!C$5</f>
        <v>8.906550902250687E-4</v>
      </c>
      <c r="D115" s="3">
        <f>'Population at Risk'!D115/'Population at Risk'!D$5</f>
        <v>8.5834611507271824E-4</v>
      </c>
      <c r="E115" s="3">
        <f>'Population at Risk'!E115/'Population at Risk'!E$5</f>
        <v>4.4688893427079272E-4</v>
      </c>
      <c r="F115" s="3">
        <f>'Population at Risk'!F115/'Population at Risk'!F$5</f>
        <v>7.7138773713351168E-4</v>
      </c>
      <c r="G115" s="3">
        <f>'Population at Risk'!G115/'Population at Risk'!G$5</f>
        <v>1.2220293229340629E-3</v>
      </c>
      <c r="H115" s="3">
        <f>'Population at Risk'!H115/'Population at Risk'!H$5</f>
        <v>1.1245523006258992E-3</v>
      </c>
      <c r="I115" s="3">
        <f>'Population at Risk'!I115/'Population at Risk'!I$5</f>
        <v>1.308393606517964E-3</v>
      </c>
      <c r="J115" s="3">
        <f>'Population at Risk'!J115/'Population at Risk'!J$5</f>
        <v>7.9388021504835451E-4</v>
      </c>
      <c r="K115" s="3">
        <f>'Population at Risk'!K115/'Population at Risk'!K$5</f>
        <v>9.7513731722614775E-4</v>
      </c>
      <c r="L115" s="3">
        <f>'Population at Risk'!L115/'Population at Risk'!L$5</f>
        <v>1.7690465973822982E-3</v>
      </c>
      <c r="M115" s="3">
        <f>'Population at Risk'!M115/'Population at Risk'!M$5</f>
        <v>1.7690465973822982E-3</v>
      </c>
      <c r="N115" s="3">
        <f>'Population at Risk'!N115/'Population at Risk'!N$5</f>
        <v>9.0855650330016286E-4</v>
      </c>
      <c r="O115" s="3">
        <f>'Population at Risk'!O115/'Population at Risk'!O$5</f>
        <v>1.09554354445022E-3</v>
      </c>
      <c r="P115" s="3">
        <f>'Population at Risk'!P115/'Population at Risk'!P$5</f>
        <v>1.3051711376177262E-3</v>
      </c>
      <c r="Q115" s="3">
        <f>'Population at Risk'!Q115/'Population at Risk'!Q$5</f>
        <v>1.6981997363345524E-3</v>
      </c>
      <c r="R115" s="3">
        <f>'Population at Risk'!R115/'Population at Risk'!R$5</f>
        <v>4.7783329984399896E-4</v>
      </c>
      <c r="S115" s="3">
        <f>'Population at Risk'!S115/'Population at Risk'!S$5</f>
        <v>1.1416302156530165E-3</v>
      </c>
      <c r="T115" s="3">
        <f>'Population at Risk'!T115/'Population at Risk'!T$5</f>
        <v>6.0074849734421303E-4</v>
      </c>
      <c r="U115" s="3">
        <f>'Population at Risk'!U115/'Population at Risk'!U$5</f>
        <v>1.2657515751575159E-3</v>
      </c>
      <c r="V115" s="3">
        <f>'Population at Risk'!V115/'Population at Risk'!V$5</f>
        <v>1.1962629648320608E-3</v>
      </c>
      <c r="W115" s="3">
        <f>'Population at Risk'!W115/'Population at Risk'!W$5</f>
        <v>1.1323980918275232E-3</v>
      </c>
      <c r="X115" s="3">
        <f>'Population at Risk'!X115/'Population at Risk'!X$5</f>
        <v>1.1323980918275232E-3</v>
      </c>
      <c r="Y115" s="3">
        <f>'Population at Risk'!Y115/'Population at Risk'!Y$5</f>
        <v>1.0554547177733841E-3</v>
      </c>
      <c r="Z115" s="3">
        <f>'Population at Risk'!Z115/'Population at Risk'!Z$5</f>
        <v>6.4903049603195324E-4</v>
      </c>
      <c r="AA115" s="3">
        <f>'Population at Risk'!AA115/'Population at Risk'!AA$5</f>
        <v>1.0357849637012845E-3</v>
      </c>
      <c r="AB115" s="3">
        <f>'Population at Risk'!AB115/'Population at Risk'!AB$5</f>
        <v>7.3262022095885355E-4</v>
      </c>
      <c r="AC115" s="3">
        <f>'Population at Risk'!AC115/'Population at Risk'!AC$5</f>
        <v>7.7984783837793843E-4</v>
      </c>
      <c r="AD115" s="3">
        <f>'Population at Risk'!AD115/'Population at Risk'!AD$5</f>
        <v>1.1403701945665494E-3</v>
      </c>
      <c r="AE115" s="3">
        <f>'Population at Risk'!AE115/'Population at Risk'!AE$5</f>
        <v>1.1162962988194613E-3</v>
      </c>
      <c r="AF115" s="3">
        <f>'Population at Risk'!AF115/'Population at Risk'!AF$5</f>
        <v>4.5463021588427918E-4</v>
      </c>
      <c r="AG115" s="3">
        <f>'Population at Risk'!AG115/'Population at Risk'!AG$5</f>
        <v>1.3216732197772634E-3</v>
      </c>
      <c r="AH115" s="3">
        <f>'Population at Risk'!AH115/'Population at Risk'!AH$5</f>
        <v>1.4061139883546055E-3</v>
      </c>
      <c r="AI115" s="3">
        <f>'Population at Risk'!AI115/'Population at Risk'!AI$5</f>
        <v>9.8529865067727368E-4</v>
      </c>
      <c r="AJ115" s="3">
        <f>'Population at Risk'!AJ115/'Population at Risk'!AJ$5</f>
        <v>1.8541872248487366E-3</v>
      </c>
      <c r="AK115" s="3">
        <f>'Population at Risk'!AK115/'Population at Risk'!AK$5</f>
        <v>1.01191975580141E-3</v>
      </c>
      <c r="AL115" s="3">
        <f>'Population at Risk'!AL115/'Population at Risk'!AL$5</f>
        <v>6.992723799019734E-4</v>
      </c>
      <c r="AM115" s="3">
        <f>'Population at Risk'!AM115/'Population at Risk'!AM$5</f>
        <v>1.3328511583485547E-3</v>
      </c>
      <c r="AN115" s="3">
        <f>'Population at Risk'!AN115/'Population at Risk'!AN$5</f>
        <v>8.4140581307537714E-4</v>
      </c>
      <c r="AO115" s="3">
        <f>'Population at Risk'!AO115/'Population at Risk'!AO$5</f>
        <v>8.4140581307537714E-4</v>
      </c>
      <c r="AP115" s="3">
        <f>'Population at Risk'!AP115/'Population at Risk'!AP$5</f>
        <v>8.088904527744059E-4</v>
      </c>
      <c r="AQ115" s="3">
        <f>'Population at Risk'!AQ115/'Population at Risk'!AQ$5</f>
        <v>1.0426363225493605E-3</v>
      </c>
      <c r="AR115" s="3">
        <f>'Population at Risk'!AR115/'Population at Risk'!AR$5</f>
        <v>1.0139470124934109E-3</v>
      </c>
      <c r="AS115" s="3">
        <f>'Population at Risk'!AS115/'Population at Risk'!AS$5</f>
        <v>1.308393606517964E-3</v>
      </c>
      <c r="AT115" s="3">
        <f>'Population at Risk'!AT115/'Population at Risk'!AT$5</f>
        <v>1.4169039430160879E-4</v>
      </c>
      <c r="AU115" s="3">
        <f>'Population at Risk'!AU115/'Population at Risk'!AU$5</f>
        <v>1.4169039430160879E-4</v>
      </c>
      <c r="AV115" s="3">
        <f>'Population at Risk'!AV115/'Population at Risk'!AV$5</f>
        <v>1.9127105302880806E-3</v>
      </c>
      <c r="AW115" s="3">
        <f>'Population at Risk'!AW115/'Population at Risk'!AW$5</f>
        <v>1.4505951642658636E-3</v>
      </c>
      <c r="AX115" s="3">
        <f>'Population at Risk'!AX115/'Population at Risk'!AX$5</f>
        <v>6.7342801384037113E-4</v>
      </c>
      <c r="AY115" s="3">
        <f>'Population at Risk'!AY115/'Population at Risk'!AY$5</f>
        <v>1.1628863620235818E-3</v>
      </c>
      <c r="AZ115" s="3">
        <f>'Population at Risk'!AZ115/'Population at Risk'!AZ$5</f>
        <v>8.8156831386146991E-4</v>
      </c>
      <c r="BA115" s="3">
        <f>'Population at Risk'!BA115/'Population at Risk'!BA$5</f>
        <v>1.3062629358014308E-3</v>
      </c>
      <c r="BB115" s="3">
        <f>'Population at Risk'!BB115/'Population at Risk'!BB$5</f>
        <v>1.2510222263059194E-3</v>
      </c>
      <c r="BC115" s="5">
        <f>'Population at Risk'!BC115/'Population at Risk'!BC$5</f>
        <v>1.2657515751575159E-3</v>
      </c>
      <c r="BD115" s="9">
        <v>113</v>
      </c>
    </row>
    <row r="116" spans="1:56" x14ac:dyDescent="0.35">
      <c r="A116" s="3"/>
      <c r="B116" s="3" t="s">
        <v>82</v>
      </c>
      <c r="C116" s="60">
        <f>'Population at Risk'!C116/'Population at Risk'!C$5</f>
        <v>4.3311157754086883E-4</v>
      </c>
      <c r="D116" s="3">
        <f>'Population at Risk'!D116/'Population at Risk'!D$5</f>
        <v>4.5183807420352633E-4</v>
      </c>
      <c r="E116" s="3">
        <f>'Population at Risk'!E116/'Population at Risk'!E$5</f>
        <v>2.7389966939177614E-4</v>
      </c>
      <c r="F116" s="3">
        <f>'Population at Risk'!F116/'Population at Risk'!F$5</f>
        <v>5.0691194154487914E-4</v>
      </c>
      <c r="G116" s="3">
        <f>'Population at Risk'!G116/'Population at Risk'!G$5</f>
        <v>6.7963128120397079E-4</v>
      </c>
      <c r="H116" s="3">
        <f>'Population at Risk'!H116/'Population at Risk'!H$5</f>
        <v>7.8339598470568254E-4</v>
      </c>
      <c r="I116" s="3">
        <f>'Population at Risk'!I116/'Population at Risk'!I$5</f>
        <v>9.0297586928704565E-4</v>
      </c>
      <c r="J116" s="3">
        <f>'Population at Risk'!J116/'Population at Risk'!J$5</f>
        <v>4.8090820719275324E-4</v>
      </c>
      <c r="K116" s="3">
        <f>'Population at Risk'!K116/'Population at Risk'!K$5</f>
        <v>5.8317035638034325E-4</v>
      </c>
      <c r="L116" s="3">
        <f>'Population at Risk'!L116/'Population at Risk'!L$5</f>
        <v>1.0730920019286028E-3</v>
      </c>
      <c r="M116" s="3">
        <f>'Population at Risk'!M116/'Population at Risk'!M$5</f>
        <v>1.0730920019286028E-3</v>
      </c>
      <c r="N116" s="3">
        <f>'Population at Risk'!N116/'Population at Risk'!N$5</f>
        <v>5.4513390198009765E-4</v>
      </c>
      <c r="O116" s="3">
        <f>'Population at Risk'!O116/'Population at Risk'!O$5</f>
        <v>6.975086926603477E-4</v>
      </c>
      <c r="P116" s="3">
        <f>'Population at Risk'!P116/'Population at Risk'!P$5</f>
        <v>8.9368861147223614E-4</v>
      </c>
      <c r="Q116" s="3">
        <f>'Population at Risk'!Q116/'Population at Risk'!Q$5</f>
        <v>9.1777706338668831E-4</v>
      </c>
      <c r="R116" s="3">
        <f>'Population at Risk'!R116/'Population at Risk'!R$5</f>
        <v>2.4961441036626815E-4</v>
      </c>
      <c r="S116" s="3">
        <f>'Population at Risk'!S116/'Population at Risk'!S$5</f>
        <v>6.5778139849259675E-4</v>
      </c>
      <c r="T116" s="3">
        <f>'Population at Risk'!T116/'Population at Risk'!T$5</f>
        <v>3.6304225738786975E-4</v>
      </c>
      <c r="U116" s="3">
        <f>'Population at Risk'!U116/'Population at Risk'!U$5</f>
        <v>1.1452038060948951E-3</v>
      </c>
      <c r="V116" s="3">
        <f>'Population at Risk'!V116/'Population at Risk'!V$5</f>
        <v>7.6251403762967384E-4</v>
      </c>
      <c r="W116" s="3">
        <f>'Population at Risk'!W116/'Population at Risk'!W$5</f>
        <v>6.7467970365990874E-4</v>
      </c>
      <c r="X116" s="3">
        <f>'Population at Risk'!X116/'Population at Risk'!X$5</f>
        <v>6.7467970365990874E-4</v>
      </c>
      <c r="Y116" s="3">
        <f>'Population at Risk'!Y116/'Population at Risk'!Y$5</f>
        <v>6.6192323953962622E-4</v>
      </c>
      <c r="Z116" s="3">
        <f>'Population at Risk'!Z116/'Population at Risk'!Z$5</f>
        <v>3.8062934298540592E-4</v>
      </c>
      <c r="AA116" s="3">
        <f>'Population at Risk'!AA116/'Population at Risk'!AA$5</f>
        <v>5.3495346478119694E-4</v>
      </c>
      <c r="AB116" s="3">
        <f>'Population at Risk'!AB116/'Population at Risk'!AB$5</f>
        <v>3.7536722859567634E-4</v>
      </c>
      <c r="AC116" s="3">
        <f>'Population at Risk'!AC116/'Population at Risk'!AC$5</f>
        <v>4.1957438387729706E-4</v>
      </c>
      <c r="AD116" s="3">
        <f>'Population at Risk'!AD116/'Population at Risk'!AD$5</f>
        <v>6.3428874727370211E-4</v>
      </c>
      <c r="AE116" s="3">
        <f>'Population at Risk'!AE116/'Population at Risk'!AE$5</f>
        <v>6.2092554862759391E-4</v>
      </c>
      <c r="AF116" s="3">
        <f>'Population at Risk'!AF116/'Population at Risk'!AF$5</f>
        <v>1.4775482016239072E-4</v>
      </c>
      <c r="AG116" s="3">
        <f>'Population at Risk'!AG116/'Population at Risk'!AG$5</f>
        <v>7.3516383594972529E-4</v>
      </c>
      <c r="AH116" s="3">
        <f>'Population at Risk'!AH116/'Population at Risk'!AH$5</f>
        <v>6.9303051108863612E-4</v>
      </c>
      <c r="AI116" s="3">
        <f>'Population at Risk'!AI116/'Population at Risk'!AI$5</f>
        <v>5.4142324525588393E-4</v>
      </c>
      <c r="AJ116" s="3">
        <f>'Population at Risk'!AJ116/'Population at Risk'!AJ$5</f>
        <v>8.3951799431262011E-4</v>
      </c>
      <c r="AK116" s="3">
        <f>'Population at Risk'!AK116/'Population at Risk'!AK$5</f>
        <v>4.5931109483184562E-4</v>
      </c>
      <c r="AL116" s="3">
        <f>'Population at Risk'!AL116/'Population at Risk'!AL$5</f>
        <v>4.4134404305288486E-4</v>
      </c>
      <c r="AM116" s="3">
        <f>'Population at Risk'!AM116/'Population at Risk'!AM$5</f>
        <v>5.6986510333192366E-4</v>
      </c>
      <c r="AN116" s="3">
        <f>'Population at Risk'!AN116/'Population at Risk'!AN$5</f>
        <v>3.4816792265188017E-4</v>
      </c>
      <c r="AO116" s="3">
        <f>'Population at Risk'!AO116/'Population at Risk'!AO$5</f>
        <v>3.4816792265188017E-4</v>
      </c>
      <c r="AP116" s="3">
        <f>'Population at Risk'!AP116/'Population at Risk'!AP$5</f>
        <v>3.8065433071736746E-4</v>
      </c>
      <c r="AQ116" s="3">
        <f>'Population at Risk'!AQ116/'Population at Risk'!AQ$5</f>
        <v>4.9621218750224528E-4</v>
      </c>
      <c r="AR116" s="3">
        <f>'Population at Risk'!AR116/'Population at Risk'!AR$5</f>
        <v>5.7383304174538237E-4</v>
      </c>
      <c r="AS116" s="3">
        <f>'Population at Risk'!AS116/'Population at Risk'!AS$5</f>
        <v>9.0297586928704565E-4</v>
      </c>
      <c r="AT116" s="3">
        <f>'Population at Risk'!AT116/'Population at Risk'!AT$5</f>
        <v>2.8338078860321758E-5</v>
      </c>
      <c r="AU116" s="3">
        <f>'Population at Risk'!AU116/'Population at Risk'!AU$5</f>
        <v>2.8338078860321758E-5</v>
      </c>
      <c r="AV116" s="3">
        <f>'Population at Risk'!AV116/'Population at Risk'!AV$5</f>
        <v>1.5108805869502484E-3</v>
      </c>
      <c r="AW116" s="3">
        <f>'Population at Risk'!AW116/'Population at Risk'!AW$5</f>
        <v>8.0252465728868842E-4</v>
      </c>
      <c r="AX116" s="3">
        <f>'Population at Risk'!AX116/'Population at Risk'!AX$5</f>
        <v>4.1295114056249166E-4</v>
      </c>
      <c r="AY116" s="3">
        <f>'Population at Risk'!AY116/'Population at Risk'!AY$5</f>
        <v>6.8574642613784603E-4</v>
      </c>
      <c r="AZ116" s="3">
        <f>'Population at Risk'!AZ116/'Population at Risk'!AZ$5</f>
        <v>5.1384230448831534E-4</v>
      </c>
      <c r="BA116" s="3">
        <f>'Population at Risk'!BA116/'Population at Risk'!BA$5</f>
        <v>5.1843898619356396E-4</v>
      </c>
      <c r="BB116" s="3">
        <f>'Population at Risk'!BB116/'Population at Risk'!BB$5</f>
        <v>6.9313393619652283E-4</v>
      </c>
      <c r="BC116" s="5">
        <f>'Population at Risk'!BC116/'Population at Risk'!BC$5</f>
        <v>1.1452038060948951E-3</v>
      </c>
      <c r="BD116" s="9">
        <v>114</v>
      </c>
    </row>
    <row r="117" spans="1:56" x14ac:dyDescent="0.35">
      <c r="A117" s="3"/>
      <c r="B117" s="3" t="s">
        <v>76</v>
      </c>
      <c r="C117" s="60">
        <f>'Population at Risk'!C117/'Population at Risk'!C$5</f>
        <v>0</v>
      </c>
      <c r="D117" s="3">
        <f>'Population at Risk'!D117/'Population at Risk'!D$5</f>
        <v>0</v>
      </c>
      <c r="E117" s="3">
        <f>'Population at Risk'!E117/'Population at Risk'!E$5</f>
        <v>0</v>
      </c>
      <c r="F117" s="3">
        <f>'Population at Risk'!F117/'Population at Risk'!F$5</f>
        <v>0</v>
      </c>
      <c r="G117" s="3">
        <f>'Population at Risk'!G117/'Population at Risk'!G$5</f>
        <v>0</v>
      </c>
      <c r="H117" s="3">
        <f>'Population at Risk'!H117/'Population at Risk'!H$5</f>
        <v>0</v>
      </c>
      <c r="I117" s="3">
        <f>'Population at Risk'!I117/'Population at Risk'!I$5</f>
        <v>0</v>
      </c>
      <c r="J117" s="3">
        <f>'Population at Risk'!J117/'Population at Risk'!J$5</f>
        <v>0</v>
      </c>
      <c r="K117" s="3">
        <f>'Population at Risk'!K117/'Population at Risk'!K$5</f>
        <v>0</v>
      </c>
      <c r="L117" s="3">
        <f>'Population at Risk'!L117/'Population at Risk'!L$5</f>
        <v>0</v>
      </c>
      <c r="M117" s="3">
        <f>'Population at Risk'!M117/'Population at Risk'!M$5</f>
        <v>0</v>
      </c>
      <c r="N117" s="3">
        <f>'Population at Risk'!N117/'Population at Risk'!N$5</f>
        <v>0</v>
      </c>
      <c r="O117" s="3">
        <f>'Population at Risk'!O117/'Population at Risk'!O$5</f>
        <v>0</v>
      </c>
      <c r="P117" s="3">
        <f>'Population at Risk'!P117/'Population at Risk'!P$5</f>
        <v>0</v>
      </c>
      <c r="Q117" s="3">
        <f>'Population at Risk'!Q117/'Population at Risk'!Q$5</f>
        <v>0</v>
      </c>
      <c r="R117" s="3">
        <f>'Population at Risk'!R117/'Population at Risk'!R$5</f>
        <v>0</v>
      </c>
      <c r="S117" s="3">
        <f>'Population at Risk'!S117/'Population at Risk'!S$5</f>
        <v>0</v>
      </c>
      <c r="T117" s="3">
        <f>'Population at Risk'!T117/'Population at Risk'!T$5</f>
        <v>0</v>
      </c>
      <c r="U117" s="3">
        <f>'Population at Risk'!U117/'Population at Risk'!U$5</f>
        <v>0</v>
      </c>
      <c r="V117" s="3">
        <f>'Population at Risk'!V117/'Population at Risk'!V$5</f>
        <v>0</v>
      </c>
      <c r="W117" s="3">
        <f>'Population at Risk'!W117/'Population at Risk'!W$5</f>
        <v>0</v>
      </c>
      <c r="X117" s="3">
        <f>'Population at Risk'!X117/'Population at Risk'!X$5</f>
        <v>0</v>
      </c>
      <c r="Y117" s="3">
        <f>'Population at Risk'!Y117/'Population at Risk'!Y$5</f>
        <v>0</v>
      </c>
      <c r="Z117" s="3">
        <f>'Population at Risk'!Z117/'Population at Risk'!Z$5</f>
        <v>0</v>
      </c>
      <c r="AA117" s="3">
        <f>'Population at Risk'!AA117/'Population at Risk'!AA$5</f>
        <v>0</v>
      </c>
      <c r="AB117" s="3">
        <f>'Population at Risk'!AB117/'Population at Risk'!AB$5</f>
        <v>0</v>
      </c>
      <c r="AC117" s="3">
        <f>'Population at Risk'!AC117/'Population at Risk'!AC$5</f>
        <v>0</v>
      </c>
      <c r="AD117" s="3">
        <f>'Population at Risk'!AD117/'Population at Risk'!AD$5</f>
        <v>0</v>
      </c>
      <c r="AE117" s="3">
        <f>'Population at Risk'!AE117/'Population at Risk'!AE$5</f>
        <v>0</v>
      </c>
      <c r="AF117" s="3">
        <f>'Population at Risk'!AF117/'Population at Risk'!AF$5</f>
        <v>0</v>
      </c>
      <c r="AG117" s="3">
        <f>'Population at Risk'!AG117/'Population at Risk'!AG$5</f>
        <v>0</v>
      </c>
      <c r="AH117" s="3">
        <f>'Population at Risk'!AH117/'Population at Risk'!AH$5</f>
        <v>0</v>
      </c>
      <c r="AI117" s="3">
        <f>'Population at Risk'!AI117/'Population at Risk'!AI$5</f>
        <v>0</v>
      </c>
      <c r="AJ117" s="3">
        <f>'Population at Risk'!AJ117/'Population at Risk'!AJ$5</f>
        <v>0</v>
      </c>
      <c r="AK117" s="3">
        <f>'Population at Risk'!AK117/'Population at Risk'!AK$5</f>
        <v>0</v>
      </c>
      <c r="AL117" s="3">
        <f>'Population at Risk'!AL117/'Population at Risk'!AL$5</f>
        <v>0</v>
      </c>
      <c r="AM117" s="3">
        <f>'Population at Risk'!AM117/'Population at Risk'!AM$5</f>
        <v>0</v>
      </c>
      <c r="AN117" s="3">
        <f>'Population at Risk'!AN117/'Population at Risk'!AN$5</f>
        <v>0</v>
      </c>
      <c r="AO117" s="3">
        <f>'Population at Risk'!AO117/'Population at Risk'!AO$5</f>
        <v>0</v>
      </c>
      <c r="AP117" s="3">
        <f>'Population at Risk'!AP117/'Population at Risk'!AP$5</f>
        <v>0</v>
      </c>
      <c r="AQ117" s="3">
        <f>'Population at Risk'!AQ117/'Population at Risk'!AQ$5</f>
        <v>0</v>
      </c>
      <c r="AR117" s="3">
        <f>'Population at Risk'!AR117/'Population at Risk'!AR$5</f>
        <v>0</v>
      </c>
      <c r="AS117" s="3">
        <f>'Population at Risk'!AS117/'Population at Risk'!AS$5</f>
        <v>0</v>
      </c>
      <c r="AT117" s="3">
        <f>'Population at Risk'!AT117/'Population at Risk'!AT$5</f>
        <v>0</v>
      </c>
      <c r="AU117" s="3">
        <f>'Population at Risk'!AU117/'Population at Risk'!AU$5</f>
        <v>0</v>
      </c>
      <c r="AV117" s="3">
        <f>'Population at Risk'!AV117/'Population at Risk'!AV$5</f>
        <v>0</v>
      </c>
      <c r="AW117" s="3">
        <f>'Population at Risk'!AW117/'Population at Risk'!AW$5</f>
        <v>0</v>
      </c>
      <c r="AX117" s="3">
        <f>'Population at Risk'!AX117/'Population at Risk'!AX$5</f>
        <v>0</v>
      </c>
      <c r="AY117" s="3">
        <f>'Population at Risk'!AY117/'Population at Risk'!AY$5</f>
        <v>0</v>
      </c>
      <c r="AZ117" s="3">
        <f>'Population at Risk'!AZ117/'Population at Risk'!AZ$5</f>
        <v>0</v>
      </c>
      <c r="BA117" s="3">
        <f>'Population at Risk'!BA117/'Population at Risk'!BA$5</f>
        <v>0</v>
      </c>
      <c r="BB117" s="3">
        <f>'Population at Risk'!BB117/'Population at Risk'!BB$5</f>
        <v>0</v>
      </c>
      <c r="BC117" s="5">
        <f>'Population at Risk'!BC117/'Population at Risk'!BC$5</f>
        <v>0</v>
      </c>
      <c r="BD117" s="9">
        <v>115</v>
      </c>
    </row>
    <row r="118" spans="1:56" x14ac:dyDescent="0.35">
      <c r="A118" s="3"/>
      <c r="B118" s="3" t="s">
        <v>46</v>
      </c>
      <c r="C118" s="60">
        <f>'Population at Risk'!C118/'Population at Risk'!C$5</f>
        <v>0</v>
      </c>
      <c r="D118" s="3">
        <f>'Population at Risk'!D118/'Population at Risk'!D$5</f>
        <v>0</v>
      </c>
      <c r="E118" s="3">
        <f>'Population at Risk'!E118/'Population at Risk'!E$5</f>
        <v>0</v>
      </c>
      <c r="F118" s="3">
        <f>'Population at Risk'!F118/'Population at Risk'!F$5</f>
        <v>0</v>
      </c>
      <c r="G118" s="3">
        <f>'Population at Risk'!G118/'Population at Risk'!G$5</f>
        <v>0</v>
      </c>
      <c r="H118" s="3">
        <f>'Population at Risk'!H118/'Population at Risk'!H$5</f>
        <v>0</v>
      </c>
      <c r="I118" s="3">
        <f>'Population at Risk'!I118/'Population at Risk'!I$5</f>
        <v>0</v>
      </c>
      <c r="J118" s="3">
        <f>'Population at Risk'!J118/'Population at Risk'!J$5</f>
        <v>0</v>
      </c>
      <c r="K118" s="3">
        <f>'Population at Risk'!K118/'Population at Risk'!K$5</f>
        <v>0</v>
      </c>
      <c r="L118" s="3">
        <f>'Population at Risk'!L118/'Population at Risk'!L$5</f>
        <v>0</v>
      </c>
      <c r="M118" s="3">
        <f>'Population at Risk'!M118/'Population at Risk'!M$5</f>
        <v>0</v>
      </c>
      <c r="N118" s="3">
        <f>'Population at Risk'!N118/'Population at Risk'!N$5</f>
        <v>0</v>
      </c>
      <c r="O118" s="3">
        <f>'Population at Risk'!O118/'Population at Risk'!O$5</f>
        <v>0</v>
      </c>
      <c r="P118" s="3">
        <f>'Population at Risk'!P118/'Population at Risk'!P$5</f>
        <v>0</v>
      </c>
      <c r="Q118" s="3">
        <f>'Population at Risk'!Q118/'Population at Risk'!Q$5</f>
        <v>0</v>
      </c>
      <c r="R118" s="3">
        <f>'Population at Risk'!R118/'Population at Risk'!R$5</f>
        <v>0</v>
      </c>
      <c r="S118" s="3">
        <f>'Population at Risk'!S118/'Population at Risk'!S$5</f>
        <v>0</v>
      </c>
      <c r="T118" s="3">
        <f>'Population at Risk'!T118/'Population at Risk'!T$5</f>
        <v>0</v>
      </c>
      <c r="U118" s="3">
        <f>'Population at Risk'!U118/'Population at Risk'!U$5</f>
        <v>0</v>
      </c>
      <c r="V118" s="3">
        <f>'Population at Risk'!V118/'Population at Risk'!V$5</f>
        <v>0</v>
      </c>
      <c r="W118" s="3">
        <f>'Population at Risk'!W118/'Population at Risk'!W$5</f>
        <v>0</v>
      </c>
      <c r="X118" s="3">
        <f>'Population at Risk'!X118/'Population at Risk'!X$5</f>
        <v>0</v>
      </c>
      <c r="Y118" s="3">
        <f>'Population at Risk'!Y118/'Population at Risk'!Y$5</f>
        <v>0</v>
      </c>
      <c r="Z118" s="3">
        <f>'Population at Risk'!Z118/'Population at Risk'!Z$5</f>
        <v>0</v>
      </c>
      <c r="AA118" s="3">
        <f>'Population at Risk'!AA118/'Population at Risk'!AA$5</f>
        <v>0</v>
      </c>
      <c r="AB118" s="3">
        <f>'Population at Risk'!AB118/'Population at Risk'!AB$5</f>
        <v>0</v>
      </c>
      <c r="AC118" s="3">
        <f>'Population at Risk'!AC118/'Population at Risk'!AC$5</f>
        <v>0</v>
      </c>
      <c r="AD118" s="3">
        <f>'Population at Risk'!AD118/'Population at Risk'!AD$5</f>
        <v>0</v>
      </c>
      <c r="AE118" s="3">
        <f>'Population at Risk'!AE118/'Population at Risk'!AE$5</f>
        <v>0</v>
      </c>
      <c r="AF118" s="3">
        <f>'Population at Risk'!AF118/'Population at Risk'!AF$5</f>
        <v>0</v>
      </c>
      <c r="AG118" s="3">
        <f>'Population at Risk'!AG118/'Population at Risk'!AG$5</f>
        <v>0</v>
      </c>
      <c r="AH118" s="3">
        <f>'Population at Risk'!AH118/'Population at Risk'!AH$5</f>
        <v>0</v>
      </c>
      <c r="AI118" s="3">
        <f>'Population at Risk'!AI118/'Population at Risk'!AI$5</f>
        <v>0</v>
      </c>
      <c r="AJ118" s="3">
        <f>'Population at Risk'!AJ118/'Population at Risk'!AJ$5</f>
        <v>0</v>
      </c>
      <c r="AK118" s="3">
        <f>'Population at Risk'!AK118/'Population at Risk'!AK$5</f>
        <v>0</v>
      </c>
      <c r="AL118" s="3">
        <f>'Population at Risk'!AL118/'Population at Risk'!AL$5</f>
        <v>0</v>
      </c>
      <c r="AM118" s="3">
        <f>'Population at Risk'!AM118/'Population at Risk'!AM$5</f>
        <v>0</v>
      </c>
      <c r="AN118" s="3">
        <f>'Population at Risk'!AN118/'Population at Risk'!AN$5</f>
        <v>0</v>
      </c>
      <c r="AO118" s="3">
        <f>'Population at Risk'!AO118/'Population at Risk'!AO$5</f>
        <v>0</v>
      </c>
      <c r="AP118" s="3">
        <f>'Population at Risk'!AP118/'Population at Risk'!AP$5</f>
        <v>0</v>
      </c>
      <c r="AQ118" s="3">
        <f>'Population at Risk'!AQ118/'Population at Risk'!AQ$5</f>
        <v>0</v>
      </c>
      <c r="AR118" s="3">
        <f>'Population at Risk'!AR118/'Population at Risk'!AR$5</f>
        <v>0</v>
      </c>
      <c r="AS118" s="3">
        <f>'Population at Risk'!AS118/'Population at Risk'!AS$5</f>
        <v>0</v>
      </c>
      <c r="AT118" s="3">
        <f>'Population at Risk'!AT118/'Population at Risk'!AT$5</f>
        <v>0</v>
      </c>
      <c r="AU118" s="3">
        <f>'Population at Risk'!AU118/'Population at Risk'!AU$5</f>
        <v>0</v>
      </c>
      <c r="AV118" s="3">
        <f>'Population at Risk'!AV118/'Population at Risk'!AV$5</f>
        <v>0</v>
      </c>
      <c r="AW118" s="3">
        <f>'Population at Risk'!AW118/'Population at Risk'!AW$5</f>
        <v>0</v>
      </c>
      <c r="AX118" s="3">
        <f>'Population at Risk'!AX118/'Population at Risk'!AX$5</f>
        <v>0</v>
      </c>
      <c r="AY118" s="3">
        <f>'Population at Risk'!AY118/'Population at Risk'!AY$5</f>
        <v>0</v>
      </c>
      <c r="AZ118" s="3">
        <f>'Population at Risk'!AZ118/'Population at Risk'!AZ$5</f>
        <v>0</v>
      </c>
      <c r="BA118" s="3">
        <f>'Population at Risk'!BA118/'Population at Risk'!BA$5</f>
        <v>0</v>
      </c>
      <c r="BB118" s="3">
        <f>'Population at Risk'!BB118/'Population at Risk'!BB$5</f>
        <v>0</v>
      </c>
      <c r="BC118" s="5">
        <f>'Population at Risk'!BC118/'Population at Risk'!BC$5</f>
        <v>0</v>
      </c>
      <c r="BD118" s="9">
        <v>116</v>
      </c>
    </row>
    <row r="119" spans="1:56" x14ac:dyDescent="0.35">
      <c r="A119" s="3"/>
      <c r="B119" s="3" t="s">
        <v>77</v>
      </c>
      <c r="C119" s="60">
        <f>'Population at Risk'!C119/'Population at Risk'!C$5</f>
        <v>0</v>
      </c>
      <c r="D119" s="3">
        <f>'Population at Risk'!D119/'Population at Risk'!D$5</f>
        <v>0</v>
      </c>
      <c r="E119" s="3">
        <f>'Population at Risk'!E119/'Population at Risk'!E$5</f>
        <v>0</v>
      </c>
      <c r="F119" s="3">
        <f>'Population at Risk'!F119/'Population at Risk'!F$5</f>
        <v>0</v>
      </c>
      <c r="G119" s="3">
        <f>'Population at Risk'!G119/'Population at Risk'!G$5</f>
        <v>0</v>
      </c>
      <c r="H119" s="3">
        <f>'Population at Risk'!H119/'Population at Risk'!H$5</f>
        <v>0</v>
      </c>
      <c r="I119" s="3">
        <f>'Population at Risk'!I119/'Population at Risk'!I$5</f>
        <v>0</v>
      </c>
      <c r="J119" s="3">
        <f>'Population at Risk'!J119/'Population at Risk'!J$5</f>
        <v>0</v>
      </c>
      <c r="K119" s="3">
        <f>'Population at Risk'!K119/'Population at Risk'!K$5</f>
        <v>0</v>
      </c>
      <c r="L119" s="3">
        <f>'Population at Risk'!L119/'Population at Risk'!L$5</f>
        <v>0</v>
      </c>
      <c r="M119" s="3">
        <f>'Population at Risk'!M119/'Population at Risk'!M$5</f>
        <v>0</v>
      </c>
      <c r="N119" s="3">
        <f>'Population at Risk'!N119/'Population at Risk'!N$5</f>
        <v>0</v>
      </c>
      <c r="O119" s="3">
        <f>'Population at Risk'!O119/'Population at Risk'!O$5</f>
        <v>0</v>
      </c>
      <c r="P119" s="3">
        <f>'Population at Risk'!P119/'Population at Risk'!P$5</f>
        <v>0</v>
      </c>
      <c r="Q119" s="3">
        <f>'Population at Risk'!Q119/'Population at Risk'!Q$5</f>
        <v>0</v>
      </c>
      <c r="R119" s="3">
        <f>'Population at Risk'!R119/'Population at Risk'!R$5</f>
        <v>0</v>
      </c>
      <c r="S119" s="3">
        <f>'Population at Risk'!S119/'Population at Risk'!S$5</f>
        <v>0</v>
      </c>
      <c r="T119" s="3">
        <f>'Population at Risk'!T119/'Population at Risk'!T$5</f>
        <v>0</v>
      </c>
      <c r="U119" s="3">
        <f>'Population at Risk'!U119/'Population at Risk'!U$5</f>
        <v>0</v>
      </c>
      <c r="V119" s="3">
        <f>'Population at Risk'!V119/'Population at Risk'!V$5</f>
        <v>0</v>
      </c>
      <c r="W119" s="3">
        <f>'Population at Risk'!W119/'Population at Risk'!W$5</f>
        <v>0</v>
      </c>
      <c r="X119" s="3">
        <f>'Population at Risk'!X119/'Population at Risk'!X$5</f>
        <v>0</v>
      </c>
      <c r="Y119" s="3">
        <f>'Population at Risk'!Y119/'Population at Risk'!Y$5</f>
        <v>0</v>
      </c>
      <c r="Z119" s="3">
        <f>'Population at Risk'!Z119/'Population at Risk'!Z$5</f>
        <v>0</v>
      </c>
      <c r="AA119" s="3">
        <f>'Population at Risk'!AA119/'Population at Risk'!AA$5</f>
        <v>0</v>
      </c>
      <c r="AB119" s="3">
        <f>'Population at Risk'!AB119/'Population at Risk'!AB$5</f>
        <v>0</v>
      </c>
      <c r="AC119" s="3">
        <f>'Population at Risk'!AC119/'Population at Risk'!AC$5</f>
        <v>0</v>
      </c>
      <c r="AD119" s="3">
        <f>'Population at Risk'!AD119/'Population at Risk'!AD$5</f>
        <v>0</v>
      </c>
      <c r="AE119" s="3">
        <f>'Population at Risk'!AE119/'Population at Risk'!AE$5</f>
        <v>0</v>
      </c>
      <c r="AF119" s="3">
        <f>'Population at Risk'!AF119/'Population at Risk'!AF$5</f>
        <v>0</v>
      </c>
      <c r="AG119" s="3">
        <f>'Population at Risk'!AG119/'Population at Risk'!AG$5</f>
        <v>0</v>
      </c>
      <c r="AH119" s="3">
        <f>'Population at Risk'!AH119/'Population at Risk'!AH$5</f>
        <v>0</v>
      </c>
      <c r="AI119" s="3">
        <f>'Population at Risk'!AI119/'Population at Risk'!AI$5</f>
        <v>0</v>
      </c>
      <c r="AJ119" s="3">
        <f>'Population at Risk'!AJ119/'Population at Risk'!AJ$5</f>
        <v>0</v>
      </c>
      <c r="AK119" s="3">
        <f>'Population at Risk'!AK119/'Population at Risk'!AK$5</f>
        <v>0</v>
      </c>
      <c r="AL119" s="3">
        <f>'Population at Risk'!AL119/'Population at Risk'!AL$5</f>
        <v>0</v>
      </c>
      <c r="AM119" s="3">
        <f>'Population at Risk'!AM119/'Population at Risk'!AM$5</f>
        <v>0</v>
      </c>
      <c r="AN119" s="3">
        <f>'Population at Risk'!AN119/'Population at Risk'!AN$5</f>
        <v>0</v>
      </c>
      <c r="AO119" s="3">
        <f>'Population at Risk'!AO119/'Population at Risk'!AO$5</f>
        <v>0</v>
      </c>
      <c r="AP119" s="3">
        <f>'Population at Risk'!AP119/'Population at Risk'!AP$5</f>
        <v>0</v>
      </c>
      <c r="AQ119" s="3">
        <f>'Population at Risk'!AQ119/'Population at Risk'!AQ$5</f>
        <v>0</v>
      </c>
      <c r="AR119" s="3">
        <f>'Population at Risk'!AR119/'Population at Risk'!AR$5</f>
        <v>0</v>
      </c>
      <c r="AS119" s="3">
        <f>'Population at Risk'!AS119/'Population at Risk'!AS$5</f>
        <v>0</v>
      </c>
      <c r="AT119" s="3">
        <f>'Population at Risk'!AT119/'Population at Risk'!AT$5</f>
        <v>0</v>
      </c>
      <c r="AU119" s="3">
        <f>'Population at Risk'!AU119/'Population at Risk'!AU$5</f>
        <v>0</v>
      </c>
      <c r="AV119" s="3">
        <f>'Population at Risk'!AV119/'Population at Risk'!AV$5</f>
        <v>0</v>
      </c>
      <c r="AW119" s="3">
        <f>'Population at Risk'!AW119/'Population at Risk'!AW$5</f>
        <v>0</v>
      </c>
      <c r="AX119" s="3">
        <f>'Population at Risk'!AX119/'Population at Risk'!AX$5</f>
        <v>0</v>
      </c>
      <c r="AY119" s="3">
        <f>'Population at Risk'!AY119/'Population at Risk'!AY$5</f>
        <v>0</v>
      </c>
      <c r="AZ119" s="3">
        <f>'Population at Risk'!AZ119/'Population at Risk'!AZ$5</f>
        <v>0</v>
      </c>
      <c r="BA119" s="3">
        <f>'Population at Risk'!BA119/'Population at Risk'!BA$5</f>
        <v>0</v>
      </c>
      <c r="BB119" s="3">
        <f>'Population at Risk'!BB119/'Population at Risk'!BB$5</f>
        <v>0</v>
      </c>
      <c r="BC119" s="5">
        <f>'Population at Risk'!BC119/'Population at Risk'!BC$5</f>
        <v>0</v>
      </c>
      <c r="BD119" s="9">
        <v>117</v>
      </c>
    </row>
    <row r="120" spans="1:56" x14ac:dyDescent="0.35">
      <c r="A120" s="3"/>
      <c r="B120" s="3" t="s">
        <v>47</v>
      </c>
      <c r="C120" s="60">
        <f>'Population at Risk'!C120/'Population at Risk'!C$5</f>
        <v>7.766285975328047E-3</v>
      </c>
      <c r="D120" s="3">
        <f>'Population at Risk'!D120/'Population at Risk'!D$5</f>
        <v>4.8505498015790401E-3</v>
      </c>
      <c r="E120" s="3">
        <f>'Population at Risk'!E120/'Population at Risk'!E$5</f>
        <v>3.8602055498687879E-3</v>
      </c>
      <c r="F120" s="3">
        <f>'Population at Risk'!F120/'Population at Risk'!F$5</f>
        <v>8.0325661889513508E-3</v>
      </c>
      <c r="G120" s="3">
        <f>'Population at Risk'!G120/'Population at Risk'!G$5</f>
        <v>5.883672830918776E-3</v>
      </c>
      <c r="H120" s="3">
        <f>'Population at Risk'!H120/'Population at Risk'!H$5</f>
        <v>7.8221056205964642E-3</v>
      </c>
      <c r="I120" s="3">
        <f>'Population at Risk'!I120/'Population at Risk'!I$5</f>
        <v>4.7864497177476468E-3</v>
      </c>
      <c r="J120" s="3">
        <f>'Population at Risk'!J120/'Population at Risk'!J$5</f>
        <v>7.0196935806680471E-3</v>
      </c>
      <c r="K120" s="3">
        <f>'Population at Risk'!K120/'Population at Risk'!K$5</f>
        <v>8.6640698009295258E-3</v>
      </c>
      <c r="L120" s="3">
        <f>'Population at Risk'!L120/'Population at Risk'!L$5</f>
        <v>9.0418807647368211E-3</v>
      </c>
      <c r="M120" s="3">
        <f>'Population at Risk'!M120/'Population at Risk'!M$5</f>
        <v>9.0418807647368211E-3</v>
      </c>
      <c r="N120" s="3">
        <f>'Population at Risk'!N120/'Population at Risk'!N$5</f>
        <v>4.8297222729624537E-3</v>
      </c>
      <c r="O120" s="3">
        <f>'Population at Risk'!O120/'Population at Risk'!O$5</f>
        <v>8.1373574796834037E-3</v>
      </c>
      <c r="P120" s="3">
        <f>'Population at Risk'!P120/'Population at Risk'!P$5</f>
        <v>9.0674099282194824E-3</v>
      </c>
      <c r="Q120" s="3">
        <f>'Population at Risk'!Q120/'Population at Risk'!Q$5</f>
        <v>9.5564148216507223E-3</v>
      </c>
      <c r="R120" s="3">
        <f>'Population at Risk'!R120/'Population at Risk'!R$5</f>
        <v>6.1217631960981808E-3</v>
      </c>
      <c r="S120" s="3">
        <f>'Population at Risk'!S120/'Population at Risk'!S$5</f>
        <v>6.5849762064786781E-3</v>
      </c>
      <c r="T120" s="3">
        <f>'Population at Risk'!T120/'Population at Risk'!T$5</f>
        <v>5.4574416265583845E-3</v>
      </c>
      <c r="U120" s="3">
        <f>'Population at Risk'!U120/'Population at Risk'!U$5</f>
        <v>8.3304962620614383E-3</v>
      </c>
      <c r="V120" s="3">
        <f>'Population at Risk'!V120/'Population at Risk'!V$5</f>
        <v>1.2562109828469604E-2</v>
      </c>
      <c r="W120" s="3">
        <f>'Population at Risk'!W120/'Population at Risk'!W$5</f>
        <v>7.1990337676981009E-3</v>
      </c>
      <c r="X120" s="3">
        <f>'Population at Risk'!X120/'Population at Risk'!X$5</f>
        <v>7.1990337676981009E-3</v>
      </c>
      <c r="Y120" s="3">
        <f>'Population at Risk'!Y120/'Population at Risk'!Y$5</f>
        <v>9.6941503518290385E-3</v>
      </c>
      <c r="Z120" s="3">
        <f>'Population at Risk'!Z120/'Population at Risk'!Z$5</f>
        <v>4.5084359604661466E-3</v>
      </c>
      <c r="AA120" s="3">
        <f>'Population at Risk'!AA120/'Population at Risk'!AA$5</f>
        <v>5.922365856778228E-3</v>
      </c>
      <c r="AB120" s="3">
        <f>'Population at Risk'!AB120/'Population at Risk'!AB$5</f>
        <v>6.0026714469267042E-3</v>
      </c>
      <c r="AC120" s="3">
        <f>'Population at Risk'!AC120/'Population at Risk'!AC$5</f>
        <v>5.1861114341668242E-3</v>
      </c>
      <c r="AD120" s="3">
        <f>'Population at Risk'!AD120/'Population at Risk'!AD$5</f>
        <v>7.3433778892095427E-3</v>
      </c>
      <c r="AE120" s="3">
        <f>'Population at Risk'!AE120/'Population at Risk'!AE$5</f>
        <v>7.8907234123042659E-3</v>
      </c>
      <c r="AF120" s="3">
        <f>'Population at Risk'!AF120/'Population at Risk'!AF$5</f>
        <v>3.5849477000054206E-3</v>
      </c>
      <c r="AG120" s="3">
        <f>'Population at Risk'!AG120/'Population at Risk'!AG$5</f>
        <v>6.734200473813884E-3</v>
      </c>
      <c r="AH120" s="3">
        <f>'Population at Risk'!AH120/'Population at Risk'!AH$5</f>
        <v>7.899765645138156E-3</v>
      </c>
      <c r="AI120" s="3">
        <f>'Population at Risk'!AI120/'Population at Risk'!AI$5</f>
        <v>7.4429955613079654E-3</v>
      </c>
      <c r="AJ120" s="3">
        <f>'Population at Risk'!AJ120/'Population at Risk'!AJ$5</f>
        <v>1.2825351479431176E-2</v>
      </c>
      <c r="AK120" s="3">
        <f>'Population at Risk'!AK120/'Population at Risk'!AK$5</f>
        <v>6.4803495222472253E-3</v>
      </c>
      <c r="AL120" s="3">
        <f>'Population at Risk'!AL120/'Population at Risk'!AL$5</f>
        <v>7.324664748932095E-3</v>
      </c>
      <c r="AM120" s="3">
        <f>'Population at Risk'!AM120/'Population at Risk'!AM$5</f>
        <v>7.2796148238852406E-3</v>
      </c>
      <c r="AN120" s="3">
        <f>'Population at Risk'!AN120/'Population at Risk'!AN$5</f>
        <v>5.757278310614674E-3</v>
      </c>
      <c r="AO120" s="3">
        <f>'Population at Risk'!AO120/'Population at Risk'!AO$5</f>
        <v>5.757278310614674E-3</v>
      </c>
      <c r="AP120" s="3">
        <f>'Population at Risk'!AP120/'Population at Risk'!AP$5</f>
        <v>5.0513875943522272E-3</v>
      </c>
      <c r="AQ120" s="3">
        <f>'Population at Risk'!AQ120/'Population at Risk'!AQ$5</f>
        <v>5.7554769244166038E-3</v>
      </c>
      <c r="AR120" s="3">
        <f>'Population at Risk'!AR120/'Population at Risk'!AR$5</f>
        <v>6.834044132128507E-3</v>
      </c>
      <c r="AS120" s="3">
        <f>'Population at Risk'!AS120/'Population at Risk'!AS$5</f>
        <v>4.7864497177476468E-3</v>
      </c>
      <c r="AT120" s="3">
        <f>'Population at Risk'!AT120/'Population at Risk'!AT$5</f>
        <v>6.7142159073823487E-4</v>
      </c>
      <c r="AU120" s="3">
        <f>'Population at Risk'!AU120/'Population at Risk'!AU$5</f>
        <v>6.7142159073823487E-4</v>
      </c>
      <c r="AV120" s="3">
        <f>'Population at Risk'!AV120/'Population at Risk'!AV$5</f>
        <v>7.7266147564247099E-3</v>
      </c>
      <c r="AW120" s="3">
        <f>'Population at Risk'!AW120/'Population at Risk'!AW$5</f>
        <v>8.699084683713644E-3</v>
      </c>
      <c r="AX120" s="3">
        <f>'Population at Risk'!AX120/'Population at Risk'!AX$5</f>
        <v>5.9269433768703765E-3</v>
      </c>
      <c r="AY120" s="3">
        <f>'Population at Risk'!AY120/'Population at Risk'!AY$5</f>
        <v>5.5339875131232962E-3</v>
      </c>
      <c r="AZ120" s="3">
        <f>'Population at Risk'!AZ120/'Population at Risk'!AZ$5</f>
        <v>5.6364792861414853E-3</v>
      </c>
      <c r="BA120" s="3">
        <f>'Population at Risk'!BA120/'Population at Risk'!BA$5</f>
        <v>7.5802767890122144E-3</v>
      </c>
      <c r="BB120" s="3">
        <f>'Population at Risk'!BB120/'Population at Risk'!BB$5</f>
        <v>8.2011472790472183E-3</v>
      </c>
      <c r="BC120" s="5">
        <f>'Population at Risk'!BC120/'Population at Risk'!BC$5</f>
        <v>8.3304962620614383E-3</v>
      </c>
      <c r="BD120" s="9">
        <v>118</v>
      </c>
    </row>
    <row r="121" spans="1:56" x14ac:dyDescent="0.35">
      <c r="A121" s="3"/>
      <c r="B121" s="3" t="s">
        <v>48</v>
      </c>
      <c r="C121" s="60">
        <f>'Population at Risk'!C121/'Population at Risk'!C$5</f>
        <v>1.8697858234654658E-2</v>
      </c>
      <c r="D121" s="3">
        <f>'Population at Risk'!D121/'Population at Risk'!D$5</f>
        <v>1.0200526582728072E-2</v>
      </c>
      <c r="E121" s="3">
        <f>'Population at Risk'!E121/'Population at Risk'!E$5</f>
        <v>5.5586959918110549E-3</v>
      </c>
      <c r="F121" s="3">
        <f>'Population at Risk'!F121/'Population at Risk'!F$5</f>
        <v>1.2522564725339544E-2</v>
      </c>
      <c r="G121" s="3">
        <f>'Population at Risk'!G121/'Population at Risk'!G$5</f>
        <v>7.7029664036370816E-3</v>
      </c>
      <c r="H121" s="3">
        <f>'Population at Risk'!H121/'Population at Risk'!H$5</f>
        <v>1.0043244864240243E-2</v>
      </c>
      <c r="I121" s="3">
        <f>'Population at Risk'!I121/'Population at Risk'!I$5</f>
        <v>7.0813228700924088E-3</v>
      </c>
      <c r="J121" s="3">
        <f>'Population at Risk'!J121/'Population at Risk'!J$5</f>
        <v>1.1665577737921781E-2</v>
      </c>
      <c r="K121" s="3">
        <f>'Population at Risk'!K121/'Population at Risk'!K$5</f>
        <v>1.1495465160710415E-2</v>
      </c>
      <c r="L121" s="3">
        <f>'Population at Risk'!L121/'Population at Risk'!L$5</f>
        <v>1.2202538200197921E-2</v>
      </c>
      <c r="M121" s="3">
        <f>'Population at Risk'!M121/'Population at Risk'!M$5</f>
        <v>1.2202538200197921E-2</v>
      </c>
      <c r="N121" s="3">
        <f>'Population at Risk'!N121/'Population at Risk'!N$5</f>
        <v>1.4377843433163048E-2</v>
      </c>
      <c r="O121" s="3">
        <f>'Population at Risk'!O121/'Population at Risk'!O$5</f>
        <v>1.0946816527001881E-2</v>
      </c>
      <c r="P121" s="3">
        <f>'Population at Risk'!P121/'Population at Risk'!P$5</f>
        <v>1.3330607436236756E-2</v>
      </c>
      <c r="Q121" s="3">
        <f>'Population at Risk'!Q121/'Population at Risk'!Q$5</f>
        <v>1.3407272767875109E-2</v>
      </c>
      <c r="R121" s="3">
        <f>'Population at Risk'!R121/'Population at Risk'!R$5</f>
        <v>8.2840373525181806E-3</v>
      </c>
      <c r="S121" s="3">
        <f>'Population at Risk'!S121/'Population at Risk'!S$5</f>
        <v>9.7364845426541613E-3</v>
      </c>
      <c r="T121" s="3">
        <f>'Population at Risk'!T121/'Population at Risk'!T$5</f>
        <v>1.0537143391028021E-2</v>
      </c>
      <c r="U121" s="3">
        <f>'Population at Risk'!U121/'Population at Risk'!U$5</f>
        <v>9.2825529777256031E-3</v>
      </c>
      <c r="V121" s="3">
        <f>'Population at Risk'!V121/'Population at Risk'!V$5</f>
        <v>1.509979380661566E-2</v>
      </c>
      <c r="W121" s="3">
        <f>'Population at Risk'!W121/'Population at Risk'!W$5</f>
        <v>8.9382498767138496E-3</v>
      </c>
      <c r="X121" s="3">
        <f>'Population at Risk'!X121/'Population at Risk'!X$5</f>
        <v>8.9382498767138496E-3</v>
      </c>
      <c r="Y121" s="3">
        <f>'Population at Risk'!Y121/'Population at Risk'!Y$5</f>
        <v>1.3266571939208603E-2</v>
      </c>
      <c r="Z121" s="3">
        <f>'Population at Risk'!Z121/'Population at Risk'!Z$5</f>
        <v>8.5000181633348437E-3</v>
      </c>
      <c r="AA121" s="3">
        <f>'Population at Risk'!AA121/'Population at Risk'!AA$5</f>
        <v>8.8284618440635787E-3</v>
      </c>
      <c r="AB121" s="3">
        <f>'Population at Risk'!AB121/'Population at Risk'!AB$5</f>
        <v>1.1768209057211846E-2</v>
      </c>
      <c r="AC121" s="3">
        <f>'Population at Risk'!AC121/'Population at Risk'!AC$5</f>
        <v>8.5934340345509997E-3</v>
      </c>
      <c r="AD121" s="3">
        <f>'Population at Risk'!AD121/'Population at Risk'!AD$5</f>
        <v>9.5051613649404249E-3</v>
      </c>
      <c r="AE121" s="3">
        <f>'Population at Risk'!AE121/'Population at Risk'!AE$5</f>
        <v>1.0178566295161713E-2</v>
      </c>
      <c r="AF121" s="3">
        <f>'Population at Risk'!AF121/'Population at Risk'!AF$5</f>
        <v>5.4194984009471609E-3</v>
      </c>
      <c r="AG121" s="3">
        <f>'Population at Risk'!AG121/'Population at Risk'!AG$5</f>
        <v>8.6867201378190931E-3</v>
      </c>
      <c r="AH121" s="3">
        <f>'Population at Risk'!AH121/'Population at Risk'!AH$5</f>
        <v>1.0324176481059865E-2</v>
      </c>
      <c r="AI121" s="3">
        <f>'Population at Risk'!AI121/'Population at Risk'!AI$5</f>
        <v>1.1738050731350634E-2</v>
      </c>
      <c r="AJ121" s="3">
        <f>'Population at Risk'!AJ121/'Population at Risk'!AJ$5</f>
        <v>1.5848342274443542E-2</v>
      </c>
      <c r="AK121" s="3">
        <f>'Population at Risk'!AK121/'Population at Risk'!AK$5</f>
        <v>9.1024562653530382E-3</v>
      </c>
      <c r="AL121" s="3">
        <f>'Population at Risk'!AL121/'Population at Risk'!AL$5</f>
        <v>9.1917361555226285E-3</v>
      </c>
      <c r="AM121" s="3">
        <f>'Population at Risk'!AM121/'Population at Risk'!AM$5</f>
        <v>9.3242284854106738E-3</v>
      </c>
      <c r="AN121" s="3">
        <f>'Population at Risk'!AN121/'Population at Risk'!AN$5</f>
        <v>7.8195869591930652E-3</v>
      </c>
      <c r="AO121" s="3">
        <f>'Population at Risk'!AO121/'Population at Risk'!AO$5</f>
        <v>7.8195869591930652E-3</v>
      </c>
      <c r="AP121" s="3">
        <f>'Population at Risk'!AP121/'Population at Risk'!AP$5</f>
        <v>8.8931007911095799E-3</v>
      </c>
      <c r="AQ121" s="3">
        <f>'Population at Risk'!AQ121/'Population at Risk'!AQ$5</f>
        <v>7.7480627285939378E-3</v>
      </c>
      <c r="AR121" s="3">
        <f>'Population at Risk'!AR121/'Population at Risk'!AR$5</f>
        <v>1.0373509609077351E-2</v>
      </c>
      <c r="AS121" s="3">
        <f>'Population at Risk'!AS121/'Population at Risk'!AS$5</f>
        <v>7.0813228700924088E-3</v>
      </c>
      <c r="AT121" s="3">
        <f>'Population at Risk'!AT121/'Population at Risk'!AT$5</f>
        <v>3.5249633513757331E-3</v>
      </c>
      <c r="AU121" s="3">
        <f>'Population at Risk'!AU121/'Population at Risk'!AU$5</f>
        <v>3.5249633513757331E-3</v>
      </c>
      <c r="AV121" s="3">
        <f>'Population at Risk'!AV121/'Population at Risk'!AV$5</f>
        <v>9.6161451563603478E-3</v>
      </c>
      <c r="AW121" s="3">
        <f>'Population at Risk'!AW121/'Population at Risk'!AW$5</f>
        <v>1.1639554087348597E-2</v>
      </c>
      <c r="AX121" s="3">
        <f>'Population at Risk'!AX121/'Population at Risk'!AX$5</f>
        <v>1.1778623980701128E-2</v>
      </c>
      <c r="AY121" s="3">
        <f>'Population at Risk'!AY121/'Population at Risk'!AY$5</f>
        <v>9.2935202898055749E-3</v>
      </c>
      <c r="AZ121" s="3">
        <f>'Population at Risk'!AZ121/'Population at Risk'!AZ$5</f>
        <v>1.24898296625444E-2</v>
      </c>
      <c r="BA121" s="3">
        <f>'Population at Risk'!BA121/'Population at Risk'!BA$5</f>
        <v>1.0856828677230188E-2</v>
      </c>
      <c r="BB121" s="3">
        <f>'Population at Risk'!BB121/'Population at Risk'!BB$5</f>
        <v>1.1534274108971914E-2</v>
      </c>
      <c r="BC121" s="5">
        <f>'Population at Risk'!BC121/'Population at Risk'!BC$5</f>
        <v>9.2825529777256031E-3</v>
      </c>
      <c r="BD121" s="9">
        <v>119</v>
      </c>
    </row>
    <row r="122" spans="1:56" x14ac:dyDescent="0.35">
      <c r="A122" s="3"/>
      <c r="B122" s="3" t="s">
        <v>49</v>
      </c>
      <c r="C122" s="60">
        <f>'Population at Risk'!C122/'Population at Risk'!C$5</f>
        <v>2.4980792842492196E-2</v>
      </c>
      <c r="D122" s="3">
        <f>'Population at Risk'!D122/'Population at Risk'!D$5</f>
        <v>1.3581041603993814E-2</v>
      </c>
      <c r="E122" s="3">
        <f>'Population at Risk'!E122/'Population at Risk'!E$5</f>
        <v>7.3074630169657068E-3</v>
      </c>
      <c r="F122" s="3">
        <f>'Population at Risk'!F122/'Population at Risk'!F$5</f>
        <v>1.6386097758860799E-2</v>
      </c>
      <c r="G122" s="3">
        <f>'Population at Risk'!G122/'Population at Risk'!G$5</f>
        <v>7.8830185808456427E-3</v>
      </c>
      <c r="H122" s="3">
        <f>'Population at Risk'!H122/'Population at Risk'!H$5</f>
        <v>1.0988202789513478E-2</v>
      </c>
      <c r="I122" s="3">
        <f>'Population at Risk'!I122/'Population at Risk'!I$5</f>
        <v>8.3346085490368423E-3</v>
      </c>
      <c r="J122" s="3">
        <f>'Population at Risk'!J122/'Population at Risk'!J$5</f>
        <v>1.3167202639305242E-2</v>
      </c>
      <c r="K122" s="3">
        <f>'Population at Risk'!K122/'Population at Risk'!K$5</f>
        <v>1.2261051481960057E-2</v>
      </c>
      <c r="L122" s="3">
        <f>'Population at Risk'!L122/'Population at Risk'!L$5</f>
        <v>1.1113627305602716E-2</v>
      </c>
      <c r="M122" s="3">
        <f>'Population at Risk'!M122/'Population at Risk'!M$5</f>
        <v>1.1113627305602716E-2</v>
      </c>
      <c r="N122" s="3">
        <f>'Population at Risk'!N122/'Population at Risk'!N$5</f>
        <v>1.4900117124255083E-2</v>
      </c>
      <c r="O122" s="3">
        <f>'Population at Risk'!O122/'Population at Risk'!O$5</f>
        <v>1.1773160724944906E-2</v>
      </c>
      <c r="P122" s="3">
        <f>'Population at Risk'!P122/'Population at Risk'!P$5</f>
        <v>1.4044731976446493E-2</v>
      </c>
      <c r="Q122" s="3">
        <f>'Population at Risk'!Q122/'Population at Risk'!Q$5</f>
        <v>1.4949496801276402E-2</v>
      </c>
      <c r="R122" s="3">
        <f>'Population at Risk'!R122/'Population at Risk'!R$5</f>
        <v>8.1069216056802902E-3</v>
      </c>
      <c r="S122" s="3">
        <f>'Population at Risk'!S122/'Population at Risk'!S$5</f>
        <v>1.2812637378292245E-2</v>
      </c>
      <c r="T122" s="3">
        <f>'Population at Risk'!T122/'Population at Risk'!T$5</f>
        <v>1.7329774400753128E-2</v>
      </c>
      <c r="U122" s="3">
        <f>'Population at Risk'!U122/'Population at Risk'!U$5</f>
        <v>1.1785074695478431E-2</v>
      </c>
      <c r="V122" s="3">
        <f>'Population at Risk'!V122/'Population at Risk'!V$5</f>
        <v>1.7127408198775319E-2</v>
      </c>
      <c r="W122" s="3">
        <f>'Population at Risk'!W122/'Population at Risk'!W$5</f>
        <v>1.0627297386484321E-2</v>
      </c>
      <c r="X122" s="3">
        <f>'Population at Risk'!X122/'Population at Risk'!X$5</f>
        <v>1.0627297386484321E-2</v>
      </c>
      <c r="Y122" s="3">
        <f>'Population at Risk'!Y122/'Population at Risk'!Y$5</f>
        <v>1.5015596049124929E-2</v>
      </c>
      <c r="Z122" s="3">
        <f>'Population at Risk'!Z122/'Population at Risk'!Z$5</f>
        <v>1.3080901674431114E-2</v>
      </c>
      <c r="AA122" s="3">
        <f>'Population at Risk'!AA122/'Population at Risk'!AA$5</f>
        <v>1.1215437036960742E-2</v>
      </c>
      <c r="AB122" s="3">
        <f>'Population at Risk'!AB122/'Population at Risk'!AB$5</f>
        <v>1.5485018108147267E-2</v>
      </c>
      <c r="AC122" s="3">
        <f>'Population at Risk'!AC122/'Population at Risk'!AC$5</f>
        <v>1.1713491787649202E-2</v>
      </c>
      <c r="AD122" s="3">
        <f>'Population at Risk'!AD122/'Population at Risk'!AD$5</f>
        <v>1.0317980442099663E-2</v>
      </c>
      <c r="AE122" s="3">
        <f>'Population at Risk'!AE122/'Population at Risk'!AE$5</f>
        <v>1.1241424367138856E-2</v>
      </c>
      <c r="AF122" s="3">
        <f>'Population at Risk'!AF122/'Population at Risk'!AF$5</f>
        <v>6.0265592969862176E-3</v>
      </c>
      <c r="AG122" s="3">
        <f>'Population at Risk'!AG122/'Population at Risk'!AG$5</f>
        <v>9.5937978489380061E-3</v>
      </c>
      <c r="AH122" s="3">
        <f>'Population at Risk'!AH122/'Population at Risk'!AH$5</f>
        <v>1.1774462530489567E-2</v>
      </c>
      <c r="AI122" s="3">
        <f>'Population at Risk'!AI122/'Population at Risk'!AI$5</f>
        <v>1.6076528016200818E-2</v>
      </c>
      <c r="AJ122" s="3">
        <f>'Population at Risk'!AJ122/'Population at Risk'!AJ$5</f>
        <v>1.865444220148775E-2</v>
      </c>
      <c r="AK122" s="3">
        <f>'Population at Risk'!AK122/'Population at Risk'!AK$5</f>
        <v>1.1149366684716267E-2</v>
      </c>
      <c r="AL122" s="3">
        <f>'Population at Risk'!AL122/'Population at Risk'!AL$5</f>
        <v>9.5929499712684128E-3</v>
      </c>
      <c r="AM122" s="3">
        <f>'Population at Risk'!AM122/'Population at Risk'!AM$5</f>
        <v>1.0669263733949592E-2</v>
      </c>
      <c r="AN122" s="3">
        <f>'Population at Risk'!AN122/'Population at Risk'!AN$5</f>
        <v>9.9998156934917211E-3</v>
      </c>
      <c r="AO122" s="3">
        <f>'Population at Risk'!AO122/'Population at Risk'!AO$5</f>
        <v>9.9998156934917211E-3</v>
      </c>
      <c r="AP122" s="3">
        <f>'Population at Risk'!AP122/'Population at Risk'!AP$5</f>
        <v>1.1230272211601331E-2</v>
      </c>
      <c r="AQ122" s="3">
        <f>'Population at Risk'!AQ122/'Population at Risk'!AQ$5</f>
        <v>9.0251255749392387E-3</v>
      </c>
      <c r="AR122" s="3">
        <f>'Population at Risk'!AR122/'Population at Risk'!AR$5</f>
        <v>1.2784677172140173E-2</v>
      </c>
      <c r="AS122" s="3">
        <f>'Population at Risk'!AS122/'Population at Risk'!AS$5</f>
        <v>8.3346085490368423E-3</v>
      </c>
      <c r="AT122" s="3">
        <f>'Population at Risk'!AT122/'Population at Risk'!AT$5</f>
        <v>4.319956585475869E-3</v>
      </c>
      <c r="AU122" s="3">
        <f>'Population at Risk'!AU122/'Population at Risk'!AU$5</f>
        <v>4.319956585475869E-3</v>
      </c>
      <c r="AV122" s="3">
        <f>'Population at Risk'!AV122/'Population at Risk'!AV$5</f>
        <v>1.1244934796637738E-2</v>
      </c>
      <c r="AW122" s="3">
        <f>'Population at Risk'!AW122/'Population at Risk'!AW$5</f>
        <v>1.3224294659703482E-2</v>
      </c>
      <c r="AX122" s="3">
        <f>'Population at Risk'!AX122/'Population at Risk'!AX$5</f>
        <v>1.3769374362332831E-2</v>
      </c>
      <c r="AY122" s="3">
        <f>'Population at Risk'!AY122/'Population at Risk'!AY$5</f>
        <v>1.0799564890710172E-2</v>
      </c>
      <c r="AZ122" s="3">
        <f>'Population at Risk'!AZ122/'Population at Risk'!AZ$5</f>
        <v>1.4282987166443047E-2</v>
      </c>
      <c r="BA122" s="3">
        <f>'Population at Risk'!BA122/'Population at Risk'!BA$5</f>
        <v>1.2279344696746238E-2</v>
      </c>
      <c r="BB122" s="3">
        <f>'Population at Risk'!BB122/'Population at Risk'!BB$5</f>
        <v>1.265386884540568E-2</v>
      </c>
      <c r="BC122" s="5">
        <f>'Population at Risk'!BC122/'Population at Risk'!BC$5</f>
        <v>1.1785074695478431E-2</v>
      </c>
      <c r="BD122" s="9">
        <v>120</v>
      </c>
    </row>
    <row r="123" spans="1:56" x14ac:dyDescent="0.35">
      <c r="A123" s="3"/>
      <c r="B123" s="3" t="s">
        <v>50</v>
      </c>
      <c r="C123" s="60">
        <f>'Population at Risk'!C123/'Population at Risk'!C$5</f>
        <v>1.9851228009095907E-2</v>
      </c>
      <c r="D123" s="3">
        <f>'Population at Risk'!D123/'Population at Risk'!D$5</f>
        <v>1.1068267476552684E-2</v>
      </c>
      <c r="E123" s="3">
        <f>'Population at Risk'!E123/'Population at Risk'!E$5</f>
        <v>6.5045567883978478E-3</v>
      </c>
      <c r="F123" s="3">
        <f>'Population at Risk'!F123/'Population at Risk'!F$5</f>
        <v>1.6570470166836732E-2</v>
      </c>
      <c r="G123" s="3">
        <f>'Population at Risk'!G123/'Population at Risk'!G$5</f>
        <v>8.381121403261714E-3</v>
      </c>
      <c r="H123" s="3">
        <f>'Population at Risk'!H123/'Population at Risk'!H$5</f>
        <v>1.0462698775275673E-2</v>
      </c>
      <c r="I123" s="3">
        <f>'Population at Risk'!I123/'Population at Risk'!I$5</f>
        <v>7.0873519880013981E-3</v>
      </c>
      <c r="J123" s="3">
        <f>'Population at Risk'!J123/'Population at Risk'!J$5</f>
        <v>1.0435102956221734E-2</v>
      </c>
      <c r="K123" s="3">
        <f>'Population at Risk'!K123/'Population at Risk'!K$5</f>
        <v>1.1627405410540933E-2</v>
      </c>
      <c r="L123" s="3">
        <f>'Population at Risk'!L123/'Population at Risk'!L$5</f>
        <v>1.1158395190016022E-2</v>
      </c>
      <c r="M123" s="3">
        <f>'Population at Risk'!M123/'Population at Risk'!M$5</f>
        <v>1.1158395190016022E-2</v>
      </c>
      <c r="N123" s="3">
        <f>'Population at Risk'!N123/'Population at Risk'!N$5</f>
        <v>1.146015439267465E-2</v>
      </c>
      <c r="O123" s="3">
        <f>'Population at Risk'!O123/'Population at Risk'!O$5</f>
        <v>1.2036178145395803E-2</v>
      </c>
      <c r="P123" s="3">
        <f>'Population at Risk'!P123/'Population at Risk'!P$5</f>
        <v>1.230124800695658E-2</v>
      </c>
      <c r="Q123" s="3">
        <f>'Population at Risk'!Q123/'Population at Risk'!Q$5</f>
        <v>1.4615331578659636E-2</v>
      </c>
      <c r="R123" s="3">
        <f>'Population at Risk'!R123/'Population at Risk'!R$5</f>
        <v>6.912878888564589E-3</v>
      </c>
      <c r="S123" s="3">
        <f>'Population at Risk'!S123/'Population at Risk'!S$5</f>
        <v>1.2206474795586805E-2</v>
      </c>
      <c r="T123" s="3">
        <f>'Population at Risk'!T123/'Population at Risk'!T$5</f>
        <v>1.5655166700239004E-2</v>
      </c>
      <c r="U123" s="3">
        <f>'Population at Risk'!U123/'Population at Risk'!U$5</f>
        <v>9.7210220651968975E-3</v>
      </c>
      <c r="V123" s="3">
        <f>'Population at Risk'!V123/'Population at Risk'!V$5</f>
        <v>1.7153105735457651E-2</v>
      </c>
      <c r="W123" s="3">
        <f>'Population at Risk'!W123/'Population at Risk'!W$5</f>
        <v>1.0380952987168506E-2</v>
      </c>
      <c r="X123" s="3">
        <f>'Population at Risk'!X123/'Population at Risk'!X$5</f>
        <v>1.0380952987168506E-2</v>
      </c>
      <c r="Y123" s="3">
        <f>'Population at Risk'!Y123/'Population at Risk'!Y$5</f>
        <v>1.3662041898108612E-2</v>
      </c>
      <c r="Z123" s="3">
        <f>'Population at Risk'!Z123/'Population at Risk'!Z$5</f>
        <v>1.2136494797456123E-2</v>
      </c>
      <c r="AA123" s="3">
        <f>'Population at Risk'!AA123/'Population at Risk'!AA$5</f>
        <v>1.0808378312840147E-2</v>
      </c>
      <c r="AB123" s="3">
        <f>'Population at Risk'!AB123/'Population at Risk'!AB$5</f>
        <v>1.2863258009018497E-2</v>
      </c>
      <c r="AC123" s="3">
        <f>'Population at Risk'!AC123/'Population at Risk'!AC$5</f>
        <v>1.1072010952198832E-2</v>
      </c>
      <c r="AD123" s="3">
        <f>'Population at Risk'!AD123/'Population at Risk'!AD$5</f>
        <v>1.0205760715236947E-2</v>
      </c>
      <c r="AE123" s="3">
        <f>'Population at Risk'!AE123/'Population at Risk'!AE$5</f>
        <v>1.0884415537508576E-2</v>
      </c>
      <c r="AF123" s="3">
        <f>'Population at Risk'!AF123/'Population at Risk'!AF$5</f>
        <v>6.0077262991831354E-3</v>
      </c>
      <c r="AG123" s="3">
        <f>'Population at Risk'!AG123/'Population at Risk'!AG$5</f>
        <v>9.2891148808462495E-3</v>
      </c>
      <c r="AH123" s="3">
        <f>'Population at Risk'!AH123/'Population at Risk'!AH$5</f>
        <v>1.1711322846062015E-2</v>
      </c>
      <c r="AI123" s="3">
        <f>'Population at Risk'!AI123/'Population at Risk'!AI$5</f>
        <v>1.5328831785671321E-2</v>
      </c>
      <c r="AJ123" s="3">
        <f>'Population at Risk'!AJ123/'Population at Risk'!AJ$5</f>
        <v>1.8053977323757461E-2</v>
      </c>
      <c r="AK123" s="3">
        <f>'Population at Risk'!AK123/'Population at Risk'!AK$5</f>
        <v>1.0373940806267955E-2</v>
      </c>
      <c r="AL123" s="3">
        <f>'Population at Risk'!AL123/'Population at Risk'!AL$5</f>
        <v>8.7028824481610329E-3</v>
      </c>
      <c r="AM123" s="3">
        <f>'Population at Risk'!AM123/'Population at Risk'!AM$5</f>
        <v>1.0916100981938065E-2</v>
      </c>
      <c r="AN123" s="3">
        <f>'Population at Risk'!AN123/'Population at Risk'!AN$5</f>
        <v>6.8267972522876186E-3</v>
      </c>
      <c r="AO123" s="3">
        <f>'Population at Risk'!AO123/'Population at Risk'!AO$5</f>
        <v>6.8267972522876186E-3</v>
      </c>
      <c r="AP123" s="3">
        <f>'Population at Risk'!AP123/'Population at Risk'!AP$5</f>
        <v>1.118564861340954E-2</v>
      </c>
      <c r="AQ123" s="3">
        <f>'Population at Risk'!AQ123/'Population at Risk'!AQ$5</f>
        <v>9.7002333935370562E-3</v>
      </c>
      <c r="AR123" s="3">
        <f>'Population at Risk'!AR123/'Population at Risk'!AR$5</f>
        <v>1.1989084300732596E-2</v>
      </c>
      <c r="AS123" s="3">
        <f>'Population at Risk'!AS123/'Population at Risk'!AS$5</f>
        <v>7.0873519880013981E-3</v>
      </c>
      <c r="AT123" s="3">
        <f>'Population at Risk'!AT123/'Population at Risk'!AT$5</f>
        <v>2.2538903924221921E-3</v>
      </c>
      <c r="AU123" s="3">
        <f>'Population at Risk'!AU123/'Population at Risk'!AU$5</f>
        <v>2.2538903924221921E-3</v>
      </c>
      <c r="AV123" s="3">
        <f>'Population at Risk'!AV123/'Population at Risk'!AV$5</f>
        <v>1.0288778664229019E-2</v>
      </c>
      <c r="AW123" s="3">
        <f>'Population at Risk'!AW123/'Population at Risk'!AW$5</f>
        <v>1.271890760264475E-2</v>
      </c>
      <c r="AX123" s="3">
        <f>'Population at Risk'!AX123/'Population at Risk'!AX$5</f>
        <v>9.6427728714807894E-3</v>
      </c>
      <c r="AY123" s="3">
        <f>'Population at Risk'!AY123/'Population at Risk'!AY$5</f>
        <v>9.9569568922847351E-3</v>
      </c>
      <c r="AZ123" s="3">
        <f>'Population at Risk'!AZ123/'Population at Risk'!AZ$5</f>
        <v>1.2609310418041577E-2</v>
      </c>
      <c r="BA123" s="3">
        <f>'Population at Risk'!BA123/'Population at Risk'!BA$5</f>
        <v>1.1915620031558256E-2</v>
      </c>
      <c r="BB123" s="3">
        <f>'Population at Risk'!BB123/'Population at Risk'!BB$5</f>
        <v>1.3596805179860396E-2</v>
      </c>
      <c r="BC123" s="5">
        <f>'Population at Risk'!BC123/'Population at Risk'!BC$5</f>
        <v>9.7210220651968975E-3</v>
      </c>
      <c r="BD123" s="9">
        <v>121</v>
      </c>
    </row>
    <row r="124" spans="1:56" x14ac:dyDescent="0.35">
      <c r="A124" s="3"/>
      <c r="B124" s="3" t="s">
        <v>51</v>
      </c>
      <c r="C124" s="60">
        <f>'Population at Risk'!C124/'Population at Risk'!C$5</f>
        <v>1.6444079782575161E-2</v>
      </c>
      <c r="D124" s="3">
        <f>'Population at Risk'!D124/'Population at Risk'!D$5</f>
        <v>9.7071151749903804E-3</v>
      </c>
      <c r="E124" s="3">
        <f>'Population at Risk'!E124/'Population at Risk'!E$5</f>
        <v>6.7495423111597419E-3</v>
      </c>
      <c r="F124" s="3">
        <f>'Population at Risk'!F124/'Population at Risk'!F$5</f>
        <v>1.5084219856825634E-2</v>
      </c>
      <c r="G124" s="3">
        <f>'Population at Risk'!G124/'Population at Risk'!G$5</f>
        <v>8.7032419807131813E-3</v>
      </c>
      <c r="H124" s="3">
        <f>'Population at Risk'!H124/'Population at Risk'!H$5</f>
        <v>9.8765475603051177E-3</v>
      </c>
      <c r="I124" s="3">
        <f>'Population at Risk'!I124/'Population at Risk'!I$5</f>
        <v>7.3829072398961023E-3</v>
      </c>
      <c r="J124" s="3">
        <f>'Population at Risk'!J124/'Population at Risk'!J$5</f>
        <v>9.8292155694987247E-3</v>
      </c>
      <c r="K124" s="3">
        <f>'Population at Risk'!K124/'Population at Risk'!K$5</f>
        <v>1.2968702183671566E-2</v>
      </c>
      <c r="L124" s="3">
        <f>'Population at Risk'!L124/'Population at Risk'!L$5</f>
        <v>1.1214579024941848E-2</v>
      </c>
      <c r="M124" s="3">
        <f>'Population at Risk'!M124/'Population at Risk'!M$5</f>
        <v>1.1214579024941848E-2</v>
      </c>
      <c r="N124" s="3">
        <f>'Population at Risk'!N124/'Population at Risk'!N$5</f>
        <v>8.3450681412559728E-3</v>
      </c>
      <c r="O124" s="3">
        <f>'Population at Risk'!O124/'Population at Risk'!O$5</f>
        <v>1.1321647094864454E-2</v>
      </c>
      <c r="P124" s="3">
        <f>'Population at Risk'!P124/'Population at Risk'!P$5</f>
        <v>1.1409228374418328E-2</v>
      </c>
      <c r="Q124" s="3">
        <f>'Population at Risk'!Q124/'Population at Risk'!Q$5</f>
        <v>1.4960946918018581E-2</v>
      </c>
      <c r="R124" s="3">
        <f>'Population at Risk'!R124/'Population at Risk'!R$5</f>
        <v>6.6655790864918714E-3</v>
      </c>
      <c r="S124" s="3">
        <f>'Population at Risk'!S124/'Population at Risk'!S$5</f>
        <v>1.1407044250168596E-2</v>
      </c>
      <c r="T124" s="3">
        <f>'Population at Risk'!T124/'Population at Risk'!T$5</f>
        <v>1.2791759075524921E-2</v>
      </c>
      <c r="U124" s="3">
        <f>'Population at Risk'!U124/'Population at Risk'!U$5</f>
        <v>1.0078501373453407E-2</v>
      </c>
      <c r="V124" s="3">
        <f>'Population at Risk'!V124/'Population at Risk'!V$5</f>
        <v>1.8284845982543818E-2</v>
      </c>
      <c r="W124" s="3">
        <f>'Population at Risk'!W124/'Population at Risk'!W$5</f>
        <v>1.0845292922186564E-2</v>
      </c>
      <c r="X124" s="3">
        <f>'Population at Risk'!X124/'Population at Risk'!X$5</f>
        <v>1.0845292922186564E-2</v>
      </c>
      <c r="Y124" s="3">
        <f>'Population at Risk'!Y124/'Population at Risk'!Y$5</f>
        <v>1.3916181889500709E-2</v>
      </c>
      <c r="Z124" s="3">
        <f>'Population at Risk'!Z124/'Population at Risk'!Z$5</f>
        <v>1.0113356205284488E-2</v>
      </c>
      <c r="AA124" s="3">
        <f>'Population at Risk'!AA124/'Population at Risk'!AA$5</f>
        <v>9.857743752593448E-3</v>
      </c>
      <c r="AB124" s="3">
        <f>'Population at Risk'!AB124/'Population at Risk'!AB$5</f>
        <v>1.1529360054115567E-2</v>
      </c>
      <c r="AC124" s="3">
        <f>'Population at Risk'!AC124/'Population at Risk'!AC$5</f>
        <v>9.6490941718766644E-3</v>
      </c>
      <c r="AD124" s="3">
        <f>'Population at Risk'!AD124/'Population at Risk'!AD$5</f>
        <v>1.0347462391396875E-2</v>
      </c>
      <c r="AE124" s="3">
        <f>'Population at Risk'!AE124/'Population at Risk'!AE$5</f>
        <v>1.0952812415132645E-2</v>
      </c>
      <c r="AF124" s="3">
        <f>'Population at Risk'!AF124/'Population at Risk'!AF$5</f>
        <v>6.1632015884261517E-3</v>
      </c>
      <c r="AG124" s="3">
        <f>'Population at Risk'!AG124/'Population at Risk'!AG$5</f>
        <v>9.3474870048754835E-3</v>
      </c>
      <c r="AH124" s="3">
        <f>'Population at Risk'!AH124/'Population at Risk'!AH$5</f>
        <v>1.1437303614373621E-2</v>
      </c>
      <c r="AI124" s="3">
        <f>'Population at Risk'!AI124/'Population at Risk'!AI$5</f>
        <v>1.3723336843264825E-2</v>
      </c>
      <c r="AJ124" s="3">
        <f>'Population at Risk'!AJ124/'Population at Risk'!AJ$5</f>
        <v>1.8903778451216952E-2</v>
      </c>
      <c r="AK124" s="3">
        <f>'Population at Risk'!AK124/'Population at Risk'!AK$5</f>
        <v>1.0410534438312101E-2</v>
      </c>
      <c r="AL124" s="3">
        <f>'Population at Risk'!AL124/'Population at Risk'!AL$5</f>
        <v>7.946141826152853E-3</v>
      </c>
      <c r="AM124" s="3">
        <f>'Population at Risk'!AM124/'Population at Risk'!AM$5</f>
        <v>1.0411041140073903E-2</v>
      </c>
      <c r="AN124" s="3">
        <f>'Population at Risk'!AN124/'Population at Risk'!AN$5</f>
        <v>7.379716777120785E-3</v>
      </c>
      <c r="AO124" s="3">
        <f>'Population at Risk'!AO124/'Population at Risk'!AO$5</f>
        <v>7.379716777120785E-3</v>
      </c>
      <c r="AP124" s="3">
        <f>'Population at Risk'!AP124/'Population at Risk'!AP$5</f>
        <v>1.0750324343119493E-2</v>
      </c>
      <c r="AQ124" s="3">
        <f>'Population at Risk'!AQ124/'Population at Risk'!AQ$5</f>
        <v>8.200228972950049E-3</v>
      </c>
      <c r="AR124" s="3">
        <f>'Population at Risk'!AR124/'Population at Risk'!AR$5</f>
        <v>1.1126945112214156E-2</v>
      </c>
      <c r="AS124" s="3">
        <f>'Population at Risk'!AS124/'Population at Risk'!AS$5</f>
        <v>7.3829072398961023E-3</v>
      </c>
      <c r="AT124" s="3">
        <f>'Population at Risk'!AT124/'Population at Risk'!AT$5</f>
        <v>3.3035739456472712E-3</v>
      </c>
      <c r="AU124" s="3">
        <f>'Population at Risk'!AU124/'Population at Risk'!AU$5</f>
        <v>3.3035739456472712E-3</v>
      </c>
      <c r="AV124" s="3">
        <f>'Population at Risk'!AV124/'Population at Risk'!AV$5</f>
        <v>1.0048865835015386E-2</v>
      </c>
      <c r="AW124" s="3">
        <f>'Population at Risk'!AW124/'Population at Risk'!AW$5</f>
        <v>1.2778046224520515E-2</v>
      </c>
      <c r="AX124" s="3">
        <f>'Population at Risk'!AX124/'Population at Risk'!AX$5</f>
        <v>7.7429079501195588E-3</v>
      </c>
      <c r="AY124" s="3">
        <f>'Population at Risk'!AY124/'Population at Risk'!AY$5</f>
        <v>9.2799406517403149E-3</v>
      </c>
      <c r="AZ124" s="3">
        <f>'Population at Risk'!AZ124/'Population at Risk'!AZ$5</f>
        <v>1.0629025335793367E-2</v>
      </c>
      <c r="BA124" s="3">
        <f>'Population at Risk'!BA124/'Population at Risk'!BA$5</f>
        <v>1.2484672843261924E-2</v>
      </c>
      <c r="BB124" s="3">
        <f>'Population at Risk'!BB124/'Population at Risk'!BB$5</f>
        <v>1.2681045238521293E-2</v>
      </c>
      <c r="BC124" s="5">
        <f>'Population at Risk'!BC124/'Population at Risk'!BC$5</f>
        <v>1.0078501373453407E-2</v>
      </c>
      <c r="BD124" s="9">
        <v>122</v>
      </c>
    </row>
    <row r="125" spans="1:56" x14ac:dyDescent="0.35">
      <c r="A125" s="3"/>
      <c r="B125" s="3" t="s">
        <v>52</v>
      </c>
      <c r="C125" s="60">
        <f>'Population at Risk'!C125/'Population at Risk'!C$5</f>
        <v>1.4310956156699091E-2</v>
      </c>
      <c r="D125" s="3">
        <f>'Population at Risk'!D125/'Population at Risk'!D$5</f>
        <v>8.6314039569230141E-3</v>
      </c>
      <c r="E125" s="3">
        <f>'Population at Risk'!E125/'Population at Risk'!E$5</f>
        <v>6.3378527319878798E-3</v>
      </c>
      <c r="F125" s="3">
        <f>'Population at Risk'!F125/'Population at Risk'!F$5</f>
        <v>1.4248937324037243E-2</v>
      </c>
      <c r="G125" s="3">
        <f>'Population at Risk'!G125/'Population at Risk'!G$5</f>
        <v>8.3107880982937546E-3</v>
      </c>
      <c r="H125" s="3">
        <f>'Population at Risk'!H125/'Population at Risk'!H$5</f>
        <v>1.1520343016645998E-2</v>
      </c>
      <c r="I125" s="3">
        <f>'Population at Risk'!I125/'Population at Risk'!I$5</f>
        <v>8.0398608502258405E-3</v>
      </c>
      <c r="J125" s="3">
        <f>'Population at Risk'!J125/'Population at Risk'!J$5</f>
        <v>1.0584271909542522E-2</v>
      </c>
      <c r="K125" s="3">
        <f>'Population at Risk'!K125/'Population at Risk'!K$5</f>
        <v>1.4083200027580841E-2</v>
      </c>
      <c r="L125" s="3">
        <f>'Population at Risk'!L125/'Population at Risk'!L$5</f>
        <v>1.338591241062208E-2</v>
      </c>
      <c r="M125" s="3">
        <f>'Population at Risk'!M125/'Population at Risk'!M$5</f>
        <v>1.338591241062208E-2</v>
      </c>
      <c r="N125" s="3">
        <f>'Population at Risk'!N125/'Population at Risk'!N$5</f>
        <v>7.8343540567237854E-3</v>
      </c>
      <c r="O125" s="3">
        <f>'Population at Risk'!O125/'Population at Risk'!O$5</f>
        <v>1.2603342992396278E-2</v>
      </c>
      <c r="P125" s="3">
        <f>'Population at Risk'!P125/'Population at Risk'!P$5</f>
        <v>1.2803116003872152E-2</v>
      </c>
      <c r="Q125" s="3">
        <f>'Population at Risk'!Q125/'Population at Risk'!Q$5</f>
        <v>1.5410900208786056E-2</v>
      </c>
      <c r="R125" s="3">
        <f>'Population at Risk'!R125/'Population at Risk'!R$5</f>
        <v>8.8762736578911847E-3</v>
      </c>
      <c r="S125" s="3">
        <f>'Population at Risk'!S125/'Population at Risk'!S$5</f>
        <v>1.1338191516447323E-2</v>
      </c>
      <c r="T125" s="3">
        <f>'Population at Risk'!T125/'Population at Risk'!T$5</f>
        <v>1.0950878618161556E-2</v>
      </c>
      <c r="U125" s="3">
        <f>'Population at Risk'!U125/'Population at Risk'!U$5</f>
        <v>1.4124096995191748E-2</v>
      </c>
      <c r="V125" s="3">
        <f>'Population at Risk'!V125/'Population at Risk'!V$5</f>
        <v>1.9805159019294652E-2</v>
      </c>
      <c r="W125" s="3">
        <f>'Population at Risk'!W125/'Population at Risk'!W$5</f>
        <v>1.1895684488500032E-2</v>
      </c>
      <c r="X125" s="3">
        <f>'Population at Risk'!X125/'Population at Risk'!X$5</f>
        <v>1.1895684488500032E-2</v>
      </c>
      <c r="Y125" s="3">
        <f>'Population at Risk'!Y125/'Population at Risk'!Y$5</f>
        <v>1.5042152032691903E-2</v>
      </c>
      <c r="Z125" s="3">
        <f>'Population at Risk'!Z125/'Population at Risk'!Z$5</f>
        <v>7.8020617848530323E-3</v>
      </c>
      <c r="AA125" s="3">
        <f>'Population at Risk'!AA125/'Population at Risk'!AA$5</f>
        <v>9.4717651886242083E-3</v>
      </c>
      <c r="AB125" s="3">
        <f>'Population at Risk'!AB125/'Population at Risk'!AB$5</f>
        <v>1.0203758055949223E-2</v>
      </c>
      <c r="AC125" s="3">
        <f>'Population at Risk'!AC125/'Population at Risk'!AC$5</f>
        <v>8.3710958439255755E-3</v>
      </c>
      <c r="AD125" s="3">
        <f>'Population at Risk'!AD125/'Population at Risk'!AD$5</f>
        <v>1.0168026627384212E-2</v>
      </c>
      <c r="AE125" s="3">
        <f>'Population at Risk'!AE125/'Population at Risk'!AE$5</f>
        <v>1.0859991970936607E-2</v>
      </c>
      <c r="AF125" s="3">
        <f>'Population at Risk'!AF125/'Population at Risk'!AF$5</f>
        <v>5.239725128922559E-3</v>
      </c>
      <c r="AG125" s="3">
        <f>'Population at Risk'!AG125/'Population at Risk'!AG$5</f>
        <v>9.2682710133087428E-3</v>
      </c>
      <c r="AH125" s="3">
        <f>'Population at Risk'!AH125/'Population at Risk'!AH$5</f>
        <v>1.2504909065390639E-2</v>
      </c>
      <c r="AI125" s="3">
        <f>'Population at Risk'!AI125/'Population at Risk'!AI$5</f>
        <v>1.3059522918960802E-2</v>
      </c>
      <c r="AJ125" s="3">
        <f>'Population at Risk'!AJ125/'Population at Risk'!AJ$5</f>
        <v>1.8839770172036759E-2</v>
      </c>
      <c r="AK125" s="3">
        <f>'Population at Risk'!AK125/'Population at Risk'!AK$5</f>
        <v>9.0031016709008066E-3</v>
      </c>
      <c r="AL125" s="3">
        <f>'Population at Risk'!AL125/'Population at Risk'!AL$5</f>
        <v>9.791017208675902E-3</v>
      </c>
      <c r="AM125" s="3">
        <f>'Population at Risk'!AM125/'Population at Risk'!AM$5</f>
        <v>1.1514587937644922E-2</v>
      </c>
      <c r="AN125" s="3">
        <f>'Population at Risk'!AN125/'Population at Risk'!AN$5</f>
        <v>1.0454598767587781E-2</v>
      </c>
      <c r="AO125" s="3">
        <f>'Population at Risk'!AO125/'Population at Risk'!AO$5</f>
        <v>1.0454598767587781E-2</v>
      </c>
      <c r="AP125" s="3">
        <f>'Population at Risk'!AP125/'Population at Risk'!AP$5</f>
        <v>8.0072474827069962E-3</v>
      </c>
      <c r="AQ125" s="3">
        <f>'Population at Risk'!AQ125/'Population at Risk'!AQ$5</f>
        <v>8.6926214747900053E-3</v>
      </c>
      <c r="AR125" s="3">
        <f>'Population at Risk'!AR125/'Population at Risk'!AR$5</f>
        <v>1.1014440518920997E-2</v>
      </c>
      <c r="AS125" s="3">
        <f>'Population at Risk'!AS125/'Population at Risk'!AS$5</f>
        <v>8.0398608502258405E-3</v>
      </c>
      <c r="AT125" s="3">
        <f>'Population at Risk'!AT125/'Population at Risk'!AT$5</f>
        <v>2.9031407401142687E-3</v>
      </c>
      <c r="AU125" s="3">
        <f>'Population at Risk'!AU125/'Population at Risk'!AU$5</f>
        <v>2.9031407401142687E-3</v>
      </c>
      <c r="AV125" s="3">
        <f>'Population at Risk'!AV125/'Population at Risk'!AV$5</f>
        <v>1.1800239594832352E-2</v>
      </c>
      <c r="AW125" s="3">
        <f>'Population at Risk'!AW125/'Population at Risk'!AW$5</f>
        <v>1.3782556665534644E-2</v>
      </c>
      <c r="AX125" s="3">
        <f>'Population at Risk'!AX125/'Population at Risk'!AX$5</f>
        <v>8.2591018134608625E-3</v>
      </c>
      <c r="AY125" s="3">
        <f>'Population at Risk'!AY125/'Population at Risk'!AY$5</f>
        <v>9.1532141023514309E-3</v>
      </c>
      <c r="AZ125" s="3">
        <f>'Population at Risk'!AZ125/'Population at Risk'!AZ$5</f>
        <v>9.3337861175387931E-3</v>
      </c>
      <c r="BA125" s="3">
        <f>'Population at Risk'!BA125/'Population at Risk'!BA$5</f>
        <v>1.1678209504318299E-2</v>
      </c>
      <c r="BB125" s="3">
        <f>'Population at Risk'!BB125/'Population at Risk'!BB$5</f>
        <v>1.370414442973957E-2</v>
      </c>
      <c r="BC125" s="5">
        <f>'Population at Risk'!BC125/'Population at Risk'!BC$5</f>
        <v>1.4124096995191748E-2</v>
      </c>
      <c r="BD125" s="9">
        <v>123</v>
      </c>
    </row>
    <row r="126" spans="1:56" x14ac:dyDescent="0.35">
      <c r="A126" s="3"/>
      <c r="B126" s="3" t="s">
        <v>53</v>
      </c>
      <c r="C126" s="60">
        <f>'Population at Risk'!C126/'Population at Risk'!C$5</f>
        <v>1.6355396091079232E-2</v>
      </c>
      <c r="D126" s="3">
        <f>'Population at Risk'!D126/'Population at Risk'!D$5</f>
        <v>9.8735837108678611E-3</v>
      </c>
      <c r="E126" s="3">
        <f>'Population at Risk'!E126/'Population at Risk'!E$5</f>
        <v>7.2663010507351862E-3</v>
      </c>
      <c r="F126" s="3">
        <f>'Population at Risk'!F126/'Population at Risk'!F$5</f>
        <v>1.761439677231583E-2</v>
      </c>
      <c r="G126" s="3">
        <f>'Population at Risk'!G126/'Population at Risk'!G$5</f>
        <v>1.2376792620618266E-2</v>
      </c>
      <c r="H126" s="3">
        <f>'Population at Risk'!H126/'Population at Risk'!H$5</f>
        <v>1.5921886982607231E-2</v>
      </c>
      <c r="I126" s="3">
        <f>'Population at Risk'!I126/'Population at Risk'!I$5</f>
        <v>1.0305662091557392E-2</v>
      </c>
      <c r="J126" s="3">
        <f>'Population at Risk'!J126/'Population at Risk'!J$5</f>
        <v>1.4036436610118349E-2</v>
      </c>
      <c r="K126" s="3">
        <f>'Population at Risk'!K126/'Population at Risk'!K$5</f>
        <v>1.937900901756822E-2</v>
      </c>
      <c r="L126" s="3">
        <f>'Population at Risk'!L126/'Population at Risk'!L$5</f>
        <v>1.7351999801556554E-2</v>
      </c>
      <c r="M126" s="3">
        <f>'Population at Risk'!M126/'Population at Risk'!M$5</f>
        <v>1.7351999801556554E-2</v>
      </c>
      <c r="N126" s="3">
        <f>'Population at Risk'!N126/'Population at Risk'!N$5</f>
        <v>1.0028632851232729E-2</v>
      </c>
      <c r="O126" s="3">
        <f>'Population at Risk'!O126/'Population at Risk'!O$5</f>
        <v>1.6945977650787678E-2</v>
      </c>
      <c r="P126" s="3">
        <f>'Population at Risk'!P126/'Population at Risk'!P$5</f>
        <v>1.5728579368632433E-2</v>
      </c>
      <c r="Q126" s="3">
        <f>'Population at Risk'!Q126/'Population at Risk'!Q$5</f>
        <v>1.8891702700953018E-2</v>
      </c>
      <c r="R126" s="3">
        <f>'Population at Risk'!R126/'Population at Risk'!R$5</f>
        <v>1.0240996372694723E-2</v>
      </c>
      <c r="S126" s="3">
        <f>'Population at Risk'!S126/'Population at Risk'!S$5</f>
        <v>1.3090055618093458E-2</v>
      </c>
      <c r="T126" s="3">
        <f>'Population at Risk'!T126/'Population at Risk'!T$5</f>
        <v>1.0814557942415988E-2</v>
      </c>
      <c r="U126" s="3">
        <f>'Population at Risk'!U126/'Population at Risk'!U$5</f>
        <v>1.7956204391719705E-2</v>
      </c>
      <c r="V126" s="3">
        <f>'Population at Risk'!V126/'Population at Risk'!V$5</f>
        <v>2.5214201212839384E-2</v>
      </c>
      <c r="W126" s="3">
        <f>'Population at Risk'!W126/'Population at Risk'!W$5</f>
        <v>1.4672281666942307E-2</v>
      </c>
      <c r="X126" s="3">
        <f>'Population at Risk'!X126/'Population at Risk'!X$5</f>
        <v>1.4672281666942307E-2</v>
      </c>
      <c r="Y126" s="3">
        <f>'Population at Risk'!Y126/'Population at Risk'!Y$5</f>
        <v>1.9431120175187458E-2</v>
      </c>
      <c r="Z126" s="3">
        <f>'Population at Risk'!Z126/'Population at Risk'!Z$5</f>
        <v>8.8741848843590758E-3</v>
      </c>
      <c r="AA126" s="3">
        <f>'Population at Risk'!AA126/'Population at Risk'!AA$5</f>
        <v>1.167754609247823E-2</v>
      </c>
      <c r="AB126" s="3">
        <f>'Population at Risk'!AB126/'Population at Risk'!AB$5</f>
        <v>1.2098474574763722E-2</v>
      </c>
      <c r="AC126" s="3">
        <f>'Population at Risk'!AC126/'Population at Risk'!AC$5</f>
        <v>9.9841487364040089E-3</v>
      </c>
      <c r="AD126" s="3">
        <f>'Population at Risk'!AD126/'Population at Risk'!AD$5</f>
        <v>1.3794035413559285E-2</v>
      </c>
      <c r="AE126" s="3">
        <f>'Population at Risk'!AE126/'Population at Risk'!AE$5</f>
        <v>1.4289556268267353E-2</v>
      </c>
      <c r="AF126" s="3">
        <f>'Population at Risk'!AF126/'Population at Risk'!AF$5</f>
        <v>6.894420111945623E-3</v>
      </c>
      <c r="AG126" s="3">
        <f>'Population at Risk'!AG126/'Population at Risk'!AG$5</f>
        <v>1.2195172934626443E-2</v>
      </c>
      <c r="AH126" s="3">
        <f>'Population at Risk'!AH126/'Population at Risk'!AH$5</f>
        <v>1.5983370424497826E-2</v>
      </c>
      <c r="AI126" s="3">
        <f>'Population at Risk'!AI126/'Population at Risk'!AI$5</f>
        <v>1.4526088288426109E-2</v>
      </c>
      <c r="AJ126" s="3">
        <f>'Population at Risk'!AJ126/'Population at Risk'!AJ$5</f>
        <v>2.3543868603313815E-2</v>
      </c>
      <c r="AK126" s="3">
        <f>'Population at Risk'!AK126/'Population at Risk'!AK$5</f>
        <v>1.2554420603912654E-2</v>
      </c>
      <c r="AL126" s="3">
        <f>'Population at Risk'!AL126/'Population at Risk'!AL$5</f>
        <v>1.407309875671273E-2</v>
      </c>
      <c r="AM126" s="3">
        <f>'Population at Risk'!AM126/'Population at Risk'!AM$5</f>
        <v>1.4019677380407065E-2</v>
      </c>
      <c r="AN126" s="3">
        <f>'Population at Risk'!AN126/'Population at Risk'!AN$5</f>
        <v>1.1586054317262695E-2</v>
      </c>
      <c r="AO126" s="3">
        <f>'Population at Risk'!AO126/'Population at Risk'!AO$5</f>
        <v>1.1586054317262695E-2</v>
      </c>
      <c r="AP126" s="3">
        <f>'Population at Risk'!AP126/'Population at Risk'!AP$5</f>
        <v>1.0429707929678102E-2</v>
      </c>
      <c r="AQ126" s="3">
        <f>'Population at Risk'!AQ126/'Population at Risk'!AQ$5</f>
        <v>1.0815896784188643E-2</v>
      </c>
      <c r="AR126" s="3">
        <f>'Population at Risk'!AR126/'Population at Risk'!AR$5</f>
        <v>1.3588940647103009E-2</v>
      </c>
      <c r="AS126" s="3">
        <f>'Population at Risk'!AS126/'Population at Risk'!AS$5</f>
        <v>1.0305662091557392E-2</v>
      </c>
      <c r="AT126" s="3">
        <f>'Population at Risk'!AT126/'Population at Risk'!AT$5</f>
        <v>1.4010463652082393E-3</v>
      </c>
      <c r="AU126" s="3">
        <f>'Population at Risk'!AU126/'Population at Risk'!AU$5</f>
        <v>1.4010463652082393E-3</v>
      </c>
      <c r="AV126" s="3">
        <f>'Population at Risk'!AV126/'Population at Risk'!AV$5</f>
        <v>1.6227341279483627E-2</v>
      </c>
      <c r="AW126" s="3">
        <f>'Population at Risk'!AW126/'Population at Risk'!AW$5</f>
        <v>1.8613677521981464E-2</v>
      </c>
      <c r="AX126" s="3">
        <f>'Population at Risk'!AX126/'Population at Risk'!AX$5</f>
        <v>1.0486095140137512E-2</v>
      </c>
      <c r="AY126" s="3">
        <f>'Population at Risk'!AY126/'Population at Risk'!AY$5</f>
        <v>1.1450461425918228E-2</v>
      </c>
      <c r="AZ126" s="3">
        <f>'Population at Risk'!AZ126/'Population at Risk'!AZ$5</f>
        <v>1.1876861364854177E-2</v>
      </c>
      <c r="BA126" s="3">
        <f>'Population at Risk'!BA126/'Population at Risk'!BA$5</f>
        <v>1.5477473998616362E-2</v>
      </c>
      <c r="BB126" s="3">
        <f>'Population at Risk'!BB126/'Population at Risk'!BB$5</f>
        <v>1.617362638934294E-2</v>
      </c>
      <c r="BC126" s="5">
        <f>'Population at Risk'!BC126/'Population at Risk'!BC$5</f>
        <v>1.7956204391719705E-2</v>
      </c>
      <c r="BD126" s="9">
        <v>124</v>
      </c>
    </row>
    <row r="127" spans="1:56" x14ac:dyDescent="0.35">
      <c r="A127" s="3"/>
      <c r="B127" s="3" t="s">
        <v>54</v>
      </c>
      <c r="C127" s="60">
        <f>'Population at Risk'!C127/'Population at Risk'!C$5</f>
        <v>1.5180222607936427E-2</v>
      </c>
      <c r="D127" s="3">
        <f>'Population at Risk'!D127/'Population at Risk'!D$5</f>
        <v>9.5275468985710904E-3</v>
      </c>
      <c r="E127" s="3">
        <f>'Population at Risk'!E127/'Population at Risk'!E$5</f>
        <v>7.6628568063130302E-3</v>
      </c>
      <c r="F127" s="3">
        <f>'Population at Risk'!F127/'Population at Risk'!F$5</f>
        <v>1.7640844815517507E-2</v>
      </c>
      <c r="G127" s="3">
        <f>'Population at Risk'!G127/'Population at Risk'!G$5</f>
        <v>1.2724734581840466E-2</v>
      </c>
      <c r="H127" s="3">
        <f>'Population at Risk'!H127/'Population at Risk'!H$5</f>
        <v>1.6836369780428507E-2</v>
      </c>
      <c r="I127" s="3">
        <f>'Population at Risk'!I127/'Population at Risk'!I$5</f>
        <v>1.1669646780145872E-2</v>
      </c>
      <c r="J127" s="3">
        <f>'Population at Risk'!J127/'Population at Risk'!J$5</f>
        <v>1.4181591073511505E-2</v>
      </c>
      <c r="K127" s="3">
        <f>'Population at Risk'!K127/'Population at Risk'!K$5</f>
        <v>1.8106466211536536E-2</v>
      </c>
      <c r="L127" s="3">
        <f>'Population at Risk'!L127/'Population at Risk'!L$5</f>
        <v>2.0318922047418555E-2</v>
      </c>
      <c r="M127" s="3">
        <f>'Population at Risk'!M127/'Population at Risk'!M$5</f>
        <v>2.0318922047418555E-2</v>
      </c>
      <c r="N127" s="3">
        <f>'Population at Risk'!N127/'Population at Risk'!N$5</f>
        <v>9.3248691423742924E-3</v>
      </c>
      <c r="O127" s="3">
        <f>'Population at Risk'!O127/'Population at Risk'!O$5</f>
        <v>1.7736502477584386E-2</v>
      </c>
      <c r="P127" s="3">
        <f>'Population at Risk'!P127/'Population at Risk'!P$5</f>
        <v>2.0174820886267042E-2</v>
      </c>
      <c r="Q127" s="3">
        <f>'Population at Risk'!Q127/'Population at Risk'!Q$5</f>
        <v>2.0425644373252623E-2</v>
      </c>
      <c r="R127" s="3">
        <f>'Population at Risk'!R127/'Population at Risk'!R$5</f>
        <v>1.2332467462892941E-2</v>
      </c>
      <c r="S127" s="3">
        <f>'Population at Risk'!S127/'Population at Risk'!S$5</f>
        <v>1.3453549485306117E-2</v>
      </c>
      <c r="T127" s="3">
        <f>'Population at Risk'!T127/'Population at Risk'!T$5</f>
        <v>1.0412649979583783E-2</v>
      </c>
      <c r="U127" s="3">
        <f>'Population at Risk'!U127/'Population at Risk'!U$5</f>
        <v>1.9790029521086824E-2</v>
      </c>
      <c r="V127" s="3">
        <f>'Population at Risk'!V127/'Population at Risk'!V$5</f>
        <v>2.4506434161250912E-2</v>
      </c>
      <c r="W127" s="3">
        <f>'Population at Risk'!W127/'Population at Risk'!W$5</f>
        <v>1.5299882154430013E-2</v>
      </c>
      <c r="X127" s="3">
        <f>'Population at Risk'!X127/'Population at Risk'!X$5</f>
        <v>1.5299882154430013E-2</v>
      </c>
      <c r="Y127" s="3">
        <f>'Population at Risk'!Y127/'Population at Risk'!Y$5</f>
        <v>1.915529553317882E-2</v>
      </c>
      <c r="Z127" s="3">
        <f>'Population at Risk'!Z127/'Population at Risk'!Z$5</f>
        <v>8.5783787215471079E-3</v>
      </c>
      <c r="AA127" s="3">
        <f>'Population at Risk'!AA127/'Population at Risk'!AA$5</f>
        <v>1.2037019471125078E-2</v>
      </c>
      <c r="AB127" s="3">
        <f>'Population at Risk'!AB127/'Population at Risk'!AB$5</f>
        <v>1.1680345476011555E-2</v>
      </c>
      <c r="AC127" s="3">
        <f>'Population at Risk'!AC127/'Population at Risk'!AC$5</f>
        <v>1.0439795185352431E-2</v>
      </c>
      <c r="AD127" s="3">
        <f>'Population at Risk'!AD127/'Population at Risk'!AD$5</f>
        <v>1.5203488202185417E-2</v>
      </c>
      <c r="AE127" s="3">
        <f>'Population at Risk'!AE127/'Population at Risk'!AE$5</f>
        <v>1.6118219762737931E-2</v>
      </c>
      <c r="AF127" s="3">
        <f>'Population at Risk'!AF127/'Population at Risk'!AF$5</f>
        <v>9.0556803351260692E-3</v>
      </c>
      <c r="AG127" s="3">
        <f>'Population at Risk'!AG127/'Population at Risk'!AG$5</f>
        <v>1.3755813946540175E-2</v>
      </c>
      <c r="AH127" s="3">
        <f>'Population at Risk'!AH127/'Population at Risk'!AH$5</f>
        <v>1.6225731989477701E-2</v>
      </c>
      <c r="AI127" s="3">
        <f>'Population at Risk'!AI127/'Population at Risk'!AI$5</f>
        <v>1.4679224761346263E-2</v>
      </c>
      <c r="AJ127" s="3">
        <f>'Population at Risk'!AJ127/'Population at Risk'!AJ$5</f>
        <v>2.554222623110728E-2</v>
      </c>
      <c r="AK127" s="3">
        <f>'Population at Risk'!AK127/'Population at Risk'!AK$5</f>
        <v>1.2145560162789061E-2</v>
      </c>
      <c r="AL127" s="3">
        <f>'Population at Risk'!AL127/'Population at Risk'!AL$5</f>
        <v>1.4271711037553434E-2</v>
      </c>
      <c r="AM127" s="3">
        <f>'Population at Risk'!AM127/'Population at Risk'!AM$5</f>
        <v>1.4281806450848932E-2</v>
      </c>
      <c r="AN127" s="3">
        <f>'Population at Risk'!AN127/'Population at Risk'!AN$5</f>
        <v>1.313086155956439E-2</v>
      </c>
      <c r="AO127" s="3">
        <f>'Population at Risk'!AO127/'Population at Risk'!AO$5</f>
        <v>1.313086155956439E-2</v>
      </c>
      <c r="AP127" s="3">
        <f>'Population at Risk'!AP127/'Population at Risk'!AP$5</f>
        <v>1.0276078843970896E-2</v>
      </c>
      <c r="AQ127" s="3">
        <f>'Population at Risk'!AQ127/'Population at Risk'!AQ$5</f>
        <v>1.1417346275486597E-2</v>
      </c>
      <c r="AR127" s="3">
        <f>'Population at Risk'!AR127/'Population at Risk'!AR$5</f>
        <v>1.4007853966768118E-2</v>
      </c>
      <c r="AS127" s="3">
        <f>'Population at Risk'!AS127/'Population at Risk'!AS$5</f>
        <v>1.1669646780145872E-2</v>
      </c>
      <c r="AT127" s="3">
        <f>'Population at Risk'!AT127/'Population at Risk'!AT$5</f>
        <v>3.8798207036535859E-3</v>
      </c>
      <c r="AU127" s="3">
        <f>'Population at Risk'!AU127/'Population at Risk'!AU$5</f>
        <v>3.8798207036535859E-3</v>
      </c>
      <c r="AV127" s="3">
        <f>'Population at Risk'!AV127/'Population at Risk'!AV$5</f>
        <v>1.8020076125598007E-2</v>
      </c>
      <c r="AW127" s="3">
        <f>'Population at Risk'!AW127/'Population at Risk'!AW$5</f>
        <v>1.8825127932000727E-2</v>
      </c>
      <c r="AX127" s="3">
        <f>'Population at Risk'!AX127/'Population at Risk'!AX$5</f>
        <v>1.1573363069414444E-2</v>
      </c>
      <c r="AY127" s="3">
        <f>'Population at Risk'!AY127/'Population at Risk'!AY$5</f>
        <v>1.1543807578846909E-2</v>
      </c>
      <c r="AZ127" s="3">
        <f>'Population at Risk'!AZ127/'Population at Risk'!AZ$5</f>
        <v>1.1486210831154085E-2</v>
      </c>
      <c r="BA127" s="3">
        <f>'Population at Risk'!BA127/'Population at Risk'!BA$5</f>
        <v>1.629559290469209E-2</v>
      </c>
      <c r="BB127" s="3">
        <f>'Population at Risk'!BB127/'Population at Risk'!BB$5</f>
        <v>1.6048024750716025E-2</v>
      </c>
      <c r="BC127" s="5">
        <f>'Population at Risk'!BC127/'Population at Risk'!BC$5</f>
        <v>1.9790029521086824E-2</v>
      </c>
      <c r="BD127" s="9">
        <v>125</v>
      </c>
    </row>
    <row r="128" spans="1:56" x14ac:dyDescent="0.35">
      <c r="A128" s="3"/>
      <c r="B128" s="3" t="s">
        <v>55</v>
      </c>
      <c r="C128" s="60">
        <f>'Population at Risk'!C128/'Population at Risk'!C$5</f>
        <v>1.1547064340288495E-2</v>
      </c>
      <c r="D128" s="3">
        <f>'Population at Risk'!D128/'Population at Risk'!D$5</f>
        <v>7.2498841988810694E-3</v>
      </c>
      <c r="E128" s="3">
        <f>'Population at Risk'!E128/'Population at Risk'!E$5</f>
        <v>5.8354714426306917E-3</v>
      </c>
      <c r="F128" s="3">
        <f>'Population at Risk'!F128/'Population at Risk'!F$5</f>
        <v>1.151458439765062E-2</v>
      </c>
      <c r="G128" s="3">
        <f>'Population at Risk'!G128/'Population at Risk'!G$5</f>
        <v>1.0416561560610035E-2</v>
      </c>
      <c r="H128" s="3">
        <f>'Population at Risk'!H128/'Population at Risk'!H$5</f>
        <v>1.2040948328570413E-2</v>
      </c>
      <c r="I128" s="3">
        <f>'Population at Risk'!I128/'Population at Risk'!I$5</f>
        <v>8.7376234215012019E-3</v>
      </c>
      <c r="J128" s="3">
        <f>'Population at Risk'!J128/'Population at Risk'!J$5</f>
        <v>1.0225748295286403E-2</v>
      </c>
      <c r="K128" s="3">
        <f>'Population at Risk'!K128/'Population at Risk'!K$5</f>
        <v>1.2595885283114271E-2</v>
      </c>
      <c r="L128" s="3">
        <f>'Population at Risk'!L128/'Population at Risk'!L$5</f>
        <v>1.5196092997684785E-2</v>
      </c>
      <c r="M128" s="3">
        <f>'Population at Risk'!M128/'Population at Risk'!M$5</f>
        <v>1.5196092997684785E-2</v>
      </c>
      <c r="N128" s="3">
        <f>'Population at Risk'!N128/'Population at Risk'!N$5</f>
        <v>6.7006886398301808E-3</v>
      </c>
      <c r="O128" s="3">
        <f>'Population at Risk'!O128/'Population at Risk'!O$5</f>
        <v>1.2626340078266726E-2</v>
      </c>
      <c r="P128" s="3">
        <f>'Population at Risk'!P128/'Population at Risk'!P$5</f>
        <v>1.3366256116524604E-2</v>
      </c>
      <c r="Q128" s="3">
        <f>'Population at Risk'!Q128/'Population at Risk'!Q$5</f>
        <v>1.4827406219299306E-2</v>
      </c>
      <c r="R128" s="3">
        <f>'Population at Risk'!R128/'Population at Risk'!R$5</f>
        <v>7.8635618576673744E-3</v>
      </c>
      <c r="S128" s="3">
        <f>'Population at Risk'!S128/'Population at Risk'!S$5</f>
        <v>9.4996963605263399E-3</v>
      </c>
      <c r="T128" s="3">
        <f>'Population at Risk'!T128/'Population at Risk'!T$5</f>
        <v>6.9196368966424624E-3</v>
      </c>
      <c r="U128" s="3">
        <f>'Population at Risk'!U128/'Population at Risk'!U$5</f>
        <v>1.5185396222819912E-2</v>
      </c>
      <c r="V128" s="3">
        <f>'Population at Risk'!V128/'Population at Risk'!V$5</f>
        <v>1.7297407287596909E-2</v>
      </c>
      <c r="W128" s="3">
        <f>'Population at Risk'!W128/'Population at Risk'!W$5</f>
        <v>1.1026855985374609E-2</v>
      </c>
      <c r="X128" s="3">
        <f>'Population at Risk'!X128/'Population at Risk'!X$5</f>
        <v>1.1026855985374609E-2</v>
      </c>
      <c r="Y128" s="3">
        <f>'Population at Risk'!Y128/'Population at Risk'!Y$5</f>
        <v>1.3628387573510741E-2</v>
      </c>
      <c r="Z128" s="3">
        <f>'Population at Risk'!Z128/'Population at Risk'!Z$5</f>
        <v>5.9570076736131759E-3</v>
      </c>
      <c r="AA128" s="3">
        <f>'Population at Risk'!AA128/'Population at Risk'!AA$5</f>
        <v>8.5740219568628886E-3</v>
      </c>
      <c r="AB128" s="3">
        <f>'Population at Risk'!AB128/'Population at Risk'!AB$5</f>
        <v>8.7828435767810381E-3</v>
      </c>
      <c r="AC128" s="3">
        <f>'Population at Risk'!AC128/'Population at Risk'!AC$5</f>
        <v>7.3350783799811204E-3</v>
      </c>
      <c r="AD128" s="3">
        <f>'Population at Risk'!AD128/'Population at Risk'!AD$5</f>
        <v>1.1568702867988386E-2</v>
      </c>
      <c r="AE128" s="3">
        <f>'Population at Risk'!AE128/'Population at Risk'!AE$5</f>
        <v>1.1969622398161605E-2</v>
      </c>
      <c r="AF128" s="3">
        <f>'Population at Risk'!AF128/'Population at Risk'!AF$5</f>
        <v>6.3676379607632326E-3</v>
      </c>
      <c r="AG128" s="3">
        <f>'Population at Risk'!AG128/'Population at Risk'!AG$5</f>
        <v>1.0215265776440956E-2</v>
      </c>
      <c r="AH128" s="3">
        <f>'Population at Risk'!AH128/'Population at Risk'!AH$5</f>
        <v>1.1728083027546535E-2</v>
      </c>
      <c r="AI128" s="3">
        <f>'Population at Risk'!AI128/'Population at Risk'!AI$5</f>
        <v>1.0197275669519659E-2</v>
      </c>
      <c r="AJ128" s="3">
        <f>'Population at Risk'!AJ128/'Population at Risk'!AJ$5</f>
        <v>1.8632699289404836E-2</v>
      </c>
      <c r="AK128" s="3">
        <f>'Population at Risk'!AK128/'Population at Risk'!AK$5</f>
        <v>8.6853910915433326E-3</v>
      </c>
      <c r="AL128" s="3">
        <f>'Population at Risk'!AL128/'Population at Risk'!AL$5</f>
        <v>1.0026990090807484E-2</v>
      </c>
      <c r="AM128" s="3">
        <f>'Population at Risk'!AM128/'Population at Risk'!AM$5</f>
        <v>9.9455552536805072E-3</v>
      </c>
      <c r="AN128" s="3">
        <f>'Population at Risk'!AN128/'Population at Risk'!AN$5</f>
        <v>9.3861020806100138E-3</v>
      </c>
      <c r="AO128" s="3">
        <f>'Population at Risk'!AO128/'Population at Risk'!AO$5</f>
        <v>9.3861020806100138E-3</v>
      </c>
      <c r="AP128" s="3">
        <f>'Population at Risk'!AP128/'Population at Risk'!AP$5</f>
        <v>6.7980521585552876E-3</v>
      </c>
      <c r="AQ128" s="3">
        <f>'Population at Risk'!AQ128/'Population at Risk'!AQ$5</f>
        <v>8.3166023525621992E-3</v>
      </c>
      <c r="AR128" s="3">
        <f>'Population at Risk'!AR128/'Population at Risk'!AR$5</f>
        <v>1.0035116274421078E-2</v>
      </c>
      <c r="AS128" s="3">
        <f>'Population at Risk'!AS128/'Population at Risk'!AS$5</f>
        <v>8.7376234215012019E-3</v>
      </c>
      <c r="AT128" s="3">
        <f>'Population at Risk'!AT128/'Population at Risk'!AT$5</f>
        <v>2.1668499097880021E-3</v>
      </c>
      <c r="AU128" s="3">
        <f>'Population at Risk'!AU128/'Population at Risk'!AU$5</f>
        <v>2.1668499097880021E-3</v>
      </c>
      <c r="AV128" s="3">
        <f>'Population at Risk'!AV128/'Population at Risk'!AV$5</f>
        <v>1.3146104581884518E-2</v>
      </c>
      <c r="AW128" s="3">
        <f>'Population at Risk'!AW128/'Population at Risk'!AW$5</f>
        <v>1.4146294171162175E-2</v>
      </c>
      <c r="AX128" s="3">
        <f>'Population at Risk'!AX128/'Population at Risk'!AX$5</f>
        <v>8.6507026064929545E-3</v>
      </c>
      <c r="AY128" s="3">
        <f>'Population at Risk'!AY128/'Population at Risk'!AY$5</f>
        <v>8.121659220756576E-3</v>
      </c>
      <c r="AZ128" s="3">
        <f>'Population at Risk'!AZ128/'Population at Risk'!AZ$5</f>
        <v>7.8291369834992616E-3</v>
      </c>
      <c r="BA128" s="3">
        <f>'Population at Risk'!BA128/'Population at Risk'!BA$5</f>
        <v>1.2291464302850812E-2</v>
      </c>
      <c r="BB128" s="3">
        <f>'Population at Risk'!BB128/'Population at Risk'!BB$5</f>
        <v>1.1124819611824113E-2</v>
      </c>
      <c r="BC128" s="5">
        <f>'Population at Risk'!BC128/'Population at Risk'!BC$5</f>
        <v>1.5185396222819912E-2</v>
      </c>
      <c r="BD128" s="9">
        <v>126</v>
      </c>
    </row>
    <row r="129" spans="1:56" x14ac:dyDescent="0.35">
      <c r="A129" s="3"/>
      <c r="B129" s="3" t="s">
        <v>56</v>
      </c>
      <c r="C129" s="60">
        <f>'Population at Risk'!C129/'Population at Risk'!C$5</f>
        <v>9.4460822364959302E-3</v>
      </c>
      <c r="D129" s="3">
        <f>'Population at Risk'!D129/'Population at Risk'!D$5</f>
        <v>5.9832951779151353E-3</v>
      </c>
      <c r="E129" s="3">
        <f>'Population at Risk'!E129/'Population at Risk'!E$5</f>
        <v>4.9064860352258056E-3</v>
      </c>
      <c r="F129" s="3">
        <f>'Population at Risk'!F129/'Population at Risk'!F$5</f>
        <v>1.1453227820043245E-2</v>
      </c>
      <c r="G129" s="3">
        <f>'Population at Risk'!G129/'Population at Risk'!G$5</f>
        <v>9.7054678747381315E-3</v>
      </c>
      <c r="H129" s="3">
        <f>'Population at Risk'!H129/'Population at Risk'!H$5</f>
        <v>1.0573099389468496E-2</v>
      </c>
      <c r="I129" s="3">
        <f>'Population at Risk'!I129/'Population at Risk'!I$5</f>
        <v>8.3599914107358748E-3</v>
      </c>
      <c r="J129" s="3">
        <f>'Population at Risk'!J129/'Population at Risk'!J$5</f>
        <v>8.5981593789126055E-3</v>
      </c>
      <c r="K129" s="3">
        <f>'Population at Risk'!K129/'Population at Risk'!K$5</f>
        <v>1.1583715930006875E-2</v>
      </c>
      <c r="L129" s="3">
        <f>'Population at Risk'!L129/'Population at Risk'!L$5</f>
        <v>1.3746008306402447E-2</v>
      </c>
      <c r="M129" s="3">
        <f>'Population at Risk'!M129/'Population at Risk'!M$5</f>
        <v>1.3746008306402447E-2</v>
      </c>
      <c r="N129" s="3">
        <f>'Population at Risk'!N129/'Population at Risk'!N$5</f>
        <v>5.5697348465593511E-3</v>
      </c>
      <c r="O129" s="3">
        <f>'Population at Risk'!O129/'Population at Risk'!O$5</f>
        <v>1.0592343393123408E-2</v>
      </c>
      <c r="P129" s="3">
        <f>'Population at Risk'!P129/'Population at Risk'!P$5</f>
        <v>1.0572665609855474E-2</v>
      </c>
      <c r="Q129" s="3">
        <f>'Population at Risk'!Q129/'Population at Risk'!Q$5</f>
        <v>1.169023921921598E-2</v>
      </c>
      <c r="R129" s="3">
        <f>'Population at Risk'!R129/'Population at Risk'!R$5</f>
        <v>7.1664375795053737E-3</v>
      </c>
      <c r="S129" s="3">
        <f>'Population at Risk'!S129/'Population at Risk'!S$5</f>
        <v>8.0865366095174331E-3</v>
      </c>
      <c r="T129" s="3">
        <f>'Population at Risk'!T129/'Population at Risk'!T$5</f>
        <v>5.4799808980121522E-3</v>
      </c>
      <c r="U129" s="3">
        <f>'Population at Risk'!U129/'Population at Risk'!U$5</f>
        <v>1.5303570512491663E-2</v>
      </c>
      <c r="V129" s="3">
        <f>'Population at Risk'!V129/'Population at Risk'!V$5</f>
        <v>1.4241570008047818E-2</v>
      </c>
      <c r="W129" s="3">
        <f>'Population at Risk'!W129/'Population at Risk'!W$5</f>
        <v>9.9250448401270262E-3</v>
      </c>
      <c r="X129" s="3">
        <f>'Population at Risk'!X129/'Population at Risk'!X$5</f>
        <v>9.9250448401270262E-3</v>
      </c>
      <c r="Y129" s="3">
        <f>'Population at Risk'!Y129/'Population at Risk'!Y$5</f>
        <v>1.131021456368375E-2</v>
      </c>
      <c r="Z129" s="3">
        <f>'Population at Risk'!Z129/'Population at Risk'!Z$5</f>
        <v>4.742154866345178E-3</v>
      </c>
      <c r="AA129" s="3">
        <f>'Population at Risk'!AA129/'Population at Risk'!AA$5</f>
        <v>7.2061417184997216E-3</v>
      </c>
      <c r="AB129" s="3">
        <f>'Population at Risk'!AB129/'Population at Risk'!AB$5</f>
        <v>7.208328201671832E-3</v>
      </c>
      <c r="AC129" s="3">
        <f>'Population at Risk'!AC129/'Population at Risk'!AC$5</f>
        <v>5.9727347659868169E-3</v>
      </c>
      <c r="AD129" s="3">
        <f>'Population at Risk'!AD129/'Population at Risk'!AD$5</f>
        <v>1.0395787990889612E-2</v>
      </c>
      <c r="AE129" s="3">
        <f>'Population at Risk'!AE129/'Population at Risk'!AE$5</f>
        <v>1.0617340978098157E-2</v>
      </c>
      <c r="AF129" s="3">
        <f>'Population at Risk'!AF129/'Population at Risk'!AF$5</f>
        <v>4.796619671231097E-3</v>
      </c>
      <c r="AG129" s="3">
        <f>'Population at Risk'!AG129/'Population at Risk'!AG$5</f>
        <v>9.0611847494059851E-3</v>
      </c>
      <c r="AH129" s="3">
        <f>'Population at Risk'!AH129/'Population at Risk'!AH$5</f>
        <v>1.0180439781242617E-2</v>
      </c>
      <c r="AI129" s="3">
        <f>'Population at Risk'!AI129/'Population at Risk'!AI$5</f>
        <v>8.3157138363050657E-3</v>
      </c>
      <c r="AJ129" s="3">
        <f>'Population at Risk'!AJ129/'Population at Risk'!AJ$5</f>
        <v>1.6359119204520354E-2</v>
      </c>
      <c r="AK129" s="3">
        <f>'Population at Risk'!AK129/'Population at Risk'!AK$5</f>
        <v>6.9557521803794561E-3</v>
      </c>
      <c r="AL129" s="3">
        <f>'Population at Risk'!AL129/'Population at Risk'!AL$5</f>
        <v>9.2919700294463222E-3</v>
      </c>
      <c r="AM129" s="3">
        <f>'Population at Risk'!AM129/'Population at Risk'!AM$5</f>
        <v>8.9189594779883041E-3</v>
      </c>
      <c r="AN129" s="3">
        <f>'Population at Risk'!AN129/'Population at Risk'!AN$5</f>
        <v>9.3007738798771954E-3</v>
      </c>
      <c r="AO129" s="3">
        <f>'Population at Risk'!AO129/'Population at Risk'!AO$5</f>
        <v>9.3007738798771954E-3</v>
      </c>
      <c r="AP129" s="3">
        <f>'Population at Risk'!AP129/'Population at Risk'!AP$5</f>
        <v>6.2304478035691184E-3</v>
      </c>
      <c r="AQ129" s="3">
        <f>'Population at Risk'!AQ129/'Population at Risk'!AQ$5</f>
        <v>7.2760416790662663E-3</v>
      </c>
      <c r="AR129" s="3">
        <f>'Population at Risk'!AR129/'Population at Risk'!AR$5</f>
        <v>8.5869615797221129E-3</v>
      </c>
      <c r="AS129" s="3">
        <f>'Population at Risk'!AS129/'Population at Risk'!AS$5</f>
        <v>8.3599914107358748E-3</v>
      </c>
      <c r="AT129" s="3">
        <f>'Population at Risk'!AT129/'Population at Risk'!AT$5</f>
        <v>1.7501480040595398E-3</v>
      </c>
      <c r="AU129" s="3">
        <f>'Population at Risk'!AU129/'Population at Risk'!AU$5</f>
        <v>1.7501480040595398E-3</v>
      </c>
      <c r="AV129" s="3">
        <f>'Population at Risk'!AV129/'Population at Risk'!AV$5</f>
        <v>1.1544670023727678E-2</v>
      </c>
      <c r="AW129" s="3">
        <f>'Population at Risk'!AW129/'Population at Risk'!AW$5</f>
        <v>1.1871114098059143E-2</v>
      </c>
      <c r="AX129" s="3">
        <f>'Population at Risk'!AX129/'Population at Risk'!AX$5</f>
        <v>6.6141441095000138E-3</v>
      </c>
      <c r="AY129" s="3">
        <f>'Population at Risk'!AY129/'Population at Risk'!AY$5</f>
        <v>7.3239301587360462E-3</v>
      </c>
      <c r="AZ129" s="3">
        <f>'Population at Risk'!AZ129/'Population at Risk'!AZ$5</f>
        <v>7.0781104454251103E-3</v>
      </c>
      <c r="BA129" s="3">
        <f>'Population at Risk'!BA129/'Population at Risk'!BA$5</f>
        <v>1.0044915155060853E-2</v>
      </c>
      <c r="BB129" s="3">
        <f>'Population at Risk'!BB129/'Population at Risk'!BB$5</f>
        <v>9.1150301722131757E-3</v>
      </c>
      <c r="BC129" s="5">
        <f>'Population at Risk'!BC129/'Population at Risk'!BC$5</f>
        <v>1.5303570512491663E-2</v>
      </c>
      <c r="BD129" s="9">
        <v>127</v>
      </c>
    </row>
    <row r="130" spans="1:56" x14ac:dyDescent="0.35">
      <c r="A130" s="3"/>
      <c r="B130" s="3" t="s">
        <v>57</v>
      </c>
      <c r="C130" s="60">
        <f>'Population at Risk'!C130/'Population at Risk'!C$5</f>
        <v>6.6341088652054608E-3</v>
      </c>
      <c r="D130" s="3">
        <f>'Population at Risk'!D130/'Population at Risk'!D$5</f>
        <v>4.5852611980155E-3</v>
      </c>
      <c r="E130" s="3">
        <f>'Population at Risk'!E130/'Population at Risk'!E$5</f>
        <v>4.4143729911504904E-3</v>
      </c>
      <c r="F130" s="3">
        <f>'Population at Risk'!F130/'Population at Risk'!F$5</f>
        <v>9.4119865827712694E-3</v>
      </c>
      <c r="G130" s="3">
        <f>'Population at Risk'!G130/'Population at Risk'!G$5</f>
        <v>8.0900772302487187E-3</v>
      </c>
      <c r="H130" s="3">
        <f>'Population at Risk'!H130/'Population at Risk'!H$5</f>
        <v>8.6778551731393084E-3</v>
      </c>
      <c r="I130" s="3">
        <f>'Population at Risk'!I130/'Population at Risk'!I$5</f>
        <v>6.623880755134569E-3</v>
      </c>
      <c r="J130" s="3">
        <f>'Population at Risk'!J130/'Population at Risk'!J$5</f>
        <v>6.9104599030115838E-3</v>
      </c>
      <c r="K130" s="3">
        <f>'Population at Risk'!K130/'Population at Risk'!K$5</f>
        <v>8.7412248291379707E-3</v>
      </c>
      <c r="L130" s="3">
        <f>'Population at Risk'!L130/'Population at Risk'!L$5</f>
        <v>1.1747748009822869E-2</v>
      </c>
      <c r="M130" s="3">
        <f>'Population at Risk'!M130/'Population at Risk'!M$5</f>
        <v>1.1747748009822869E-2</v>
      </c>
      <c r="N130" s="3">
        <f>'Population at Risk'!N130/'Population at Risk'!N$5</f>
        <v>4.7639242014087613E-3</v>
      </c>
      <c r="O130" s="3">
        <f>'Population at Risk'!O130/'Population at Risk'!O$5</f>
        <v>8.2027221532491069E-3</v>
      </c>
      <c r="P130" s="3">
        <f>'Population at Risk'!P130/'Population at Risk'!P$5</f>
        <v>7.3259400940219634E-3</v>
      </c>
      <c r="Q130" s="3">
        <f>'Population at Risk'!Q130/'Population at Risk'!Q$5</f>
        <v>9.1884712046869602E-3</v>
      </c>
      <c r="R130" s="3">
        <f>'Population at Risk'!R130/'Population at Risk'!R$5</f>
        <v>4.3347276046254227E-3</v>
      </c>
      <c r="S130" s="3">
        <f>'Population at Risk'!S130/'Population at Risk'!S$5</f>
        <v>6.2391604499379416E-3</v>
      </c>
      <c r="T130" s="3">
        <f>'Population at Risk'!T130/'Population at Risk'!T$5</f>
        <v>3.898254229667727E-3</v>
      </c>
      <c r="U130" s="3">
        <f>'Population at Risk'!U130/'Population at Risk'!U$5</f>
        <v>1.1595071424240868E-2</v>
      </c>
      <c r="V130" s="3">
        <f>'Population at Risk'!V130/'Population at Risk'!V$5</f>
        <v>1.2267126535283718E-2</v>
      </c>
      <c r="W130" s="3">
        <f>'Population at Risk'!W130/'Population at Risk'!W$5</f>
        <v>7.9104190820300305E-3</v>
      </c>
      <c r="X130" s="3">
        <f>'Population at Risk'!X130/'Population at Risk'!X$5</f>
        <v>7.9104190820300305E-3</v>
      </c>
      <c r="Y130" s="3">
        <f>'Population at Risk'!Y130/'Population at Risk'!Y$5</f>
        <v>9.4943169216033935E-3</v>
      </c>
      <c r="Z130" s="3">
        <f>'Population at Risk'!Z130/'Population at Risk'!Z$5</f>
        <v>3.0295406104975295E-3</v>
      </c>
      <c r="AA130" s="3">
        <f>'Population at Risk'!AA130/'Population at Risk'!AA$5</f>
        <v>5.0149634811657148E-3</v>
      </c>
      <c r="AB130" s="3">
        <f>'Population at Risk'!AB130/'Population at Risk'!AB$5</f>
        <v>5.5553263142396952E-3</v>
      </c>
      <c r="AC130" s="3">
        <f>'Population at Risk'!AC130/'Population at Risk'!AC$5</f>
        <v>3.9825058240204646E-3</v>
      </c>
      <c r="AD130" s="3">
        <f>'Population at Risk'!AD130/'Population at Risk'!AD$5</f>
        <v>8.5280910045644007E-3</v>
      </c>
      <c r="AE130" s="3">
        <f>'Population at Risk'!AE130/'Population at Risk'!AE$5</f>
        <v>8.6582605391834072E-3</v>
      </c>
      <c r="AF130" s="3">
        <f>'Population at Risk'!AF130/'Population at Risk'!AF$5</f>
        <v>3.4854826177996507E-3</v>
      </c>
      <c r="AG130" s="3">
        <f>'Population at Risk'!AG130/'Population at Risk'!AG$5</f>
        <v>7.3892416675578514E-3</v>
      </c>
      <c r="AH130" s="3">
        <f>'Population at Risk'!AH130/'Population at Risk'!AH$5</f>
        <v>7.3779438146562362E-3</v>
      </c>
      <c r="AI130" s="3">
        <f>'Population at Risk'!AI130/'Population at Risk'!AI$5</f>
        <v>6.2822395092454256E-3</v>
      </c>
      <c r="AJ130" s="3">
        <f>'Population at Risk'!AJ130/'Population at Risk'!AJ$5</f>
        <v>1.2042493986870613E-2</v>
      </c>
      <c r="AK130" s="3">
        <f>'Population at Risk'!AK130/'Population at Risk'!AK$5</f>
        <v>5.4959650923376725E-3</v>
      </c>
      <c r="AL130" s="3">
        <f>'Population at Risk'!AL130/'Population at Risk'!AL$5</f>
        <v>7.4546170194128812E-3</v>
      </c>
      <c r="AM130" s="3">
        <f>'Population at Risk'!AM130/'Population at Risk'!AM$5</f>
        <v>6.4434675568829777E-3</v>
      </c>
      <c r="AN130" s="3">
        <f>'Population at Risk'!AN130/'Population at Risk'!AN$5</f>
        <v>7.9454445519582442E-3</v>
      </c>
      <c r="AO130" s="3">
        <f>'Population at Risk'!AO130/'Population at Risk'!AO$5</f>
        <v>7.9454445519582442E-3</v>
      </c>
      <c r="AP130" s="3">
        <f>'Population at Risk'!AP130/'Population at Risk'!AP$5</f>
        <v>4.4086663839566914E-3</v>
      </c>
      <c r="AQ130" s="3">
        <f>'Population at Risk'!AQ130/'Population at Risk'!AQ$5</f>
        <v>5.1079402860276417E-3</v>
      </c>
      <c r="AR130" s="3">
        <f>'Population at Risk'!AR130/'Population at Risk'!AR$5</f>
        <v>6.5523821310376987E-3</v>
      </c>
      <c r="AS130" s="3">
        <f>'Population at Risk'!AS130/'Population at Risk'!AS$5</f>
        <v>6.623880755134569E-3</v>
      </c>
      <c r="AT130" s="3">
        <f>'Population at Risk'!AT130/'Population at Risk'!AT$5</f>
        <v>1.4751071267478575E-3</v>
      </c>
      <c r="AU130" s="3">
        <f>'Population at Risk'!AU130/'Population at Risk'!AU$5</f>
        <v>1.4751071267478575E-3</v>
      </c>
      <c r="AV130" s="3">
        <f>'Population at Risk'!AV130/'Population at Risk'!AV$5</f>
        <v>1.019023972925045E-2</v>
      </c>
      <c r="AW130" s="3">
        <f>'Population at Risk'!AW130/'Population at Risk'!AW$5</f>
        <v>8.6321547438883185E-3</v>
      </c>
      <c r="AX130" s="3">
        <f>'Population at Risk'!AX130/'Population at Risk'!AX$5</f>
        <v>5.6938473532313879E-3</v>
      </c>
      <c r="AY130" s="3">
        <f>'Population at Risk'!AY130/'Population at Risk'!AY$5</f>
        <v>5.8555253249671048E-3</v>
      </c>
      <c r="AZ130" s="3">
        <f>'Population at Risk'!AZ130/'Population at Risk'!AZ$5</f>
        <v>5.6827056746055118E-3</v>
      </c>
      <c r="BA130" s="3">
        <f>'Population at Risk'!BA130/'Population at Risk'!BA$5</f>
        <v>6.984932984936798E-3</v>
      </c>
      <c r="BB130" s="3">
        <f>'Population at Risk'!BB130/'Population at Risk'!BB$5</f>
        <v>7.3537534863876847E-3</v>
      </c>
      <c r="BC130" s="5">
        <f>'Population at Risk'!BC130/'Population at Risk'!BC$5</f>
        <v>1.1595071424240868E-2</v>
      </c>
      <c r="BD130" s="9">
        <v>128</v>
      </c>
    </row>
    <row r="131" spans="1:56" x14ac:dyDescent="0.35">
      <c r="A131" s="3"/>
      <c r="B131" s="3" t="s">
        <v>58</v>
      </c>
      <c r="C131" s="60">
        <f>'Population at Risk'!C131/'Population at Risk'!C$5</f>
        <v>4.3115291657814985E-3</v>
      </c>
      <c r="D131" s="3">
        <f>'Population at Risk'!D131/'Population at Risk'!D$5</f>
        <v>3.0284689230006567E-3</v>
      </c>
      <c r="E131" s="3">
        <f>'Population at Risk'!E131/'Population at Risk'!E$5</f>
        <v>2.9915011936884608E-3</v>
      </c>
      <c r="F131" s="3">
        <f>'Population at Risk'!F131/'Population at Risk'!F$5</f>
        <v>6.3900778471657777E-3</v>
      </c>
      <c r="G131" s="3">
        <f>'Population at Risk'!G131/'Population at Risk'!G$5</f>
        <v>6.4040282279665345E-3</v>
      </c>
      <c r="H131" s="3">
        <f>'Population at Risk'!H131/'Population at Risk'!H$5</f>
        <v>6.4098462448374744E-3</v>
      </c>
      <c r="I131" s="3">
        <f>'Population at Risk'!I131/'Population at Risk'!I$5</f>
        <v>4.749953824408148E-3</v>
      </c>
      <c r="J131" s="3">
        <f>'Population at Risk'!J131/'Population at Risk'!J$5</f>
        <v>4.5868177606239388E-3</v>
      </c>
      <c r="K131" s="3">
        <f>'Population at Risk'!K131/'Population at Risk'!K$5</f>
        <v>6.2097314999074197E-3</v>
      </c>
      <c r="L131" s="3">
        <f>'Population at Risk'!L131/'Population at Risk'!L$5</f>
        <v>8.8738682104127203E-3</v>
      </c>
      <c r="M131" s="3">
        <f>'Population at Risk'!M131/'Population at Risk'!M$5</f>
        <v>8.8738682104127203E-3</v>
      </c>
      <c r="N131" s="3">
        <f>'Population at Risk'!N131/'Population at Risk'!N$5</f>
        <v>3.2588382586559933E-3</v>
      </c>
      <c r="O131" s="3">
        <f>'Population at Risk'!O131/'Population at Risk'!O$5</f>
        <v>6.1755634980665856E-3</v>
      </c>
      <c r="P131" s="3">
        <f>'Population at Risk'!P131/'Population at Risk'!P$5</f>
        <v>5.2753383521286813E-3</v>
      </c>
      <c r="Q131" s="3">
        <f>'Population at Risk'!Q131/'Population at Risk'!Q$5</f>
        <v>6.5580461147177515E-3</v>
      </c>
      <c r="R131" s="3">
        <f>'Population at Risk'!R131/'Population at Risk'!R$5</f>
        <v>2.5965447532657238E-3</v>
      </c>
      <c r="S131" s="3">
        <f>'Population at Risk'!S131/'Population at Risk'!S$5</f>
        <v>4.596874300232999E-3</v>
      </c>
      <c r="T131" s="3">
        <f>'Population at Risk'!T131/'Population at Risk'!T$5</f>
        <v>2.8343442248148281E-3</v>
      </c>
      <c r="U131" s="3">
        <f>'Population at Risk'!U131/'Population at Risk'!U$5</f>
        <v>7.4117515378480858E-3</v>
      </c>
      <c r="V131" s="3">
        <f>'Population at Risk'!V131/'Population at Risk'!V$5</f>
        <v>8.5992732507711341E-3</v>
      </c>
      <c r="W131" s="3">
        <f>'Population at Risk'!W131/'Population at Risk'!W$5</f>
        <v>5.6930791521883507E-3</v>
      </c>
      <c r="X131" s="3">
        <f>'Population at Risk'!X131/'Population at Risk'!X$5</f>
        <v>5.6930791521883507E-3</v>
      </c>
      <c r="Y131" s="3">
        <f>'Population at Risk'!Y131/'Population at Risk'!Y$5</f>
        <v>6.5268029429220772E-3</v>
      </c>
      <c r="Z131" s="3">
        <f>'Population at Risk'!Z131/'Population at Risk'!Z$5</f>
        <v>2.2425701003487572E-3</v>
      </c>
      <c r="AA131" s="3">
        <f>'Population at Risk'!AA131/'Population at Risk'!AA$5</f>
        <v>3.9146473462420154E-3</v>
      </c>
      <c r="AB131" s="3">
        <f>'Population at Risk'!AB131/'Population at Risk'!AB$5</f>
        <v>3.7891977440359364E-3</v>
      </c>
      <c r="AC131" s="3">
        <f>'Population at Risk'!AC131/'Population at Risk'!AC$5</f>
        <v>3.0612919019860122E-3</v>
      </c>
      <c r="AD131" s="3">
        <f>'Population at Risk'!AD131/'Population at Risk'!AD$5</f>
        <v>6.4205497927524299E-3</v>
      </c>
      <c r="AE131" s="3">
        <f>'Population at Risk'!AE131/'Population at Risk'!AE$5</f>
        <v>6.3926030766635724E-3</v>
      </c>
      <c r="AF131" s="3">
        <f>'Population at Risk'!AF131/'Population at Risk'!AF$5</f>
        <v>2.7780968466595002E-3</v>
      </c>
      <c r="AG131" s="3">
        <f>'Population at Risk'!AG131/'Population at Risk'!AG$5</f>
        <v>5.4556557641653094E-3</v>
      </c>
      <c r="AH131" s="3">
        <f>'Population at Risk'!AH131/'Population at Risk'!AH$5</f>
        <v>5.8390135752025476E-3</v>
      </c>
      <c r="AI131" s="3">
        <f>'Population at Risk'!AI131/'Population at Risk'!AI$5</f>
        <v>4.7055319188522605E-3</v>
      </c>
      <c r="AJ131" s="3">
        <f>'Population at Risk'!AJ131/'Population at Risk'!AJ$5</f>
        <v>9.2950010341339567E-3</v>
      </c>
      <c r="AK131" s="3">
        <f>'Population at Risk'!AK131/'Population at Risk'!AK$5</f>
        <v>4.2650979101995466E-3</v>
      </c>
      <c r="AL131" s="3">
        <f>'Population at Risk'!AL131/'Population at Risk'!AL$5</f>
        <v>5.149848677057596E-3</v>
      </c>
      <c r="AM131" s="3">
        <f>'Population at Risk'!AM131/'Population at Risk'!AM$5</f>
        <v>5.0445733899064319E-3</v>
      </c>
      <c r="AN131" s="3">
        <f>'Population at Risk'!AN131/'Population at Risk'!AN$5</f>
        <v>6.4351534387760987E-3</v>
      </c>
      <c r="AO131" s="3">
        <f>'Population at Risk'!AO131/'Population at Risk'!AO$5</f>
        <v>6.4351534387760987E-3</v>
      </c>
      <c r="AP131" s="3">
        <f>'Population at Risk'!AP131/'Population at Risk'!AP$5</f>
        <v>2.9560412850953856E-3</v>
      </c>
      <c r="AQ131" s="3">
        <f>'Population at Risk'!AQ131/'Population at Risk'!AQ$5</f>
        <v>4.2707719256098097E-3</v>
      </c>
      <c r="AR131" s="3">
        <f>'Population at Risk'!AR131/'Population at Risk'!AR$5</f>
        <v>4.8606697868484325E-3</v>
      </c>
      <c r="AS131" s="3">
        <f>'Population at Risk'!AS131/'Population at Risk'!AS$5</f>
        <v>4.749953824408148E-3</v>
      </c>
      <c r="AT131" s="3">
        <f>'Population at Risk'!AT131/'Population at Risk'!AT$5</f>
        <v>1.5392422192151557E-3</v>
      </c>
      <c r="AU131" s="3">
        <f>'Population at Risk'!AU131/'Population at Risk'!AU$5</f>
        <v>1.5392422192151557E-3</v>
      </c>
      <c r="AV131" s="3">
        <f>'Population at Risk'!AV131/'Population at Risk'!AV$5</f>
        <v>7.7898312731725008E-3</v>
      </c>
      <c r="AW131" s="3">
        <f>'Population at Risk'!AW131/'Population at Risk'!AW$5</f>
        <v>6.9100380748660338E-3</v>
      </c>
      <c r="AX131" s="3">
        <f>'Population at Risk'!AX131/'Population at Risk'!AX$5</f>
        <v>3.5083301873445926E-3</v>
      </c>
      <c r="AY131" s="3">
        <f>'Population at Risk'!AY131/'Population at Risk'!AY$5</f>
        <v>4.1121142333203674E-3</v>
      </c>
      <c r="AZ131" s="3">
        <f>'Population at Risk'!AZ131/'Population at Risk'!AZ$5</f>
        <v>3.8584280006554472E-3</v>
      </c>
      <c r="BA131" s="3">
        <f>'Population at Risk'!BA131/'Population at Risk'!BA$5</f>
        <v>5.862177042834581E-3</v>
      </c>
      <c r="BB131" s="3">
        <f>'Population at Risk'!BB131/'Population at Risk'!BB$5</f>
        <v>5.7266133482737555E-3</v>
      </c>
      <c r="BC131" s="5">
        <f>'Population at Risk'!BC131/'Population at Risk'!BC$5</f>
        <v>7.4117515378480858E-3</v>
      </c>
      <c r="BD131" s="9">
        <v>129</v>
      </c>
    </row>
    <row r="132" spans="1:56" x14ac:dyDescent="0.35">
      <c r="A132" s="3"/>
      <c r="B132" s="3" t="s">
        <v>59</v>
      </c>
      <c r="C132" s="60">
        <f>'Population at Risk'!C132/'Population at Risk'!C$5</f>
        <v>1.6474402860076846E-3</v>
      </c>
      <c r="D132" s="3">
        <f>'Population at Risk'!D132/'Population at Risk'!D$5</f>
        <v>1.1168974560606618E-3</v>
      </c>
      <c r="E132" s="3">
        <f>'Population at Risk'!E132/'Population at Risk'!E$5</f>
        <v>1.0412210466418401E-3</v>
      </c>
      <c r="F132" s="3">
        <f>'Population at Risk'!F132/'Population at Risk'!F$5</f>
        <v>2.1945029633673543E-3</v>
      </c>
      <c r="G132" s="3">
        <f>'Population at Risk'!G132/'Population at Risk'!G$5</f>
        <v>2.1846597197370168E-3</v>
      </c>
      <c r="H132" s="3">
        <f>'Population at Risk'!H132/'Population at Risk'!H$5</f>
        <v>2.264643006640804E-3</v>
      </c>
      <c r="I132" s="3">
        <f>'Population at Risk'!I132/'Population at Risk'!I$5</f>
        <v>1.6139590749520546E-3</v>
      </c>
      <c r="J132" s="3">
        <f>'Population at Risk'!J132/'Population at Risk'!J$5</f>
        <v>1.681398902054012E-3</v>
      </c>
      <c r="K132" s="3">
        <f>'Population at Risk'!K132/'Population at Risk'!K$5</f>
        <v>2.1306794962493917E-3</v>
      </c>
      <c r="L132" s="3">
        <f>'Population at Risk'!L132/'Population at Risk'!L$5</f>
        <v>3.2322853505867338E-3</v>
      </c>
      <c r="M132" s="3">
        <f>'Population at Risk'!M132/'Population at Risk'!M$5</f>
        <v>3.2322853505867338E-3</v>
      </c>
      <c r="N132" s="3">
        <f>'Population at Risk'!N132/'Population at Risk'!N$5</f>
        <v>1.3430177419176488E-3</v>
      </c>
      <c r="O132" s="3">
        <f>'Population at Risk'!O132/'Population at Risk'!O$5</f>
        <v>2.2631881807537745E-3</v>
      </c>
      <c r="P132" s="3">
        <f>'Population at Risk'!P132/'Population at Risk'!P$5</f>
        <v>2.1459627188569904E-3</v>
      </c>
      <c r="Q132" s="3">
        <f>'Population at Risk'!Q132/'Population at Risk'!Q$5</f>
        <v>2.5590350969671959E-3</v>
      </c>
      <c r="R132" s="3">
        <f>'Population at Risk'!R132/'Population at Risk'!R$5</f>
        <v>9.6772050960078229E-4</v>
      </c>
      <c r="S132" s="3">
        <f>'Population at Risk'!S132/'Population at Risk'!S$5</f>
        <v>1.5731203572061164E-3</v>
      </c>
      <c r="T132" s="3">
        <f>'Population at Risk'!T132/'Population at Risk'!T$5</f>
        <v>9.4878676746773841E-4</v>
      </c>
      <c r="U132" s="3">
        <f>'Population at Risk'!U132/'Population at Risk'!U$5</f>
        <v>3.0339937213558514E-3</v>
      </c>
      <c r="V132" s="3">
        <f>'Population at Risk'!V132/'Population at Risk'!V$5</f>
        <v>2.9274339689126468E-3</v>
      </c>
      <c r="W132" s="3">
        <f>'Population at Risk'!W132/'Population at Risk'!W$5</f>
        <v>1.9756543514360017E-3</v>
      </c>
      <c r="X132" s="3">
        <f>'Population at Risk'!X132/'Population at Risk'!X$5</f>
        <v>1.9756543514360017E-3</v>
      </c>
      <c r="Y132" s="3">
        <f>'Population at Risk'!Y132/'Population at Risk'!Y$5</f>
        <v>2.2818723825544654E-3</v>
      </c>
      <c r="Z132" s="3">
        <f>'Population at Risk'!Z132/'Population at Risk'!Z$5</f>
        <v>7.6987968307887916E-4</v>
      </c>
      <c r="AA132" s="3">
        <f>'Population at Risk'!AA132/'Population at Risk'!AA$5</f>
        <v>1.3532911489529805E-3</v>
      </c>
      <c r="AB132" s="3">
        <f>'Population at Risk'!AB132/'Population at Risk'!AB$5</f>
        <v>1.3578359820290984E-3</v>
      </c>
      <c r="AC132" s="3">
        <f>'Population at Risk'!AC132/'Population at Risk'!AC$5</f>
        <v>1.0896485016099119E-3</v>
      </c>
      <c r="AD132" s="3">
        <f>'Population at Risk'!AD132/'Population at Risk'!AD$5</f>
        <v>2.0885338055005357E-3</v>
      </c>
      <c r="AE132" s="3">
        <f>'Population at Risk'!AE132/'Population at Risk'!AE$5</f>
        <v>2.0386326512373001E-3</v>
      </c>
      <c r="AF132" s="3">
        <f>'Population at Risk'!AF132/'Population at Risk'!AF$5</f>
        <v>8.9960248417723433E-4</v>
      </c>
      <c r="AG132" s="3">
        <f>'Population at Risk'!AG132/'Population at Risk'!AG$5</f>
        <v>1.7398355319979009E-3</v>
      </c>
      <c r="AH132" s="3">
        <f>'Population at Risk'!AH132/'Population at Risk'!AH$5</f>
        <v>1.9657470717383348E-3</v>
      </c>
      <c r="AI132" s="3">
        <f>'Population at Risk'!AI132/'Population at Risk'!AI$5</f>
        <v>1.6001936823863687E-3</v>
      </c>
      <c r="AJ132" s="3">
        <f>'Population at Risk'!AJ132/'Population at Risk'!AJ$5</f>
        <v>2.9689026412355797E-3</v>
      </c>
      <c r="AK132" s="3">
        <f>'Population at Risk'!AK132/'Population at Risk'!AK$5</f>
        <v>1.3633159459712535E-3</v>
      </c>
      <c r="AL132" s="3">
        <f>'Population at Risk'!AL132/'Population at Risk'!AL$5</f>
        <v>1.8181257331766573E-3</v>
      </c>
      <c r="AM132" s="3">
        <f>'Population at Risk'!AM132/'Population at Risk'!AM$5</f>
        <v>1.723924307011439E-3</v>
      </c>
      <c r="AN132" s="3">
        <f>'Population at Risk'!AN132/'Population at Risk'!AN$5</f>
        <v>2.4475483370877643E-3</v>
      </c>
      <c r="AO132" s="3">
        <f>'Population at Risk'!AO132/'Population at Risk'!AO$5</f>
        <v>2.4475483370877643E-3</v>
      </c>
      <c r="AP132" s="3">
        <f>'Population at Risk'!AP132/'Population at Risk'!AP$5</f>
        <v>1.0797989825115479E-3</v>
      </c>
      <c r="AQ132" s="3">
        <f>'Population at Risk'!AQ132/'Population at Risk'!AQ$5</f>
        <v>1.6442295253607715E-3</v>
      </c>
      <c r="AR132" s="3">
        <f>'Population at Risk'!AR132/'Population at Risk'!AR$5</f>
        <v>1.6933548862423195E-3</v>
      </c>
      <c r="AS132" s="3">
        <f>'Population at Risk'!AS132/'Population at Risk'!AS$5</f>
        <v>1.6139590749520546E-3</v>
      </c>
      <c r="AT132" s="3">
        <f>'Population at Risk'!AT132/'Population at Risk'!AT$5</f>
        <v>2.3610171402796575E-4</v>
      </c>
      <c r="AU132" s="3">
        <f>'Population at Risk'!AU132/'Population at Risk'!AU$5</f>
        <v>2.3610171402796575E-4</v>
      </c>
      <c r="AV132" s="3">
        <f>'Population at Risk'!AV132/'Population at Risk'!AV$5</f>
        <v>2.666236182977828E-3</v>
      </c>
      <c r="AW132" s="3">
        <f>'Population at Risk'!AW132/'Population at Risk'!AW$5</f>
        <v>2.2896894068041586E-3</v>
      </c>
      <c r="AX132" s="3">
        <f>'Population at Risk'!AX132/'Population at Risk'!AX$5</f>
        <v>1.3828349512865455E-3</v>
      </c>
      <c r="AY132" s="3">
        <f>'Population at Risk'!AY132/'Population at Risk'!AY$5</f>
        <v>1.4786688018734043E-3</v>
      </c>
      <c r="AZ132" s="3">
        <f>'Population at Risk'!AZ132/'Population at Risk'!AZ$5</f>
        <v>1.4560691441160322E-3</v>
      </c>
      <c r="BA132" s="3">
        <f>'Population at Risk'!BA132/'Population at Risk'!BA$5</f>
        <v>1.961451792025917E-3</v>
      </c>
      <c r="BB132" s="3">
        <f>'Population at Risk'!BB132/'Population at Risk'!BB$5</f>
        <v>1.9023080290005603E-3</v>
      </c>
      <c r="BC132" s="5">
        <f>'Population at Risk'!BC132/'Population at Risk'!BC$5</f>
        <v>3.0339937213558514E-3</v>
      </c>
      <c r="BD132" s="9">
        <v>130</v>
      </c>
    </row>
    <row r="133" spans="1:56" x14ac:dyDescent="0.35">
      <c r="A133" s="3"/>
      <c r="B133" s="3" t="s">
        <v>60</v>
      </c>
      <c r="C133" s="60">
        <f>'Population at Risk'!C133/'Population at Risk'!C$5</f>
        <v>1.3315332777588992E-3</v>
      </c>
      <c r="D133" s="3">
        <f>'Population at Risk'!D133/'Population at Risk'!D$5</f>
        <v>9.0842677704481428E-4</v>
      </c>
      <c r="E133" s="3">
        <f>'Population at Risk'!E133/'Population at Risk'!E$5</f>
        <v>8.5597313036813838E-4</v>
      </c>
      <c r="F133" s="3">
        <f>'Population at Risk'!F133/'Population at Risk'!F$5</f>
        <v>1.6440665765161369E-3</v>
      </c>
      <c r="G133" s="3">
        <f>'Population at Risk'!G133/'Population at Risk'!G$5</f>
        <v>1.4360224325997214E-3</v>
      </c>
      <c r="H133" s="3">
        <f>'Population at Risk'!H133/'Population at Risk'!H$5</f>
        <v>1.4064340011355619E-3</v>
      </c>
      <c r="I133" s="3">
        <f>'Population at Risk'!I133/'Population at Risk'!I$5</f>
        <v>1.0190998730411544E-3</v>
      </c>
      <c r="J133" s="3">
        <f>'Population at Risk'!J133/'Population at Risk'!J$5</f>
        <v>1.0772082800393314E-3</v>
      </c>
      <c r="K133" s="3">
        <f>'Population at Risk'!K133/'Population at Risk'!K$5</f>
        <v>1.2644686730078165E-3</v>
      </c>
      <c r="L133" s="3">
        <f>'Population at Risk'!L133/'Population at Risk'!L$5</f>
        <v>2.0505139928096469E-3</v>
      </c>
      <c r="M133" s="3">
        <f>'Population at Risk'!M133/'Population at Risk'!M$5</f>
        <v>2.0505139928096469E-3</v>
      </c>
      <c r="N133" s="3">
        <f>'Population at Risk'!N133/'Population at Risk'!N$5</f>
        <v>8.9434141109762696E-4</v>
      </c>
      <c r="O133" s="3">
        <f>'Population at Risk'!O133/'Population at Risk'!O$5</f>
        <v>1.4051446617897347E-3</v>
      </c>
      <c r="P133" s="3">
        <f>'Population at Risk'!P133/'Population at Risk'!P$5</f>
        <v>1.5371789688266386E-3</v>
      </c>
      <c r="Q133" s="3">
        <f>'Population at Risk'!Q133/'Population at Risk'!Q$5</f>
        <v>1.7907718605126813E-3</v>
      </c>
      <c r="R133" s="3">
        <f>'Population at Risk'!R133/'Population at Risk'!R$5</f>
        <v>8.0972532435983821E-4</v>
      </c>
      <c r="S133" s="3">
        <f>'Population at Risk'!S133/'Population at Risk'!S$5</f>
        <v>1.0695657019217765E-3</v>
      </c>
      <c r="T133" s="3">
        <f>'Population at Risk'!T133/'Population at Risk'!T$5</f>
        <v>6.9071676671651359E-4</v>
      </c>
      <c r="U133" s="3">
        <f>'Population at Risk'!U133/'Population at Risk'!U$5</f>
        <v>1.8622444220735915E-3</v>
      </c>
      <c r="V133" s="3">
        <f>'Population at Risk'!V133/'Population at Risk'!V$5</f>
        <v>2.1198659774884685E-3</v>
      </c>
      <c r="W133" s="3">
        <f>'Population at Risk'!W133/'Population at Risk'!W$5</f>
        <v>1.3594236054551799E-3</v>
      </c>
      <c r="X133" s="3">
        <f>'Population at Risk'!X133/'Population at Risk'!X$5</f>
        <v>1.3594236054551799E-3</v>
      </c>
      <c r="Y133" s="3">
        <f>'Population at Risk'!Y133/'Population at Risk'!Y$5</f>
        <v>1.5822041955691241E-3</v>
      </c>
      <c r="Z133" s="3">
        <f>'Population at Risk'!Z133/'Population at Risk'!Z$5</f>
        <v>5.445656467401444E-4</v>
      </c>
      <c r="AA133" s="3">
        <f>'Population at Risk'!AA133/'Population at Risk'!AA$5</f>
        <v>9.2761602521858062E-4</v>
      </c>
      <c r="AB133" s="3">
        <f>'Population at Risk'!AB133/'Population at Risk'!AB$5</f>
        <v>1.0790502258654704E-3</v>
      </c>
      <c r="AC133" s="3">
        <f>'Population at Risk'!AC133/'Population at Risk'!AC$5</f>
        <v>7.5962441234946867E-4</v>
      </c>
      <c r="AD133" s="3">
        <f>'Population at Risk'!AD133/'Population at Risk'!AD$5</f>
        <v>1.3655797959041967E-3</v>
      </c>
      <c r="AE133" s="3">
        <f>'Population at Risk'!AE133/'Population at Risk'!AE$5</f>
        <v>1.3298999577199032E-3</v>
      </c>
      <c r="AF133" s="3">
        <f>'Population at Risk'!AF133/'Population at Risk'!AF$5</f>
        <v>6.332728013616057E-4</v>
      </c>
      <c r="AG133" s="3">
        <f>'Population at Risk'!AG133/'Population at Risk'!AG$5</f>
        <v>1.1349799577865501E-3</v>
      </c>
      <c r="AH133" s="3">
        <f>'Population at Risk'!AH133/'Population at Risk'!AH$5</f>
        <v>1.3260069004625453E-3</v>
      </c>
      <c r="AI133" s="3">
        <f>'Population at Risk'!AI133/'Population at Risk'!AI$5</f>
        <v>1.0923119104808781E-3</v>
      </c>
      <c r="AJ133" s="3">
        <f>'Population at Risk'!AJ133/'Population at Risk'!AJ$5</f>
        <v>1.8492741028035178E-3</v>
      </c>
      <c r="AK133" s="3">
        <f>'Population at Risk'!AK133/'Population at Risk'!AK$5</f>
        <v>9.7473797103258695E-4</v>
      </c>
      <c r="AL133" s="3">
        <f>'Population at Risk'!AL133/'Population at Risk'!AL$5</f>
        <v>1.1343861412127863E-3</v>
      </c>
      <c r="AM133" s="3">
        <f>'Population at Risk'!AM133/'Population at Risk'!AM$5</f>
        <v>1.1600887546175029E-3</v>
      </c>
      <c r="AN133" s="3">
        <f>'Population at Risk'!AN133/'Population at Risk'!AN$5</f>
        <v>1.0575826147910092E-3</v>
      </c>
      <c r="AO133" s="3">
        <f>'Population at Risk'!AO133/'Population at Risk'!AO$5</f>
        <v>1.0575826147910092E-3</v>
      </c>
      <c r="AP133" s="3">
        <f>'Population at Risk'!AP133/'Population at Risk'!AP$5</f>
        <v>7.0116817046204406E-4</v>
      </c>
      <c r="AQ133" s="3">
        <f>'Population at Risk'!AQ133/'Population at Risk'!AQ$5</f>
        <v>1.1529147605670606E-3</v>
      </c>
      <c r="AR133" s="3">
        <f>'Population at Risk'!AR133/'Population at Risk'!AR$5</f>
        <v>1.1494933169083083E-3</v>
      </c>
      <c r="AS133" s="3">
        <f>'Population at Risk'!AS133/'Population at Risk'!AS$5</f>
        <v>1.0190998730411544E-3</v>
      </c>
      <c r="AT133" s="3">
        <f>'Population at Risk'!AT133/'Population at Risk'!AT$5</f>
        <v>1.7707628552097429E-4</v>
      </c>
      <c r="AU133" s="3">
        <f>'Population at Risk'!AU133/'Population at Risk'!AU$5</f>
        <v>1.7707628552097429E-4</v>
      </c>
      <c r="AV133" s="3">
        <f>'Population at Risk'!AV133/'Population at Risk'!AV$5</f>
        <v>1.6505271608910363E-3</v>
      </c>
      <c r="AW133" s="3">
        <f>'Population at Risk'!AW133/'Population at Risk'!AW$5</f>
        <v>1.5485182693415411E-3</v>
      </c>
      <c r="AX133" s="3">
        <f>'Population at Risk'!AX133/'Population at Risk'!AX$5</f>
        <v>9.5276666500125628E-4</v>
      </c>
      <c r="AY133" s="3">
        <f>'Population at Risk'!AY133/'Population at Risk'!AY$5</f>
        <v>1.0172402395866682E-3</v>
      </c>
      <c r="AZ133" s="3">
        <f>'Population at Risk'!AZ133/'Population at Risk'!AZ$5</f>
        <v>1.0014189827900059E-3</v>
      </c>
      <c r="BA133" s="3">
        <f>'Population at Risk'!BA133/'Population at Risk'!BA$5</f>
        <v>1.2116194053306945E-3</v>
      </c>
      <c r="BB133" s="3">
        <f>'Population at Risk'!BB133/'Population at Risk'!BB$5</f>
        <v>1.2620318912840993E-3</v>
      </c>
      <c r="BC133" s="5">
        <f>'Population at Risk'!BC133/'Population at Risk'!BC$5</f>
        <v>1.8622444220735915E-3</v>
      </c>
      <c r="BD133" s="9">
        <v>131</v>
      </c>
    </row>
    <row r="134" spans="1:56" x14ac:dyDescent="0.35">
      <c r="A134" s="3"/>
      <c r="B134" s="3" t="s">
        <v>80</v>
      </c>
      <c r="C134" s="60">
        <f>'Population at Risk'!C134/'Population at Risk'!C$5</f>
        <v>6.8200484958382641E-4</v>
      </c>
      <c r="D134" s="3">
        <f>'Population at Risk'!D134/'Population at Risk'!D$5</f>
        <v>4.2199519267450346E-4</v>
      </c>
      <c r="E134" s="3">
        <f>'Population at Risk'!E134/'Population at Risk'!E$5</f>
        <v>3.2897474786536664E-4</v>
      </c>
      <c r="F134" s="3">
        <f>'Population at Risk'!F134/'Population at Risk'!F$5</f>
        <v>8.8359525257695462E-4</v>
      </c>
      <c r="G134" s="3">
        <f>'Population at Risk'!G134/'Population at Risk'!G$5</f>
        <v>7.078025260207157E-4</v>
      </c>
      <c r="H134" s="3">
        <f>'Population at Risk'!H134/'Population at Risk'!H$5</f>
        <v>7.4450308048562E-4</v>
      </c>
      <c r="I134" s="3">
        <f>'Population at Risk'!I134/'Population at Risk'!I$5</f>
        <v>6.9630805805074366E-4</v>
      </c>
      <c r="J134" s="3">
        <f>'Population at Risk'!J134/'Population at Risk'!J$5</f>
        <v>5.0481716444647636E-4</v>
      </c>
      <c r="K134" s="3">
        <f>'Population at Risk'!K134/'Population at Risk'!K$5</f>
        <v>6.1729966713767429E-4</v>
      </c>
      <c r="L134" s="3">
        <f>'Population at Risk'!L134/'Population at Risk'!L$5</f>
        <v>9.9887817145444214E-4</v>
      </c>
      <c r="M134" s="3">
        <f>'Population at Risk'!M134/'Population at Risk'!M$5</f>
        <v>9.9887817145444214E-4</v>
      </c>
      <c r="N134" s="3">
        <f>'Population at Risk'!N134/'Population at Risk'!N$5</f>
        <v>4.3663132865035665E-4</v>
      </c>
      <c r="O134" s="3">
        <f>'Population at Risk'!O134/'Population at Risk'!O$5</f>
        <v>7.5177207395473204E-4</v>
      </c>
      <c r="P134" s="3">
        <f>'Population at Risk'!P134/'Population at Risk'!P$5</f>
        <v>8.7512664066863083E-4</v>
      </c>
      <c r="Q134" s="3">
        <f>'Population at Risk'!Q134/'Population at Risk'!Q$5</f>
        <v>8.2906104653364876E-4</v>
      </c>
      <c r="R134" s="3">
        <f>'Population at Risk'!R134/'Population at Risk'!R$5</f>
        <v>3.159903704818881E-4</v>
      </c>
      <c r="S134" s="3">
        <f>'Population at Risk'!S134/'Population at Risk'!S$5</f>
        <v>5.3439249851493134E-4</v>
      </c>
      <c r="T134" s="3">
        <f>'Population at Risk'!T134/'Population at Risk'!T$5</f>
        <v>3.4409333433496652E-4</v>
      </c>
      <c r="U134" s="3">
        <f>'Population at Risk'!U134/'Population at Risk'!U$5</f>
        <v>1.0252806368719774E-3</v>
      </c>
      <c r="V134" s="3">
        <f>'Population at Risk'!V134/'Population at Risk'!V$5</f>
        <v>1.0215735091515857E-3</v>
      </c>
      <c r="W134" s="3">
        <f>'Population at Risk'!W134/'Population at Risk'!W$5</f>
        <v>6.6577693661244578E-4</v>
      </c>
      <c r="X134" s="3">
        <f>'Population at Risk'!X134/'Population at Risk'!X$5</f>
        <v>6.6577693661244578E-4</v>
      </c>
      <c r="Y134" s="3">
        <f>'Population at Risk'!Y134/'Population at Risk'!Y$5</f>
        <v>7.5532361095008438E-4</v>
      </c>
      <c r="Z134" s="3">
        <f>'Population at Risk'!Z134/'Population at Risk'!Z$5</f>
        <v>2.6955999513637153E-4</v>
      </c>
      <c r="AA134" s="3">
        <f>'Population at Risk'!AA134/'Population at Risk'!AA$5</f>
        <v>4.388327978509755E-4</v>
      </c>
      <c r="AB134" s="3">
        <f>'Population at Risk'!AB134/'Population at Risk'!AB$5</f>
        <v>5.0529918304657558E-4</v>
      </c>
      <c r="AC134" s="3">
        <f>'Population at Risk'!AC134/'Population at Risk'!AC$5</f>
        <v>3.6335164507245854E-4</v>
      </c>
      <c r="AD134" s="3">
        <f>'Population at Risk'!AD134/'Population at Risk'!AD$5</f>
        <v>7.131578848050611E-4</v>
      </c>
      <c r="AE134" s="3">
        <f>'Population at Risk'!AE134/'Population at Risk'!AE$5</f>
        <v>7.1146911318348727E-4</v>
      </c>
      <c r="AF134" s="3">
        <f>'Population at Risk'!AF134/'Population at Risk'!AF$5</f>
        <v>2.9000343239924E-4</v>
      </c>
      <c r="AG134" s="3">
        <f>'Population at Risk'!AG134/'Population at Risk'!AG$5</f>
        <v>6.0719092391873055E-4</v>
      </c>
      <c r="AH134" s="3">
        <f>'Population at Risk'!AH134/'Population at Risk'!AH$5</f>
        <v>6.2058217684186196E-4</v>
      </c>
      <c r="AI134" s="3">
        <f>'Population at Risk'!AI134/'Population at Risk'!AI$5</f>
        <v>5.2452272118155515E-4</v>
      </c>
      <c r="AJ134" s="3">
        <f>'Population at Risk'!AJ134/'Population at Risk'!AJ$5</f>
        <v>9.8753753108895333E-4</v>
      </c>
      <c r="AK134" s="3">
        <f>'Population at Risk'!AK134/'Population at Risk'!AK$5</f>
        <v>4.7419685077260988E-4</v>
      </c>
      <c r="AL134" s="3">
        <f>'Population at Risk'!AL134/'Population at Risk'!AL$5</f>
        <v>5.2834423015390042E-4</v>
      </c>
      <c r="AM134" s="3">
        <f>'Population at Risk'!AM134/'Population at Risk'!AM$5</f>
        <v>5.1752462406589206E-4</v>
      </c>
      <c r="AN134" s="3">
        <f>'Population at Risk'!AN134/'Population at Risk'!AN$5</f>
        <v>4.8346633819017562E-4</v>
      </c>
      <c r="AO134" s="3">
        <f>'Population at Risk'!AO134/'Population at Risk'!AO$5</f>
        <v>4.8346633819017562E-4</v>
      </c>
      <c r="AP134" s="3">
        <f>'Population at Risk'!AP134/'Population at Risk'!AP$5</f>
        <v>3.7863081204950378E-4</v>
      </c>
      <c r="AQ134" s="3">
        <f>'Population at Risk'!AQ134/'Population at Risk'!AQ$5</f>
        <v>4.8573164246650972E-4</v>
      </c>
      <c r="AR134" s="3">
        <f>'Population at Risk'!AR134/'Population at Risk'!AR$5</f>
        <v>5.6475591533975658E-4</v>
      </c>
      <c r="AS134" s="3">
        <f>'Population at Risk'!AS134/'Population at Risk'!AS$5</f>
        <v>6.9630805805074366E-4</v>
      </c>
      <c r="AT134" s="3">
        <f>'Population at Risk'!AT134/'Population at Risk'!AT$5</f>
        <v>2.9512714253495719E-5</v>
      </c>
      <c r="AU134" s="3">
        <f>'Population at Risk'!AU134/'Population at Risk'!AU$5</f>
        <v>2.9512714253495719E-5</v>
      </c>
      <c r="AV134" s="3">
        <f>'Population at Risk'!AV134/'Population at Risk'!AV$5</f>
        <v>9.4376296635564373E-4</v>
      </c>
      <c r="AW134" s="3">
        <f>'Population at Risk'!AW134/'Population at Risk'!AW$5</f>
        <v>7.6102393578750943E-4</v>
      </c>
      <c r="AX134" s="3">
        <f>'Population at Risk'!AX134/'Population at Risk'!AX$5</f>
        <v>4.3006828628528929E-4</v>
      </c>
      <c r="AY134" s="3">
        <f>'Population at Risk'!AY134/'Population at Risk'!AY$5</f>
        <v>5.0993099639073957E-4</v>
      </c>
      <c r="AZ134" s="3">
        <f>'Population at Risk'!AZ134/'Population at Risk'!AZ$5</f>
        <v>5.1705312464528494E-4</v>
      </c>
      <c r="BA134" s="3">
        <f>'Population at Risk'!BA134/'Population at Risk'!BA$5</f>
        <v>5.852350335182223E-4</v>
      </c>
      <c r="BB134" s="3">
        <f>'Population at Risk'!BB134/'Population at Risk'!BB$5</f>
        <v>5.5296575530058021E-4</v>
      </c>
      <c r="BC134" s="5">
        <f>'Population at Risk'!BC134/'Population at Risk'!BC$5</f>
        <v>1.0252806368719774E-3</v>
      </c>
      <c r="BD134" s="9">
        <v>132</v>
      </c>
    </row>
    <row r="135" spans="1:56" x14ac:dyDescent="0.35">
      <c r="A135" s="4"/>
      <c r="B135" s="4" t="s">
        <v>79</v>
      </c>
      <c r="C135" s="60">
        <f>'Population at Risk'!C135/'Population at Risk'!C$5</f>
        <v>2.7457338100128078E-4</v>
      </c>
      <c r="D135" s="3">
        <f>'Population at Risk'!D135/'Population at Risk'!D$5</f>
        <v>1.8825534044461379E-4</v>
      </c>
      <c r="E135" s="3">
        <f>'Population at Risk'!E135/'Population at Risk'!E$5</f>
        <v>1.7886005709184981E-4</v>
      </c>
      <c r="F135" s="3">
        <f>'Population at Risk'!F135/'Population at Risk'!F$5</f>
        <v>4.9249571455108954E-4</v>
      </c>
      <c r="G135" s="3">
        <f>'Population at Risk'!G135/'Population at Risk'!G$5</f>
        <v>2.3820277318004854E-4</v>
      </c>
      <c r="H135" s="3">
        <f>'Population at Risk'!H135/'Population at Risk'!H$5</f>
        <v>2.8967938040713211E-4</v>
      </c>
      <c r="I135" s="3">
        <f>'Population at Risk'!I135/'Population at Risk'!I$5</f>
        <v>2.5823345199232873E-4</v>
      </c>
      <c r="J135" s="3">
        <f>'Population at Risk'!J135/'Population at Risk'!J$5</f>
        <v>1.4707271720094194E-4</v>
      </c>
      <c r="K135" s="3">
        <f>'Population at Risk'!K135/'Population at Risk'!K$5</f>
        <v>1.9912892488312071E-4</v>
      </c>
      <c r="L135" s="3">
        <f>'Population at Risk'!L135/'Population at Risk'!L$5</f>
        <v>4.3612990584630573E-4</v>
      </c>
      <c r="M135" s="3">
        <f>'Population at Risk'!M135/'Population at Risk'!M$5</f>
        <v>4.3612990584630573E-4</v>
      </c>
      <c r="N135" s="3">
        <f>'Population at Risk'!N135/'Population at Risk'!N$5</f>
        <v>2.0175378634188892E-4</v>
      </c>
      <c r="O135" s="3">
        <f>'Population at Risk'!O135/'Population at Risk'!O$5</f>
        <v>2.755185611352421E-4</v>
      </c>
      <c r="P135" s="3">
        <f>'Population at Risk'!P135/'Population at Risk'!P$5</f>
        <v>4.8702700002428153E-4</v>
      </c>
      <c r="Q135" s="3">
        <f>'Population at Risk'!Q135/'Population at Risk'!Q$5</f>
        <v>3.7031393411836311E-4</v>
      </c>
      <c r="R135" s="3">
        <f>'Population at Risk'!R135/'Population at Risk'!R$5</f>
        <v>1.6786988431850304E-4</v>
      </c>
      <c r="S135" s="3">
        <f>'Population at Risk'!S135/'Population at Risk'!S$5</f>
        <v>2.3343076268219791E-4</v>
      </c>
      <c r="T135" s="3">
        <f>'Population at Risk'!T135/'Population at Risk'!T$5</f>
        <v>1.8343210837709612E-4</v>
      </c>
      <c r="U135" s="3">
        <f>'Population at Risk'!U135/'Population at Risk'!U$5</f>
        <v>1.883168516703632E-4</v>
      </c>
      <c r="V135" s="3">
        <f>'Population at Risk'!V135/'Population at Risk'!V$5</f>
        <v>3.7551911601224299E-4</v>
      </c>
      <c r="W135" s="3">
        <f>'Population at Risk'!W135/'Population at Risk'!W$5</f>
        <v>2.9727714378974322E-4</v>
      </c>
      <c r="X135" s="3">
        <f>'Population at Risk'!X135/'Population at Risk'!X$5</f>
        <v>2.9727714378974322E-4</v>
      </c>
      <c r="Y135" s="3">
        <f>'Population at Risk'!Y135/'Population at Risk'!Y$5</f>
        <v>2.5840018269344993E-4</v>
      </c>
      <c r="Z135" s="3">
        <f>'Population at Risk'!Z135/'Population at Risk'!Z$5</f>
        <v>1.1163595758172961E-4</v>
      </c>
      <c r="AA135" s="3">
        <f>'Population at Risk'!AA135/'Population at Risk'!AA$5</f>
        <v>1.6715119340686795E-4</v>
      </c>
      <c r="AB135" s="3">
        <f>'Population at Risk'!AB135/'Population at Risk'!AB$5</f>
        <v>2.2402426834577241E-4</v>
      </c>
      <c r="AC135" s="3">
        <f>'Population at Risk'!AC135/'Population at Risk'!AC$5</f>
        <v>1.5200616919138645E-4</v>
      </c>
      <c r="AD135" s="3">
        <f>'Population at Risk'!AD135/'Population at Risk'!AD$5</f>
        <v>3.3502746786171828E-4</v>
      </c>
      <c r="AE135" s="3">
        <f>'Population at Risk'!AE135/'Population at Risk'!AE$5</f>
        <v>3.7215307458828565E-4</v>
      </c>
      <c r="AF135" s="3">
        <f>'Population at Risk'!AF135/'Population at Risk'!AF$5</f>
        <v>1.0653187312625143E-4</v>
      </c>
      <c r="AG135" s="3">
        <f>'Population at Risk'!AG135/'Population at Risk'!AG$5</f>
        <v>3.1760756020364364E-4</v>
      </c>
      <c r="AH135" s="3">
        <f>'Population at Risk'!AH135/'Population at Risk'!AH$5</f>
        <v>2.1347479512090511E-4</v>
      </c>
      <c r="AI135" s="3">
        <f>'Population at Risk'!AI135/'Population at Risk'!AI$5</f>
        <v>2.3297328986490395E-4</v>
      </c>
      <c r="AJ135" s="3">
        <f>'Population at Risk'!AJ135/'Population at Risk'!AJ$5</f>
        <v>4.0256306999804473E-4</v>
      </c>
      <c r="AK135" s="3">
        <f>'Population at Risk'!AK135/'Population at Risk'!AK$5</f>
        <v>2.0416808852709593E-4</v>
      </c>
      <c r="AL135" s="3">
        <f>'Population at Risk'!AL135/'Population at Risk'!AL$5</f>
        <v>2.1755350653395901E-4</v>
      </c>
      <c r="AM135" s="3">
        <f>'Population at Risk'!AM135/'Population at Risk'!AM$5</f>
        <v>1.7135043481376292E-4</v>
      </c>
      <c r="AN135" s="3">
        <f>'Population at Risk'!AN135/'Population at Risk'!AN$5</f>
        <v>2.7194981523197379E-4</v>
      </c>
      <c r="AO135" s="3">
        <f>'Population at Risk'!AO135/'Population at Risk'!AO$5</f>
        <v>2.7194981523197379E-4</v>
      </c>
      <c r="AP135" s="3">
        <f>'Population at Risk'!AP135/'Population at Risk'!AP$5</f>
        <v>1.4023363409240881E-4</v>
      </c>
      <c r="AQ135" s="3">
        <f>'Population at Risk'!AQ135/'Population at Risk'!AQ$5</f>
        <v>2.0378396494284606E-4</v>
      </c>
      <c r="AR135" s="3">
        <f>'Population at Risk'!AR135/'Population at Risk'!AR$5</f>
        <v>2.3186638334530955E-4</v>
      </c>
      <c r="AS135" s="3">
        <f>'Population at Risk'!AS135/'Population at Risk'!AS$5</f>
        <v>2.5823345199232873E-4</v>
      </c>
      <c r="AT135" s="3">
        <f>'Population at Risk'!AT135/'Population at Risk'!AT$5</f>
        <v>0</v>
      </c>
      <c r="AU135" s="3">
        <f>'Population at Risk'!AU135/'Population at Risk'!AU$5</f>
        <v>0</v>
      </c>
      <c r="AV135" s="3">
        <f>'Population at Risk'!AV135/'Population at Risk'!AV$5</f>
        <v>3.7242664143182354E-4</v>
      </c>
      <c r="AW135" s="3">
        <f>'Population at Risk'!AW135/'Population at Risk'!AW$5</f>
        <v>2.7132157710685117E-4</v>
      </c>
      <c r="AX135" s="3">
        <f>'Population at Risk'!AX135/'Population at Risk'!AX$5</f>
        <v>1.1247939795153719E-4</v>
      </c>
      <c r="AY135" s="3">
        <f>'Population at Risk'!AY135/'Population at Risk'!AY$5</f>
        <v>2.3399147263688177E-4</v>
      </c>
      <c r="AZ135" s="3">
        <f>'Population at Risk'!AZ135/'Population at Risk'!AZ$5</f>
        <v>2.451544987542299E-4</v>
      </c>
      <c r="BA135" s="3">
        <f>'Population at Risk'!BA135/'Population at Risk'!BA$5</f>
        <v>1.7374165057572224E-4</v>
      </c>
      <c r="BB135" s="3">
        <f>'Population at Risk'!BB135/'Population at Risk'!BB$5</f>
        <v>1.9578691814470302E-4</v>
      </c>
      <c r="BC135" s="5">
        <f>'Population at Risk'!BC135/'Population at Risk'!BC$5</f>
        <v>1.883168516703632E-4</v>
      </c>
      <c r="BD135" s="9">
        <v>133</v>
      </c>
    </row>
    <row r="136" spans="1:56" x14ac:dyDescent="0.35">
      <c r="A136" t="s">
        <v>135</v>
      </c>
      <c r="B136" s="3" t="s">
        <v>83</v>
      </c>
      <c r="C136" s="60">
        <f>'Population at Risk'!C136/'Population at Risk'!C$5</f>
        <v>0</v>
      </c>
      <c r="D136" s="3">
        <f>'Population at Risk'!D136/'Population at Risk'!D$5</f>
        <v>0</v>
      </c>
      <c r="E136" s="3">
        <f>'Population at Risk'!E136/'Population at Risk'!E$5</f>
        <v>0</v>
      </c>
      <c r="F136" s="3">
        <f>'Population at Risk'!F136/'Population at Risk'!F$5</f>
        <v>0</v>
      </c>
      <c r="G136" s="3">
        <f>'Population at Risk'!G136/'Population at Risk'!G$5</f>
        <v>0</v>
      </c>
      <c r="H136" s="3">
        <f>'Population at Risk'!H136/'Population at Risk'!H$5</f>
        <v>0</v>
      </c>
      <c r="I136" s="3">
        <f>'Population at Risk'!I136/'Population at Risk'!I$5</f>
        <v>0</v>
      </c>
      <c r="J136" s="3">
        <f>'Population at Risk'!J136/'Population at Risk'!J$5</f>
        <v>0</v>
      </c>
      <c r="K136" s="3">
        <f>'Population at Risk'!K136/'Population at Risk'!K$5</f>
        <v>0</v>
      </c>
      <c r="L136" s="3">
        <f>'Population at Risk'!L136/'Population at Risk'!L$5</f>
        <v>0</v>
      </c>
      <c r="M136" s="3">
        <f>'Population at Risk'!M136/'Population at Risk'!M$5</f>
        <v>0</v>
      </c>
      <c r="N136" s="3">
        <f>'Population at Risk'!N136/'Population at Risk'!N$5</f>
        <v>0</v>
      </c>
      <c r="O136" s="3">
        <f>'Population at Risk'!O136/'Population at Risk'!O$5</f>
        <v>0</v>
      </c>
      <c r="P136" s="3">
        <f>'Population at Risk'!P136/'Population at Risk'!P$5</f>
        <v>0</v>
      </c>
      <c r="Q136" s="3">
        <f>'Population at Risk'!Q136/'Population at Risk'!Q$5</f>
        <v>0</v>
      </c>
      <c r="R136" s="3">
        <f>'Population at Risk'!R136/'Population at Risk'!R$5</f>
        <v>0</v>
      </c>
      <c r="S136" s="3">
        <f>'Population at Risk'!S136/'Population at Risk'!S$5</f>
        <v>0</v>
      </c>
      <c r="T136" s="3">
        <f>'Population at Risk'!T136/'Population at Risk'!T$5</f>
        <v>0</v>
      </c>
      <c r="U136" s="3">
        <f>'Population at Risk'!U136/'Population at Risk'!U$5</f>
        <v>0</v>
      </c>
      <c r="V136" s="3">
        <f>'Population at Risk'!V136/'Population at Risk'!V$5</f>
        <v>0</v>
      </c>
      <c r="W136" s="3">
        <f>'Population at Risk'!W136/'Population at Risk'!W$5</f>
        <v>0</v>
      </c>
      <c r="X136" s="3">
        <f>'Population at Risk'!X136/'Population at Risk'!X$5</f>
        <v>0</v>
      </c>
      <c r="Y136" s="3">
        <f>'Population at Risk'!Y136/'Population at Risk'!Y$5</f>
        <v>0</v>
      </c>
      <c r="Z136" s="3">
        <f>'Population at Risk'!Z136/'Population at Risk'!Z$5</f>
        <v>0</v>
      </c>
      <c r="AA136" s="3">
        <f>'Population at Risk'!AA136/'Population at Risk'!AA$5</f>
        <v>0</v>
      </c>
      <c r="AB136" s="3">
        <f>'Population at Risk'!AB136/'Population at Risk'!AB$5</f>
        <v>0</v>
      </c>
      <c r="AC136" s="3">
        <f>'Population at Risk'!AC136/'Population at Risk'!AC$5</f>
        <v>0</v>
      </c>
      <c r="AD136" s="3">
        <f>'Population at Risk'!AD136/'Population at Risk'!AD$5</f>
        <v>0</v>
      </c>
      <c r="AE136" s="3">
        <f>'Population at Risk'!AE136/'Population at Risk'!AE$5</f>
        <v>0</v>
      </c>
      <c r="AF136" s="3">
        <f>'Population at Risk'!AF136/'Population at Risk'!AF$5</f>
        <v>0</v>
      </c>
      <c r="AG136" s="3">
        <f>'Population at Risk'!AG136/'Population at Risk'!AG$5</f>
        <v>0</v>
      </c>
      <c r="AH136" s="3">
        <f>'Population at Risk'!AH136/'Population at Risk'!AH$5</f>
        <v>0</v>
      </c>
      <c r="AI136" s="3">
        <f>'Population at Risk'!AI136/'Population at Risk'!AI$5</f>
        <v>0</v>
      </c>
      <c r="AJ136" s="3">
        <f>'Population at Risk'!AJ136/'Population at Risk'!AJ$5</f>
        <v>0</v>
      </c>
      <c r="AK136" s="3">
        <f>'Population at Risk'!AK136/'Population at Risk'!AK$5</f>
        <v>0</v>
      </c>
      <c r="AL136" s="3">
        <f>'Population at Risk'!AL136/'Population at Risk'!AL$5</f>
        <v>0</v>
      </c>
      <c r="AM136" s="3">
        <f>'Population at Risk'!AM136/'Population at Risk'!AM$5</f>
        <v>0</v>
      </c>
      <c r="AN136" s="3">
        <f>'Population at Risk'!AN136/'Population at Risk'!AN$5</f>
        <v>0</v>
      </c>
      <c r="AO136" s="3">
        <f>'Population at Risk'!AO136/'Population at Risk'!AO$5</f>
        <v>0</v>
      </c>
      <c r="AP136" s="3">
        <f>'Population at Risk'!AP136/'Population at Risk'!AP$5</f>
        <v>0</v>
      </c>
      <c r="AQ136" s="3">
        <f>'Population at Risk'!AQ136/'Population at Risk'!AQ$5</f>
        <v>0</v>
      </c>
      <c r="AR136" s="3">
        <f>'Population at Risk'!AR136/'Population at Risk'!AR$5</f>
        <v>0</v>
      </c>
      <c r="AS136" s="3">
        <f>'Population at Risk'!AS136/'Population at Risk'!AS$5</f>
        <v>0</v>
      </c>
      <c r="AT136" s="3">
        <f>'Population at Risk'!AT136/'Population at Risk'!AT$5</f>
        <v>0</v>
      </c>
      <c r="AU136" s="3">
        <f>'Population at Risk'!AU136/'Population at Risk'!AU$5</f>
        <v>0</v>
      </c>
      <c r="AV136" s="3">
        <f>'Population at Risk'!AV136/'Population at Risk'!AV$5</f>
        <v>0</v>
      </c>
      <c r="AW136" s="3">
        <f>'Population at Risk'!AW136/'Population at Risk'!AW$5</f>
        <v>0</v>
      </c>
      <c r="AX136" s="3">
        <f>'Population at Risk'!AX136/'Population at Risk'!AX$5</f>
        <v>0</v>
      </c>
      <c r="AY136" s="3">
        <f>'Population at Risk'!AY136/'Population at Risk'!AY$5</f>
        <v>0</v>
      </c>
      <c r="AZ136" s="3">
        <f>'Population at Risk'!AZ136/'Population at Risk'!AZ$5</f>
        <v>0</v>
      </c>
      <c r="BA136" s="3">
        <f>'Population at Risk'!BA136/'Population at Risk'!BA$5</f>
        <v>0</v>
      </c>
      <c r="BB136" s="3">
        <f>'Population at Risk'!BB136/'Population at Risk'!BB$5</f>
        <v>0</v>
      </c>
      <c r="BC136" s="5">
        <f>'Population at Risk'!BC136/'Population at Risk'!BC$5</f>
        <v>0</v>
      </c>
      <c r="BD136" s="9">
        <v>134</v>
      </c>
    </row>
    <row r="137" spans="1:56" x14ac:dyDescent="0.35">
      <c r="B137" s="3" t="s">
        <v>61</v>
      </c>
      <c r="C137" s="60">
        <f>'Population at Risk'!C137/'Population at Risk'!C$5</f>
        <v>0</v>
      </c>
      <c r="D137" s="3">
        <f>'Population at Risk'!D137/'Population at Risk'!D$5</f>
        <v>0</v>
      </c>
      <c r="E137" s="3">
        <f>'Population at Risk'!E137/'Population at Risk'!E$5</f>
        <v>0</v>
      </c>
      <c r="F137" s="3">
        <f>'Population at Risk'!F137/'Population at Risk'!F$5</f>
        <v>0</v>
      </c>
      <c r="G137" s="3">
        <f>'Population at Risk'!G137/'Population at Risk'!G$5</f>
        <v>0</v>
      </c>
      <c r="H137" s="3">
        <f>'Population at Risk'!H137/'Population at Risk'!H$5</f>
        <v>0</v>
      </c>
      <c r="I137" s="3">
        <f>'Population at Risk'!I137/'Population at Risk'!I$5</f>
        <v>0</v>
      </c>
      <c r="J137" s="3">
        <f>'Population at Risk'!J137/'Population at Risk'!J$5</f>
        <v>0</v>
      </c>
      <c r="K137" s="3">
        <f>'Population at Risk'!K137/'Population at Risk'!K$5</f>
        <v>0</v>
      </c>
      <c r="L137" s="3">
        <f>'Population at Risk'!L137/'Population at Risk'!L$5</f>
        <v>0</v>
      </c>
      <c r="M137" s="3">
        <f>'Population at Risk'!M137/'Population at Risk'!M$5</f>
        <v>0</v>
      </c>
      <c r="N137" s="3">
        <f>'Population at Risk'!N137/'Population at Risk'!N$5</f>
        <v>0</v>
      </c>
      <c r="O137" s="3">
        <f>'Population at Risk'!O137/'Population at Risk'!O$5</f>
        <v>0</v>
      </c>
      <c r="P137" s="3">
        <f>'Population at Risk'!P137/'Population at Risk'!P$5</f>
        <v>0</v>
      </c>
      <c r="Q137" s="3">
        <f>'Population at Risk'!Q137/'Population at Risk'!Q$5</f>
        <v>0</v>
      </c>
      <c r="R137" s="3">
        <f>'Population at Risk'!R137/'Population at Risk'!R$5</f>
        <v>0</v>
      </c>
      <c r="S137" s="3">
        <f>'Population at Risk'!S137/'Population at Risk'!S$5</f>
        <v>0</v>
      </c>
      <c r="T137" s="3">
        <f>'Population at Risk'!T137/'Population at Risk'!T$5</f>
        <v>0</v>
      </c>
      <c r="U137" s="3">
        <f>'Population at Risk'!U137/'Population at Risk'!U$5</f>
        <v>0</v>
      </c>
      <c r="V137" s="3">
        <f>'Population at Risk'!V137/'Population at Risk'!V$5</f>
        <v>0</v>
      </c>
      <c r="W137" s="3">
        <f>'Population at Risk'!W137/'Population at Risk'!W$5</f>
        <v>0</v>
      </c>
      <c r="X137" s="3">
        <f>'Population at Risk'!X137/'Population at Risk'!X$5</f>
        <v>0</v>
      </c>
      <c r="Y137" s="3">
        <f>'Population at Risk'!Y137/'Population at Risk'!Y$5</f>
        <v>0</v>
      </c>
      <c r="Z137" s="3">
        <f>'Population at Risk'!Z137/'Population at Risk'!Z$5</f>
        <v>0</v>
      </c>
      <c r="AA137" s="3">
        <f>'Population at Risk'!AA137/'Population at Risk'!AA$5</f>
        <v>0</v>
      </c>
      <c r="AB137" s="3">
        <f>'Population at Risk'!AB137/'Population at Risk'!AB$5</f>
        <v>0</v>
      </c>
      <c r="AC137" s="3">
        <f>'Population at Risk'!AC137/'Population at Risk'!AC$5</f>
        <v>0</v>
      </c>
      <c r="AD137" s="3">
        <f>'Population at Risk'!AD137/'Population at Risk'!AD$5</f>
        <v>0</v>
      </c>
      <c r="AE137" s="3">
        <f>'Population at Risk'!AE137/'Population at Risk'!AE$5</f>
        <v>0</v>
      </c>
      <c r="AF137" s="3">
        <f>'Population at Risk'!AF137/'Population at Risk'!AF$5</f>
        <v>0</v>
      </c>
      <c r="AG137" s="3">
        <f>'Population at Risk'!AG137/'Population at Risk'!AG$5</f>
        <v>0</v>
      </c>
      <c r="AH137" s="3">
        <f>'Population at Risk'!AH137/'Population at Risk'!AH$5</f>
        <v>0</v>
      </c>
      <c r="AI137" s="3">
        <f>'Population at Risk'!AI137/'Population at Risk'!AI$5</f>
        <v>0</v>
      </c>
      <c r="AJ137" s="3">
        <f>'Population at Risk'!AJ137/'Population at Risk'!AJ$5</f>
        <v>0</v>
      </c>
      <c r="AK137" s="3">
        <f>'Population at Risk'!AK137/'Population at Risk'!AK$5</f>
        <v>0</v>
      </c>
      <c r="AL137" s="3">
        <f>'Population at Risk'!AL137/'Population at Risk'!AL$5</f>
        <v>0</v>
      </c>
      <c r="AM137" s="3">
        <f>'Population at Risk'!AM137/'Population at Risk'!AM$5</f>
        <v>0</v>
      </c>
      <c r="AN137" s="3">
        <f>'Population at Risk'!AN137/'Population at Risk'!AN$5</f>
        <v>0</v>
      </c>
      <c r="AO137" s="3">
        <f>'Population at Risk'!AO137/'Population at Risk'!AO$5</f>
        <v>0</v>
      </c>
      <c r="AP137" s="3">
        <f>'Population at Risk'!AP137/'Population at Risk'!AP$5</f>
        <v>0</v>
      </c>
      <c r="AQ137" s="3">
        <f>'Population at Risk'!AQ137/'Population at Risk'!AQ$5</f>
        <v>0</v>
      </c>
      <c r="AR137" s="3">
        <f>'Population at Risk'!AR137/'Population at Risk'!AR$5</f>
        <v>0</v>
      </c>
      <c r="AS137" s="3">
        <f>'Population at Risk'!AS137/'Population at Risk'!AS$5</f>
        <v>0</v>
      </c>
      <c r="AT137" s="3">
        <f>'Population at Risk'!AT137/'Population at Risk'!AT$5</f>
        <v>0</v>
      </c>
      <c r="AU137" s="3">
        <f>'Population at Risk'!AU137/'Population at Risk'!AU$5</f>
        <v>0</v>
      </c>
      <c r="AV137" s="3">
        <f>'Population at Risk'!AV137/'Population at Risk'!AV$5</f>
        <v>0</v>
      </c>
      <c r="AW137" s="3">
        <f>'Population at Risk'!AW137/'Population at Risk'!AW$5</f>
        <v>0</v>
      </c>
      <c r="AX137" s="3">
        <f>'Population at Risk'!AX137/'Population at Risk'!AX$5</f>
        <v>0</v>
      </c>
      <c r="AY137" s="3">
        <f>'Population at Risk'!AY137/'Population at Risk'!AY$5</f>
        <v>0</v>
      </c>
      <c r="AZ137" s="3">
        <f>'Population at Risk'!AZ137/'Population at Risk'!AZ$5</f>
        <v>0</v>
      </c>
      <c r="BA137" s="3">
        <f>'Population at Risk'!BA137/'Population at Risk'!BA$5</f>
        <v>0</v>
      </c>
      <c r="BB137" s="3">
        <f>'Population at Risk'!BB137/'Population at Risk'!BB$5</f>
        <v>0</v>
      </c>
      <c r="BC137" s="5">
        <f>'Population at Risk'!BC137/'Population at Risk'!BC$5</f>
        <v>0</v>
      </c>
      <c r="BD137" s="9">
        <v>135</v>
      </c>
    </row>
    <row r="138" spans="1:56" x14ac:dyDescent="0.35">
      <c r="B138" s="3" t="s">
        <v>78</v>
      </c>
      <c r="C138" s="60">
        <f>'Population at Risk'!C138/'Population at Risk'!C$5</f>
        <v>0</v>
      </c>
      <c r="D138" s="3">
        <f>'Population at Risk'!D138/'Population at Risk'!D$5</f>
        <v>0</v>
      </c>
      <c r="E138" s="3">
        <f>'Population at Risk'!E138/'Population at Risk'!E$5</f>
        <v>0</v>
      </c>
      <c r="F138" s="3">
        <f>'Population at Risk'!F138/'Population at Risk'!F$5</f>
        <v>0</v>
      </c>
      <c r="G138" s="3">
        <f>'Population at Risk'!G138/'Population at Risk'!G$5</f>
        <v>0</v>
      </c>
      <c r="H138" s="3">
        <f>'Population at Risk'!H138/'Population at Risk'!H$5</f>
        <v>0</v>
      </c>
      <c r="I138" s="3">
        <f>'Population at Risk'!I138/'Population at Risk'!I$5</f>
        <v>0</v>
      </c>
      <c r="J138" s="3">
        <f>'Population at Risk'!J138/'Population at Risk'!J$5</f>
        <v>0</v>
      </c>
      <c r="K138" s="3">
        <f>'Population at Risk'!K138/'Population at Risk'!K$5</f>
        <v>0</v>
      </c>
      <c r="L138" s="3">
        <f>'Population at Risk'!L138/'Population at Risk'!L$5</f>
        <v>0</v>
      </c>
      <c r="M138" s="3">
        <f>'Population at Risk'!M138/'Population at Risk'!M$5</f>
        <v>0</v>
      </c>
      <c r="N138" s="3">
        <f>'Population at Risk'!N138/'Population at Risk'!N$5</f>
        <v>0</v>
      </c>
      <c r="O138" s="3">
        <f>'Population at Risk'!O138/'Population at Risk'!O$5</f>
        <v>0</v>
      </c>
      <c r="P138" s="3">
        <f>'Population at Risk'!P138/'Population at Risk'!P$5</f>
        <v>0</v>
      </c>
      <c r="Q138" s="3">
        <f>'Population at Risk'!Q138/'Population at Risk'!Q$5</f>
        <v>0</v>
      </c>
      <c r="R138" s="3">
        <f>'Population at Risk'!R138/'Population at Risk'!R$5</f>
        <v>0</v>
      </c>
      <c r="S138" s="3">
        <f>'Population at Risk'!S138/'Population at Risk'!S$5</f>
        <v>0</v>
      </c>
      <c r="T138" s="3">
        <f>'Population at Risk'!T138/'Population at Risk'!T$5</f>
        <v>0</v>
      </c>
      <c r="U138" s="3">
        <f>'Population at Risk'!U138/'Population at Risk'!U$5</f>
        <v>0</v>
      </c>
      <c r="V138" s="3">
        <f>'Population at Risk'!V138/'Population at Risk'!V$5</f>
        <v>0</v>
      </c>
      <c r="W138" s="3">
        <f>'Population at Risk'!W138/'Population at Risk'!W$5</f>
        <v>0</v>
      </c>
      <c r="X138" s="3">
        <f>'Population at Risk'!X138/'Population at Risk'!X$5</f>
        <v>0</v>
      </c>
      <c r="Y138" s="3">
        <f>'Population at Risk'!Y138/'Population at Risk'!Y$5</f>
        <v>0</v>
      </c>
      <c r="Z138" s="3">
        <f>'Population at Risk'!Z138/'Population at Risk'!Z$5</f>
        <v>0</v>
      </c>
      <c r="AA138" s="3">
        <f>'Population at Risk'!AA138/'Population at Risk'!AA$5</f>
        <v>0</v>
      </c>
      <c r="AB138" s="3">
        <f>'Population at Risk'!AB138/'Population at Risk'!AB$5</f>
        <v>0</v>
      </c>
      <c r="AC138" s="3">
        <f>'Population at Risk'!AC138/'Population at Risk'!AC$5</f>
        <v>0</v>
      </c>
      <c r="AD138" s="3">
        <f>'Population at Risk'!AD138/'Population at Risk'!AD$5</f>
        <v>0</v>
      </c>
      <c r="AE138" s="3">
        <f>'Population at Risk'!AE138/'Population at Risk'!AE$5</f>
        <v>0</v>
      </c>
      <c r="AF138" s="3">
        <f>'Population at Risk'!AF138/'Population at Risk'!AF$5</f>
        <v>0</v>
      </c>
      <c r="AG138" s="3">
        <f>'Population at Risk'!AG138/'Population at Risk'!AG$5</f>
        <v>0</v>
      </c>
      <c r="AH138" s="3">
        <f>'Population at Risk'!AH138/'Population at Risk'!AH$5</f>
        <v>0</v>
      </c>
      <c r="AI138" s="3">
        <f>'Population at Risk'!AI138/'Population at Risk'!AI$5</f>
        <v>0</v>
      </c>
      <c r="AJ138" s="3">
        <f>'Population at Risk'!AJ138/'Population at Risk'!AJ$5</f>
        <v>0</v>
      </c>
      <c r="AK138" s="3">
        <f>'Population at Risk'!AK138/'Population at Risk'!AK$5</f>
        <v>0</v>
      </c>
      <c r="AL138" s="3">
        <f>'Population at Risk'!AL138/'Population at Risk'!AL$5</f>
        <v>0</v>
      </c>
      <c r="AM138" s="3">
        <f>'Population at Risk'!AM138/'Population at Risk'!AM$5</f>
        <v>0</v>
      </c>
      <c r="AN138" s="3">
        <f>'Population at Risk'!AN138/'Population at Risk'!AN$5</f>
        <v>0</v>
      </c>
      <c r="AO138" s="3">
        <f>'Population at Risk'!AO138/'Population at Risk'!AO$5</f>
        <v>0</v>
      </c>
      <c r="AP138" s="3">
        <f>'Population at Risk'!AP138/'Population at Risk'!AP$5</f>
        <v>0</v>
      </c>
      <c r="AQ138" s="3">
        <f>'Population at Risk'!AQ138/'Population at Risk'!AQ$5</f>
        <v>0</v>
      </c>
      <c r="AR138" s="3">
        <f>'Population at Risk'!AR138/'Population at Risk'!AR$5</f>
        <v>0</v>
      </c>
      <c r="AS138" s="3">
        <f>'Population at Risk'!AS138/'Population at Risk'!AS$5</f>
        <v>0</v>
      </c>
      <c r="AT138" s="3">
        <f>'Population at Risk'!AT138/'Population at Risk'!AT$5</f>
        <v>0</v>
      </c>
      <c r="AU138" s="3">
        <f>'Population at Risk'!AU138/'Population at Risk'!AU$5</f>
        <v>0</v>
      </c>
      <c r="AV138" s="3">
        <f>'Population at Risk'!AV138/'Population at Risk'!AV$5</f>
        <v>0</v>
      </c>
      <c r="AW138" s="3">
        <f>'Population at Risk'!AW138/'Population at Risk'!AW$5</f>
        <v>0</v>
      </c>
      <c r="AX138" s="3">
        <f>'Population at Risk'!AX138/'Population at Risk'!AX$5</f>
        <v>0</v>
      </c>
      <c r="AY138" s="3">
        <f>'Population at Risk'!AY138/'Population at Risk'!AY$5</f>
        <v>0</v>
      </c>
      <c r="AZ138" s="3">
        <f>'Population at Risk'!AZ138/'Population at Risk'!AZ$5</f>
        <v>0</v>
      </c>
      <c r="BA138" s="3">
        <f>'Population at Risk'!BA138/'Population at Risk'!BA$5</f>
        <v>0</v>
      </c>
      <c r="BB138" s="3">
        <f>'Population at Risk'!BB138/'Population at Risk'!BB$5</f>
        <v>0</v>
      </c>
      <c r="BC138" s="5">
        <f>'Population at Risk'!BC138/'Population at Risk'!BC$5</f>
        <v>0</v>
      </c>
      <c r="BD138" s="9">
        <v>136</v>
      </c>
    </row>
    <row r="139" spans="1:56" x14ac:dyDescent="0.35">
      <c r="B139" s="3" t="s">
        <v>62</v>
      </c>
      <c r="C139" s="60">
        <f>'Population at Risk'!C139/'Population at Risk'!C$5</f>
        <v>3.1357485361783954E-3</v>
      </c>
      <c r="D139" s="3">
        <f>'Population at Risk'!D139/'Population at Risk'!D$5</f>
        <v>5.2333027225558142E-3</v>
      </c>
      <c r="E139" s="3">
        <f>'Population at Risk'!E139/'Population at Risk'!E$5</f>
        <v>5.2067527934997462E-3</v>
      </c>
      <c r="F139" s="3">
        <f>'Population at Risk'!F139/'Population at Risk'!F$5</f>
        <v>5.0736480658839867E-3</v>
      </c>
      <c r="G139" s="3">
        <f>'Population at Risk'!G139/'Population at Risk'!G$5</f>
        <v>1.0234735136732728E-2</v>
      </c>
      <c r="H139" s="3">
        <f>'Population at Risk'!H139/'Population at Risk'!H$5</f>
        <v>3.4923486605633082E-3</v>
      </c>
      <c r="I139" s="3">
        <f>'Population at Risk'!I139/'Population at Risk'!I$5</f>
        <v>9.8353617386935151E-3</v>
      </c>
      <c r="J139" s="3">
        <f>'Population at Risk'!J139/'Population at Risk'!J$5</f>
        <v>4.092430359664322E-3</v>
      </c>
      <c r="K139" s="3">
        <f>'Population at Risk'!K139/'Population at Risk'!K$5</f>
        <v>3.4431471563745575E-3</v>
      </c>
      <c r="L139" s="3">
        <f>'Population at Risk'!L139/'Population at Risk'!L$5</f>
        <v>8.545767231758877E-3</v>
      </c>
      <c r="M139" s="3">
        <f>'Population at Risk'!M139/'Population at Risk'!M$5</f>
        <v>8.545767231758877E-3</v>
      </c>
      <c r="N139" s="3">
        <f>'Population at Risk'!N139/'Population at Risk'!N$5</f>
        <v>3.2365187775930766E-3</v>
      </c>
      <c r="O139" s="3">
        <f>'Population at Risk'!O139/'Population at Risk'!O$5</f>
        <v>3.2532675936639945E-3</v>
      </c>
      <c r="P139" s="3">
        <f>'Population at Risk'!P139/'Population at Risk'!P$5</f>
        <v>2.1700373169639031E-3</v>
      </c>
      <c r="Q139" s="3">
        <f>'Population at Risk'!Q139/'Population at Risk'!Q$5</f>
        <v>5.8334791339059401E-3</v>
      </c>
      <c r="R139" s="3">
        <f>'Population at Risk'!R139/'Population at Risk'!R$5</f>
        <v>3.3905138293439338E-3</v>
      </c>
      <c r="S139" s="3">
        <f>'Population at Risk'!S139/'Population at Risk'!S$5</f>
        <v>5.2178285655669161E-3</v>
      </c>
      <c r="T139" s="3">
        <f>'Population at Risk'!T139/'Population at Risk'!T$5</f>
        <v>3.1931864102992731E-3</v>
      </c>
      <c r="U139" s="3">
        <f>'Population at Risk'!U139/'Population at Risk'!U$5</f>
        <v>1.4844114870406358E-2</v>
      </c>
      <c r="V139" s="3">
        <f>'Population at Risk'!V139/'Population at Risk'!V$5</f>
        <v>3.4001014548398823E-3</v>
      </c>
      <c r="W139" s="3">
        <f>'Population at Risk'!W139/'Population at Risk'!W$5</f>
        <v>4.6466173047079694E-3</v>
      </c>
      <c r="X139" s="3">
        <f>'Population at Risk'!X139/'Population at Risk'!X$5</f>
        <v>4.6466173047079694E-3</v>
      </c>
      <c r="Y139" s="3">
        <f>'Population at Risk'!Y139/'Population at Risk'!Y$5</f>
        <v>3.7919586539299759E-3</v>
      </c>
      <c r="Z139" s="3">
        <f>'Population at Risk'!Z139/'Population at Risk'!Z$5</f>
        <v>3.2920054199834198E-3</v>
      </c>
      <c r="AA139" s="3">
        <f>'Population at Risk'!AA139/'Population at Risk'!AA$5</f>
        <v>3.8640647516352423E-3</v>
      </c>
      <c r="AB139" s="3">
        <f>'Population at Risk'!AB139/'Population at Risk'!AB$5</f>
        <v>4.7821521083033511E-3</v>
      </c>
      <c r="AC139" s="3">
        <f>'Population at Risk'!AC139/'Population at Risk'!AC$5</f>
        <v>3.2993447777970412E-3</v>
      </c>
      <c r="AD139" s="3">
        <f>'Population at Risk'!AD139/'Population at Risk'!AD$5</f>
        <v>7.6517836633133093E-3</v>
      </c>
      <c r="AE139" s="3">
        <f>'Population at Risk'!AE139/'Population at Risk'!AE$5</f>
        <v>6.7793629815828304E-3</v>
      </c>
      <c r="AF139" s="3">
        <f>'Population at Risk'!AF139/'Population at Risk'!AF$5</f>
        <v>3.2279687566573218E-3</v>
      </c>
      <c r="AG139" s="3">
        <f>'Population at Risk'!AG139/'Population at Risk'!AG$5</f>
        <v>8.0266346035395113E-3</v>
      </c>
      <c r="AH139" s="3">
        <f>'Population at Risk'!AH139/'Population at Risk'!AH$5</f>
        <v>4.4752784387650252E-3</v>
      </c>
      <c r="AI139" s="3">
        <f>'Population at Risk'!AI139/'Population at Risk'!AI$5</f>
        <v>4.339843251551379E-3</v>
      </c>
      <c r="AJ139" s="3">
        <f>'Population at Risk'!AJ139/'Population at Risk'!AJ$5</f>
        <v>5.941485429939425E-3</v>
      </c>
      <c r="AK139" s="3">
        <f>'Population at Risk'!AK139/'Population at Risk'!AK$5</f>
        <v>8.4188689373631137E-3</v>
      </c>
      <c r="AL139" s="3">
        <f>'Population at Risk'!AL139/'Population at Risk'!AL$5</f>
        <v>2.4005065115923082E-3</v>
      </c>
      <c r="AM139" s="3">
        <f>'Population at Risk'!AM139/'Population at Risk'!AM$5</f>
        <v>4.5641470506600397E-3</v>
      </c>
      <c r="AN139" s="3">
        <f>'Population at Risk'!AN139/'Population at Risk'!AN$5</f>
        <v>7.344539189080828E-3</v>
      </c>
      <c r="AO139" s="3">
        <f>'Population at Risk'!AO139/'Population at Risk'!AO$5</f>
        <v>7.344539189080828E-3</v>
      </c>
      <c r="AP139" s="3">
        <f>'Population at Risk'!AP139/'Population at Risk'!AP$5</f>
        <v>5.3940247196880529E-3</v>
      </c>
      <c r="AQ139" s="3">
        <f>'Population at Risk'!AQ139/'Population at Risk'!AQ$5</f>
        <v>4.0240935214606588E-3</v>
      </c>
      <c r="AR139" s="3">
        <f>'Population at Risk'!AR139/'Population at Risk'!AR$5</f>
        <v>4.5827583324719416E-3</v>
      </c>
      <c r="AS139" s="3">
        <f>'Population at Risk'!AS139/'Population at Risk'!AS$5</f>
        <v>9.8353617386935151E-3</v>
      </c>
      <c r="AT139" s="3">
        <f>'Population at Risk'!AT139/'Population at Risk'!AT$5</f>
        <v>8.6897764433919722E-3</v>
      </c>
      <c r="AU139" s="3">
        <f>'Population at Risk'!AU139/'Population at Risk'!AU$5</f>
        <v>8.6897764433919722E-3</v>
      </c>
      <c r="AV139" s="3">
        <f>'Population at Risk'!AV139/'Population at Risk'!AV$5</f>
        <v>5.7226913273419958E-3</v>
      </c>
      <c r="AW139" s="3">
        <f>'Population at Risk'!AW139/'Population at Risk'!AW$5</f>
        <v>4.2929029934239849E-3</v>
      </c>
      <c r="AX139" s="3">
        <f>'Population at Risk'!AX139/'Population at Risk'!AX$5</f>
        <v>4.5239036101133437E-3</v>
      </c>
      <c r="AY139" s="3">
        <f>'Population at Risk'!AY139/'Population at Risk'!AY$5</f>
        <v>5.5155736821500181E-3</v>
      </c>
      <c r="AZ139" s="3">
        <f>'Population at Risk'!AZ139/'Population at Risk'!AZ$5</f>
        <v>4.8113900451599457E-3</v>
      </c>
      <c r="BA139" s="3">
        <f>'Population at Risk'!BA139/'Population at Risk'!BA$5</f>
        <v>2.5941858883667961E-3</v>
      </c>
      <c r="BB139" s="3">
        <f>'Population at Risk'!BB139/'Population at Risk'!BB$5</f>
        <v>5.9355950445353677E-3</v>
      </c>
      <c r="BC139" s="5">
        <f>'Population at Risk'!BC139/'Population at Risk'!BC$5</f>
        <v>1.4844114870406358E-2</v>
      </c>
      <c r="BD139" s="9">
        <v>137</v>
      </c>
    </row>
    <row r="140" spans="1:56" x14ac:dyDescent="0.35">
      <c r="B140" s="3" t="s">
        <v>63</v>
      </c>
      <c r="C140" s="60">
        <f>'Population at Risk'!C140/'Population at Risk'!C$5</f>
        <v>9.3569639264681845E-3</v>
      </c>
      <c r="D140" s="3">
        <f>'Population at Risk'!D140/'Population at Risk'!D$5</f>
        <v>1.0129555471030978E-2</v>
      </c>
      <c r="E140" s="3">
        <f>'Population at Risk'!E140/'Population at Risk'!E$5</f>
        <v>6.5220388742888566E-3</v>
      </c>
      <c r="F140" s="3">
        <f>'Population at Risk'!F140/'Population at Risk'!F$5</f>
        <v>5.7799413470862281E-3</v>
      </c>
      <c r="G140" s="3">
        <f>'Population at Risk'!G140/'Population at Risk'!G$5</f>
        <v>9.1319121653633661E-3</v>
      </c>
      <c r="H140" s="3">
        <f>'Population at Risk'!H140/'Population at Risk'!H$5</f>
        <v>3.9942275075392714E-3</v>
      </c>
      <c r="I140" s="3">
        <f>'Population at Risk'!I140/'Population at Risk'!I$5</f>
        <v>1.1933909359031719E-2</v>
      </c>
      <c r="J140" s="3">
        <f>'Population at Risk'!J140/'Population at Risk'!J$5</f>
        <v>7.1322970567662273E-3</v>
      </c>
      <c r="K140" s="3">
        <f>'Population at Risk'!K140/'Population at Risk'!K$5</f>
        <v>5.0368324116107808E-3</v>
      </c>
      <c r="L140" s="3">
        <f>'Population at Risk'!L140/'Population at Risk'!L$5</f>
        <v>1.0066081626921974E-2</v>
      </c>
      <c r="M140" s="3">
        <f>'Population at Risk'!M140/'Population at Risk'!M$5</f>
        <v>1.0066081626921974E-2</v>
      </c>
      <c r="N140" s="3">
        <f>'Population at Risk'!N140/'Population at Risk'!N$5</f>
        <v>5.8202942723102379E-3</v>
      </c>
      <c r="O140" s="3">
        <f>'Population at Risk'!O140/'Population at Risk'!O$5</f>
        <v>3.8695940682430246E-3</v>
      </c>
      <c r="P140" s="3">
        <f>'Population at Risk'!P140/'Population at Risk'!P$5</f>
        <v>2.8580979296597754E-3</v>
      </c>
      <c r="Q140" s="3">
        <f>'Population at Risk'!Q140/'Population at Risk'!Q$5</f>
        <v>8.0563687598216391E-3</v>
      </c>
      <c r="R140" s="3">
        <f>'Population at Risk'!R140/'Population at Risk'!R$5</f>
        <v>3.7868076535529649E-3</v>
      </c>
      <c r="S140" s="3">
        <f>'Population at Risk'!S140/'Population at Risk'!S$5</f>
        <v>9.2781025045959118E-3</v>
      </c>
      <c r="T140" s="3">
        <f>'Population at Risk'!T140/'Population at Risk'!T$5</f>
        <v>1.0177725765974772E-2</v>
      </c>
      <c r="U140" s="3">
        <f>'Population at Risk'!U140/'Population at Risk'!U$5</f>
        <v>1.5092205926736272E-2</v>
      </c>
      <c r="V140" s="3">
        <f>'Population at Risk'!V140/'Population at Risk'!V$5</f>
        <v>4.4349149410954991E-3</v>
      </c>
      <c r="W140" s="3">
        <f>'Population at Risk'!W140/'Population at Risk'!W$5</f>
        <v>6.4787615116479987E-3</v>
      </c>
      <c r="X140" s="3">
        <f>'Population at Risk'!X140/'Population at Risk'!X$5</f>
        <v>6.4787615116479987E-3</v>
      </c>
      <c r="Y140" s="3">
        <f>'Population at Risk'!Y140/'Population at Risk'!Y$5</f>
        <v>5.7201306593689001E-3</v>
      </c>
      <c r="Z140" s="3">
        <f>'Population at Risk'!Z140/'Population at Risk'!Z$5</f>
        <v>7.3478785388556376E-3</v>
      </c>
      <c r="AA140" s="3">
        <f>'Population at Risk'!AA140/'Population at Risk'!AA$5</f>
        <v>6.2186022549972396E-3</v>
      </c>
      <c r="AB140" s="3">
        <f>'Population at Risk'!AB140/'Population at Risk'!AB$5</f>
        <v>8.4003503470239885E-3</v>
      </c>
      <c r="AC140" s="3">
        <f>'Population at Risk'!AC140/'Population at Risk'!AC$5</f>
        <v>6.1355942916215562E-3</v>
      </c>
      <c r="AD140" s="3">
        <f>'Population at Risk'!AD140/'Population at Risk'!AD$5</f>
        <v>8.0857550598260886E-3</v>
      </c>
      <c r="AE140" s="3">
        <f>'Population at Risk'!AE140/'Population at Risk'!AE$5</f>
        <v>7.7518703531612417E-3</v>
      </c>
      <c r="AF140" s="3">
        <f>'Population at Risk'!AF140/'Population at Risk'!AF$5</f>
        <v>3.730876932513354E-3</v>
      </c>
      <c r="AG140" s="3">
        <f>'Population at Risk'!AG140/'Population at Risk'!AG$5</f>
        <v>9.178064515481768E-3</v>
      </c>
      <c r="AH140" s="3">
        <f>'Population at Risk'!AH140/'Population at Risk'!AH$5</f>
        <v>5.5713997531656066E-3</v>
      </c>
      <c r="AI140" s="3">
        <f>'Population at Risk'!AI140/'Population at Risk'!AI$5</f>
        <v>9.1431779897633205E-3</v>
      </c>
      <c r="AJ140" s="3">
        <f>'Population at Risk'!AJ140/'Population at Risk'!AJ$5</f>
        <v>6.4138210917337717E-3</v>
      </c>
      <c r="AK140" s="3">
        <f>'Population at Risk'!AK140/'Population at Risk'!AK$5</f>
        <v>1.0191262397860612E-2</v>
      </c>
      <c r="AL140" s="3">
        <f>'Population at Risk'!AL140/'Population at Risk'!AL$5</f>
        <v>2.8015739385905316E-3</v>
      </c>
      <c r="AM140" s="3">
        <f>'Population at Risk'!AM140/'Population at Risk'!AM$5</f>
        <v>5.5740582467375642E-3</v>
      </c>
      <c r="AN140" s="3">
        <f>'Population at Risk'!AN140/'Population at Risk'!AN$5</f>
        <v>1.0091277422395609E-2</v>
      </c>
      <c r="AO140" s="3">
        <f>'Population at Risk'!AO140/'Population at Risk'!AO$5</f>
        <v>1.0091277422395609E-2</v>
      </c>
      <c r="AP140" s="3">
        <f>'Population at Risk'!AP140/'Population at Risk'!AP$5</f>
        <v>7.2953980323768822E-3</v>
      </c>
      <c r="AQ140" s="3">
        <f>'Population at Risk'!AQ140/'Population at Risk'!AQ$5</f>
        <v>5.3006186566672119E-3</v>
      </c>
      <c r="AR140" s="3">
        <f>'Population at Risk'!AR140/'Population at Risk'!AR$5</f>
        <v>6.9972049241862969E-3</v>
      </c>
      <c r="AS140" s="3">
        <f>'Population at Risk'!AS140/'Population at Risk'!AS$5</f>
        <v>1.1933909359031719E-2</v>
      </c>
      <c r="AT140" s="3">
        <f>'Population at Risk'!AT140/'Population at Risk'!AT$5</f>
        <v>1.008947197789806E-2</v>
      </c>
      <c r="AU140" s="3">
        <f>'Population at Risk'!AU140/'Population at Risk'!AU$5</f>
        <v>1.008947197789806E-2</v>
      </c>
      <c r="AV140" s="3">
        <f>'Population at Risk'!AV140/'Population at Risk'!AV$5</f>
        <v>6.2299048168559298E-3</v>
      </c>
      <c r="AW140" s="3">
        <f>'Population at Risk'!AW140/'Population at Risk'!AW$5</f>
        <v>5.4529699092042069E-3</v>
      </c>
      <c r="AX140" s="3">
        <f>'Population at Risk'!AX140/'Population at Risk'!AX$5</f>
        <v>8.5248125832193648E-3</v>
      </c>
      <c r="AY140" s="3">
        <f>'Population at Risk'!AY140/'Population at Risk'!AY$5</f>
        <v>7.6356271948473638E-3</v>
      </c>
      <c r="AZ140" s="3">
        <f>'Population at Risk'!AZ140/'Population at Risk'!AZ$5</f>
        <v>6.6206731767253007E-3</v>
      </c>
      <c r="BA140" s="3">
        <f>'Population at Risk'!BA140/'Population at Risk'!BA$5</f>
        <v>4.1214082258730547E-3</v>
      </c>
      <c r="BB140" s="3">
        <f>'Population at Risk'!BB140/'Population at Risk'!BB$5</f>
        <v>7.4177541822681142E-3</v>
      </c>
      <c r="BC140" s="5">
        <f>'Population at Risk'!BC140/'Population at Risk'!BC$5</f>
        <v>1.5092205926736272E-2</v>
      </c>
      <c r="BD140" s="9">
        <v>138</v>
      </c>
    </row>
    <row r="141" spans="1:56" x14ac:dyDescent="0.35">
      <c r="B141" s="3" t="s">
        <v>64</v>
      </c>
      <c r="C141" s="60">
        <f>'Population at Risk'!C141/'Population at Risk'!C$5</f>
        <v>1.0648116320001341E-2</v>
      </c>
      <c r="D141" s="3">
        <f>'Population at Risk'!D141/'Population at Risk'!D$5</f>
        <v>1.1977990430848944E-2</v>
      </c>
      <c r="E141" s="3">
        <f>'Population at Risk'!E141/'Population at Risk'!E$5</f>
        <v>8.1625039408118293E-3</v>
      </c>
      <c r="F141" s="3">
        <f>'Population at Risk'!F141/'Population at Risk'!F$5</f>
        <v>6.1176977541838751E-3</v>
      </c>
      <c r="G141" s="3">
        <f>'Population at Risk'!G141/'Population at Risk'!G$5</f>
        <v>1.1398085652854988E-2</v>
      </c>
      <c r="H141" s="3">
        <f>'Population at Risk'!H141/'Population at Risk'!H$5</f>
        <v>4.7497758141524906E-3</v>
      </c>
      <c r="I141" s="3">
        <f>'Population at Risk'!I141/'Population at Risk'!I$5</f>
        <v>1.1317373947550518E-2</v>
      </c>
      <c r="J141" s="3">
        <f>'Population at Risk'!J141/'Population at Risk'!J$5</f>
        <v>7.7086749761492816E-3</v>
      </c>
      <c r="K141" s="3">
        <f>'Population at Risk'!K141/'Population at Risk'!K$5</f>
        <v>6.0697666516114634E-3</v>
      </c>
      <c r="L141" s="3">
        <f>'Population at Risk'!L141/'Population at Risk'!L$5</f>
        <v>1.2193490348324469E-2</v>
      </c>
      <c r="M141" s="3">
        <f>'Population at Risk'!M141/'Population at Risk'!M$5</f>
        <v>1.2193490348324469E-2</v>
      </c>
      <c r="N141" s="3">
        <f>'Population at Risk'!N141/'Population at Risk'!N$5</f>
        <v>7.5751581056915209E-3</v>
      </c>
      <c r="O141" s="3">
        <f>'Population at Risk'!O141/'Population at Risk'!O$5</f>
        <v>4.8589910572507172E-3</v>
      </c>
      <c r="P141" s="3">
        <f>'Population at Risk'!P141/'Population at Risk'!P$5</f>
        <v>3.0807888615556117E-3</v>
      </c>
      <c r="Q141" s="3">
        <f>'Population at Risk'!Q141/'Population at Risk'!Q$5</f>
        <v>8.8403174875405447E-3</v>
      </c>
      <c r="R141" s="3">
        <f>'Population at Risk'!R141/'Population at Risk'!R$5</f>
        <v>4.5451033444847367E-3</v>
      </c>
      <c r="S141" s="3">
        <f>'Population at Risk'!S141/'Population at Risk'!S$5</f>
        <v>1.2084799702756274E-2</v>
      </c>
      <c r="T141" s="3">
        <f>'Population at Risk'!T141/'Population at Risk'!T$5</f>
        <v>1.4584624786025702E-2</v>
      </c>
      <c r="U141" s="3">
        <f>'Population at Risk'!U141/'Population at Risk'!U$5</f>
        <v>1.9880096817971954E-2</v>
      </c>
      <c r="V141" s="3">
        <f>'Population at Risk'!V141/'Population at Risk'!V$5</f>
        <v>5.2224739317971274E-3</v>
      </c>
      <c r="W141" s="3">
        <f>'Population at Risk'!W141/'Population at Risk'!W$5</f>
        <v>8.3269861674835511E-3</v>
      </c>
      <c r="X141" s="3">
        <f>'Population at Risk'!X141/'Population at Risk'!X$5</f>
        <v>8.3269861674835511E-3</v>
      </c>
      <c r="Y141" s="3">
        <f>'Population at Risk'!Y141/'Population at Risk'!Y$5</f>
        <v>6.4381671349446681E-3</v>
      </c>
      <c r="Z141" s="3">
        <f>'Population at Risk'!Z141/'Population at Risk'!Z$5</f>
        <v>8.0616145169175139E-3</v>
      </c>
      <c r="AA141" s="3">
        <f>'Population at Risk'!AA141/'Population at Risk'!AA$5</f>
        <v>7.1589798467957058E-3</v>
      </c>
      <c r="AB141" s="3">
        <f>'Population at Risk'!AB141/'Population at Risk'!AB$5</f>
        <v>1.0003488410444048E-2</v>
      </c>
      <c r="AC141" s="3">
        <f>'Population at Risk'!AC141/'Population at Risk'!AC$5</f>
        <v>6.8274533395648934E-3</v>
      </c>
      <c r="AD141" s="3">
        <f>'Population at Risk'!AD141/'Population at Risk'!AD$5</f>
        <v>1.0140522653222546E-2</v>
      </c>
      <c r="AE141" s="3">
        <f>'Population at Risk'!AE141/'Population at Risk'!AE$5</f>
        <v>9.740809759480655E-3</v>
      </c>
      <c r="AF141" s="3">
        <f>'Population at Risk'!AF141/'Population at Risk'!AF$5</f>
        <v>4.1799126055855861E-3</v>
      </c>
      <c r="AG141" s="3">
        <f>'Population at Risk'!AG141/'Population at Risk'!AG$5</f>
        <v>1.1532930290699397E-2</v>
      </c>
      <c r="AH141" s="3">
        <f>'Population at Risk'!AH141/'Population at Risk'!AH$5</f>
        <v>6.8799004738296374E-3</v>
      </c>
      <c r="AI141" s="3">
        <f>'Population at Risk'!AI141/'Population at Risk'!AI$5</f>
        <v>1.2411751454485068E-2</v>
      </c>
      <c r="AJ141" s="3">
        <f>'Population at Risk'!AJ141/'Population at Risk'!AJ$5</f>
        <v>8.4072092686942393E-3</v>
      </c>
      <c r="AK141" s="3">
        <f>'Population at Risk'!AK141/'Population at Risk'!AK$5</f>
        <v>1.2551925087652134E-2</v>
      </c>
      <c r="AL141" s="3">
        <f>'Population at Risk'!AL141/'Population at Risk'!AL$5</f>
        <v>2.9524701826354619E-3</v>
      </c>
      <c r="AM141" s="3">
        <f>'Population at Risk'!AM141/'Population at Risk'!AM$5</f>
        <v>7.1527289356701973E-3</v>
      </c>
      <c r="AN141" s="3">
        <f>'Population at Risk'!AN141/'Population at Risk'!AN$5</f>
        <v>1.2790450746070039E-2</v>
      </c>
      <c r="AO141" s="3">
        <f>'Population at Risk'!AO141/'Population at Risk'!AO$5</f>
        <v>1.2790450746070039E-2</v>
      </c>
      <c r="AP141" s="3">
        <f>'Population at Risk'!AP141/'Population at Risk'!AP$5</f>
        <v>8.8159280020511394E-3</v>
      </c>
      <c r="AQ141" s="3">
        <f>'Population at Risk'!AQ141/'Population at Risk'!AQ$5</f>
        <v>6.2485516650449277E-3</v>
      </c>
      <c r="AR141" s="3">
        <f>'Population at Risk'!AR141/'Population at Risk'!AR$5</f>
        <v>8.5009281033241336E-3</v>
      </c>
      <c r="AS141" s="3">
        <f>'Population at Risk'!AS141/'Population at Risk'!AS$5</f>
        <v>1.1317373947550518E-2</v>
      </c>
      <c r="AT141" s="3">
        <f>'Population at Risk'!AT141/'Population at Risk'!AT$5</f>
        <v>1.4257724402345514E-2</v>
      </c>
      <c r="AU141" s="3">
        <f>'Population at Risk'!AU141/'Population at Risk'!AU$5</f>
        <v>1.4257724402345514E-2</v>
      </c>
      <c r="AV141" s="3">
        <f>'Population at Risk'!AV141/'Population at Risk'!AV$5</f>
        <v>7.7531553811983267E-3</v>
      </c>
      <c r="AW141" s="3">
        <f>'Population at Risk'!AW141/'Population at Risk'!AW$5</f>
        <v>6.4625180750093603E-3</v>
      </c>
      <c r="AX141" s="3">
        <f>'Population at Risk'!AX141/'Population at Risk'!AX$5</f>
        <v>8.797791556392473E-3</v>
      </c>
      <c r="AY141" s="3">
        <f>'Population at Risk'!AY141/'Population at Risk'!AY$5</f>
        <v>9.412425458661328E-3</v>
      </c>
      <c r="AZ141" s="3">
        <f>'Population at Risk'!AZ141/'Population at Risk'!AZ$5</f>
        <v>7.864983394902025E-3</v>
      </c>
      <c r="BA141" s="3">
        <f>'Population at Risk'!BA141/'Population at Risk'!BA$5</f>
        <v>4.6639809866753654E-3</v>
      </c>
      <c r="BB141" s="3">
        <f>'Population at Risk'!BB141/'Population at Risk'!BB$5</f>
        <v>8.967501105312279E-3</v>
      </c>
      <c r="BC141" s="5">
        <f>'Population at Risk'!BC141/'Population at Risk'!BC$5</f>
        <v>1.9880096817971954E-2</v>
      </c>
      <c r="BD141" s="9">
        <v>139</v>
      </c>
    </row>
    <row r="142" spans="1:56" x14ac:dyDescent="0.35">
      <c r="B142" s="3" t="s">
        <v>65</v>
      </c>
      <c r="C142" s="60">
        <f>'Population at Risk'!C142/'Population at Risk'!C$5</f>
        <v>8.4078079888066544E-3</v>
      </c>
      <c r="D142" s="3">
        <f>'Population at Risk'!D142/'Population at Risk'!D$5</f>
        <v>1.0937492285788358E-2</v>
      </c>
      <c r="E142" s="3">
        <f>'Population at Risk'!E142/'Population at Risk'!E$5</f>
        <v>8.8762913094018615E-3</v>
      </c>
      <c r="F142" s="3">
        <f>'Population at Risk'!F142/'Population at Risk'!F$5</f>
        <v>7.5509438371616014E-3</v>
      </c>
      <c r="G142" s="3">
        <f>'Population at Risk'!G142/'Population at Risk'!G$5</f>
        <v>1.2916786625831546E-2</v>
      </c>
      <c r="H142" s="3">
        <f>'Population at Risk'!H142/'Population at Risk'!H$5</f>
        <v>5.097911071403948E-3</v>
      </c>
      <c r="I142" s="3">
        <f>'Population at Risk'!I142/'Population at Risk'!I$5</f>
        <v>1.3951717168111692E-2</v>
      </c>
      <c r="J142" s="3">
        <f>'Population at Risk'!J142/'Population at Risk'!J$5</f>
        <v>6.3095916174887362E-3</v>
      </c>
      <c r="K142" s="3">
        <f>'Population at Risk'!K142/'Population at Risk'!K$5</f>
        <v>6.2759096699680781E-3</v>
      </c>
      <c r="L142" s="3">
        <f>'Population at Risk'!L142/'Population at Risk'!L$5</f>
        <v>1.1681158821083946E-2</v>
      </c>
      <c r="M142" s="3">
        <f>'Population at Risk'!M142/'Population at Risk'!M$5</f>
        <v>1.1681158821083946E-2</v>
      </c>
      <c r="N142" s="3">
        <f>'Population at Risk'!N142/'Population at Risk'!N$5</f>
        <v>4.8759638381462665E-3</v>
      </c>
      <c r="O142" s="3">
        <f>'Population at Risk'!O142/'Population at Risk'!O$5</f>
        <v>5.0406355827554159E-3</v>
      </c>
      <c r="P142" s="3">
        <f>'Population at Risk'!P142/'Population at Risk'!P$5</f>
        <v>2.4800350335522675E-3</v>
      </c>
      <c r="Q142" s="3">
        <f>'Population at Risk'!Q142/'Population at Risk'!Q$5</f>
        <v>9.0796492638529798E-3</v>
      </c>
      <c r="R142" s="3">
        <f>'Population at Risk'!R142/'Population at Risk'!R$5</f>
        <v>4.8014061646624471E-3</v>
      </c>
      <c r="S142" s="3">
        <f>'Population at Risk'!S142/'Population at Risk'!S$5</f>
        <v>1.0921238602849154E-2</v>
      </c>
      <c r="T142" s="3">
        <f>'Population at Risk'!T142/'Population at Risk'!T$5</f>
        <v>1.117533283657667E-2</v>
      </c>
      <c r="U142" s="3">
        <f>'Population at Risk'!U142/'Population at Risk'!U$5</f>
        <v>2.1805529923828802E-2</v>
      </c>
      <c r="V142" s="3">
        <f>'Population at Risk'!V142/'Population at Risk'!V$5</f>
        <v>6.0763384909882931E-3</v>
      </c>
      <c r="W142" s="3">
        <f>'Population at Risk'!W142/'Population at Risk'!W$5</f>
        <v>7.9547366851675325E-3</v>
      </c>
      <c r="X142" s="3">
        <f>'Population at Risk'!X142/'Population at Risk'!X$5</f>
        <v>7.9547366851675325E-3</v>
      </c>
      <c r="Y142" s="3">
        <f>'Population at Risk'!Y142/'Population at Risk'!Y$5</f>
        <v>6.3434882064896001E-3</v>
      </c>
      <c r="Z142" s="3">
        <f>'Population at Risk'!Z142/'Population at Risk'!Z$5</f>
        <v>6.4013463071846514E-3</v>
      </c>
      <c r="AA142" s="3">
        <f>'Population at Risk'!AA142/'Population at Risk'!AA$5</f>
        <v>6.751574708288929E-3</v>
      </c>
      <c r="AB142" s="3">
        <f>'Population at Risk'!AB142/'Population at Risk'!AB$5</f>
        <v>9.5670865299209394E-3</v>
      </c>
      <c r="AC142" s="3">
        <f>'Population at Risk'!AC142/'Population at Risk'!AC$5</f>
        <v>5.858219655669991E-3</v>
      </c>
      <c r="AD142" s="3">
        <f>'Population at Risk'!AD142/'Population at Risk'!AD$5</f>
        <v>1.1090312539036536E-2</v>
      </c>
      <c r="AE142" s="3">
        <f>'Population at Risk'!AE142/'Population at Risk'!AE$5</f>
        <v>1.0495572110299481E-2</v>
      </c>
      <c r="AF142" s="3">
        <f>'Population at Risk'!AF142/'Population at Risk'!AF$5</f>
        <v>3.6625292863274352E-3</v>
      </c>
      <c r="AG142" s="3">
        <f>'Population at Risk'!AG142/'Population at Risk'!AG$5</f>
        <v>1.2426554310978182E-2</v>
      </c>
      <c r="AH142" s="3">
        <f>'Population at Risk'!AH142/'Population at Risk'!AH$5</f>
        <v>7.6351521180237835E-3</v>
      </c>
      <c r="AI142" s="3">
        <f>'Population at Risk'!AI142/'Population at Risk'!AI$5</f>
        <v>1.0618925482985457E-2</v>
      </c>
      <c r="AJ142" s="3">
        <f>'Population at Risk'!AJ142/'Population at Risk'!AJ$5</f>
        <v>8.899197418669463E-3</v>
      </c>
      <c r="AK142" s="3">
        <f>'Population at Risk'!AK142/'Population at Risk'!AK$5</f>
        <v>1.4546477567333842E-2</v>
      </c>
      <c r="AL142" s="3">
        <f>'Population at Risk'!AL142/'Population at Risk'!AL$5</f>
        <v>3.1927875230825342E-3</v>
      </c>
      <c r="AM142" s="3">
        <f>'Population at Risk'!AM142/'Population at Risk'!AM$5</f>
        <v>8.1653369027030413E-3</v>
      </c>
      <c r="AN142" s="3">
        <f>'Population at Risk'!AN142/'Population at Risk'!AN$5</f>
        <v>1.4111203812240316E-2</v>
      </c>
      <c r="AO142" s="3">
        <f>'Population at Risk'!AO142/'Population at Risk'!AO$5</f>
        <v>1.4111203812240316E-2</v>
      </c>
      <c r="AP142" s="3">
        <f>'Population at Risk'!AP142/'Population at Risk'!AP$5</f>
        <v>9.4334229590913605E-3</v>
      </c>
      <c r="AQ142" s="3">
        <f>'Population at Risk'!AQ142/'Population at Risk'!AQ$5</f>
        <v>6.8854368857176832E-3</v>
      </c>
      <c r="AR142" s="3">
        <f>'Population at Risk'!AR142/'Population at Risk'!AR$5</f>
        <v>8.1189556805874846E-3</v>
      </c>
      <c r="AS142" s="3">
        <f>'Population at Risk'!AS142/'Population at Risk'!AS$5</f>
        <v>1.3951717168111692E-2</v>
      </c>
      <c r="AT142" s="3">
        <f>'Population at Risk'!AT142/'Population at Risk'!AT$5</f>
        <v>1.2764058036385507E-2</v>
      </c>
      <c r="AU142" s="3">
        <f>'Population at Risk'!AU142/'Population at Risk'!AU$5</f>
        <v>1.2764058036385507E-2</v>
      </c>
      <c r="AV142" s="3">
        <f>'Population at Risk'!AV142/'Population at Risk'!AV$5</f>
        <v>8.5233363793306115E-3</v>
      </c>
      <c r="AW142" s="3">
        <f>'Population at Risk'!AW142/'Population at Risk'!AW$5</f>
        <v>6.9432012376133634E-3</v>
      </c>
      <c r="AX142" s="3">
        <f>'Population at Risk'!AX142/'Population at Risk'!AX$5</f>
        <v>6.3319745457772816E-3</v>
      </c>
      <c r="AY142" s="3">
        <f>'Population at Risk'!AY142/'Population at Risk'!AY$5</f>
        <v>9.0543934417939252E-3</v>
      </c>
      <c r="AZ142" s="3">
        <f>'Population at Risk'!AZ142/'Population at Risk'!AZ$5</f>
        <v>7.6140974260735491E-3</v>
      </c>
      <c r="BA142" s="3">
        <f>'Population at Risk'!BA142/'Population at Risk'!BA$5</f>
        <v>4.676158482724126E-3</v>
      </c>
      <c r="BB142" s="3">
        <f>'Population at Risk'!BB142/'Population at Risk'!BB$5</f>
        <v>9.9719908406860104E-3</v>
      </c>
      <c r="BC142" s="5">
        <f>'Population at Risk'!BC142/'Population at Risk'!BC$5</f>
        <v>2.1805529923828802E-2</v>
      </c>
      <c r="BD142" s="9">
        <v>140</v>
      </c>
    </row>
    <row r="143" spans="1:56" x14ac:dyDescent="0.35">
      <c r="B143" s="3" t="s">
        <v>66</v>
      </c>
      <c r="C143" s="60">
        <f>'Population at Risk'!C143/'Population at Risk'!C$5</f>
        <v>5.042650141313507E-3</v>
      </c>
      <c r="D143" s="3">
        <f>'Population at Risk'!D143/'Population at Risk'!D$5</f>
        <v>8.3736898488828929E-3</v>
      </c>
      <c r="E143" s="3">
        <f>'Population at Risk'!E143/'Population at Risk'!E$5</f>
        <v>8.3039378524514002E-3</v>
      </c>
      <c r="F143" s="3">
        <f>'Population at Risk'!F143/'Population at Risk'!F$5</f>
        <v>7.786237896804704E-3</v>
      </c>
      <c r="G143" s="3">
        <f>'Population at Risk'!G143/'Population at Risk'!G$5</f>
        <v>1.2699868040742609E-2</v>
      </c>
      <c r="H143" s="3">
        <f>'Population at Risk'!H143/'Population at Risk'!H$5</f>
        <v>4.9809267310102585E-3</v>
      </c>
      <c r="I143" s="3">
        <f>'Population at Risk'!I143/'Population at Risk'!I$5</f>
        <v>1.274384093462895E-2</v>
      </c>
      <c r="J143" s="3">
        <f>'Population at Risk'!J143/'Population at Risk'!J$5</f>
        <v>6.1518597373764975E-3</v>
      </c>
      <c r="K143" s="3">
        <f>'Population at Risk'!K143/'Population at Risk'!K$5</f>
        <v>5.2171183904676484E-3</v>
      </c>
      <c r="L143" s="3">
        <f>'Population at Risk'!L143/'Population at Risk'!L$5</f>
        <v>1.1038439806547434E-2</v>
      </c>
      <c r="M143" s="3">
        <f>'Population at Risk'!M143/'Population at Risk'!M$5</f>
        <v>1.1038439806547434E-2</v>
      </c>
      <c r="N143" s="3">
        <f>'Population at Risk'!N143/'Population at Risk'!N$5</f>
        <v>3.6591571802549391E-3</v>
      </c>
      <c r="O143" s="3">
        <f>'Population at Risk'!O143/'Population at Risk'!O$5</f>
        <v>4.7571302755392798E-3</v>
      </c>
      <c r="P143" s="3">
        <f>'Population at Risk'!P143/'Population at Risk'!P$5</f>
        <v>2.8868404105178011E-3</v>
      </c>
      <c r="Q143" s="3">
        <f>'Population at Risk'!Q143/'Population at Risk'!Q$5</f>
        <v>8.8987141304091646E-3</v>
      </c>
      <c r="R143" s="3">
        <f>'Population at Risk'!R143/'Population at Risk'!R$5</f>
        <v>4.8444041406657326E-3</v>
      </c>
      <c r="S143" s="3">
        <f>'Population at Risk'!S143/'Population at Risk'!S$5</f>
        <v>9.0740846545088721E-3</v>
      </c>
      <c r="T143" s="3">
        <f>'Population at Risk'!T143/'Population at Risk'!T$5</f>
        <v>7.3343582937327777E-3</v>
      </c>
      <c r="U143" s="3">
        <f>'Population at Risk'!U143/'Population at Risk'!U$5</f>
        <v>2.5305329385640268E-2</v>
      </c>
      <c r="V143" s="3">
        <f>'Population at Risk'!V143/'Population at Risk'!V$5</f>
        <v>5.9415858788265698E-3</v>
      </c>
      <c r="W143" s="3">
        <f>'Population at Risk'!W143/'Population at Risk'!W$5</f>
        <v>7.883585848145783E-3</v>
      </c>
      <c r="X143" s="3">
        <f>'Population at Risk'!X143/'Population at Risk'!X$5</f>
        <v>7.883585848145783E-3</v>
      </c>
      <c r="Y143" s="3">
        <f>'Population at Risk'!Y143/'Population at Risk'!Y$5</f>
        <v>6.1951292194777881E-3</v>
      </c>
      <c r="Z143" s="3">
        <f>'Population at Risk'!Z143/'Population at Risk'!Z$5</f>
        <v>4.6639342654363862E-3</v>
      </c>
      <c r="AA143" s="3">
        <f>'Population at Risk'!AA143/'Population at Risk'!AA$5</f>
        <v>5.9809778958482699E-3</v>
      </c>
      <c r="AB143" s="3">
        <f>'Population at Risk'!AB143/'Population at Risk'!AB$5</f>
        <v>7.4057838788674345E-3</v>
      </c>
      <c r="AC143" s="3">
        <f>'Population at Risk'!AC143/'Population at Risk'!AC$5</f>
        <v>4.8296050709555937E-3</v>
      </c>
      <c r="AD143" s="3">
        <f>'Population at Risk'!AD143/'Population at Risk'!AD$5</f>
        <v>1.1260667071121815E-2</v>
      </c>
      <c r="AE143" s="3">
        <f>'Population at Risk'!AE143/'Population at Risk'!AE$5</f>
        <v>1.0801876140653786E-2</v>
      </c>
      <c r="AF143" s="3">
        <f>'Population at Risk'!AF143/'Population at Risk'!AF$5</f>
        <v>4.8808322630334959E-3</v>
      </c>
      <c r="AG143" s="3">
        <f>'Population at Risk'!AG143/'Population at Risk'!AG$5</f>
        <v>1.2789212356568101E-2</v>
      </c>
      <c r="AH143" s="3">
        <f>'Population at Risk'!AH143/'Population at Risk'!AH$5</f>
        <v>7.4746103566383964E-3</v>
      </c>
      <c r="AI143" s="3">
        <f>'Population at Risk'!AI143/'Population at Risk'!AI$5</f>
        <v>8.1041484814371127E-3</v>
      </c>
      <c r="AJ143" s="3">
        <f>'Population at Risk'!AJ143/'Population at Risk'!AJ$5</f>
        <v>8.6084031811344934E-3</v>
      </c>
      <c r="AK143" s="3">
        <f>'Population at Risk'!AK143/'Population at Risk'!AK$5</f>
        <v>1.1716285300775583E-2</v>
      </c>
      <c r="AL143" s="3">
        <f>'Population at Risk'!AL143/'Population at Risk'!AL$5</f>
        <v>3.29286431174276E-3</v>
      </c>
      <c r="AM143" s="3">
        <f>'Population at Risk'!AM143/'Population at Risk'!AM$5</f>
        <v>8.0844009666109374E-3</v>
      </c>
      <c r="AN143" s="3">
        <f>'Population at Risk'!AN143/'Population at Risk'!AN$5</f>
        <v>9.4866438365122496E-3</v>
      </c>
      <c r="AO143" s="3">
        <f>'Population at Risk'!AO143/'Population at Risk'!AO$5</f>
        <v>9.4866438365122496E-3</v>
      </c>
      <c r="AP143" s="3">
        <f>'Population at Risk'!AP143/'Population at Risk'!AP$5</f>
        <v>8.3540559090177161E-3</v>
      </c>
      <c r="AQ143" s="3">
        <f>'Population at Risk'!AQ143/'Population at Risk'!AQ$5</f>
        <v>6.3249607512083014E-3</v>
      </c>
      <c r="AR143" s="3">
        <f>'Population at Risk'!AR143/'Population at Risk'!AR$5</f>
        <v>7.1664744588177997E-3</v>
      </c>
      <c r="AS143" s="3">
        <f>'Population at Risk'!AS143/'Population at Risk'!AS$5</f>
        <v>1.274384093462895E-2</v>
      </c>
      <c r="AT143" s="3">
        <f>'Population at Risk'!AT143/'Population at Risk'!AT$5</f>
        <v>1.2397689257254549E-2</v>
      </c>
      <c r="AU143" s="3">
        <f>'Population at Risk'!AU143/'Population at Risk'!AU$5</f>
        <v>1.2397689257254549E-2</v>
      </c>
      <c r="AV143" s="3">
        <f>'Population at Risk'!AV143/'Population at Risk'!AV$5</f>
        <v>8.2408922635795606E-3</v>
      </c>
      <c r="AW143" s="3">
        <f>'Population at Risk'!AW143/'Population at Risk'!AW$5</f>
        <v>6.7059188731766733E-3</v>
      </c>
      <c r="AX143" s="3">
        <f>'Population at Risk'!AX143/'Population at Risk'!AX$5</f>
        <v>6.7730307229130898E-3</v>
      </c>
      <c r="AY143" s="3">
        <f>'Population at Risk'!AY143/'Population at Risk'!AY$5</f>
        <v>8.5866495431309239E-3</v>
      </c>
      <c r="AZ143" s="3">
        <f>'Population at Risk'!AZ143/'Population at Risk'!AZ$5</f>
        <v>6.9251805451842948E-3</v>
      </c>
      <c r="BA143" s="3">
        <f>'Population at Risk'!BA143/'Population at Risk'!BA$5</f>
        <v>4.3887969648053167E-3</v>
      </c>
      <c r="BB143" s="3">
        <f>'Population at Risk'!BB143/'Population at Risk'!BB$5</f>
        <v>9.2646070588253346E-3</v>
      </c>
      <c r="BC143" s="5">
        <f>'Population at Risk'!BC143/'Population at Risk'!BC$5</f>
        <v>2.5305329385640268E-2</v>
      </c>
      <c r="BD143" s="9">
        <v>141</v>
      </c>
    </row>
    <row r="144" spans="1:56" x14ac:dyDescent="0.35">
      <c r="B144" s="3" t="s">
        <v>67</v>
      </c>
      <c r="C144" s="60">
        <f>'Population at Risk'!C144/'Population at Risk'!C$5</f>
        <v>4.4442829338756972E-3</v>
      </c>
      <c r="D144" s="3">
        <f>'Population at Risk'!D144/'Population at Risk'!D$5</f>
        <v>8.3837908016559728E-3</v>
      </c>
      <c r="E144" s="3">
        <f>'Population at Risk'!E144/'Population at Risk'!E$5</f>
        <v>8.9678102990164692E-3</v>
      </c>
      <c r="F144" s="3">
        <f>'Population at Risk'!F144/'Population at Risk'!F$5</f>
        <v>9.0476954331585382E-3</v>
      </c>
      <c r="G144" s="3">
        <f>'Population at Risk'!G144/'Population at Risk'!G$5</f>
        <v>1.5769504391822578E-2</v>
      </c>
      <c r="H144" s="3">
        <f>'Population at Risk'!H144/'Population at Risk'!H$5</f>
        <v>5.7926548606550372E-3</v>
      </c>
      <c r="I144" s="3">
        <f>'Population at Risk'!I144/'Population at Risk'!I$5</f>
        <v>1.6987073210310066E-2</v>
      </c>
      <c r="J144" s="3">
        <f>'Population at Risk'!J144/'Population at Risk'!J$5</f>
        <v>6.7934108242743334E-3</v>
      </c>
      <c r="K144" s="3">
        <f>'Population at Risk'!K144/'Population at Risk'!K$5</f>
        <v>6.4498552253460803E-3</v>
      </c>
      <c r="L144" s="3">
        <f>'Population at Risk'!L144/'Population at Risk'!L$5</f>
        <v>1.4037529291700223E-2</v>
      </c>
      <c r="M144" s="3">
        <f>'Population at Risk'!M144/'Population at Risk'!M$5</f>
        <v>1.4037529291700223E-2</v>
      </c>
      <c r="N144" s="3">
        <f>'Population at Risk'!N144/'Population at Risk'!N$5</f>
        <v>3.2103208525313602E-3</v>
      </c>
      <c r="O144" s="3">
        <f>'Population at Risk'!O144/'Population at Risk'!O$5</f>
        <v>5.7434710482657724E-3</v>
      </c>
      <c r="P144" s="3">
        <f>'Population at Risk'!P144/'Population at Risk'!P$5</f>
        <v>3.1533179868732902E-3</v>
      </c>
      <c r="Q144" s="3">
        <f>'Population at Risk'!Q144/'Population at Risk'!Q$5</f>
        <v>9.8187750421154449E-3</v>
      </c>
      <c r="R144" s="3">
        <f>'Population at Risk'!R144/'Population at Risk'!R$5</f>
        <v>5.1071514838882809E-3</v>
      </c>
      <c r="S144" s="3">
        <f>'Population at Risk'!S144/'Population at Risk'!S$5</f>
        <v>8.9742208316460001E-3</v>
      </c>
      <c r="T144" s="3">
        <f>'Population at Risk'!T144/'Population at Risk'!T$5</f>
        <v>5.8391244624799278E-3</v>
      </c>
      <c r="U144" s="3">
        <f>'Population at Risk'!U144/'Population at Risk'!U$5</f>
        <v>2.6554404145077717E-2</v>
      </c>
      <c r="V144" s="3">
        <f>'Population at Risk'!V144/'Population at Risk'!V$5</f>
        <v>6.3614409837543561E-3</v>
      </c>
      <c r="W144" s="3">
        <f>'Population at Risk'!W144/'Population at Risk'!W$5</f>
        <v>7.8449092209267515E-3</v>
      </c>
      <c r="X144" s="3">
        <f>'Population at Risk'!X144/'Population at Risk'!X$5</f>
        <v>7.8449092209267515E-3</v>
      </c>
      <c r="Y144" s="3">
        <f>'Population at Risk'!Y144/'Population at Risk'!Y$5</f>
        <v>6.7221322558960331E-3</v>
      </c>
      <c r="Z144" s="3">
        <f>'Population at Risk'!Z144/'Population at Risk'!Z$5</f>
        <v>3.9042547188633038E-3</v>
      </c>
      <c r="AA144" s="3">
        <f>'Population at Risk'!AA144/'Population at Risk'!AA$5</f>
        <v>5.8920196967676914E-3</v>
      </c>
      <c r="AB144" s="3">
        <f>'Population at Risk'!AB144/'Population at Risk'!AB$5</f>
        <v>7.7371440461634433E-3</v>
      </c>
      <c r="AC144" s="3">
        <f>'Population at Risk'!AC144/'Population at Risk'!AC$5</f>
        <v>4.5621250069948468E-3</v>
      </c>
      <c r="AD144" s="3">
        <f>'Population at Risk'!AD144/'Population at Risk'!AD$5</f>
        <v>1.2624066223230734E-2</v>
      </c>
      <c r="AE144" s="3">
        <f>'Population at Risk'!AE144/'Population at Risk'!AE$5</f>
        <v>1.1574565090861138E-2</v>
      </c>
      <c r="AF144" s="3">
        <f>'Population at Risk'!AF144/'Population at Risk'!AF$5</f>
        <v>5.4304165929193052E-3</v>
      </c>
      <c r="AG144" s="3">
        <f>'Population at Risk'!AG144/'Population at Risk'!AG$5</f>
        <v>1.3704061123680273E-2</v>
      </c>
      <c r="AH144" s="3">
        <f>'Population at Risk'!AH144/'Population at Risk'!AH$5</f>
        <v>7.7498060431071686E-3</v>
      </c>
      <c r="AI144" s="3">
        <f>'Population at Risk'!AI144/'Population at Risk'!AI$5</f>
        <v>7.5252807327630331E-3</v>
      </c>
      <c r="AJ144" s="3">
        <f>'Population at Risk'!AJ144/'Population at Risk'!AJ$5</f>
        <v>9.1646812542288056E-3</v>
      </c>
      <c r="AK144" s="3">
        <f>'Population at Risk'!AK144/'Population at Risk'!AK$5</f>
        <v>1.402979720783987E-2</v>
      </c>
      <c r="AL144" s="3">
        <f>'Population at Risk'!AL144/'Population at Risk'!AL$5</f>
        <v>3.8669709151929006E-3</v>
      </c>
      <c r="AM144" s="3">
        <f>'Population at Risk'!AM144/'Population at Risk'!AM$5</f>
        <v>8.3541239925483627E-3</v>
      </c>
      <c r="AN144" s="3">
        <f>'Population at Risk'!AN144/'Population at Risk'!AN$5</f>
        <v>1.2893818735541296E-2</v>
      </c>
      <c r="AO144" s="3">
        <f>'Population at Risk'!AO144/'Population at Risk'!AO$5</f>
        <v>1.2893818735541296E-2</v>
      </c>
      <c r="AP144" s="3">
        <f>'Population at Risk'!AP144/'Population at Risk'!AP$5</f>
        <v>9.4405396829773981E-3</v>
      </c>
      <c r="AQ144" s="3">
        <f>'Population at Risk'!AQ144/'Population at Risk'!AQ$5</f>
        <v>6.9846609585923931E-3</v>
      </c>
      <c r="AR144" s="3">
        <f>'Population at Risk'!AR144/'Population at Risk'!AR$5</f>
        <v>7.4656288515349807E-3</v>
      </c>
      <c r="AS144" s="3">
        <f>'Population at Risk'!AS144/'Population at Risk'!AS$5</f>
        <v>1.6987073210310066E-2</v>
      </c>
      <c r="AT144" s="3">
        <f>'Population at Risk'!AT144/'Population at Risk'!AT$5</f>
        <v>1.2919697225981058E-2</v>
      </c>
      <c r="AU144" s="3">
        <f>'Population at Risk'!AU144/'Population at Risk'!AU$5</f>
        <v>1.2919697225981058E-2</v>
      </c>
      <c r="AV144" s="3">
        <f>'Population at Risk'!AV144/'Population at Risk'!AV$5</f>
        <v>9.2154888037334313E-3</v>
      </c>
      <c r="AW144" s="3">
        <f>'Population at Risk'!AW144/'Population at Risk'!AW$5</f>
        <v>6.9809018778175976E-3</v>
      </c>
      <c r="AX144" s="3">
        <f>'Population at Risk'!AX144/'Population at Risk'!AX$5</f>
        <v>7.0217165161949964E-3</v>
      </c>
      <c r="AY144" s="3">
        <f>'Population at Risk'!AY144/'Population at Risk'!AY$5</f>
        <v>8.9744111783170624E-3</v>
      </c>
      <c r="AZ144" s="3">
        <f>'Population at Risk'!AZ144/'Population at Risk'!AZ$5</f>
        <v>7.5812502810438604E-3</v>
      </c>
      <c r="BA144" s="3">
        <f>'Population at Risk'!BA144/'Population at Risk'!BA$5</f>
        <v>4.7281972634169271E-3</v>
      </c>
      <c r="BB144" s="3">
        <f>'Population at Risk'!BB144/'Population at Risk'!BB$5</f>
        <v>1.0144355460209588E-2</v>
      </c>
      <c r="BC144" s="5">
        <f>'Population at Risk'!BC144/'Population at Risk'!BC$5</f>
        <v>2.6554404145077717E-2</v>
      </c>
      <c r="BD144" s="9">
        <v>142</v>
      </c>
    </row>
    <row r="145" spans="2:56" x14ac:dyDescent="0.35">
      <c r="B145" s="3" t="s">
        <v>68</v>
      </c>
      <c r="C145" s="60">
        <f>'Population at Risk'!C145/'Population at Risk'!C$5</f>
        <v>4.7626507278366809E-3</v>
      </c>
      <c r="D145" s="3">
        <f>'Population at Risk'!D145/'Population at Risk'!D$5</f>
        <v>1.0433008336668078E-2</v>
      </c>
      <c r="E145" s="3">
        <f>'Population at Risk'!E145/'Population at Risk'!E$5</f>
        <v>1.1990476522363215E-2</v>
      </c>
      <c r="F145" s="3">
        <f>'Population at Risk'!F145/'Population at Risk'!F$5</f>
        <v>1.0673911617965701E-2</v>
      </c>
      <c r="G145" s="3">
        <f>'Population at Risk'!G145/'Population at Risk'!G$5</f>
        <v>2.0259784113728509E-2</v>
      </c>
      <c r="H145" s="3">
        <f>'Population at Risk'!H145/'Population at Risk'!H$5</f>
        <v>7.7013573430235408E-3</v>
      </c>
      <c r="I145" s="3">
        <f>'Population at Risk'!I145/'Population at Risk'!I$5</f>
        <v>2.281135190988726E-2</v>
      </c>
      <c r="J145" s="3">
        <f>'Population at Risk'!J145/'Population at Risk'!J$5</f>
        <v>8.5956755368687132E-3</v>
      </c>
      <c r="K145" s="3">
        <f>'Population at Risk'!K145/'Population at Risk'!K$5</f>
        <v>9.0015784682388866E-3</v>
      </c>
      <c r="L145" s="3">
        <f>'Population at Risk'!L145/'Population at Risk'!L$5</f>
        <v>2.0139286579891138E-2</v>
      </c>
      <c r="M145" s="3">
        <f>'Population at Risk'!M145/'Population at Risk'!M$5</f>
        <v>2.0139286579891138E-2</v>
      </c>
      <c r="N145" s="3">
        <f>'Population at Risk'!N145/'Population at Risk'!N$5</f>
        <v>4.2427217812441541E-3</v>
      </c>
      <c r="O145" s="3">
        <f>'Population at Risk'!O145/'Population at Risk'!O$5</f>
        <v>7.8833724069039667E-3</v>
      </c>
      <c r="P145" s="3">
        <f>'Population at Risk'!P145/'Population at Risk'!P$5</f>
        <v>4.7752227354111981E-3</v>
      </c>
      <c r="Q145" s="3">
        <f>'Population at Risk'!Q145/'Population at Risk'!Q$5</f>
        <v>1.4090658330394575E-2</v>
      </c>
      <c r="R145" s="3">
        <f>'Population at Risk'!R145/'Population at Risk'!R$5</f>
        <v>6.1000071202295149E-3</v>
      </c>
      <c r="S145" s="3">
        <f>'Population at Risk'!S145/'Population at Risk'!S$5</f>
        <v>1.0941803868801002E-2</v>
      </c>
      <c r="T145" s="3">
        <f>'Population at Risk'!T145/'Population at Risk'!T$5</f>
        <v>5.4206965392150901E-3</v>
      </c>
      <c r="U145" s="3">
        <f>'Population at Risk'!U145/'Population at Risk'!U$5</f>
        <v>3.4128301801312627E-2</v>
      </c>
      <c r="V145" s="3">
        <f>'Population at Risk'!V145/'Population at Risk'!V$5</f>
        <v>7.472969669200199E-3</v>
      </c>
      <c r="W145" s="3">
        <f>'Population at Risk'!W145/'Population at Risk'!W$5</f>
        <v>1.0154697589665803E-2</v>
      </c>
      <c r="X145" s="3">
        <f>'Population at Risk'!X145/'Population at Risk'!X$5</f>
        <v>1.0154697589665803E-2</v>
      </c>
      <c r="Y145" s="3">
        <f>'Population at Risk'!Y145/'Population at Risk'!Y$5</f>
        <v>8.1621126238973756E-3</v>
      </c>
      <c r="Z145" s="3">
        <f>'Population at Risk'!Z145/'Population at Risk'!Z$5</f>
        <v>4.4284617418630665E-3</v>
      </c>
      <c r="AA145" s="3">
        <f>'Population at Risk'!AA145/'Population at Risk'!AA$5</f>
        <v>7.3481563621885715E-3</v>
      </c>
      <c r="AB145" s="3">
        <f>'Population at Risk'!AB145/'Population at Risk'!AB$5</f>
        <v>9.5911971310548138E-3</v>
      </c>
      <c r="AC145" s="3">
        <f>'Population at Risk'!AC145/'Population at Risk'!AC$5</f>
        <v>5.6898688250336272E-3</v>
      </c>
      <c r="AD145" s="3">
        <f>'Population at Risk'!AD145/'Population at Risk'!AD$5</f>
        <v>1.6898176649311866E-2</v>
      </c>
      <c r="AE145" s="3">
        <f>'Population at Risk'!AE145/'Population at Risk'!AE$5</f>
        <v>1.5789847150825743E-2</v>
      </c>
      <c r="AF145" s="3">
        <f>'Population at Risk'!AF145/'Population at Risk'!AF$5</f>
        <v>6.6579063978219914E-3</v>
      </c>
      <c r="AG145" s="3">
        <f>'Population at Risk'!AG145/'Population at Risk'!AG$5</f>
        <v>1.8694873525687345E-2</v>
      </c>
      <c r="AH145" s="3">
        <f>'Population at Risk'!AH145/'Population at Risk'!AH$5</f>
        <v>9.6645305818126373E-3</v>
      </c>
      <c r="AI145" s="3">
        <f>'Population at Risk'!AI145/'Population at Risk'!AI$5</f>
        <v>8.6755209521997868E-3</v>
      </c>
      <c r="AJ145" s="3">
        <f>'Population at Risk'!AJ145/'Population at Risk'!AJ$5</f>
        <v>1.2574638303778475E-2</v>
      </c>
      <c r="AK145" s="3">
        <f>'Population at Risk'!AK145/'Population at Risk'!AK$5</f>
        <v>1.7194417928290594E-2</v>
      </c>
      <c r="AL145" s="3">
        <f>'Population at Risk'!AL145/'Population at Risk'!AL$5</f>
        <v>5.1084600369320551E-3</v>
      </c>
      <c r="AM145" s="3">
        <f>'Population at Risk'!AM145/'Population at Risk'!AM$5</f>
        <v>9.4889330843302405E-3</v>
      </c>
      <c r="AN145" s="3">
        <f>'Population at Risk'!AN145/'Population at Risk'!AN$5</f>
        <v>1.8073463010751141E-2</v>
      </c>
      <c r="AO145" s="3">
        <f>'Population at Risk'!AO145/'Population at Risk'!AO$5</f>
        <v>1.8073463010751141E-2</v>
      </c>
      <c r="AP145" s="3">
        <f>'Population at Risk'!AP145/'Population at Risk'!AP$5</f>
        <v>1.3005393787508632E-2</v>
      </c>
      <c r="AQ145" s="3">
        <f>'Population at Risk'!AQ145/'Population at Risk'!AQ$5</f>
        <v>9.7443438762931673E-3</v>
      </c>
      <c r="AR145" s="3">
        <f>'Population at Risk'!AR145/'Population at Risk'!AR$5</f>
        <v>9.4473423651566628E-3</v>
      </c>
      <c r="AS145" s="3">
        <f>'Population at Risk'!AS145/'Population at Risk'!AS$5</f>
        <v>2.281135190988726E-2</v>
      </c>
      <c r="AT145" s="3">
        <f>'Population at Risk'!AT145/'Population at Risk'!AT$5</f>
        <v>1.901029920312735E-2</v>
      </c>
      <c r="AU145" s="3">
        <f>'Population at Risk'!AU145/'Population at Risk'!AU$5</f>
        <v>1.901029920312735E-2</v>
      </c>
      <c r="AV145" s="3">
        <f>'Population at Risk'!AV145/'Population at Risk'!AV$5</f>
        <v>1.1963478170988145E-2</v>
      </c>
      <c r="AW145" s="3">
        <f>'Population at Risk'!AW145/'Population at Risk'!AW$5</f>
        <v>9.640367872224706E-3</v>
      </c>
      <c r="AX145" s="3">
        <f>'Population at Risk'!AX145/'Population at Risk'!AX$5</f>
        <v>8.3259376839908E-3</v>
      </c>
      <c r="AY145" s="3">
        <f>'Population at Risk'!AY145/'Population at Risk'!AY$5</f>
        <v>1.1536991081595309E-2</v>
      </c>
      <c r="AZ145" s="3">
        <f>'Population at Risk'!AZ145/'Population at Risk'!AZ$5</f>
        <v>9.6853653082621394E-3</v>
      </c>
      <c r="BA145" s="3">
        <f>'Population at Risk'!BA145/'Population at Risk'!BA$5</f>
        <v>7.0629477082812314E-3</v>
      </c>
      <c r="BB145" s="3">
        <f>'Population at Risk'!BB145/'Population at Risk'!BB$5</f>
        <v>1.3171776691271694E-2</v>
      </c>
      <c r="BC145" s="5">
        <f>'Population at Risk'!BC145/'Population at Risk'!BC$5</f>
        <v>3.4128301801312627E-2</v>
      </c>
      <c r="BD145" s="9">
        <v>143</v>
      </c>
    </row>
    <row r="146" spans="2:56" x14ac:dyDescent="0.35">
      <c r="B146" s="3" t="s">
        <v>69</v>
      </c>
      <c r="C146" s="60">
        <f>'Population at Risk'!C146/'Population at Risk'!C$5</f>
        <v>5.3001118714249545E-3</v>
      </c>
      <c r="D146" s="3">
        <f>'Population at Risk'!D146/'Population at Risk'!D$5</f>
        <v>1.0769330969414933E-2</v>
      </c>
      <c r="E146" s="3">
        <f>'Population at Risk'!E146/'Population at Risk'!E$5</f>
        <v>1.1961694773629747E-2</v>
      </c>
      <c r="F146" s="3">
        <f>'Population at Risk'!F146/'Population at Risk'!F$5</f>
        <v>1.1978919893519104E-2</v>
      </c>
      <c r="G146" s="3">
        <f>'Population at Risk'!G146/'Population at Risk'!G$5</f>
        <v>2.5238618231321761E-2</v>
      </c>
      <c r="H146" s="3">
        <f>'Population at Risk'!H146/'Population at Risk'!H$5</f>
        <v>8.5520182759597097E-3</v>
      </c>
      <c r="I146" s="3">
        <f>'Population at Risk'!I146/'Population at Risk'!I$5</f>
        <v>2.3444182962871228E-2</v>
      </c>
      <c r="J146" s="3">
        <f>'Population at Risk'!J146/'Population at Risk'!J$5</f>
        <v>9.1169026704873476E-3</v>
      </c>
      <c r="K146" s="3">
        <f>'Population at Risk'!K146/'Population at Risk'!K$5</f>
        <v>9.2764358260477072E-3</v>
      </c>
      <c r="L146" s="3">
        <f>'Population at Risk'!L146/'Population at Risk'!L$5</f>
        <v>2.1797377704415016E-2</v>
      </c>
      <c r="M146" s="3">
        <f>'Population at Risk'!M146/'Population at Risk'!M$5</f>
        <v>2.1797377704415016E-2</v>
      </c>
      <c r="N146" s="3">
        <f>'Population at Risk'!N146/'Population at Risk'!N$5</f>
        <v>5.2242469694424283E-3</v>
      </c>
      <c r="O146" s="3">
        <f>'Population at Risk'!O146/'Population at Risk'!O$5</f>
        <v>8.4101415308675959E-3</v>
      </c>
      <c r="P146" s="3">
        <f>'Population at Risk'!P146/'Population at Risk'!P$5</f>
        <v>4.0974491858689639E-3</v>
      </c>
      <c r="Q146" s="3">
        <f>'Population at Risk'!Q146/'Population at Risk'!Q$5</f>
        <v>1.2699542380578549E-2</v>
      </c>
      <c r="R146" s="3">
        <f>'Population at Risk'!R146/'Population at Risk'!R$5</f>
        <v>6.903089290119676E-3</v>
      </c>
      <c r="S146" s="3">
        <f>'Population at Risk'!S146/'Population at Risk'!S$5</f>
        <v>1.1119314585437995E-2</v>
      </c>
      <c r="T146" s="3">
        <f>'Population at Risk'!T146/'Population at Risk'!T$5</f>
        <v>5.3585682121180698E-3</v>
      </c>
      <c r="U146" s="3">
        <f>'Population at Risk'!U146/'Population at Risk'!U$5</f>
        <v>3.4609660077776841E-2</v>
      </c>
      <c r="V146" s="3">
        <f>'Population at Risk'!V146/'Population at Risk'!V$5</f>
        <v>7.916449711570803E-3</v>
      </c>
      <c r="W146" s="3">
        <f>'Population at Risk'!W146/'Population at Risk'!W$5</f>
        <v>1.0969622132033304E-2</v>
      </c>
      <c r="X146" s="3">
        <f>'Population at Risk'!X146/'Population at Risk'!X$5</f>
        <v>1.0969622132033304E-2</v>
      </c>
      <c r="Y146" s="3">
        <f>'Population at Risk'!Y146/'Population at Risk'!Y$5</f>
        <v>8.6512870875818972E-3</v>
      </c>
      <c r="Z146" s="3">
        <f>'Population at Risk'!Z146/'Population at Risk'!Z$5</f>
        <v>4.6341730224836253E-3</v>
      </c>
      <c r="AA146" s="3">
        <f>'Population at Risk'!AA146/'Population at Risk'!AA$5</f>
        <v>7.410989990515488E-3</v>
      </c>
      <c r="AB146" s="3">
        <f>'Population at Risk'!AB146/'Population at Risk'!AB$5</f>
        <v>1.0049298552598406E-2</v>
      </c>
      <c r="AC146" s="3">
        <f>'Population at Risk'!AC146/'Population at Risk'!AC$5</f>
        <v>5.8163752295580622E-3</v>
      </c>
      <c r="AD146" s="3">
        <f>'Population at Risk'!AD146/'Population at Risk'!AD$5</f>
        <v>1.9153422420734017E-2</v>
      </c>
      <c r="AE146" s="3">
        <f>'Population at Risk'!AE146/'Population at Risk'!AE$5</f>
        <v>1.7102477326162834E-2</v>
      </c>
      <c r="AF146" s="3">
        <f>'Population at Risk'!AF146/'Population at Risk'!AF$5</f>
        <v>7.4339813767092177E-3</v>
      </c>
      <c r="AG146" s="3">
        <f>'Population at Risk'!AG146/'Population at Risk'!AG$5</f>
        <v>2.024900225660697E-2</v>
      </c>
      <c r="AH146" s="3">
        <f>'Population at Risk'!AH146/'Population at Risk'!AH$5</f>
        <v>9.593425465183672E-3</v>
      </c>
      <c r="AI146" s="3">
        <f>'Population at Risk'!AI146/'Population at Risk'!AI$5</f>
        <v>8.4841606997737556E-3</v>
      </c>
      <c r="AJ146" s="3">
        <f>'Population at Risk'!AJ146/'Population at Risk'!AJ$5</f>
        <v>1.2661459742009397E-2</v>
      </c>
      <c r="AK146" s="3">
        <f>'Population at Risk'!AK146/'Population at Risk'!AK$5</f>
        <v>1.881069321354991E-2</v>
      </c>
      <c r="AL146" s="3">
        <f>'Population at Risk'!AL146/'Population at Risk'!AL$5</f>
        <v>5.4792353621932527E-3</v>
      </c>
      <c r="AM146" s="3">
        <f>'Population at Risk'!AM146/'Population at Risk'!AM$5</f>
        <v>9.2082851833548453E-3</v>
      </c>
      <c r="AN146" s="3">
        <f>'Population at Risk'!AN146/'Population at Risk'!AN$5</f>
        <v>1.9741782673282016E-2</v>
      </c>
      <c r="AO146" s="3">
        <f>'Population at Risk'!AO146/'Population at Risk'!AO$5</f>
        <v>1.9741782673282016E-2</v>
      </c>
      <c r="AP146" s="3">
        <f>'Population at Risk'!AP146/'Population at Risk'!AP$5</f>
        <v>1.4221383856757067E-2</v>
      </c>
      <c r="AQ146" s="3">
        <f>'Population at Risk'!AQ146/'Population at Risk'!AQ$5</f>
        <v>9.4046717586010291E-3</v>
      </c>
      <c r="AR146" s="3">
        <f>'Population at Risk'!AR146/'Population at Risk'!AR$5</f>
        <v>9.925449569913777E-3</v>
      </c>
      <c r="AS146" s="3">
        <f>'Population at Risk'!AS146/'Population at Risk'!AS$5</f>
        <v>2.3444182962871228E-2</v>
      </c>
      <c r="AT146" s="3">
        <f>'Population at Risk'!AT146/'Population at Risk'!AT$5</f>
        <v>1.9146087054578261E-2</v>
      </c>
      <c r="AU146" s="3">
        <f>'Population at Risk'!AU146/'Population at Risk'!AU$5</f>
        <v>1.9146087054578261E-2</v>
      </c>
      <c r="AV146" s="3">
        <f>'Population at Risk'!AV146/'Population at Risk'!AV$5</f>
        <v>1.4132821315727413E-2</v>
      </c>
      <c r="AW146" s="3">
        <f>'Population at Risk'!AW146/'Population at Risk'!AW$5</f>
        <v>9.7815208644179454E-3</v>
      </c>
      <c r="AX146" s="3">
        <f>'Population at Risk'!AX146/'Population at Risk'!AX$5</f>
        <v>9.0108868536061329E-3</v>
      </c>
      <c r="AY146" s="3">
        <f>'Population at Risk'!AY146/'Population at Risk'!AY$5</f>
        <v>1.2751028580414728E-2</v>
      </c>
      <c r="AZ146" s="3">
        <f>'Population at Risk'!AZ146/'Population at Risk'!AZ$5</f>
        <v>1.0925208758867985E-2</v>
      </c>
      <c r="BA146" s="3">
        <f>'Population at Risk'!BA146/'Population at Risk'!BA$5</f>
        <v>6.9533502438423852E-3</v>
      </c>
      <c r="BB146" s="3">
        <f>'Population at Risk'!BB146/'Population at Risk'!BB$5</f>
        <v>1.3082668730875636E-2</v>
      </c>
      <c r="BC146" s="5">
        <f>'Population at Risk'!BC146/'Population at Risk'!BC$5</f>
        <v>3.4609660077776841E-2</v>
      </c>
      <c r="BD146" s="9">
        <v>144</v>
      </c>
    </row>
    <row r="147" spans="2:56" x14ac:dyDescent="0.35">
      <c r="B147" s="3" t="s">
        <v>70</v>
      </c>
      <c r="C147" s="60">
        <f>'Population at Risk'!C147/'Population at Risk'!C$5</f>
        <v>3.8390154022212414E-3</v>
      </c>
      <c r="D147" s="3">
        <f>'Population at Risk'!D147/'Population at Risk'!D$5</f>
        <v>7.721770780813454E-3</v>
      </c>
      <c r="E147" s="3">
        <f>'Population at Risk'!E147/'Population at Risk'!E$5</f>
        <v>8.5347893872755581E-3</v>
      </c>
      <c r="F147" s="3">
        <f>'Population at Risk'!F147/'Population at Risk'!F$5</f>
        <v>9.2622712433322631E-3</v>
      </c>
      <c r="G147" s="3">
        <f>'Population at Risk'!G147/'Population at Risk'!G$5</f>
        <v>1.853862263443315E-2</v>
      </c>
      <c r="H147" s="3">
        <f>'Population at Risk'!H147/'Population at Risk'!H$5</f>
        <v>6.0263747611698218E-3</v>
      </c>
      <c r="I147" s="3">
        <f>'Population at Risk'!I147/'Population at Risk'!I$5</f>
        <v>1.8398606769667605E-2</v>
      </c>
      <c r="J147" s="3">
        <f>'Population at Risk'!J147/'Population at Risk'!J$5</f>
        <v>6.5387458218503927E-3</v>
      </c>
      <c r="K147" s="3">
        <f>'Population at Risk'!K147/'Population at Risk'!K$5</f>
        <v>7.0401090235817183E-3</v>
      </c>
      <c r="L147" s="3">
        <f>'Population at Risk'!L147/'Population at Risk'!L$5</f>
        <v>1.6118108590791328E-2</v>
      </c>
      <c r="M147" s="3">
        <f>'Population at Risk'!M147/'Population at Risk'!M$5</f>
        <v>1.6118108590791328E-2</v>
      </c>
      <c r="N147" s="3">
        <f>'Population at Risk'!N147/'Population at Risk'!N$5</f>
        <v>4.0212993288864162E-3</v>
      </c>
      <c r="O147" s="3">
        <f>'Population at Risk'!O147/'Population at Risk'!O$5</f>
        <v>5.8434541032645971E-3</v>
      </c>
      <c r="P147" s="3">
        <f>'Population at Risk'!P147/'Population at Risk'!P$5</f>
        <v>3.4221741134527746E-3</v>
      </c>
      <c r="Q147" s="3">
        <f>'Population at Risk'!Q147/'Population at Risk'!Q$5</f>
        <v>9.9575527941132211E-3</v>
      </c>
      <c r="R147" s="3">
        <f>'Population at Risk'!R147/'Population at Risk'!R$5</f>
        <v>5.3743405224662725E-3</v>
      </c>
      <c r="S147" s="3">
        <f>'Population at Risk'!S147/'Population at Risk'!S$5</f>
        <v>8.0611615060115129E-3</v>
      </c>
      <c r="T147" s="3">
        <f>'Population at Risk'!T147/'Population at Risk'!T$5</f>
        <v>3.7536547287342569E-3</v>
      </c>
      <c r="U147" s="3">
        <f>'Population at Risk'!U147/'Population at Risk'!U$5</f>
        <v>2.6179123741389684E-2</v>
      </c>
      <c r="V147" s="3">
        <f>'Population at Risk'!V147/'Population at Risk'!V$5</f>
        <v>5.6396092487255595E-3</v>
      </c>
      <c r="W147" s="3">
        <f>'Population at Risk'!W147/'Population at Risk'!W$5</f>
        <v>7.9764988153118149E-3</v>
      </c>
      <c r="X147" s="3">
        <f>'Population at Risk'!X147/'Population at Risk'!X$5</f>
        <v>7.9764988153118149E-3</v>
      </c>
      <c r="Y147" s="3">
        <f>'Population at Risk'!Y147/'Population at Risk'!Y$5</f>
        <v>6.1820589954299622E-3</v>
      </c>
      <c r="Z147" s="3">
        <f>'Population at Risk'!Z147/'Population at Risk'!Z$5</f>
        <v>3.2954236192387523E-3</v>
      </c>
      <c r="AA147" s="3">
        <f>'Population at Risk'!AA147/'Population at Risk'!AA$5</f>
        <v>5.4805160649521144E-3</v>
      </c>
      <c r="AB147" s="3">
        <f>'Population at Risk'!AB147/'Population at Risk'!AB$5</f>
        <v>7.1496316844335654E-3</v>
      </c>
      <c r="AC147" s="3">
        <f>'Population at Risk'!AC147/'Population at Risk'!AC$5</f>
        <v>4.2757944112499918E-3</v>
      </c>
      <c r="AD147" s="3">
        <f>'Population at Risk'!AD147/'Population at Risk'!AD$5</f>
        <v>1.4504848434227486E-2</v>
      </c>
      <c r="AE147" s="3">
        <f>'Population at Risk'!AE147/'Population at Risk'!AE$5</f>
        <v>1.315237078547192E-2</v>
      </c>
      <c r="AF147" s="3">
        <f>'Population at Risk'!AF147/'Population at Risk'!AF$5</f>
        <v>6.1905736252581478E-3</v>
      </c>
      <c r="AG147" s="3">
        <f>'Population at Risk'!AG147/'Population at Risk'!AG$5</f>
        <v>1.5572152538822015E-2</v>
      </c>
      <c r="AH147" s="3">
        <f>'Population at Risk'!AH147/'Population at Risk'!AH$5</f>
        <v>7.1447816625867192E-3</v>
      </c>
      <c r="AI147" s="3">
        <f>'Population at Risk'!AI147/'Population at Risk'!AI$5</f>
        <v>5.9901408961777463E-3</v>
      </c>
      <c r="AJ147" s="3">
        <f>'Population at Risk'!AJ147/'Population at Risk'!AJ$5</f>
        <v>8.8030879892091081E-3</v>
      </c>
      <c r="AK147" s="3">
        <f>'Population at Risk'!AK147/'Population at Risk'!AK$5</f>
        <v>1.3089146529463552E-2</v>
      </c>
      <c r="AL147" s="3">
        <f>'Population at Risk'!AL147/'Population at Risk'!AL$5</f>
        <v>4.177114519957714E-3</v>
      </c>
      <c r="AM147" s="3">
        <f>'Population at Risk'!AM147/'Population at Risk'!AM$5</f>
        <v>6.4747174116921392E-3</v>
      </c>
      <c r="AN147" s="3">
        <f>'Population at Risk'!AN147/'Population at Risk'!AN$5</f>
        <v>1.3505908767436544E-2</v>
      </c>
      <c r="AO147" s="3">
        <f>'Population at Risk'!AO147/'Population at Risk'!AO$5</f>
        <v>1.3505908767436544E-2</v>
      </c>
      <c r="AP147" s="3">
        <f>'Population at Risk'!AP147/'Population at Risk'!AP$5</f>
        <v>1.0378632367779835E-2</v>
      </c>
      <c r="AQ147" s="3">
        <f>'Population at Risk'!AQ147/'Population at Risk'!AQ$5</f>
        <v>6.6040785762928357E-3</v>
      </c>
      <c r="AR147" s="3">
        <f>'Population at Risk'!AR147/'Population at Risk'!AR$5</f>
        <v>7.2746873496062573E-3</v>
      </c>
      <c r="AS147" s="3">
        <f>'Population at Risk'!AS147/'Population at Risk'!AS$5</f>
        <v>1.8398606769667605E-2</v>
      </c>
      <c r="AT147" s="3">
        <f>'Population at Risk'!AT147/'Population at Risk'!AT$5</f>
        <v>1.4164399620357841E-2</v>
      </c>
      <c r="AU147" s="3">
        <f>'Population at Risk'!AU147/'Population at Risk'!AU$5</f>
        <v>1.4164399620357841E-2</v>
      </c>
      <c r="AV147" s="3">
        <f>'Population at Risk'!AV147/'Population at Risk'!AV$5</f>
        <v>9.4853963804577886E-3</v>
      </c>
      <c r="AW147" s="3">
        <f>'Population at Risk'!AW147/'Population at Risk'!AW$5</f>
        <v>7.6703592658172977E-3</v>
      </c>
      <c r="AX147" s="3">
        <f>'Population at Risk'!AX147/'Population at Risk'!AX$5</f>
        <v>6.2055710081320072E-3</v>
      </c>
      <c r="AY147" s="3">
        <f>'Population at Risk'!AY147/'Population at Risk'!AY$5</f>
        <v>9.4630892246650531E-3</v>
      </c>
      <c r="AZ147" s="3">
        <f>'Population at Risk'!AZ147/'Population at Risk'!AZ$5</f>
        <v>8.2511947559456202E-3</v>
      </c>
      <c r="BA147" s="3">
        <f>'Population at Risk'!BA147/'Population at Risk'!BA$5</f>
        <v>5.2943981588536408E-3</v>
      </c>
      <c r="BB147" s="3">
        <f>'Population at Risk'!BB147/'Population at Risk'!BB$5</f>
        <v>8.8693639213419592E-3</v>
      </c>
      <c r="BC147" s="5">
        <f>'Population at Risk'!BC147/'Population at Risk'!BC$5</f>
        <v>2.6179123741389684E-2</v>
      </c>
      <c r="BD147" s="9">
        <v>145</v>
      </c>
    </row>
    <row r="148" spans="2:56" x14ac:dyDescent="0.35">
      <c r="B148" s="3" t="s">
        <v>71</v>
      </c>
      <c r="C148" s="60">
        <f>'Population at Risk'!C148/'Population at Risk'!C$5</f>
        <v>3.5635893523930061E-3</v>
      </c>
      <c r="D148" s="3">
        <f>'Population at Risk'!D148/'Population at Risk'!D$5</f>
        <v>7.370273989490298E-3</v>
      </c>
      <c r="E148" s="3">
        <f>'Population at Risk'!E148/'Population at Risk'!E$5</f>
        <v>8.2551856533207742E-3</v>
      </c>
      <c r="F148" s="3">
        <f>'Population at Risk'!F148/'Population at Risk'!F$5</f>
        <v>8.1810722655113743E-3</v>
      </c>
      <c r="G148" s="3">
        <f>'Population at Risk'!G148/'Population at Risk'!G$5</f>
        <v>1.8364082811378631E-2</v>
      </c>
      <c r="H148" s="3">
        <f>'Population at Risk'!H148/'Population at Risk'!H$5</f>
        <v>5.5394436804673004E-3</v>
      </c>
      <c r="I148" s="3">
        <f>'Population at Risk'!I148/'Population at Risk'!I$5</f>
        <v>1.6582183808330993E-2</v>
      </c>
      <c r="J148" s="3">
        <f>'Population at Risk'!J148/'Population at Risk'!J$5</f>
        <v>6.065451302451421E-3</v>
      </c>
      <c r="K148" s="3">
        <f>'Population at Risk'!K148/'Population at Risk'!K$5</f>
        <v>5.9457915587762698E-3</v>
      </c>
      <c r="L148" s="3">
        <f>'Population at Risk'!L148/'Population at Risk'!L$5</f>
        <v>1.5806575889082523E-2</v>
      </c>
      <c r="M148" s="3">
        <f>'Population at Risk'!M148/'Population at Risk'!M$5</f>
        <v>1.5806575889082523E-2</v>
      </c>
      <c r="N148" s="3">
        <f>'Population at Risk'!N148/'Population at Risk'!N$5</f>
        <v>3.3153659043797098E-3</v>
      </c>
      <c r="O148" s="3">
        <f>'Population at Risk'!O148/'Population at Risk'!O$5</f>
        <v>4.8165104366017595E-3</v>
      </c>
      <c r="P148" s="3">
        <f>'Population at Risk'!P148/'Population at Risk'!P$5</f>
        <v>2.943805688991634E-3</v>
      </c>
      <c r="Q148" s="3">
        <f>'Population at Risk'!Q148/'Population at Risk'!Q$5</f>
        <v>8.6830813240532743E-3</v>
      </c>
      <c r="R148" s="3">
        <f>'Population at Risk'!R148/'Population at Risk'!R$5</f>
        <v>4.6668324030529913E-3</v>
      </c>
      <c r="S148" s="3">
        <f>'Population at Risk'!S148/'Population at Risk'!S$5</f>
        <v>6.9079663712907375E-3</v>
      </c>
      <c r="T148" s="3">
        <f>'Population at Risk'!T148/'Population at Risk'!T$5</f>
        <v>3.0631141828111508E-3</v>
      </c>
      <c r="U148" s="3">
        <f>'Population at Risk'!U148/'Population at Risk'!U$5</f>
        <v>2.6562419843020574E-2</v>
      </c>
      <c r="V148" s="3">
        <f>'Population at Risk'!V148/'Population at Risk'!V$5</f>
        <v>5.1125429637979376E-3</v>
      </c>
      <c r="W148" s="3">
        <f>'Population at Risk'!W148/'Population at Risk'!W$5</f>
        <v>6.8923145103179746E-3</v>
      </c>
      <c r="X148" s="3">
        <f>'Population at Risk'!X148/'Population at Risk'!X$5</f>
        <v>6.8923145103179746E-3</v>
      </c>
      <c r="Y148" s="3">
        <f>'Population at Risk'!Y148/'Population at Risk'!Y$5</f>
        <v>5.6637461223375115E-3</v>
      </c>
      <c r="Z148" s="3">
        <f>'Population at Risk'!Z148/'Population at Risk'!Z$5</f>
        <v>2.4273922706095235E-3</v>
      </c>
      <c r="AA148" s="3">
        <f>'Population at Risk'!AA148/'Population at Risk'!AA$5</f>
        <v>4.4631747594819611E-3</v>
      </c>
      <c r="AB148" s="3">
        <f>'Population at Risk'!AB148/'Population at Risk'!AB$5</f>
        <v>6.7310979284704838E-3</v>
      </c>
      <c r="AC148" s="3">
        <f>'Population at Risk'!AC148/'Population at Risk'!AC$5</f>
        <v>3.3870056853160047E-3</v>
      </c>
      <c r="AD148" s="3">
        <f>'Population at Risk'!AD148/'Population at Risk'!AD$5</f>
        <v>1.3639127504827177E-2</v>
      </c>
      <c r="AE148" s="3">
        <f>'Population at Risk'!AE148/'Population at Risk'!AE$5</f>
        <v>1.2041822921135715E-2</v>
      </c>
      <c r="AF148" s="3">
        <f>'Population at Risk'!AF148/'Population at Risk'!AF$5</f>
        <v>4.3041291229903413E-3</v>
      </c>
      <c r="AG148" s="3">
        <f>'Population at Risk'!AG148/'Population at Risk'!AG$5</f>
        <v>1.4257285354252604E-2</v>
      </c>
      <c r="AH148" s="3">
        <f>'Population at Risk'!AH148/'Population at Risk'!AH$5</f>
        <v>6.0062685854900127E-3</v>
      </c>
      <c r="AI148" s="3">
        <f>'Population at Risk'!AI148/'Population at Risk'!AI$5</f>
        <v>5.0196781196285159E-3</v>
      </c>
      <c r="AJ148" s="3">
        <f>'Population at Risk'!AJ148/'Population at Risk'!AJ$5</f>
        <v>7.4780158442365324E-3</v>
      </c>
      <c r="AK148" s="3">
        <f>'Population at Risk'!AK148/'Population at Risk'!AK$5</f>
        <v>1.18295215496407E-2</v>
      </c>
      <c r="AL148" s="3">
        <f>'Population at Risk'!AL148/'Population at Risk'!AL$5</f>
        <v>4.1661796651934271E-3</v>
      </c>
      <c r="AM148" s="3">
        <f>'Population at Risk'!AM148/'Population at Risk'!AM$5</f>
        <v>5.4811623611106504E-3</v>
      </c>
      <c r="AN148" s="3">
        <f>'Population at Risk'!AN148/'Population at Risk'!AN$5</f>
        <v>1.2232810809850314E-2</v>
      </c>
      <c r="AO148" s="3">
        <f>'Population at Risk'!AO148/'Population at Risk'!AO$5</f>
        <v>1.2232810809850314E-2</v>
      </c>
      <c r="AP148" s="3">
        <f>'Population at Risk'!AP148/'Population at Risk'!AP$5</f>
        <v>9.3422820511720843E-3</v>
      </c>
      <c r="AQ148" s="3">
        <f>'Population at Risk'!AQ148/'Population at Risk'!AQ$5</f>
        <v>5.7306722799401154E-3</v>
      </c>
      <c r="AR148" s="3">
        <f>'Population at Risk'!AR148/'Population at Risk'!AR$5</f>
        <v>6.4259459552558525E-3</v>
      </c>
      <c r="AS148" s="3">
        <f>'Population at Risk'!AS148/'Population at Risk'!AS$5</f>
        <v>1.6582183808330993E-2</v>
      </c>
      <c r="AT148" s="3">
        <f>'Population at Risk'!AT148/'Population at Risk'!AT$5</f>
        <v>1.4110337026387009E-2</v>
      </c>
      <c r="AU148" s="3">
        <f>'Population at Risk'!AU148/'Population at Risk'!AU$5</f>
        <v>1.4110337026387009E-2</v>
      </c>
      <c r="AV148" s="3">
        <f>'Population at Risk'!AV148/'Population at Risk'!AV$5</f>
        <v>8.8925591066791772E-3</v>
      </c>
      <c r="AW148" s="3">
        <f>'Population at Risk'!AW148/'Population at Risk'!AW$5</f>
        <v>6.4096863567819802E-3</v>
      </c>
      <c r="AX148" s="3">
        <f>'Population at Risk'!AX148/'Population at Risk'!AX$5</f>
        <v>6.1449697287557182E-3</v>
      </c>
      <c r="AY148" s="3">
        <f>'Population at Risk'!AY148/'Population at Risk'!AY$5</f>
        <v>8.2546965801329648E-3</v>
      </c>
      <c r="AZ148" s="3">
        <f>'Population at Risk'!AZ148/'Population at Risk'!AZ$5</f>
        <v>7.2546399839015134E-3</v>
      </c>
      <c r="BA148" s="3">
        <f>'Population at Risk'!BA148/'Population at Risk'!BA$5</f>
        <v>4.7707763629230614E-3</v>
      </c>
      <c r="BB148" s="3">
        <f>'Population at Risk'!BB148/'Population at Risk'!BB$5</f>
        <v>7.4502656939272466E-3</v>
      </c>
      <c r="BC148" s="5">
        <f>'Population at Risk'!BC148/'Population at Risk'!BC$5</f>
        <v>2.6562419843020574E-2</v>
      </c>
      <c r="BD148" s="9">
        <v>146</v>
      </c>
    </row>
    <row r="149" spans="2:56" x14ac:dyDescent="0.35">
      <c r="B149" s="3" t="s">
        <v>72</v>
      </c>
      <c r="C149" s="60">
        <f>'Population at Risk'!C149/'Population at Risk'!C$5</f>
        <v>3.0172093441151039E-3</v>
      </c>
      <c r="D149" s="3">
        <f>'Population at Risk'!D149/'Population at Risk'!D$5</f>
        <v>6.5145599408692485E-3</v>
      </c>
      <c r="E149" s="3">
        <f>'Population at Risk'!E149/'Population at Risk'!E$5</f>
        <v>7.4402065361343396E-3</v>
      </c>
      <c r="F149" s="3">
        <f>'Population at Risk'!F149/'Population at Risk'!F$5</f>
        <v>7.7730728359214057E-3</v>
      </c>
      <c r="G149" s="3">
        <f>'Population at Risk'!G149/'Population at Risk'!G$5</f>
        <v>1.7396800096020605E-2</v>
      </c>
      <c r="H149" s="3">
        <f>'Population at Risk'!H149/'Population at Risk'!H$5</f>
        <v>5.3525416085153377E-3</v>
      </c>
      <c r="I149" s="3">
        <f>'Population at Risk'!I149/'Population at Risk'!I$5</f>
        <v>1.5921764743521638E-2</v>
      </c>
      <c r="J149" s="3">
        <f>'Population at Risk'!J149/'Population at Risk'!J$5</f>
        <v>5.3741680024008455E-3</v>
      </c>
      <c r="K149" s="3">
        <f>'Population at Risk'!K149/'Population at Risk'!K$5</f>
        <v>5.8719157183357998E-3</v>
      </c>
      <c r="L149" s="3">
        <f>'Population at Risk'!L149/'Population at Risk'!L$5</f>
        <v>1.5279481993834691E-2</v>
      </c>
      <c r="M149" s="3">
        <f>'Population at Risk'!M149/'Population at Risk'!M$5</f>
        <v>1.5279481993834691E-2</v>
      </c>
      <c r="N149" s="3">
        <f>'Population at Risk'!N149/'Population at Risk'!N$5</f>
        <v>3.097558847848575E-3</v>
      </c>
      <c r="O149" s="3">
        <f>'Population at Risk'!O149/'Population at Risk'!O$5</f>
        <v>4.9939281128537965E-3</v>
      </c>
      <c r="P149" s="3">
        <f>'Population at Risk'!P149/'Population at Risk'!P$5</f>
        <v>2.3209919736167269E-3</v>
      </c>
      <c r="Q149" s="3">
        <f>'Population at Risk'!Q149/'Population at Risk'!Q$5</f>
        <v>7.8937626413619622E-3</v>
      </c>
      <c r="R149" s="3">
        <f>'Population at Risk'!R149/'Population at Risk'!R$5</f>
        <v>3.9899653301350034E-3</v>
      </c>
      <c r="S149" s="3">
        <f>'Population at Risk'!S149/'Population at Risk'!S$5</f>
        <v>6.4895174219232786E-3</v>
      </c>
      <c r="T149" s="3">
        <f>'Population at Risk'!T149/'Population at Risk'!T$5</f>
        <v>2.6286771977521725E-3</v>
      </c>
      <c r="U149" s="3">
        <f>'Population at Risk'!U149/'Population at Risk'!U$5</f>
        <v>2.4302284503061704E-2</v>
      </c>
      <c r="V149" s="3">
        <f>'Population at Risk'!V149/'Population at Risk'!V$5</f>
        <v>4.8023325333957229E-3</v>
      </c>
      <c r="W149" s="3">
        <f>'Population at Risk'!W149/'Population at Risk'!W$5</f>
        <v>6.7605377990370514E-3</v>
      </c>
      <c r="X149" s="3">
        <f>'Population at Risk'!X149/'Population at Risk'!X$5</f>
        <v>6.7605377990370514E-3</v>
      </c>
      <c r="Y149" s="3">
        <f>'Population at Risk'!Y149/'Population at Risk'!Y$5</f>
        <v>5.1806358331002444E-3</v>
      </c>
      <c r="Z149" s="3">
        <f>'Population at Risk'!Z149/'Population at Risk'!Z$5</f>
        <v>1.8483763596935556E-3</v>
      </c>
      <c r="AA149" s="3">
        <f>'Population at Risk'!AA149/'Population at Risk'!AA$5</f>
        <v>3.7453983936765215E-3</v>
      </c>
      <c r="AB149" s="3">
        <f>'Population at Risk'!AB149/'Population at Risk'!AB$5</f>
        <v>6.0191990589186402E-3</v>
      </c>
      <c r="AC149" s="3">
        <f>'Population at Risk'!AC149/'Population at Risk'!AC$5</f>
        <v>2.8199437575320055E-3</v>
      </c>
      <c r="AD149" s="3">
        <f>'Population at Risk'!AD149/'Population at Risk'!AD$5</f>
        <v>1.2531663967130542E-2</v>
      </c>
      <c r="AE149" s="3">
        <f>'Population at Risk'!AE149/'Population at Risk'!AE$5</f>
        <v>1.0881067331090609E-2</v>
      </c>
      <c r="AF149" s="3">
        <f>'Population at Risk'!AF149/'Population at Risk'!AF$5</f>
        <v>3.8404769706975807E-3</v>
      </c>
      <c r="AG149" s="3">
        <f>'Population at Risk'!AG149/'Population at Risk'!AG$5</f>
        <v>1.2882973193859525E-2</v>
      </c>
      <c r="AH149" s="3">
        <f>'Population at Risk'!AH149/'Population at Risk'!AH$5</f>
        <v>5.084480485938625E-3</v>
      </c>
      <c r="AI149" s="3">
        <f>'Population at Risk'!AI149/'Population at Risk'!AI$5</f>
        <v>4.5453066753407606E-3</v>
      </c>
      <c r="AJ149" s="3">
        <f>'Population at Risk'!AJ149/'Population at Risk'!AJ$5</f>
        <v>7.4399062899265494E-3</v>
      </c>
      <c r="AK149" s="3">
        <f>'Population at Risk'!AK149/'Population at Risk'!AK$5</f>
        <v>1.0952457494658362E-2</v>
      </c>
      <c r="AL149" s="3">
        <f>'Population at Risk'!AL149/'Population at Risk'!AL$5</f>
        <v>3.844079589684175E-3</v>
      </c>
      <c r="AM149" s="3">
        <f>'Population at Risk'!AM149/'Population at Risk'!AM$5</f>
        <v>4.8586068807374913E-3</v>
      </c>
      <c r="AN149" s="3">
        <f>'Population at Risk'!AN149/'Population at Risk'!AN$5</f>
        <v>1.126816317337683E-2</v>
      </c>
      <c r="AO149" s="3">
        <f>'Population at Risk'!AO149/'Population at Risk'!AO$5</f>
        <v>1.126816317337683E-2</v>
      </c>
      <c r="AP149" s="3">
        <f>'Population at Risk'!AP149/'Population at Risk'!AP$5</f>
        <v>8.7715799645788541E-3</v>
      </c>
      <c r="AQ149" s="3">
        <f>'Population at Risk'!AQ149/'Population at Risk'!AQ$5</f>
        <v>5.2655728292128525E-3</v>
      </c>
      <c r="AR149" s="3">
        <f>'Population at Risk'!AR149/'Population at Risk'!AR$5</f>
        <v>5.842071556888262E-3</v>
      </c>
      <c r="AS149" s="3">
        <f>'Population at Risk'!AS149/'Population at Risk'!AS$5</f>
        <v>1.5921764743521638E-2</v>
      </c>
      <c r="AT149" s="3">
        <f>'Population at Risk'!AT149/'Population at Risk'!AT$5</f>
        <v>1.1345039749661705E-2</v>
      </c>
      <c r="AU149" s="3">
        <f>'Population at Risk'!AU149/'Population at Risk'!AU$5</f>
        <v>1.1345039749661705E-2</v>
      </c>
      <c r="AV149" s="3">
        <f>'Population at Risk'!AV149/'Population at Risk'!AV$5</f>
        <v>8.4514594819703123E-3</v>
      </c>
      <c r="AW149" s="3">
        <f>'Population at Risk'!AW149/'Population at Risk'!AW$5</f>
        <v>5.2060495265850533E-3</v>
      </c>
      <c r="AX149" s="3">
        <f>'Population at Risk'!AX149/'Population at Risk'!AX$5</f>
        <v>5.0433958157650787E-3</v>
      </c>
      <c r="AY149" s="3">
        <f>'Population at Risk'!AY149/'Population at Risk'!AY$5</f>
        <v>7.9257944010772338E-3</v>
      </c>
      <c r="AZ149" s="3">
        <f>'Population at Risk'!AZ149/'Population at Risk'!AZ$5</f>
        <v>6.8413264475316775E-3</v>
      </c>
      <c r="BA149" s="3">
        <f>'Population at Risk'!BA149/'Population at Risk'!BA$5</f>
        <v>4.2175377589119527E-3</v>
      </c>
      <c r="BB149" s="3">
        <f>'Population at Risk'!BB149/'Population at Risk'!BB$5</f>
        <v>6.8086267126670564E-3</v>
      </c>
      <c r="BC149" s="5">
        <f>'Population at Risk'!BC149/'Population at Risk'!BC$5</f>
        <v>2.4302284503061704E-2</v>
      </c>
      <c r="BD149" s="9">
        <v>147</v>
      </c>
    </row>
    <row r="150" spans="2:56" x14ac:dyDescent="0.35">
      <c r="B150" s="3" t="s">
        <v>73</v>
      </c>
      <c r="C150" s="60">
        <f>'Population at Risk'!C150/'Population at Risk'!C$5</f>
        <v>2.276207049275752E-3</v>
      </c>
      <c r="D150" s="3">
        <f>'Population at Risk'!D150/'Population at Risk'!D$5</f>
        <v>4.8458919375820803E-3</v>
      </c>
      <c r="E150" s="3">
        <f>'Population at Risk'!E150/'Population at Risk'!E$5</f>
        <v>5.4999979808551085E-3</v>
      </c>
      <c r="F150" s="3">
        <f>'Population at Risk'!F150/'Population at Risk'!F$5</f>
        <v>5.8446181753116595E-3</v>
      </c>
      <c r="G150" s="3">
        <f>'Population at Risk'!G150/'Population at Risk'!G$5</f>
        <v>1.2969336832508935E-2</v>
      </c>
      <c r="H150" s="3">
        <f>'Population at Risk'!H150/'Population at Risk'!H$5</f>
        <v>4.3170539548485981E-3</v>
      </c>
      <c r="I150" s="3">
        <f>'Population at Risk'!I150/'Population at Risk'!I$5</f>
        <v>1.2012262113429196E-2</v>
      </c>
      <c r="J150" s="3">
        <f>'Population at Risk'!J150/'Population at Risk'!J$5</f>
        <v>4.2901924393406506E-3</v>
      </c>
      <c r="K150" s="3">
        <f>'Population at Risk'!K150/'Population at Risk'!K$5</f>
        <v>4.5634108228849255E-3</v>
      </c>
      <c r="L150" s="3">
        <f>'Population at Risk'!L150/'Population at Risk'!L$5</f>
        <v>1.2432456180442768E-2</v>
      </c>
      <c r="M150" s="3">
        <f>'Population at Risk'!M150/'Population at Risk'!M$5</f>
        <v>1.2432456180442768E-2</v>
      </c>
      <c r="N150" s="3">
        <f>'Population at Risk'!N150/'Population at Risk'!N$5</f>
        <v>2.3457790544838659E-3</v>
      </c>
      <c r="O150" s="3">
        <f>'Population at Risk'!O150/'Population at Risk'!O$5</f>
        <v>3.9432575228767639E-3</v>
      </c>
      <c r="P150" s="3">
        <f>'Population at Risk'!P150/'Population at Risk'!P$5</f>
        <v>1.7819938375635532E-3</v>
      </c>
      <c r="Q150" s="3">
        <f>'Population at Risk'!Q150/'Population at Risk'!Q$5</f>
        <v>6.2915104137512791E-3</v>
      </c>
      <c r="R150" s="3">
        <f>'Population at Risk'!R150/'Population at Risk'!R$5</f>
        <v>3.1846512268050029E-3</v>
      </c>
      <c r="S150" s="3">
        <f>'Population at Risk'!S150/'Population at Risk'!S$5</f>
        <v>4.9629813442317022E-3</v>
      </c>
      <c r="T150" s="3">
        <f>'Population at Risk'!T150/'Population at Risk'!T$5</f>
        <v>1.9705836095666777E-3</v>
      </c>
      <c r="U150" s="3">
        <f>'Population at Risk'!U150/'Population at Risk'!U$5</f>
        <v>1.9764941427525433E-2</v>
      </c>
      <c r="V150" s="3">
        <f>'Population at Risk'!V150/'Population at Risk'!V$5</f>
        <v>3.4457681268164194E-3</v>
      </c>
      <c r="W150" s="3">
        <f>'Population at Risk'!W150/'Population at Risk'!W$5</f>
        <v>5.1464384449630262E-3</v>
      </c>
      <c r="X150" s="3">
        <f>'Population at Risk'!X150/'Population at Risk'!X$5</f>
        <v>5.1464384449630262E-3</v>
      </c>
      <c r="Y150" s="3">
        <f>'Population at Risk'!Y150/'Population at Risk'!Y$5</f>
        <v>3.904492259204426E-3</v>
      </c>
      <c r="Z150" s="3">
        <f>'Population at Risk'!Z150/'Population at Risk'!Z$5</f>
        <v>1.4365978965828511E-3</v>
      </c>
      <c r="AA150" s="3">
        <f>'Population at Risk'!AA150/'Population at Risk'!AA$5</f>
        <v>2.9720023322230291E-3</v>
      </c>
      <c r="AB150" s="3">
        <f>'Population at Risk'!AB150/'Population at Risk'!AB$5</f>
        <v>4.6349210144762528E-3</v>
      </c>
      <c r="AC150" s="3">
        <f>'Population at Risk'!AC150/'Population at Risk'!AC$5</f>
        <v>2.1827115185825605E-3</v>
      </c>
      <c r="AD150" s="3">
        <f>'Population at Risk'!AD150/'Population at Risk'!AD$5</f>
        <v>9.7955936214742193E-3</v>
      </c>
      <c r="AE150" s="3">
        <f>'Population at Risk'!AE150/'Population at Risk'!AE$5</f>
        <v>8.7251631075579393E-3</v>
      </c>
      <c r="AF150" s="3">
        <f>'Population at Risk'!AF150/'Population at Risk'!AF$5</f>
        <v>3.1987770211633015E-3</v>
      </c>
      <c r="AG150" s="3">
        <f>'Population at Risk'!AG150/'Population at Risk'!AG$5</f>
        <v>1.0330424305485347E-2</v>
      </c>
      <c r="AH150" s="3">
        <f>'Population at Risk'!AH150/'Population at Risk'!AH$5</f>
        <v>4.1430625066258336E-3</v>
      </c>
      <c r="AI150" s="3">
        <f>'Population at Risk'!AI150/'Population at Risk'!AI$5</f>
        <v>3.5047473107790144E-3</v>
      </c>
      <c r="AJ150" s="3">
        <f>'Population at Risk'!AJ150/'Population at Risk'!AJ$5</f>
        <v>5.6315957333471804E-3</v>
      </c>
      <c r="AK150" s="3">
        <f>'Population at Risk'!AK150/'Population at Risk'!AK$5</f>
        <v>9.2702975431245092E-3</v>
      </c>
      <c r="AL150" s="3">
        <f>'Population at Risk'!AL150/'Population at Risk'!AL$5</f>
        <v>3.2017652704894976E-3</v>
      </c>
      <c r="AM150" s="3">
        <f>'Population at Risk'!AM150/'Population at Risk'!AM$5</f>
        <v>3.8078045007340655E-3</v>
      </c>
      <c r="AN150" s="3">
        <f>'Population at Risk'!AN150/'Population at Risk'!AN$5</f>
        <v>1.1367442144067375E-2</v>
      </c>
      <c r="AO150" s="3">
        <f>'Population at Risk'!AO150/'Population at Risk'!AO$5</f>
        <v>1.1367442144067375E-2</v>
      </c>
      <c r="AP150" s="3">
        <f>'Population at Risk'!AP150/'Population at Risk'!AP$5</f>
        <v>7.5911817326865709E-3</v>
      </c>
      <c r="AQ150" s="3">
        <f>'Population at Risk'!AQ150/'Population at Risk'!AQ$5</f>
        <v>4.0173996153783278E-3</v>
      </c>
      <c r="AR150" s="3">
        <f>'Population at Risk'!AR150/'Population at Risk'!AR$5</f>
        <v>4.5918772415141241E-3</v>
      </c>
      <c r="AS150" s="3">
        <f>'Population at Risk'!AS150/'Population at Risk'!AS$5</f>
        <v>1.2012262113429196E-2</v>
      </c>
      <c r="AT150" s="3">
        <f>'Population at Risk'!AT150/'Population at Risk'!AT$5</f>
        <v>1.0472344384303113E-2</v>
      </c>
      <c r="AU150" s="3">
        <f>'Population at Risk'!AU150/'Population at Risk'!AU$5</f>
        <v>1.0472344384303113E-2</v>
      </c>
      <c r="AV150" s="3">
        <f>'Population at Risk'!AV150/'Population at Risk'!AV$5</f>
        <v>6.7465012784491858E-3</v>
      </c>
      <c r="AW150" s="3">
        <f>'Population at Risk'!AW150/'Population at Risk'!AW$5</f>
        <v>4.394221813909833E-3</v>
      </c>
      <c r="AX150" s="3">
        <f>'Population at Risk'!AX150/'Population at Risk'!AX$5</f>
        <v>4.108628487843104E-3</v>
      </c>
      <c r="AY150" s="3">
        <f>'Population at Risk'!AY150/'Population at Risk'!AY$5</f>
        <v>6.1880117413355574E-3</v>
      </c>
      <c r="AZ150" s="3">
        <f>'Population at Risk'!AZ150/'Population at Risk'!AZ$5</f>
        <v>5.4559786742038562E-3</v>
      </c>
      <c r="BA150" s="3">
        <f>'Population at Risk'!BA150/'Population at Risk'!BA$5</f>
        <v>3.0609758580144482E-3</v>
      </c>
      <c r="BB150" s="3">
        <f>'Population at Risk'!BB150/'Population at Risk'!BB$5</f>
        <v>5.3740137774576854E-3</v>
      </c>
      <c r="BC150" s="5">
        <f>'Population at Risk'!BC150/'Population at Risk'!BC$5</f>
        <v>1.9764941427525433E-2</v>
      </c>
      <c r="BD150" s="9">
        <v>148</v>
      </c>
    </row>
    <row r="151" spans="2:56" x14ac:dyDescent="0.35">
      <c r="B151" s="3" t="s">
        <v>74</v>
      </c>
      <c r="C151" s="60">
        <f>'Population at Risk'!C151/'Population at Risk'!C$5</f>
        <v>9.3805971916638257E-4</v>
      </c>
      <c r="D151" s="3">
        <f>'Population at Risk'!D151/'Population at Risk'!D$5</f>
        <v>1.7846016660107726E-3</v>
      </c>
      <c r="E151" s="3">
        <f>'Population at Risk'!E151/'Population at Risk'!E$5</f>
        <v>1.9175342139543434E-3</v>
      </c>
      <c r="F151" s="3">
        <f>'Population at Risk'!F151/'Population at Risk'!F$5</f>
        <v>1.9669808164734341E-3</v>
      </c>
      <c r="G151" s="3">
        <f>'Population at Risk'!G151/'Population at Risk'!G$5</f>
        <v>4.7613331461931986E-3</v>
      </c>
      <c r="H151" s="3">
        <f>'Population at Risk'!H151/'Population at Risk'!H$5</f>
        <v>1.4272432582932348E-3</v>
      </c>
      <c r="I151" s="3">
        <f>'Population at Risk'!I151/'Population at Risk'!I$5</f>
        <v>4.3207447860636071E-3</v>
      </c>
      <c r="J151" s="3">
        <f>'Population at Risk'!J151/'Population at Risk'!J$5</f>
        <v>1.5653307036143495E-3</v>
      </c>
      <c r="K151" s="3">
        <f>'Population at Risk'!K151/'Population at Risk'!K$5</f>
        <v>1.584402478986697E-3</v>
      </c>
      <c r="L151" s="3">
        <f>'Population at Risk'!L151/'Population at Risk'!L$5</f>
        <v>4.2224804434527396E-3</v>
      </c>
      <c r="M151" s="3">
        <f>'Population at Risk'!M151/'Population at Risk'!M$5</f>
        <v>4.2224804434527396E-3</v>
      </c>
      <c r="N151" s="3">
        <f>'Population at Risk'!N151/'Population at Risk'!N$5</f>
        <v>1.0092980015935487E-3</v>
      </c>
      <c r="O151" s="3">
        <f>'Population at Risk'!O151/'Population at Risk'!O$5</f>
        <v>1.2536025653889548E-3</v>
      </c>
      <c r="P151" s="3">
        <f>'Population at Risk'!P151/'Population at Risk'!P$5</f>
        <v>5.8433050502813984E-4</v>
      </c>
      <c r="Q151" s="3">
        <f>'Population at Risk'!Q151/'Population at Risk'!Q$5</f>
        <v>2.3888988724663262E-3</v>
      </c>
      <c r="R151" s="3">
        <f>'Population at Risk'!R151/'Population at Risk'!R$5</f>
        <v>1.399828744724337E-3</v>
      </c>
      <c r="S151" s="3">
        <f>'Population at Risk'!S151/'Population at Risk'!S$5</f>
        <v>1.7682931196132134E-3</v>
      </c>
      <c r="T151" s="3">
        <f>'Population at Risk'!T151/'Population at Risk'!T$5</f>
        <v>7.3607646242232656E-4</v>
      </c>
      <c r="U151" s="3">
        <f>'Population at Risk'!U151/'Population at Risk'!U$5</f>
        <v>7.8102670555730627E-3</v>
      </c>
      <c r="V151" s="3">
        <f>'Population at Risk'!V151/'Population at Risk'!V$5</f>
        <v>1.2744296719335213E-3</v>
      </c>
      <c r="W151" s="3">
        <f>'Population at Risk'!W151/'Population at Risk'!W$5</f>
        <v>1.8055953655062645E-3</v>
      </c>
      <c r="X151" s="3">
        <f>'Population at Risk'!X151/'Population at Risk'!X$5</f>
        <v>1.8055953655062645E-3</v>
      </c>
      <c r="Y151" s="3">
        <f>'Population at Risk'!Y151/'Population at Risk'!Y$5</f>
        <v>1.4348529498206992E-3</v>
      </c>
      <c r="Z151" s="3">
        <f>'Population at Risk'!Z151/'Population at Risk'!Z$5</f>
        <v>5.3595879063840718E-4</v>
      </c>
      <c r="AA151" s="3">
        <f>'Population at Risk'!AA151/'Population at Risk'!AA$5</f>
        <v>1.1057188481368575E-3</v>
      </c>
      <c r="AB151" s="3">
        <f>'Population at Risk'!AB151/'Population at Risk'!AB$5</f>
        <v>1.6962506604546661E-3</v>
      </c>
      <c r="AC151" s="3">
        <f>'Population at Risk'!AC151/'Population at Risk'!AC$5</f>
        <v>8.1801063180296507E-4</v>
      </c>
      <c r="AD151" s="3">
        <f>'Population at Risk'!AD151/'Population at Risk'!AD$5</f>
        <v>3.3355801969234926E-3</v>
      </c>
      <c r="AE151" s="3">
        <f>'Population at Risk'!AE151/'Population at Risk'!AE$5</f>
        <v>2.8505493045889504E-3</v>
      </c>
      <c r="AF151" s="3">
        <f>'Population at Risk'!AF151/'Population at Risk'!AF$5</f>
        <v>1.2846954774039803E-3</v>
      </c>
      <c r="AG151" s="3">
        <f>'Population at Risk'!AG151/'Population at Risk'!AG$5</f>
        <v>3.3749952243989608E-3</v>
      </c>
      <c r="AH151" s="3">
        <f>'Population at Risk'!AH151/'Population at Risk'!AH$5</f>
        <v>1.5296685211821088E-3</v>
      </c>
      <c r="AI151" s="3">
        <f>'Population at Risk'!AI151/'Population at Risk'!AI$5</f>
        <v>1.2575045120452478E-3</v>
      </c>
      <c r="AJ151" s="3">
        <f>'Population at Risk'!AJ151/'Population at Risk'!AJ$5</f>
        <v>1.9834617928028661E-3</v>
      </c>
      <c r="AK151" s="3">
        <f>'Population at Risk'!AK151/'Population at Risk'!AK$5</f>
        <v>3.3379853728410258E-3</v>
      </c>
      <c r="AL151" s="3">
        <f>'Population at Risk'!AL151/'Population at Risk'!AL$5</f>
        <v>1.1315852188977706E-3</v>
      </c>
      <c r="AM151" s="3">
        <f>'Population at Risk'!AM151/'Population at Risk'!AM$5</f>
        <v>1.3141328777091751E-3</v>
      </c>
      <c r="AN151" s="3">
        <f>'Population at Risk'!AN151/'Population at Risk'!AN$5</f>
        <v>4.0993916592375309E-3</v>
      </c>
      <c r="AO151" s="3">
        <f>'Population at Risk'!AO151/'Population at Risk'!AO$5</f>
        <v>4.0993916592375309E-3</v>
      </c>
      <c r="AP151" s="3">
        <f>'Population at Risk'!AP151/'Population at Risk'!AP$5</f>
        <v>2.5770881662309322E-3</v>
      </c>
      <c r="AQ151" s="3">
        <f>'Population at Risk'!AQ151/'Population at Risk'!AQ$5</f>
        <v>1.4414486566670978E-3</v>
      </c>
      <c r="AR151" s="3">
        <f>'Population at Risk'!AR151/'Population at Risk'!AR$5</f>
        <v>1.6384683469126643E-3</v>
      </c>
      <c r="AS151" s="3">
        <f>'Population at Risk'!AS151/'Population at Risk'!AS$5</f>
        <v>4.3207447860636071E-3</v>
      </c>
      <c r="AT151" s="3">
        <f>'Population at Risk'!AT151/'Population at Risk'!AT$5</f>
        <v>3.6359663960306723E-3</v>
      </c>
      <c r="AU151" s="3">
        <f>'Population at Risk'!AU151/'Population at Risk'!AU$5</f>
        <v>3.6359663960306723E-3</v>
      </c>
      <c r="AV151" s="3">
        <f>'Population at Risk'!AV151/'Population at Risk'!AV$5</f>
        <v>2.1645961381547576E-3</v>
      </c>
      <c r="AW151" s="3">
        <f>'Population at Risk'!AW151/'Population at Risk'!AW$5</f>
        <v>1.7146960031965753E-3</v>
      </c>
      <c r="AX151" s="3">
        <f>'Population at Risk'!AX151/'Population at Risk'!AX$5</f>
        <v>1.5526567874094544E-3</v>
      </c>
      <c r="AY151" s="3">
        <f>'Population at Risk'!AY151/'Population at Risk'!AY$5</f>
        <v>2.1771686530411539E-3</v>
      </c>
      <c r="AZ151" s="3">
        <f>'Population at Risk'!AZ151/'Population at Risk'!AZ$5</f>
        <v>1.9240576075581881E-3</v>
      </c>
      <c r="BA151" s="3">
        <f>'Population at Risk'!BA151/'Population at Risk'!BA$5</f>
        <v>1.1179699832723879E-3</v>
      </c>
      <c r="BB151" s="3">
        <f>'Population at Risk'!BB151/'Population at Risk'!BB$5</f>
        <v>1.7869383545859798E-3</v>
      </c>
      <c r="BC151" s="5">
        <f>'Population at Risk'!BC151/'Population at Risk'!BC$5</f>
        <v>7.8102670555730627E-3</v>
      </c>
      <c r="BD151" s="9">
        <v>149</v>
      </c>
    </row>
    <row r="152" spans="2:56" x14ac:dyDescent="0.35">
      <c r="B152" s="3" t="s">
        <v>75</v>
      </c>
      <c r="C152" s="60">
        <f>'Population at Risk'!C152/'Population at Risk'!C$5</f>
        <v>8.4985157197533026E-4</v>
      </c>
      <c r="D152" s="3">
        <f>'Population at Risk'!D152/'Population at Risk'!D$5</f>
        <v>1.3166741953859204E-3</v>
      </c>
      <c r="E152" s="3">
        <f>'Population at Risk'!E152/'Population at Risk'!E$5</f>
        <v>1.2441035378574592E-3</v>
      </c>
      <c r="F152" s="3">
        <f>'Population at Risk'!F152/'Population at Risk'!F$5</f>
        <v>1.5004841436178763E-3</v>
      </c>
      <c r="G152" s="3">
        <f>'Population at Risk'!G152/'Population at Risk'!G$5</f>
        <v>3.3738587073654119E-3</v>
      </c>
      <c r="H152" s="3">
        <f>'Population at Risk'!H152/'Population at Risk'!H$5</f>
        <v>1.043171035980383E-3</v>
      </c>
      <c r="I152" s="3">
        <f>'Population at Risk'!I152/'Population at Risk'!I$5</f>
        <v>3.1901264435648781E-3</v>
      </c>
      <c r="J152" s="3">
        <f>'Population at Risk'!J152/'Population at Risk'!J$5</f>
        <v>1.125172535558918E-3</v>
      </c>
      <c r="K152" s="3">
        <f>'Population at Risk'!K152/'Population at Risk'!K$5</f>
        <v>1.0806062990324017E-3</v>
      </c>
      <c r="L152" s="3">
        <f>'Population at Risk'!L152/'Population at Risk'!L$5</f>
        <v>3.1208347018768139E-3</v>
      </c>
      <c r="M152" s="3">
        <f>'Population at Risk'!M152/'Population at Risk'!M$5</f>
        <v>3.1208347018768139E-3</v>
      </c>
      <c r="N152" s="3">
        <f>'Population at Risk'!N152/'Population at Risk'!N$5</f>
        <v>1.001728266581597E-3</v>
      </c>
      <c r="O152" s="3">
        <f>'Population at Risk'!O152/'Population at Risk'!O$5</f>
        <v>9.2065962077064116E-4</v>
      </c>
      <c r="P152" s="3">
        <f>'Population at Risk'!P152/'Population at Risk'!P$5</f>
        <v>3.8300654951424289E-4</v>
      </c>
      <c r="Q152" s="3">
        <f>'Population at Risk'!Q152/'Population at Risk'!Q$5</f>
        <v>1.8596218767701937E-3</v>
      </c>
      <c r="R152" s="3">
        <f>'Population at Risk'!R152/'Population at Risk'!R$5</f>
        <v>1.3617011135450747E-3</v>
      </c>
      <c r="S152" s="3">
        <f>'Population at Risk'!S152/'Population at Risk'!S$5</f>
        <v>1.3021538016429791E-3</v>
      </c>
      <c r="T152" s="3">
        <f>'Population at Risk'!T152/'Population at Risk'!T$5</f>
        <v>5.834148642741982E-4</v>
      </c>
      <c r="U152" s="3">
        <f>'Population at Risk'!U152/'Population at Risk'!U$5</f>
        <v>5.8461920396332741E-3</v>
      </c>
      <c r="V152" s="3">
        <f>'Population at Risk'!V152/'Population at Risk'!V$5</f>
        <v>8.8408283533136659E-4</v>
      </c>
      <c r="W152" s="3">
        <f>'Population at Risk'!W152/'Population at Risk'!W$5</f>
        <v>1.307426365905365E-3</v>
      </c>
      <c r="X152" s="3">
        <f>'Population at Risk'!X152/'Population at Risk'!X$5</f>
        <v>1.307426365905365E-3</v>
      </c>
      <c r="Y152" s="3">
        <f>'Population at Risk'!Y152/'Population at Risk'!Y$5</f>
        <v>1.0123195658244197E-3</v>
      </c>
      <c r="Z152" s="3">
        <f>'Population at Risk'!Z152/'Population at Risk'!Z$5</f>
        <v>4.8380865783062381E-4</v>
      </c>
      <c r="AA152" s="3">
        <f>'Population at Risk'!AA152/'Population at Risk'!AA$5</f>
        <v>8.8668572220090424E-4</v>
      </c>
      <c r="AB152" s="3">
        <f>'Population at Risk'!AB152/'Population at Risk'!AB$5</f>
        <v>1.2965903326629007E-3</v>
      </c>
      <c r="AC152" s="3">
        <f>'Population at Risk'!AC152/'Population at Risk'!AC$5</f>
        <v>6.756265286563738E-4</v>
      </c>
      <c r="AD152" s="3">
        <f>'Population at Risk'!AD152/'Population at Risk'!AD$5</f>
        <v>2.4208401660947244E-3</v>
      </c>
      <c r="AE152" s="3">
        <f>'Population at Risk'!AE152/'Population at Risk'!AE$5</f>
        <v>2.097376644293888E-3</v>
      </c>
      <c r="AF152" s="3">
        <f>'Population at Risk'!AF152/'Population at Risk'!AF$5</f>
        <v>9.3748048351101256E-4</v>
      </c>
      <c r="AG152" s="3">
        <f>'Population at Risk'!AG152/'Population at Risk'!AG$5</f>
        <v>2.4832533669430887E-3</v>
      </c>
      <c r="AH152" s="3">
        <f>'Population at Risk'!AH152/'Population at Risk'!AH$5</f>
        <v>1.1878363085991628E-3</v>
      </c>
      <c r="AI152" s="3">
        <f>'Population at Risk'!AI152/'Population at Risk'!AI$5</f>
        <v>9.3550335667461559E-4</v>
      </c>
      <c r="AJ152" s="3">
        <f>'Population at Risk'!AJ152/'Population at Risk'!AJ$5</f>
        <v>1.3699724475870958E-3</v>
      </c>
      <c r="AK152" s="3">
        <f>'Population at Risk'!AK152/'Population at Risk'!AK$5</f>
        <v>2.784395023650642E-3</v>
      </c>
      <c r="AL152" s="3">
        <f>'Population at Risk'!AL152/'Population at Risk'!AL$5</f>
        <v>7.8576226998897407E-4</v>
      </c>
      <c r="AM152" s="3">
        <f>'Population at Risk'!AM152/'Population at Risk'!AM$5</f>
        <v>1.0082675437069475E-3</v>
      </c>
      <c r="AN152" s="3">
        <f>'Population at Risk'!AN152/'Population at Risk'!AN$5</f>
        <v>2.3488406263739363E-3</v>
      </c>
      <c r="AO152" s="3">
        <f>'Population at Risk'!AO152/'Population at Risk'!AO$5</f>
        <v>2.3488406263739363E-3</v>
      </c>
      <c r="AP152" s="3">
        <f>'Population at Risk'!AP152/'Population at Risk'!AP$5</f>
        <v>2.0319931369458936E-3</v>
      </c>
      <c r="AQ152" s="3">
        <f>'Population at Risk'!AQ152/'Population at Risk'!AQ$5</f>
        <v>1.0241278405741195E-3</v>
      </c>
      <c r="AR152" s="3">
        <f>'Population at Risk'!AR152/'Population at Risk'!AR$5</f>
        <v>1.241942345578389E-3</v>
      </c>
      <c r="AS152" s="3">
        <f>'Population at Risk'!AS152/'Population at Risk'!AS$5</f>
        <v>3.1901264435648781E-3</v>
      </c>
      <c r="AT152" s="3">
        <f>'Population at Risk'!AT152/'Population at Risk'!AT$5</f>
        <v>2.6836894827845436E-3</v>
      </c>
      <c r="AU152" s="3">
        <f>'Population at Risk'!AU152/'Population at Risk'!AU$5</f>
        <v>2.6836894827845436E-3</v>
      </c>
      <c r="AV152" s="3">
        <f>'Population at Risk'!AV152/'Population at Risk'!AV$5</f>
        <v>1.6531131187420077E-3</v>
      </c>
      <c r="AW152" s="3">
        <f>'Population at Risk'!AW152/'Population at Risk'!AW$5</f>
        <v>1.3437865840654013E-3</v>
      </c>
      <c r="AX152" s="3">
        <f>'Population at Risk'!AX152/'Population at Risk'!AX$5</f>
        <v>1.1547884856357819E-3</v>
      </c>
      <c r="AY152" s="3">
        <f>'Population at Risk'!AY152/'Population at Risk'!AY$5</f>
        <v>1.6887830291684306E-3</v>
      </c>
      <c r="AZ152" s="3">
        <f>'Population at Risk'!AZ152/'Population at Risk'!AZ$5</f>
        <v>1.5734680869929699E-3</v>
      </c>
      <c r="BA152" s="3">
        <f>'Population at Risk'!BA152/'Population at Risk'!BA$5</f>
        <v>9.432871733860771E-4</v>
      </c>
      <c r="BB152" s="3">
        <f>'Population at Risk'!BB152/'Population at Risk'!BB$5</f>
        <v>1.2317479698518965E-3</v>
      </c>
      <c r="BC152" s="5">
        <f>'Population at Risk'!BC152/'Population at Risk'!BC$5</f>
        <v>5.8461920396332741E-3</v>
      </c>
      <c r="BD152" s="9">
        <v>150</v>
      </c>
    </row>
    <row r="153" spans="2:56" x14ac:dyDescent="0.35">
      <c r="B153" s="3" t="s">
        <v>81</v>
      </c>
      <c r="C153" s="60">
        <f>'Population at Risk'!C153/'Population at Risk'!C$5</f>
        <v>5.6147878308150558E-4</v>
      </c>
      <c r="D153" s="3">
        <f>'Population at Risk'!D153/'Population at Risk'!D$5</f>
        <v>9.1575304513694209E-4</v>
      </c>
      <c r="E153" s="3">
        <f>'Population at Risk'!E153/'Population at Risk'!E$5</f>
        <v>8.9729591447241532E-4</v>
      </c>
      <c r="F153" s="3">
        <f>'Population at Risk'!F153/'Population at Risk'!F$5</f>
        <v>9.8108578621168823E-4</v>
      </c>
      <c r="G153" s="3">
        <f>'Population at Risk'!G153/'Population at Risk'!G$5</f>
        <v>2.0313025057658615E-3</v>
      </c>
      <c r="H153" s="3">
        <f>'Population at Risk'!H153/'Population at Risk'!H$5</f>
        <v>5.8865340605738549E-4</v>
      </c>
      <c r="I153" s="3">
        <f>'Population at Risk'!I153/'Population at Risk'!I$5</f>
        <v>1.8624708795518482E-3</v>
      </c>
      <c r="J153" s="3">
        <f>'Population at Risk'!J153/'Population at Risk'!J$5</f>
        <v>7.0833400554615807E-4</v>
      </c>
      <c r="K153" s="3">
        <f>'Population at Risk'!K153/'Population at Risk'!K$5</f>
        <v>7.8855054253715794E-4</v>
      </c>
      <c r="L153" s="3">
        <f>'Population at Risk'!L153/'Population at Risk'!L$5</f>
        <v>2.1290565949054954E-3</v>
      </c>
      <c r="M153" s="3">
        <f>'Population at Risk'!M153/'Population at Risk'!M$5</f>
        <v>2.1290565949054954E-3</v>
      </c>
      <c r="N153" s="3">
        <f>'Population at Risk'!N153/'Population at Risk'!N$5</f>
        <v>5.6016039088441954E-4</v>
      </c>
      <c r="O153" s="3">
        <f>'Population at Risk'!O153/'Population at Risk'!O$5</f>
        <v>4.1690246978293188E-4</v>
      </c>
      <c r="P153" s="3">
        <f>'Population at Risk'!P153/'Population at Risk'!P$5</f>
        <v>2.4551701891938646E-4</v>
      </c>
      <c r="Q153" s="3">
        <f>'Population at Risk'!Q153/'Population at Risk'!Q$5</f>
        <v>1.4400148891912782E-3</v>
      </c>
      <c r="R153" s="3">
        <f>'Population at Risk'!R153/'Population at Risk'!R$5</f>
        <v>8.3880788594376606E-4</v>
      </c>
      <c r="S153" s="3">
        <f>'Population at Risk'!S153/'Population at Risk'!S$5</f>
        <v>8.3014892600768617E-4</v>
      </c>
      <c r="T153" s="3">
        <f>'Population at Risk'!T153/'Population at Risk'!T$5</f>
        <v>4.0517213346341065E-4</v>
      </c>
      <c r="U153" s="3">
        <f>'Population at Risk'!U153/'Population at Risk'!U$5</f>
        <v>3.7593623351972502E-3</v>
      </c>
      <c r="V153" s="3">
        <f>'Population at Risk'!V153/'Population at Risk'!V$5</f>
        <v>4.6419623812148124E-4</v>
      </c>
      <c r="W153" s="3">
        <f>'Population at Risk'!W153/'Population at Risk'!W$5</f>
        <v>8.7126123320758174E-4</v>
      </c>
      <c r="X153" s="3">
        <f>'Population at Risk'!X153/'Population at Risk'!X$5</f>
        <v>8.7126123320758174E-4</v>
      </c>
      <c r="Y153" s="3">
        <f>'Population at Risk'!Y153/'Population at Risk'!Y$5</f>
        <v>5.822409428282066E-4</v>
      </c>
      <c r="Z153" s="3">
        <f>'Population at Risk'!Z153/'Population at Risk'!Z$5</f>
        <v>2.9173094095443164E-4</v>
      </c>
      <c r="AA153" s="3">
        <f>'Population at Risk'!AA153/'Population at Risk'!AA$5</f>
        <v>5.3239910256998671E-4</v>
      </c>
      <c r="AB153" s="3">
        <f>'Population at Risk'!AB153/'Population at Risk'!AB$5</f>
        <v>8.3621237814892474E-4</v>
      </c>
      <c r="AC153" s="3">
        <f>'Population at Risk'!AC153/'Population at Risk'!AC$5</f>
        <v>4.14744108729831E-4</v>
      </c>
      <c r="AD153" s="3">
        <f>'Population at Risk'!AD153/'Population at Risk'!AD$5</f>
        <v>1.5705184472961519E-3</v>
      </c>
      <c r="AE153" s="3">
        <f>'Population at Risk'!AE153/'Population at Risk'!AE$5</f>
        <v>1.4156856485175705E-3</v>
      </c>
      <c r="AF153" s="3">
        <f>'Population at Risk'!AF153/'Population at Risk'!AF$5</f>
        <v>7.595327991408667E-4</v>
      </c>
      <c r="AG153" s="3">
        <f>'Population at Risk'!AG153/'Population at Risk'!AG$5</f>
        <v>1.676144417255019E-3</v>
      </c>
      <c r="AH153" s="3">
        <f>'Population at Risk'!AH153/'Population at Risk'!AH$5</f>
        <v>6.9530387326459495E-4</v>
      </c>
      <c r="AI153" s="3">
        <f>'Population at Risk'!AI153/'Population at Risk'!AI$5</f>
        <v>5.9700214210020911E-4</v>
      </c>
      <c r="AJ153" s="3">
        <f>'Population at Risk'!AJ153/'Population at Risk'!AJ$5</f>
        <v>7.1496878577777733E-4</v>
      </c>
      <c r="AK153" s="3">
        <f>'Population at Risk'!AK153/'Population at Risk'!AK$5</f>
        <v>1.4689328077527011E-3</v>
      </c>
      <c r="AL153" s="3">
        <f>'Population at Risk'!AL153/'Population at Risk'!AL$5</f>
        <v>4.9684689495124539E-4</v>
      </c>
      <c r="AM153" s="3">
        <f>'Population at Risk'!AM153/'Population at Risk'!AM$5</f>
        <v>5.331486651975586E-4</v>
      </c>
      <c r="AN153" s="3">
        <f>'Population at Risk'!AN153/'Population at Risk'!AN$5</f>
        <v>1.7283921590298776E-3</v>
      </c>
      <c r="AO153" s="3">
        <f>'Population at Risk'!AO153/'Population at Risk'!AO$5</f>
        <v>1.7283921590298776E-3</v>
      </c>
      <c r="AP153" s="3">
        <f>'Population at Risk'!AP153/'Population at Risk'!AP$5</f>
        <v>1.386964018958598E-3</v>
      </c>
      <c r="AQ153" s="3">
        <f>'Population at Risk'!AQ153/'Population at Risk'!AQ$5</f>
        <v>5.8424914253016943E-4</v>
      </c>
      <c r="AR153" s="3">
        <f>'Population at Risk'!AR153/'Population at Risk'!AR$5</f>
        <v>7.7795262576536937E-4</v>
      </c>
      <c r="AS153" s="3">
        <f>'Population at Risk'!AS153/'Population at Risk'!AS$5</f>
        <v>1.8624708795518482E-3</v>
      </c>
      <c r="AT153" s="3">
        <f>'Population at Risk'!AT153/'Population at Risk'!AT$5</f>
        <v>1.5799139697038041E-3</v>
      </c>
      <c r="AU153" s="3">
        <f>'Population at Risk'!AU153/'Population at Risk'!AU$5</f>
        <v>1.5799139697038041E-3</v>
      </c>
      <c r="AV153" s="3">
        <f>'Population at Risk'!AV153/'Population at Risk'!AV$5</f>
        <v>9.7795553311717798E-4</v>
      </c>
      <c r="AW153" s="3">
        <f>'Population at Risk'!AW153/'Population at Risk'!AW$5</f>
        <v>8.4397094058044218E-4</v>
      </c>
      <c r="AX153" s="3">
        <f>'Population at Risk'!AX153/'Population at Risk'!AX$5</f>
        <v>6.5502708218836362E-4</v>
      </c>
      <c r="AY153" s="3">
        <f>'Population at Risk'!AY153/'Population at Risk'!AY$5</f>
        <v>1.1024885435703339E-3</v>
      </c>
      <c r="AZ153" s="3">
        <f>'Population at Risk'!AZ153/'Population at Risk'!AZ$5</f>
        <v>1.0117808975463067E-3</v>
      </c>
      <c r="BA153" s="3">
        <f>'Population at Risk'!BA153/'Population at Risk'!BA$5</f>
        <v>5.2016658943923599E-4</v>
      </c>
      <c r="BB153" s="3">
        <f>'Population at Risk'!BB153/'Population at Risk'!BB$5</f>
        <v>6.3524109137016039E-4</v>
      </c>
      <c r="BC153" s="5">
        <f>'Population at Risk'!BC153/'Population at Risk'!BC$5</f>
        <v>3.7593623351972502E-3</v>
      </c>
      <c r="BD153" s="9">
        <v>151</v>
      </c>
    </row>
    <row r="154" spans="2:56" x14ac:dyDescent="0.35">
      <c r="B154" s="3" t="s">
        <v>82</v>
      </c>
      <c r="C154" s="60">
        <f>'Population at Risk'!C154/'Population at Risk'!C$5</f>
        <v>3.2229899935192169E-4</v>
      </c>
      <c r="D154" s="3">
        <f>'Population at Risk'!D154/'Population at Risk'!D$5</f>
        <v>5.1259835087543468E-4</v>
      </c>
      <c r="E154" s="3">
        <f>'Population at Risk'!E154/'Population at Risk'!E$5</f>
        <v>4.9360450100834302E-4</v>
      </c>
      <c r="F154" s="3">
        <f>'Population at Risk'!F154/'Population at Risk'!F$5</f>
        <v>6.5886643485784952E-4</v>
      </c>
      <c r="G154" s="3">
        <f>'Population at Risk'!G154/'Population at Risk'!G$5</f>
        <v>1.3525380320947137E-3</v>
      </c>
      <c r="H154" s="3">
        <f>'Population at Risk'!H154/'Population at Risk'!H$5</f>
        <v>3.5029702688332939E-4</v>
      </c>
      <c r="I154" s="3">
        <f>'Population at Risk'!I154/'Population at Risk'!I$5</f>
        <v>1.0883960807456642E-3</v>
      </c>
      <c r="J154" s="3">
        <f>'Population at Risk'!J154/'Population at Risk'!J$5</f>
        <v>4.139235752574258E-4</v>
      </c>
      <c r="K154" s="3">
        <f>'Population at Risk'!K154/'Population at Risk'!K$5</f>
        <v>3.2856272605714915E-4</v>
      </c>
      <c r="L154" s="3">
        <f>'Population at Risk'!L154/'Population at Risk'!L$5</f>
        <v>1.2263603538298043E-3</v>
      </c>
      <c r="M154" s="3">
        <f>'Population at Risk'!M154/'Population at Risk'!M$5</f>
        <v>1.2263603538298043E-3</v>
      </c>
      <c r="N154" s="3">
        <f>'Population at Risk'!N154/'Population at Risk'!N$5</f>
        <v>3.3306834052587107E-4</v>
      </c>
      <c r="O154" s="3">
        <f>'Population at Risk'!O154/'Population at Risk'!O$5</f>
        <v>2.8083013589544716E-4</v>
      </c>
      <c r="P154" s="3">
        <f>'Population at Risk'!P154/'Population at Risk'!P$5</f>
        <v>2.3078599778422328E-4</v>
      </c>
      <c r="Q154" s="3">
        <f>'Population at Risk'!Q154/'Population at Risk'!Q$5</f>
        <v>8.2014093026788032E-4</v>
      </c>
      <c r="R154" s="3">
        <f>'Population at Risk'!R154/'Population at Risk'!R$5</f>
        <v>4.4663796524278452E-4</v>
      </c>
      <c r="S154" s="3">
        <f>'Population at Risk'!S154/'Population at Risk'!S$5</f>
        <v>4.8511612218071765E-4</v>
      </c>
      <c r="T154" s="3">
        <f>'Population at Risk'!T154/'Population at Risk'!T$5</f>
        <v>2.3930737007003887E-4</v>
      </c>
      <c r="U154" s="3">
        <f>'Population at Risk'!U154/'Population at Risk'!U$5</f>
        <v>2.6392258026690903E-3</v>
      </c>
      <c r="V154" s="3">
        <f>'Population at Risk'!V154/'Population at Risk'!V$5</f>
        <v>2.1943822165742749E-4</v>
      </c>
      <c r="W154" s="3">
        <f>'Population at Risk'!W154/'Population at Risk'!W$5</f>
        <v>4.8213351678112808E-4</v>
      </c>
      <c r="X154" s="3">
        <f>'Population at Risk'!X154/'Population at Risk'!X$5</f>
        <v>4.8213351678112808E-4</v>
      </c>
      <c r="Y154" s="3">
        <f>'Population at Risk'!Y154/'Population at Risk'!Y$5</f>
        <v>3.0935479899727602E-4</v>
      </c>
      <c r="Z154" s="3">
        <f>'Population at Risk'!Z154/'Population at Risk'!Z$5</f>
        <v>1.9775743431070322E-4</v>
      </c>
      <c r="AA154" s="3">
        <f>'Population at Risk'!AA154/'Population at Risk'!AA$5</f>
        <v>3.3662613160068339E-4</v>
      </c>
      <c r="AB154" s="3">
        <f>'Population at Risk'!AB154/'Population at Risk'!AB$5</f>
        <v>4.8343528111734712E-4</v>
      </c>
      <c r="AC154" s="3">
        <f>'Population at Risk'!AC154/'Population at Risk'!AC$5</f>
        <v>3.0431112241134195E-4</v>
      </c>
      <c r="AD154" s="3">
        <f>'Population at Risk'!AD154/'Population at Risk'!AD$5</f>
        <v>8.5805191624219624E-4</v>
      </c>
      <c r="AE154" s="3">
        <f>'Population at Risk'!AE154/'Population at Risk'!AE$5</f>
        <v>6.8866481670497575E-4</v>
      </c>
      <c r="AF154" s="3">
        <f>'Population at Risk'!AF154/'Population at Risk'!AF$5</f>
        <v>6.6404867582030053E-4</v>
      </c>
      <c r="AG154" s="3">
        <f>'Population at Risk'!AG154/'Population at Risk'!AG$5</f>
        <v>8.1536581873858688E-4</v>
      </c>
      <c r="AH154" s="3">
        <f>'Population at Risk'!AH154/'Population at Risk'!AH$5</f>
        <v>3.5653467333920198E-4</v>
      </c>
      <c r="AI154" s="3">
        <f>'Population at Risk'!AI154/'Population at Risk'!AI$5</f>
        <v>3.6150129710088032E-4</v>
      </c>
      <c r="AJ154" s="3">
        <f>'Population at Risk'!AJ154/'Population at Risk'!AJ$5</f>
        <v>5.0278450096630787E-4</v>
      </c>
      <c r="AK154" s="3">
        <f>'Population at Risk'!AK154/'Population at Risk'!AK$5</f>
        <v>9.3178573626104169E-4</v>
      </c>
      <c r="AL154" s="3">
        <f>'Population at Risk'!AL154/'Population at Risk'!AL$5</f>
        <v>3.2612417333804217E-4</v>
      </c>
      <c r="AM154" s="3">
        <f>'Population at Risk'!AM154/'Population at Risk'!AM$5</f>
        <v>2.4058182397803665E-4</v>
      </c>
      <c r="AN154" s="3">
        <f>'Population at Risk'!AN154/'Population at Risk'!AN$5</f>
        <v>1.4846445468589976E-3</v>
      </c>
      <c r="AO154" s="3">
        <f>'Population at Risk'!AO154/'Population at Risk'!AO$5</f>
        <v>1.4846445468589976E-3</v>
      </c>
      <c r="AP154" s="3">
        <f>'Population at Risk'!AP154/'Population at Risk'!AP$5</f>
        <v>8.7215204685606152E-4</v>
      </c>
      <c r="AQ154" s="3">
        <f>'Population at Risk'!AQ154/'Population at Risk'!AQ$5</f>
        <v>5.4815653140861465E-4</v>
      </c>
      <c r="AR154" s="3">
        <f>'Population at Risk'!AR154/'Population at Risk'!AR$5</f>
        <v>4.6696496649344956E-4</v>
      </c>
      <c r="AS154" s="3">
        <f>'Population at Risk'!AS154/'Population at Risk'!AS$5</f>
        <v>1.0883960807456642E-3</v>
      </c>
      <c r="AT154" s="3">
        <f>'Population at Risk'!AT154/'Population at Risk'!AT$5</f>
        <v>1.2769167700345814E-3</v>
      </c>
      <c r="AU154" s="3">
        <f>'Population at Risk'!AU154/'Population at Risk'!AU$5</f>
        <v>1.2769167700345814E-3</v>
      </c>
      <c r="AV154" s="3">
        <f>'Population at Risk'!AV154/'Population at Risk'!AV$5</f>
        <v>4.787481061703339E-4</v>
      </c>
      <c r="AW154" s="3">
        <f>'Population at Risk'!AW154/'Population at Risk'!AW$5</f>
        <v>4.6576494271226125E-4</v>
      </c>
      <c r="AX154" s="3">
        <f>'Population at Risk'!AX154/'Population at Risk'!AX$5</f>
        <v>4.706490886834909E-4</v>
      </c>
      <c r="AY154" s="3">
        <f>'Population at Risk'!AY154/'Population at Risk'!AY$5</f>
        <v>6.6334702174883472E-4</v>
      </c>
      <c r="AZ154" s="3">
        <f>'Population at Risk'!AZ154/'Population at Risk'!AZ$5</f>
        <v>6.4538230045692736E-4</v>
      </c>
      <c r="BA154" s="3">
        <f>'Population at Risk'!BA154/'Population at Risk'!BA$5</f>
        <v>2.8337433603779273E-4</v>
      </c>
      <c r="BB154" s="3">
        <f>'Population at Risk'!BB154/'Population at Risk'!BB$5</f>
        <v>3.9250669060270077E-4</v>
      </c>
      <c r="BC154" s="5">
        <f>'Population at Risk'!BC154/'Population at Risk'!BC$5</f>
        <v>2.6392258026690903E-3</v>
      </c>
      <c r="BD154" s="9">
        <v>152</v>
      </c>
    </row>
    <row r="155" spans="2:56" x14ac:dyDescent="0.35">
      <c r="B155" s="3" t="s">
        <v>76</v>
      </c>
      <c r="C155" s="60">
        <f>'Population at Risk'!C155/'Population at Risk'!C$5</f>
        <v>0</v>
      </c>
      <c r="D155" s="3">
        <f>'Population at Risk'!D155/'Population at Risk'!D$5</f>
        <v>0</v>
      </c>
      <c r="E155" s="3">
        <f>'Population at Risk'!E155/'Population at Risk'!E$5</f>
        <v>0</v>
      </c>
      <c r="F155" s="3">
        <f>'Population at Risk'!F155/'Population at Risk'!F$5</f>
        <v>0</v>
      </c>
      <c r="G155" s="3">
        <f>'Population at Risk'!G155/'Population at Risk'!G$5</f>
        <v>0</v>
      </c>
      <c r="H155" s="3">
        <f>'Population at Risk'!H155/'Population at Risk'!H$5</f>
        <v>0</v>
      </c>
      <c r="I155" s="3">
        <f>'Population at Risk'!I155/'Population at Risk'!I$5</f>
        <v>0</v>
      </c>
      <c r="J155" s="3">
        <f>'Population at Risk'!J155/'Population at Risk'!J$5</f>
        <v>0</v>
      </c>
      <c r="K155" s="3">
        <f>'Population at Risk'!K155/'Population at Risk'!K$5</f>
        <v>0</v>
      </c>
      <c r="L155" s="3">
        <f>'Population at Risk'!L155/'Population at Risk'!L$5</f>
        <v>0</v>
      </c>
      <c r="M155" s="3">
        <f>'Population at Risk'!M155/'Population at Risk'!M$5</f>
        <v>0</v>
      </c>
      <c r="N155" s="3">
        <f>'Population at Risk'!N155/'Population at Risk'!N$5</f>
        <v>0</v>
      </c>
      <c r="O155" s="3">
        <f>'Population at Risk'!O155/'Population at Risk'!O$5</f>
        <v>0</v>
      </c>
      <c r="P155" s="3">
        <f>'Population at Risk'!P155/'Population at Risk'!P$5</f>
        <v>0</v>
      </c>
      <c r="Q155" s="3">
        <f>'Population at Risk'!Q155/'Population at Risk'!Q$5</f>
        <v>0</v>
      </c>
      <c r="R155" s="3">
        <f>'Population at Risk'!R155/'Population at Risk'!R$5</f>
        <v>0</v>
      </c>
      <c r="S155" s="3">
        <f>'Population at Risk'!S155/'Population at Risk'!S$5</f>
        <v>0</v>
      </c>
      <c r="T155" s="3">
        <f>'Population at Risk'!T155/'Population at Risk'!T$5</f>
        <v>0</v>
      </c>
      <c r="U155" s="3">
        <f>'Population at Risk'!U155/'Population at Risk'!U$5</f>
        <v>0</v>
      </c>
      <c r="V155" s="3">
        <f>'Population at Risk'!V155/'Population at Risk'!V$5</f>
        <v>0</v>
      </c>
      <c r="W155" s="3">
        <f>'Population at Risk'!W155/'Population at Risk'!W$5</f>
        <v>0</v>
      </c>
      <c r="X155" s="3">
        <f>'Population at Risk'!X155/'Population at Risk'!X$5</f>
        <v>0</v>
      </c>
      <c r="Y155" s="3">
        <f>'Population at Risk'!Y155/'Population at Risk'!Y$5</f>
        <v>0</v>
      </c>
      <c r="Z155" s="3">
        <f>'Population at Risk'!Z155/'Population at Risk'!Z$5</f>
        <v>0</v>
      </c>
      <c r="AA155" s="3">
        <f>'Population at Risk'!AA155/'Population at Risk'!AA$5</f>
        <v>0</v>
      </c>
      <c r="AB155" s="3">
        <f>'Population at Risk'!AB155/'Population at Risk'!AB$5</f>
        <v>0</v>
      </c>
      <c r="AC155" s="3">
        <f>'Population at Risk'!AC155/'Population at Risk'!AC$5</f>
        <v>0</v>
      </c>
      <c r="AD155" s="3">
        <f>'Population at Risk'!AD155/'Population at Risk'!AD$5</f>
        <v>0</v>
      </c>
      <c r="AE155" s="3">
        <f>'Population at Risk'!AE155/'Population at Risk'!AE$5</f>
        <v>0</v>
      </c>
      <c r="AF155" s="3">
        <f>'Population at Risk'!AF155/'Population at Risk'!AF$5</f>
        <v>0</v>
      </c>
      <c r="AG155" s="3">
        <f>'Population at Risk'!AG155/'Population at Risk'!AG$5</f>
        <v>0</v>
      </c>
      <c r="AH155" s="3">
        <f>'Population at Risk'!AH155/'Population at Risk'!AH$5</f>
        <v>0</v>
      </c>
      <c r="AI155" s="3">
        <f>'Population at Risk'!AI155/'Population at Risk'!AI$5</f>
        <v>0</v>
      </c>
      <c r="AJ155" s="3">
        <f>'Population at Risk'!AJ155/'Population at Risk'!AJ$5</f>
        <v>0</v>
      </c>
      <c r="AK155" s="3">
        <f>'Population at Risk'!AK155/'Population at Risk'!AK$5</f>
        <v>0</v>
      </c>
      <c r="AL155" s="3">
        <f>'Population at Risk'!AL155/'Population at Risk'!AL$5</f>
        <v>0</v>
      </c>
      <c r="AM155" s="3">
        <f>'Population at Risk'!AM155/'Population at Risk'!AM$5</f>
        <v>0</v>
      </c>
      <c r="AN155" s="3">
        <f>'Population at Risk'!AN155/'Population at Risk'!AN$5</f>
        <v>0</v>
      </c>
      <c r="AO155" s="3">
        <f>'Population at Risk'!AO155/'Population at Risk'!AO$5</f>
        <v>0</v>
      </c>
      <c r="AP155" s="3">
        <f>'Population at Risk'!AP155/'Population at Risk'!AP$5</f>
        <v>0</v>
      </c>
      <c r="AQ155" s="3">
        <f>'Population at Risk'!AQ155/'Population at Risk'!AQ$5</f>
        <v>0</v>
      </c>
      <c r="AR155" s="3">
        <f>'Population at Risk'!AR155/'Population at Risk'!AR$5</f>
        <v>0</v>
      </c>
      <c r="AS155" s="3">
        <f>'Population at Risk'!AS155/'Population at Risk'!AS$5</f>
        <v>0</v>
      </c>
      <c r="AT155" s="3">
        <f>'Population at Risk'!AT155/'Population at Risk'!AT$5</f>
        <v>0</v>
      </c>
      <c r="AU155" s="3">
        <f>'Population at Risk'!AU155/'Population at Risk'!AU$5</f>
        <v>0</v>
      </c>
      <c r="AV155" s="3">
        <f>'Population at Risk'!AV155/'Population at Risk'!AV$5</f>
        <v>0</v>
      </c>
      <c r="AW155" s="3">
        <f>'Population at Risk'!AW155/'Population at Risk'!AW$5</f>
        <v>0</v>
      </c>
      <c r="AX155" s="3">
        <f>'Population at Risk'!AX155/'Population at Risk'!AX$5</f>
        <v>0</v>
      </c>
      <c r="AY155" s="3">
        <f>'Population at Risk'!AY155/'Population at Risk'!AY$5</f>
        <v>0</v>
      </c>
      <c r="AZ155" s="3">
        <f>'Population at Risk'!AZ155/'Population at Risk'!AZ$5</f>
        <v>0</v>
      </c>
      <c r="BA155" s="3">
        <f>'Population at Risk'!BA155/'Population at Risk'!BA$5</f>
        <v>0</v>
      </c>
      <c r="BB155" s="3">
        <f>'Population at Risk'!BB155/'Population at Risk'!BB$5</f>
        <v>0</v>
      </c>
      <c r="BC155" s="5">
        <f>'Population at Risk'!BC155/'Population at Risk'!BC$5</f>
        <v>0</v>
      </c>
      <c r="BD155" s="9">
        <v>153</v>
      </c>
    </row>
    <row r="156" spans="2:56" x14ac:dyDescent="0.35">
      <c r="B156" s="3" t="s">
        <v>46</v>
      </c>
      <c r="C156" s="60">
        <f>'Population at Risk'!C156/'Population at Risk'!C$5</f>
        <v>0</v>
      </c>
      <c r="D156" s="3">
        <f>'Population at Risk'!D156/'Population at Risk'!D$5</f>
        <v>0</v>
      </c>
      <c r="E156" s="3">
        <f>'Population at Risk'!E156/'Population at Risk'!E$5</f>
        <v>0</v>
      </c>
      <c r="F156" s="3">
        <f>'Population at Risk'!F156/'Population at Risk'!F$5</f>
        <v>0</v>
      </c>
      <c r="G156" s="3">
        <f>'Population at Risk'!G156/'Population at Risk'!G$5</f>
        <v>0</v>
      </c>
      <c r="H156" s="3">
        <f>'Population at Risk'!H156/'Population at Risk'!H$5</f>
        <v>0</v>
      </c>
      <c r="I156" s="3">
        <f>'Population at Risk'!I156/'Population at Risk'!I$5</f>
        <v>0</v>
      </c>
      <c r="J156" s="3">
        <f>'Population at Risk'!J156/'Population at Risk'!J$5</f>
        <v>0</v>
      </c>
      <c r="K156" s="3">
        <f>'Population at Risk'!K156/'Population at Risk'!K$5</f>
        <v>0</v>
      </c>
      <c r="L156" s="3">
        <f>'Population at Risk'!L156/'Population at Risk'!L$5</f>
        <v>0</v>
      </c>
      <c r="M156" s="3">
        <f>'Population at Risk'!M156/'Population at Risk'!M$5</f>
        <v>0</v>
      </c>
      <c r="N156" s="3">
        <f>'Population at Risk'!N156/'Population at Risk'!N$5</f>
        <v>0</v>
      </c>
      <c r="O156" s="3">
        <f>'Population at Risk'!O156/'Population at Risk'!O$5</f>
        <v>0</v>
      </c>
      <c r="P156" s="3">
        <f>'Population at Risk'!P156/'Population at Risk'!P$5</f>
        <v>0</v>
      </c>
      <c r="Q156" s="3">
        <f>'Population at Risk'!Q156/'Population at Risk'!Q$5</f>
        <v>0</v>
      </c>
      <c r="R156" s="3">
        <f>'Population at Risk'!R156/'Population at Risk'!R$5</f>
        <v>0</v>
      </c>
      <c r="S156" s="3">
        <f>'Population at Risk'!S156/'Population at Risk'!S$5</f>
        <v>0</v>
      </c>
      <c r="T156" s="3">
        <f>'Population at Risk'!T156/'Population at Risk'!T$5</f>
        <v>0</v>
      </c>
      <c r="U156" s="3">
        <f>'Population at Risk'!U156/'Population at Risk'!U$5</f>
        <v>0</v>
      </c>
      <c r="V156" s="3">
        <f>'Population at Risk'!V156/'Population at Risk'!V$5</f>
        <v>0</v>
      </c>
      <c r="W156" s="3">
        <f>'Population at Risk'!W156/'Population at Risk'!W$5</f>
        <v>0</v>
      </c>
      <c r="X156" s="3">
        <f>'Population at Risk'!X156/'Population at Risk'!X$5</f>
        <v>0</v>
      </c>
      <c r="Y156" s="3">
        <f>'Population at Risk'!Y156/'Population at Risk'!Y$5</f>
        <v>0</v>
      </c>
      <c r="Z156" s="3">
        <f>'Population at Risk'!Z156/'Population at Risk'!Z$5</f>
        <v>0</v>
      </c>
      <c r="AA156" s="3">
        <f>'Population at Risk'!AA156/'Population at Risk'!AA$5</f>
        <v>0</v>
      </c>
      <c r="AB156" s="3">
        <f>'Population at Risk'!AB156/'Population at Risk'!AB$5</f>
        <v>0</v>
      </c>
      <c r="AC156" s="3">
        <f>'Population at Risk'!AC156/'Population at Risk'!AC$5</f>
        <v>0</v>
      </c>
      <c r="AD156" s="3">
        <f>'Population at Risk'!AD156/'Population at Risk'!AD$5</f>
        <v>0</v>
      </c>
      <c r="AE156" s="3">
        <f>'Population at Risk'!AE156/'Population at Risk'!AE$5</f>
        <v>0</v>
      </c>
      <c r="AF156" s="3">
        <f>'Population at Risk'!AF156/'Population at Risk'!AF$5</f>
        <v>0</v>
      </c>
      <c r="AG156" s="3">
        <f>'Population at Risk'!AG156/'Population at Risk'!AG$5</f>
        <v>0</v>
      </c>
      <c r="AH156" s="3">
        <f>'Population at Risk'!AH156/'Population at Risk'!AH$5</f>
        <v>0</v>
      </c>
      <c r="AI156" s="3">
        <f>'Population at Risk'!AI156/'Population at Risk'!AI$5</f>
        <v>0</v>
      </c>
      <c r="AJ156" s="3">
        <f>'Population at Risk'!AJ156/'Population at Risk'!AJ$5</f>
        <v>0</v>
      </c>
      <c r="AK156" s="3">
        <f>'Population at Risk'!AK156/'Population at Risk'!AK$5</f>
        <v>0</v>
      </c>
      <c r="AL156" s="3">
        <f>'Population at Risk'!AL156/'Population at Risk'!AL$5</f>
        <v>0</v>
      </c>
      <c r="AM156" s="3">
        <f>'Population at Risk'!AM156/'Population at Risk'!AM$5</f>
        <v>0</v>
      </c>
      <c r="AN156" s="3">
        <f>'Population at Risk'!AN156/'Population at Risk'!AN$5</f>
        <v>0</v>
      </c>
      <c r="AO156" s="3">
        <f>'Population at Risk'!AO156/'Population at Risk'!AO$5</f>
        <v>0</v>
      </c>
      <c r="AP156" s="3">
        <f>'Population at Risk'!AP156/'Population at Risk'!AP$5</f>
        <v>0</v>
      </c>
      <c r="AQ156" s="3">
        <f>'Population at Risk'!AQ156/'Population at Risk'!AQ$5</f>
        <v>0</v>
      </c>
      <c r="AR156" s="3">
        <f>'Population at Risk'!AR156/'Population at Risk'!AR$5</f>
        <v>0</v>
      </c>
      <c r="AS156" s="3">
        <f>'Population at Risk'!AS156/'Population at Risk'!AS$5</f>
        <v>0</v>
      </c>
      <c r="AT156" s="3">
        <f>'Population at Risk'!AT156/'Population at Risk'!AT$5</f>
        <v>0</v>
      </c>
      <c r="AU156" s="3">
        <f>'Population at Risk'!AU156/'Population at Risk'!AU$5</f>
        <v>0</v>
      </c>
      <c r="AV156" s="3">
        <f>'Population at Risk'!AV156/'Population at Risk'!AV$5</f>
        <v>0</v>
      </c>
      <c r="AW156" s="3">
        <f>'Population at Risk'!AW156/'Population at Risk'!AW$5</f>
        <v>0</v>
      </c>
      <c r="AX156" s="3">
        <f>'Population at Risk'!AX156/'Population at Risk'!AX$5</f>
        <v>0</v>
      </c>
      <c r="AY156" s="3">
        <f>'Population at Risk'!AY156/'Population at Risk'!AY$5</f>
        <v>0</v>
      </c>
      <c r="AZ156" s="3">
        <f>'Population at Risk'!AZ156/'Population at Risk'!AZ$5</f>
        <v>0</v>
      </c>
      <c r="BA156" s="3">
        <f>'Population at Risk'!BA156/'Population at Risk'!BA$5</f>
        <v>0</v>
      </c>
      <c r="BB156" s="3">
        <f>'Population at Risk'!BB156/'Population at Risk'!BB$5</f>
        <v>0</v>
      </c>
      <c r="BC156" s="5">
        <f>'Population at Risk'!BC156/'Population at Risk'!BC$5</f>
        <v>0</v>
      </c>
      <c r="BD156" s="9">
        <v>154</v>
      </c>
    </row>
    <row r="157" spans="2:56" x14ac:dyDescent="0.35">
      <c r="B157" s="3" t="s">
        <v>77</v>
      </c>
      <c r="C157" s="60">
        <f>'Population at Risk'!C157/'Population at Risk'!C$5</f>
        <v>0</v>
      </c>
      <c r="D157" s="3">
        <f>'Population at Risk'!D157/'Population at Risk'!D$5</f>
        <v>0</v>
      </c>
      <c r="E157" s="3">
        <f>'Population at Risk'!E157/'Population at Risk'!E$5</f>
        <v>0</v>
      </c>
      <c r="F157" s="3">
        <f>'Population at Risk'!F157/'Population at Risk'!F$5</f>
        <v>0</v>
      </c>
      <c r="G157" s="3">
        <f>'Population at Risk'!G157/'Population at Risk'!G$5</f>
        <v>0</v>
      </c>
      <c r="H157" s="3">
        <f>'Population at Risk'!H157/'Population at Risk'!H$5</f>
        <v>0</v>
      </c>
      <c r="I157" s="3">
        <f>'Population at Risk'!I157/'Population at Risk'!I$5</f>
        <v>0</v>
      </c>
      <c r="J157" s="3">
        <f>'Population at Risk'!J157/'Population at Risk'!J$5</f>
        <v>0</v>
      </c>
      <c r="K157" s="3">
        <f>'Population at Risk'!K157/'Population at Risk'!K$5</f>
        <v>0</v>
      </c>
      <c r="L157" s="3">
        <f>'Population at Risk'!L157/'Population at Risk'!L$5</f>
        <v>0</v>
      </c>
      <c r="M157" s="3">
        <f>'Population at Risk'!M157/'Population at Risk'!M$5</f>
        <v>0</v>
      </c>
      <c r="N157" s="3">
        <f>'Population at Risk'!N157/'Population at Risk'!N$5</f>
        <v>0</v>
      </c>
      <c r="O157" s="3">
        <f>'Population at Risk'!O157/'Population at Risk'!O$5</f>
        <v>0</v>
      </c>
      <c r="P157" s="3">
        <f>'Population at Risk'!P157/'Population at Risk'!P$5</f>
        <v>0</v>
      </c>
      <c r="Q157" s="3">
        <f>'Population at Risk'!Q157/'Population at Risk'!Q$5</f>
        <v>0</v>
      </c>
      <c r="R157" s="3">
        <f>'Population at Risk'!R157/'Population at Risk'!R$5</f>
        <v>0</v>
      </c>
      <c r="S157" s="3">
        <f>'Population at Risk'!S157/'Population at Risk'!S$5</f>
        <v>0</v>
      </c>
      <c r="T157" s="3">
        <f>'Population at Risk'!T157/'Population at Risk'!T$5</f>
        <v>0</v>
      </c>
      <c r="U157" s="3">
        <f>'Population at Risk'!U157/'Population at Risk'!U$5</f>
        <v>0</v>
      </c>
      <c r="V157" s="3">
        <f>'Population at Risk'!V157/'Population at Risk'!V$5</f>
        <v>0</v>
      </c>
      <c r="W157" s="3">
        <f>'Population at Risk'!W157/'Population at Risk'!W$5</f>
        <v>0</v>
      </c>
      <c r="X157" s="3">
        <f>'Population at Risk'!X157/'Population at Risk'!X$5</f>
        <v>0</v>
      </c>
      <c r="Y157" s="3">
        <f>'Population at Risk'!Y157/'Population at Risk'!Y$5</f>
        <v>0</v>
      </c>
      <c r="Z157" s="3">
        <f>'Population at Risk'!Z157/'Population at Risk'!Z$5</f>
        <v>0</v>
      </c>
      <c r="AA157" s="3">
        <f>'Population at Risk'!AA157/'Population at Risk'!AA$5</f>
        <v>0</v>
      </c>
      <c r="AB157" s="3">
        <f>'Population at Risk'!AB157/'Population at Risk'!AB$5</f>
        <v>0</v>
      </c>
      <c r="AC157" s="3">
        <f>'Population at Risk'!AC157/'Population at Risk'!AC$5</f>
        <v>0</v>
      </c>
      <c r="AD157" s="3">
        <f>'Population at Risk'!AD157/'Population at Risk'!AD$5</f>
        <v>0</v>
      </c>
      <c r="AE157" s="3">
        <f>'Population at Risk'!AE157/'Population at Risk'!AE$5</f>
        <v>0</v>
      </c>
      <c r="AF157" s="3">
        <f>'Population at Risk'!AF157/'Population at Risk'!AF$5</f>
        <v>0</v>
      </c>
      <c r="AG157" s="3">
        <f>'Population at Risk'!AG157/'Population at Risk'!AG$5</f>
        <v>0</v>
      </c>
      <c r="AH157" s="3">
        <f>'Population at Risk'!AH157/'Population at Risk'!AH$5</f>
        <v>0</v>
      </c>
      <c r="AI157" s="3">
        <f>'Population at Risk'!AI157/'Population at Risk'!AI$5</f>
        <v>0</v>
      </c>
      <c r="AJ157" s="3">
        <f>'Population at Risk'!AJ157/'Population at Risk'!AJ$5</f>
        <v>0</v>
      </c>
      <c r="AK157" s="3">
        <f>'Population at Risk'!AK157/'Population at Risk'!AK$5</f>
        <v>0</v>
      </c>
      <c r="AL157" s="3">
        <f>'Population at Risk'!AL157/'Population at Risk'!AL$5</f>
        <v>0</v>
      </c>
      <c r="AM157" s="3">
        <f>'Population at Risk'!AM157/'Population at Risk'!AM$5</f>
        <v>0</v>
      </c>
      <c r="AN157" s="3">
        <f>'Population at Risk'!AN157/'Population at Risk'!AN$5</f>
        <v>0</v>
      </c>
      <c r="AO157" s="3">
        <f>'Population at Risk'!AO157/'Population at Risk'!AO$5</f>
        <v>0</v>
      </c>
      <c r="AP157" s="3">
        <f>'Population at Risk'!AP157/'Population at Risk'!AP$5</f>
        <v>0</v>
      </c>
      <c r="AQ157" s="3">
        <f>'Population at Risk'!AQ157/'Population at Risk'!AQ$5</f>
        <v>0</v>
      </c>
      <c r="AR157" s="3">
        <f>'Population at Risk'!AR157/'Population at Risk'!AR$5</f>
        <v>0</v>
      </c>
      <c r="AS157" s="3">
        <f>'Population at Risk'!AS157/'Population at Risk'!AS$5</f>
        <v>0</v>
      </c>
      <c r="AT157" s="3">
        <f>'Population at Risk'!AT157/'Population at Risk'!AT$5</f>
        <v>0</v>
      </c>
      <c r="AU157" s="3">
        <f>'Population at Risk'!AU157/'Population at Risk'!AU$5</f>
        <v>0</v>
      </c>
      <c r="AV157" s="3">
        <f>'Population at Risk'!AV157/'Population at Risk'!AV$5</f>
        <v>0</v>
      </c>
      <c r="AW157" s="3">
        <f>'Population at Risk'!AW157/'Population at Risk'!AW$5</f>
        <v>0</v>
      </c>
      <c r="AX157" s="3">
        <f>'Population at Risk'!AX157/'Population at Risk'!AX$5</f>
        <v>0</v>
      </c>
      <c r="AY157" s="3">
        <f>'Population at Risk'!AY157/'Population at Risk'!AY$5</f>
        <v>0</v>
      </c>
      <c r="AZ157" s="3">
        <f>'Population at Risk'!AZ157/'Population at Risk'!AZ$5</f>
        <v>0</v>
      </c>
      <c r="BA157" s="3">
        <f>'Population at Risk'!BA157/'Population at Risk'!BA$5</f>
        <v>0</v>
      </c>
      <c r="BB157" s="3">
        <f>'Population at Risk'!BB157/'Population at Risk'!BB$5</f>
        <v>0</v>
      </c>
      <c r="BC157" s="5">
        <f>'Population at Risk'!BC157/'Population at Risk'!BC$5</f>
        <v>0</v>
      </c>
      <c r="BD157" s="9">
        <v>155</v>
      </c>
    </row>
    <row r="158" spans="2:56" x14ac:dyDescent="0.35">
      <c r="B158" s="3" t="s">
        <v>47</v>
      </c>
      <c r="C158" s="60">
        <f>'Population at Risk'!C158/'Population at Risk'!C$5</f>
        <v>3.7296298373125231E-3</v>
      </c>
      <c r="D158" s="3">
        <f>'Population at Risk'!D158/'Population at Risk'!D$5</f>
        <v>4.7727320626349606E-3</v>
      </c>
      <c r="E158" s="3">
        <f>'Population at Risk'!E158/'Population at Risk'!E$5</f>
        <v>8.0303716379089025E-3</v>
      </c>
      <c r="F158" s="3">
        <f>'Population at Risk'!F158/'Population at Risk'!F$5</f>
        <v>1.3672088926740754E-2</v>
      </c>
      <c r="G158" s="3">
        <f>'Population at Risk'!G158/'Population at Risk'!G$5</f>
        <v>1.1319727606274565E-2</v>
      </c>
      <c r="H158" s="3">
        <f>'Population at Risk'!H158/'Population at Risk'!H$5</f>
        <v>3.9890603008625111E-3</v>
      </c>
      <c r="I158" s="3">
        <f>'Population at Risk'!I158/'Population at Risk'!I$5</f>
        <v>7.4721326789053914E-3</v>
      </c>
      <c r="J158" s="3">
        <f>'Population at Risk'!J158/'Population at Risk'!J$5</f>
        <v>4.1533635929895266E-3</v>
      </c>
      <c r="K158" s="3">
        <f>'Population at Risk'!K158/'Population at Risk'!K$5</f>
        <v>4.4092394632316359E-3</v>
      </c>
      <c r="L158" s="3">
        <f>'Population at Risk'!L158/'Population at Risk'!L$5</f>
        <v>8.6708308759753973E-3</v>
      </c>
      <c r="M158" s="3">
        <f>'Population at Risk'!M158/'Population at Risk'!M$5</f>
        <v>8.6708308759753973E-3</v>
      </c>
      <c r="N158" s="3">
        <f>'Population at Risk'!N158/'Population at Risk'!N$5</f>
        <v>2.3905404194137715E-3</v>
      </c>
      <c r="O158" s="3">
        <f>'Population at Risk'!O158/'Population at Risk'!O$5</f>
        <v>3.7351270011811996E-3</v>
      </c>
      <c r="P158" s="3">
        <f>'Population at Risk'!P158/'Population at Risk'!P$5</f>
        <v>2.4848069080840832E-3</v>
      </c>
      <c r="Q158" s="3">
        <f>'Population at Risk'!Q158/'Population at Risk'!Q$5</f>
        <v>5.8202890250302159E-3</v>
      </c>
      <c r="R158" s="3">
        <f>'Population at Risk'!R158/'Population at Risk'!R$5</f>
        <v>4.9574526574985922E-3</v>
      </c>
      <c r="S158" s="3">
        <f>'Population at Risk'!S158/'Population at Risk'!S$5</f>
        <v>4.4380241593521986E-3</v>
      </c>
      <c r="T158" s="3">
        <f>'Population at Risk'!T158/'Population at Risk'!T$5</f>
        <v>3.3846178923516695E-3</v>
      </c>
      <c r="U158" s="3">
        <f>'Population at Risk'!U158/'Population at Risk'!U$5</f>
        <v>1.6269389244623945E-2</v>
      </c>
      <c r="V158" s="3">
        <f>'Population at Risk'!V158/'Population at Risk'!V$5</f>
        <v>5.1584952286431824E-3</v>
      </c>
      <c r="W158" s="3">
        <f>'Population at Risk'!W158/'Population at Risk'!W$5</f>
        <v>5.2326323522364016E-3</v>
      </c>
      <c r="X158" s="3">
        <f>'Population at Risk'!X158/'Population at Risk'!X$5</f>
        <v>5.2326323522364016E-3</v>
      </c>
      <c r="Y158" s="3">
        <f>'Population at Risk'!Y158/'Population at Risk'!Y$5</f>
        <v>4.6162713020547605E-3</v>
      </c>
      <c r="Z158" s="3">
        <f>'Population at Risk'!Z158/'Population at Risk'!Z$5</f>
        <v>2.8533844609043907E-3</v>
      </c>
      <c r="AA158" s="3">
        <f>'Population at Risk'!AA158/'Population at Risk'!AA$5</f>
        <v>3.2988337699149197E-3</v>
      </c>
      <c r="AB158" s="3">
        <f>'Population at Risk'!AB158/'Population at Risk'!AB$5</f>
        <v>6.1161572620245857E-3</v>
      </c>
      <c r="AC158" s="3">
        <f>'Population at Risk'!AC158/'Population at Risk'!AC$5</f>
        <v>3.125360397338065E-3</v>
      </c>
      <c r="AD158" s="3">
        <f>'Population at Risk'!AD158/'Population at Risk'!AD$5</f>
        <v>1.0015938134729174E-2</v>
      </c>
      <c r="AE158" s="3">
        <f>'Population at Risk'!AE158/'Population at Risk'!AE$5</f>
        <v>9.4377616740354848E-3</v>
      </c>
      <c r="AF158" s="3">
        <f>'Population at Risk'!AF158/'Population at Risk'!AF$5</f>
        <v>3.1403641052130922E-3</v>
      </c>
      <c r="AG158" s="3">
        <f>'Population at Risk'!AG158/'Population at Risk'!AG$5</f>
        <v>8.0544933355448309E-3</v>
      </c>
      <c r="AH158" s="3">
        <f>'Population at Risk'!AH158/'Population at Risk'!AH$5</f>
        <v>4.0019144104371423E-3</v>
      </c>
      <c r="AI158" s="3">
        <f>'Population at Risk'!AI158/'Population at Risk'!AI$5</f>
        <v>4.2396641559568349E-3</v>
      </c>
      <c r="AJ158" s="3">
        <f>'Population at Risk'!AJ158/'Population at Risk'!AJ$5</f>
        <v>5.2887224021328939E-3</v>
      </c>
      <c r="AK158" s="3">
        <f>'Population at Risk'!AK158/'Population at Risk'!AK$5</f>
        <v>7.4865367841429652E-3</v>
      </c>
      <c r="AL158" s="3">
        <f>'Population at Risk'!AL158/'Population at Risk'!AL$5</f>
        <v>3.0365220086734255E-3</v>
      </c>
      <c r="AM158" s="3">
        <f>'Population at Risk'!AM158/'Population at Risk'!AM$5</f>
        <v>3.5134523064481791E-3</v>
      </c>
      <c r="AN158" s="3">
        <f>'Population at Risk'!AN158/'Population at Risk'!AN$5</f>
        <v>9.249901675634796E-3</v>
      </c>
      <c r="AO158" s="3">
        <f>'Population at Risk'!AO158/'Population at Risk'!AO$5</f>
        <v>9.249901675634796E-3</v>
      </c>
      <c r="AP158" s="3">
        <f>'Population at Risk'!AP158/'Population at Risk'!AP$5</f>
        <v>7.6984637181920093E-3</v>
      </c>
      <c r="AQ158" s="3">
        <f>'Population at Risk'!AQ158/'Population at Risk'!AQ$5</f>
        <v>4.4721504259082005E-3</v>
      </c>
      <c r="AR158" s="3">
        <f>'Population at Risk'!AR158/'Population at Risk'!AR$5</f>
        <v>4.9113851272193972E-3</v>
      </c>
      <c r="AS158" s="3">
        <f>'Population at Risk'!AS158/'Population at Risk'!AS$5</f>
        <v>7.4721326789053914E-3</v>
      </c>
      <c r="AT158" s="3">
        <f>'Population at Risk'!AT158/'Population at Risk'!AT$5</f>
        <v>1.0058314774094121E-2</v>
      </c>
      <c r="AU158" s="3">
        <f>'Population at Risk'!AU158/'Population at Risk'!AU$5</f>
        <v>1.0058314774094121E-2</v>
      </c>
      <c r="AV158" s="3">
        <f>'Population at Risk'!AV158/'Population at Risk'!AV$5</f>
        <v>5.1475897419685137E-3</v>
      </c>
      <c r="AW158" s="3">
        <f>'Population at Risk'!AW158/'Population at Risk'!AW$5</f>
        <v>4.6559075649620389E-3</v>
      </c>
      <c r="AX158" s="3">
        <f>'Population at Risk'!AX158/'Population at Risk'!AX$5</f>
        <v>3.9833243976346395E-3</v>
      </c>
      <c r="AY158" s="3">
        <f>'Population at Risk'!AY158/'Population at Risk'!AY$5</f>
        <v>5.0521751458356108E-3</v>
      </c>
      <c r="AZ158" s="3">
        <f>'Population at Risk'!AZ158/'Population at Risk'!AZ$5</f>
        <v>6.4312618181829456E-3</v>
      </c>
      <c r="BA158" s="3">
        <f>'Population at Risk'!BA158/'Population at Risk'!BA$5</f>
        <v>2.4540064142969907E-3</v>
      </c>
      <c r="BB158" s="3">
        <f>'Population at Risk'!BB158/'Population at Risk'!BB$5</f>
        <v>4.7623371085012923E-3</v>
      </c>
      <c r="BC158" s="5">
        <f>'Population at Risk'!BC158/'Population at Risk'!BC$5</f>
        <v>1.6269389244623945E-2</v>
      </c>
      <c r="BD158" s="9">
        <v>156</v>
      </c>
    </row>
    <row r="159" spans="2:56" x14ac:dyDescent="0.35">
      <c r="B159" s="3" t="s">
        <v>48</v>
      </c>
      <c r="C159" s="60">
        <f>'Population at Risk'!C159/'Population at Risk'!C$5</f>
        <v>1.2171005284929398E-2</v>
      </c>
      <c r="D159" s="3">
        <f>'Population at Risk'!D159/'Population at Risk'!D$5</f>
        <v>9.1148610704562868E-3</v>
      </c>
      <c r="E159" s="3">
        <f>'Population at Risk'!E159/'Population at Risk'!E$5</f>
        <v>9.8750105774610287E-3</v>
      </c>
      <c r="F159" s="3">
        <f>'Population at Risk'!F159/'Population at Risk'!F$5</f>
        <v>1.4529365854039094E-2</v>
      </c>
      <c r="G159" s="3">
        <f>'Population at Risk'!G159/'Population at Risk'!G$5</f>
        <v>1.1416952260561586E-2</v>
      </c>
      <c r="H159" s="3">
        <f>'Population at Risk'!H159/'Population at Risk'!H$5</f>
        <v>4.9835628689445782E-3</v>
      </c>
      <c r="I159" s="3">
        <f>'Population at Risk'!I159/'Population at Risk'!I$5</f>
        <v>8.8272801672711048E-3</v>
      </c>
      <c r="J159" s="3">
        <f>'Population at Risk'!J159/'Population at Risk'!J$5</f>
        <v>7.5523076270961895E-3</v>
      </c>
      <c r="K159" s="3">
        <f>'Population at Risk'!K159/'Population at Risk'!K$5</f>
        <v>5.9534892291560806E-3</v>
      </c>
      <c r="L159" s="3">
        <f>'Population at Risk'!L159/'Population at Risk'!L$5</f>
        <v>9.919775058442052E-3</v>
      </c>
      <c r="M159" s="3">
        <f>'Population at Risk'!M159/'Population at Risk'!M$5</f>
        <v>9.919775058442052E-3</v>
      </c>
      <c r="N159" s="3">
        <f>'Population at Risk'!N159/'Population at Risk'!N$5</f>
        <v>4.6827552688773625E-3</v>
      </c>
      <c r="O159" s="3">
        <f>'Population at Risk'!O159/'Population at Risk'!O$5</f>
        <v>5.0524621155762896E-3</v>
      </c>
      <c r="P159" s="3">
        <f>'Population at Risk'!P159/'Population at Risk'!P$5</f>
        <v>3.43213954179114E-3</v>
      </c>
      <c r="Q159" s="3">
        <f>'Population at Risk'!Q159/'Population at Risk'!Q$5</f>
        <v>7.1625649823530762E-3</v>
      </c>
      <c r="R159" s="3">
        <f>'Population at Risk'!R159/'Population at Risk'!R$5</f>
        <v>6.5696323835143936E-3</v>
      </c>
      <c r="S159" s="3">
        <f>'Population at Risk'!S159/'Population at Risk'!S$5</f>
        <v>7.4620305691351719E-3</v>
      </c>
      <c r="T159" s="3">
        <f>'Population at Risk'!T159/'Population at Risk'!T$5</f>
        <v>9.4877732680338552E-3</v>
      </c>
      <c r="U159" s="3">
        <f>'Population at Risk'!U159/'Population at Risk'!U$5</f>
        <v>1.9087708641330452E-2</v>
      </c>
      <c r="V159" s="3">
        <f>'Population at Risk'!V159/'Population at Risk'!V$5</f>
        <v>6.8395384021946353E-3</v>
      </c>
      <c r="W159" s="3">
        <f>'Population at Risk'!W159/'Population at Risk'!W$5</f>
        <v>7.2454263186461764E-3</v>
      </c>
      <c r="X159" s="3">
        <f>'Population at Risk'!X159/'Population at Risk'!X$5</f>
        <v>7.2454263186461764E-3</v>
      </c>
      <c r="Y159" s="3">
        <f>'Population at Risk'!Y159/'Population at Risk'!Y$5</f>
        <v>7.1434567336717339E-3</v>
      </c>
      <c r="Z159" s="3">
        <f>'Population at Risk'!Z159/'Population at Risk'!Z$5</f>
        <v>6.5763982657845114E-3</v>
      </c>
      <c r="AA159" s="3">
        <f>'Population at Risk'!AA159/'Population at Risk'!AA$5</f>
        <v>5.1983732635952021E-3</v>
      </c>
      <c r="AB159" s="3">
        <f>'Population at Risk'!AB159/'Population at Risk'!AB$5</f>
        <v>1.0693115478871886E-2</v>
      </c>
      <c r="AC159" s="3">
        <f>'Population at Risk'!AC159/'Population at Risk'!AC$5</f>
        <v>5.7414396683583037E-3</v>
      </c>
      <c r="AD159" s="3">
        <f>'Population at Risk'!AD159/'Population at Risk'!AD$5</f>
        <v>1.0387787334940677E-2</v>
      </c>
      <c r="AE159" s="3">
        <f>'Population at Risk'!AE159/'Population at Risk'!AE$5</f>
        <v>9.9180264692822588E-3</v>
      </c>
      <c r="AF159" s="3">
        <f>'Population at Risk'!AF159/'Population at Risk'!AF$5</f>
        <v>4.662232863893283E-3</v>
      </c>
      <c r="AG159" s="3">
        <f>'Population at Risk'!AG159/'Population at Risk'!AG$5</f>
        <v>8.4643669609039164E-3</v>
      </c>
      <c r="AH159" s="3">
        <f>'Population at Risk'!AH159/'Population at Risk'!AH$5</f>
        <v>4.9318777730858292E-3</v>
      </c>
      <c r="AI159" s="3">
        <f>'Population at Risk'!AI159/'Population at Risk'!AI$5</f>
        <v>8.3353345917818455E-3</v>
      </c>
      <c r="AJ159" s="3">
        <f>'Population at Risk'!AJ159/'Population at Risk'!AJ$5</f>
        <v>7.6891862108679696E-3</v>
      </c>
      <c r="AK159" s="3">
        <f>'Population at Risk'!AK159/'Population at Risk'!AK$5</f>
        <v>9.072553553494617E-3</v>
      </c>
      <c r="AL159" s="3">
        <f>'Population at Risk'!AL159/'Population at Risk'!AL$5</f>
        <v>4.1861191137847744E-3</v>
      </c>
      <c r="AM159" s="3">
        <f>'Population at Risk'!AM159/'Population at Risk'!AM$5</f>
        <v>4.1254120558564368E-3</v>
      </c>
      <c r="AN159" s="3">
        <f>'Population at Risk'!AN159/'Population at Risk'!AN$5</f>
        <v>1.1099882010761754E-2</v>
      </c>
      <c r="AO159" s="3">
        <f>'Population at Risk'!AO159/'Population at Risk'!AO$5</f>
        <v>1.1099882010761754E-2</v>
      </c>
      <c r="AP159" s="3">
        <f>'Population at Risk'!AP159/'Population at Risk'!AP$5</f>
        <v>1.0207380642460285E-2</v>
      </c>
      <c r="AQ159" s="3">
        <f>'Population at Risk'!AQ159/'Population at Risk'!AQ$5</f>
        <v>4.9222139719550129E-3</v>
      </c>
      <c r="AR159" s="3">
        <f>'Population at Risk'!AR159/'Population at Risk'!AR$5</f>
        <v>7.2959746946138198E-3</v>
      </c>
      <c r="AS159" s="3">
        <f>'Population at Risk'!AS159/'Population at Risk'!AS$5</f>
        <v>8.8272801672711048E-3</v>
      </c>
      <c r="AT159" s="3">
        <f>'Population at Risk'!AT159/'Population at Risk'!AT$5</f>
        <v>1.3792539420763795E-2</v>
      </c>
      <c r="AU159" s="3">
        <f>'Population at Risk'!AU159/'Population at Risk'!AU$5</f>
        <v>1.3792539420763795E-2</v>
      </c>
      <c r="AV159" s="3">
        <f>'Population at Risk'!AV159/'Population at Risk'!AV$5</f>
        <v>5.5880714145195107E-3</v>
      </c>
      <c r="AW159" s="3">
        <f>'Population at Risk'!AW159/'Population at Risk'!AW$5</f>
        <v>6.0300586736926776E-3</v>
      </c>
      <c r="AX159" s="3">
        <f>'Population at Risk'!AX159/'Population at Risk'!AX$5</f>
        <v>8.6147829345454251E-3</v>
      </c>
      <c r="AY159" s="3">
        <f>'Population at Risk'!AY159/'Population at Risk'!AY$5</f>
        <v>6.8325418705131842E-3</v>
      </c>
      <c r="AZ159" s="3">
        <f>'Population at Risk'!AZ159/'Population at Risk'!AZ$5</f>
        <v>8.5355973683097566E-3</v>
      </c>
      <c r="BA159" s="3">
        <f>'Population at Risk'!BA159/'Population at Risk'!BA$5</f>
        <v>3.6483517414073129E-3</v>
      </c>
      <c r="BB159" s="3">
        <f>'Population at Risk'!BB159/'Population at Risk'!BB$5</f>
        <v>6.6251560455000968E-3</v>
      </c>
      <c r="BC159" s="5">
        <f>'Population at Risk'!BC159/'Population at Risk'!BC$5</f>
        <v>1.9087708641330452E-2</v>
      </c>
      <c r="BD159" s="9">
        <v>157</v>
      </c>
    </row>
    <row r="160" spans="2:56" x14ac:dyDescent="0.35">
      <c r="B160" s="3" t="s">
        <v>49</v>
      </c>
      <c r="C160" s="60">
        <f>'Population at Risk'!C160/'Population at Risk'!C$5</f>
        <v>2.1159206700979146E-2</v>
      </c>
      <c r="D160" s="3">
        <f>'Population at Risk'!D160/'Population at Risk'!D$5</f>
        <v>1.3945381595038006E-2</v>
      </c>
      <c r="E160" s="3">
        <f>'Population at Risk'!E160/'Population at Risk'!E$5</f>
        <v>1.2362706720143809E-2</v>
      </c>
      <c r="F160" s="3">
        <f>'Population at Risk'!F160/'Population at Risk'!F$5</f>
        <v>1.8095664679970948E-2</v>
      </c>
      <c r="G160" s="3">
        <f>'Population at Risk'!G160/'Population at Risk'!G$5</f>
        <v>1.4416722570109255E-2</v>
      </c>
      <c r="H160" s="3">
        <f>'Population at Risk'!H160/'Population at Risk'!H$5</f>
        <v>6.1953337272302716E-3</v>
      </c>
      <c r="I160" s="3">
        <f>'Population at Risk'!I160/'Population at Risk'!I$5</f>
        <v>1.1442311410344665E-2</v>
      </c>
      <c r="J160" s="3">
        <f>'Population at Risk'!J160/'Population at Risk'!J$5</f>
        <v>8.897371376464536E-3</v>
      </c>
      <c r="K160" s="3">
        <f>'Population at Risk'!K160/'Population at Risk'!K$5</f>
        <v>6.489463058265618E-3</v>
      </c>
      <c r="L160" s="3">
        <f>'Population at Risk'!L160/'Population at Risk'!L$5</f>
        <v>1.3221767000784897E-2</v>
      </c>
      <c r="M160" s="3">
        <f>'Population at Risk'!M160/'Population at Risk'!M$5</f>
        <v>1.3221767000784897E-2</v>
      </c>
      <c r="N160" s="3">
        <f>'Population at Risk'!N160/'Population at Risk'!N$5</f>
        <v>7.7302366984168952E-3</v>
      </c>
      <c r="O160" s="3">
        <f>'Population at Risk'!O160/'Population at Risk'!O$5</f>
        <v>7.0661366143126335E-3</v>
      </c>
      <c r="P160" s="3">
        <f>'Population at Risk'!P160/'Population at Risk'!P$5</f>
        <v>4.5248685134096737E-3</v>
      </c>
      <c r="Q160" s="3">
        <f>'Population at Risk'!Q160/'Population at Risk'!Q$5</f>
        <v>9.4327678597322089E-3</v>
      </c>
      <c r="R160" s="3">
        <f>'Population at Risk'!R160/'Population at Risk'!R$5</f>
        <v>7.1136742620461768E-3</v>
      </c>
      <c r="S160" s="3">
        <f>'Population at Risk'!S160/'Population at Risk'!S$5</f>
        <v>1.1812949813531865E-2</v>
      </c>
      <c r="T160" s="3">
        <f>'Population at Risk'!T160/'Population at Risk'!T$5</f>
        <v>1.8317085372556986E-2</v>
      </c>
      <c r="U160" s="3">
        <f>'Population at Risk'!U160/'Population at Risk'!U$5</f>
        <v>2.4584312150682127E-2</v>
      </c>
      <c r="V160" s="3">
        <f>'Population at Risk'!V160/'Population at Risk'!V$5</f>
        <v>8.922738382221726E-3</v>
      </c>
      <c r="W160" s="3">
        <f>'Population at Risk'!W160/'Population at Risk'!W$5</f>
        <v>1.0109413363922664E-2</v>
      </c>
      <c r="X160" s="3">
        <f>'Population at Risk'!X160/'Population at Risk'!X$5</f>
        <v>1.0109413363922664E-2</v>
      </c>
      <c r="Y160" s="3">
        <f>'Population at Risk'!Y160/'Population at Risk'!Y$5</f>
        <v>8.8415543506360997E-3</v>
      </c>
      <c r="Z160" s="3">
        <f>'Population at Risk'!Z160/'Population at Risk'!Z$5</f>
        <v>9.4786818770202508E-3</v>
      </c>
      <c r="AA160" s="3">
        <f>'Population at Risk'!AA160/'Population at Risk'!AA$5</f>
        <v>7.2169983149483327E-3</v>
      </c>
      <c r="AB160" s="3">
        <f>'Population at Risk'!AB160/'Population at Risk'!AB$5</f>
        <v>1.6181269187453145E-2</v>
      </c>
      <c r="AC160" s="3">
        <f>'Population at Risk'!AC160/'Population at Risk'!AC$5</f>
        <v>8.1865668979061064E-3</v>
      </c>
      <c r="AD160" s="3">
        <f>'Population at Risk'!AD160/'Population at Risk'!AD$5</f>
        <v>1.4125341328739105E-2</v>
      </c>
      <c r="AE160" s="3">
        <f>'Population at Risk'!AE160/'Population at Risk'!AE$5</f>
        <v>1.3932087284484267E-2</v>
      </c>
      <c r="AF160" s="3">
        <f>'Population at Risk'!AF160/'Population at Risk'!AF$5</f>
        <v>6.1585433954110674E-3</v>
      </c>
      <c r="AG160" s="3">
        <f>'Population at Risk'!AG160/'Population at Risk'!AG$5</f>
        <v>1.1890097255986876E-2</v>
      </c>
      <c r="AH160" s="3">
        <f>'Population at Risk'!AH160/'Population at Risk'!AH$5</f>
        <v>6.4840313858831643E-3</v>
      </c>
      <c r="AI160" s="3">
        <f>'Population at Risk'!AI160/'Population at Risk'!AI$5</f>
        <v>1.4145887801240691E-2</v>
      </c>
      <c r="AJ160" s="3">
        <f>'Population at Risk'!AJ160/'Population at Risk'!AJ$5</f>
        <v>1.0213435660125765E-2</v>
      </c>
      <c r="AK160" s="3">
        <f>'Population at Risk'!AK160/'Population at Risk'!AK$5</f>
        <v>1.2934584140537445E-2</v>
      </c>
      <c r="AL160" s="3">
        <f>'Population at Risk'!AL160/'Population at Risk'!AL$5</f>
        <v>4.686623607725854E-3</v>
      </c>
      <c r="AM160" s="3">
        <f>'Population at Risk'!AM160/'Population at Risk'!AM$5</f>
        <v>5.4742996363438354E-3</v>
      </c>
      <c r="AN160" s="3">
        <f>'Population at Risk'!AN160/'Population at Risk'!AN$5</f>
        <v>1.75352459137398E-2</v>
      </c>
      <c r="AO160" s="3">
        <f>'Population at Risk'!AO160/'Population at Risk'!AO$5</f>
        <v>1.75352459137398E-2</v>
      </c>
      <c r="AP160" s="3">
        <f>'Population at Risk'!AP160/'Population at Risk'!AP$5</f>
        <v>1.1532176853568303E-2</v>
      </c>
      <c r="AQ160" s="3">
        <f>'Population at Risk'!AQ160/'Population at Risk'!AQ$5</f>
        <v>7.3099126211846211E-3</v>
      </c>
      <c r="AR160" s="3">
        <f>'Population at Risk'!AR160/'Population at Risk'!AR$5</f>
        <v>1.0420995272751556E-2</v>
      </c>
      <c r="AS160" s="3">
        <f>'Population at Risk'!AS160/'Population at Risk'!AS$5</f>
        <v>1.1442311410344665E-2</v>
      </c>
      <c r="AT160" s="3">
        <f>'Population at Risk'!AT160/'Population at Risk'!AT$5</f>
        <v>1.7042373797173358E-2</v>
      </c>
      <c r="AU160" s="3">
        <f>'Population at Risk'!AU160/'Population at Risk'!AU$5</f>
        <v>1.7042373797173358E-2</v>
      </c>
      <c r="AV160" s="3">
        <f>'Population at Risk'!AV160/'Population at Risk'!AV$5</f>
        <v>6.6662136951529801E-3</v>
      </c>
      <c r="AW160" s="3">
        <f>'Population at Risk'!AW160/'Population at Risk'!AW$5</f>
        <v>7.8556057881172207E-3</v>
      </c>
      <c r="AX160" s="3">
        <f>'Population at Risk'!AX160/'Population at Risk'!AX$5</f>
        <v>1.0497517543148687E-2</v>
      </c>
      <c r="AY160" s="3">
        <f>'Population at Risk'!AY160/'Population at Risk'!AY$5</f>
        <v>9.2167583562776031E-3</v>
      </c>
      <c r="AZ160" s="3">
        <f>'Population at Risk'!AZ160/'Population at Risk'!AZ$5</f>
        <v>1.1191958904969563E-2</v>
      </c>
      <c r="BA160" s="3">
        <f>'Population at Risk'!BA160/'Population at Risk'!BA$5</f>
        <v>5.6856375102189508E-3</v>
      </c>
      <c r="BB160" s="3">
        <f>'Population at Risk'!BB160/'Population at Risk'!BB$5</f>
        <v>9.1064268153690595E-3</v>
      </c>
      <c r="BC160" s="5">
        <f>'Population at Risk'!BC160/'Population at Risk'!BC$5</f>
        <v>2.4584312150682127E-2</v>
      </c>
      <c r="BD160" s="9">
        <v>158</v>
      </c>
    </row>
    <row r="161" spans="1:56" x14ac:dyDescent="0.35">
      <c r="B161" s="3" t="s">
        <v>50</v>
      </c>
      <c r="C161" s="60">
        <f>'Population at Risk'!C161/'Population at Risk'!C$5</f>
        <v>1.6044536074416176E-2</v>
      </c>
      <c r="D161" s="3">
        <f>'Population at Risk'!D161/'Population at Risk'!D$5</f>
        <v>1.2049156436427556E-2</v>
      </c>
      <c r="E161" s="3">
        <f>'Population at Risk'!E161/'Population at Risk'!E$5</f>
        <v>1.3102277801629515E-2</v>
      </c>
      <c r="F161" s="3">
        <f>'Population at Risk'!F161/'Population at Risk'!F$5</f>
        <v>2.0228220128525879E-2</v>
      </c>
      <c r="G161" s="3">
        <f>'Population at Risk'!G161/'Population at Risk'!G$5</f>
        <v>1.3657947697998243E-2</v>
      </c>
      <c r="H161" s="3">
        <f>'Population at Risk'!H161/'Population at Risk'!H$5</f>
        <v>5.7696705729546128E-3</v>
      </c>
      <c r="I161" s="3">
        <f>'Population at Risk'!I161/'Population at Risk'!I$5</f>
        <v>1.1666411979441276E-2</v>
      </c>
      <c r="J161" s="3">
        <f>'Population at Risk'!J161/'Population at Risk'!J$5</f>
        <v>7.4428841016401922E-3</v>
      </c>
      <c r="K161" s="3">
        <f>'Population at Risk'!K161/'Population at Risk'!K$5</f>
        <v>6.2617626000808597E-3</v>
      </c>
      <c r="L161" s="3">
        <f>'Population at Risk'!L161/'Population at Risk'!L$5</f>
        <v>1.2397291796173215E-2</v>
      </c>
      <c r="M161" s="3">
        <f>'Population at Risk'!M161/'Population at Risk'!M$5</f>
        <v>1.2397291796173215E-2</v>
      </c>
      <c r="N161" s="3">
        <f>'Population at Risk'!N161/'Population at Risk'!N$5</f>
        <v>6.3356951113973667E-3</v>
      </c>
      <c r="O161" s="3">
        <f>'Population at Risk'!O161/'Population at Risk'!O$5</f>
        <v>5.9859628643540138E-3</v>
      </c>
      <c r="P161" s="3">
        <f>'Population at Risk'!P161/'Population at Risk'!P$5</f>
        <v>3.8939974225977482E-3</v>
      </c>
      <c r="Q161" s="3">
        <f>'Population at Risk'!Q161/'Population at Risk'!Q$5</f>
        <v>8.2951476153423926E-3</v>
      </c>
      <c r="R161" s="3">
        <f>'Population at Risk'!R161/'Population at Risk'!R$5</f>
        <v>7.1701319942846396E-3</v>
      </c>
      <c r="S161" s="3">
        <f>'Population at Risk'!S161/'Population at Risk'!S$5</f>
        <v>1.1124437624324499E-2</v>
      </c>
      <c r="T161" s="3">
        <f>'Population at Risk'!T161/'Population at Risk'!T$5</f>
        <v>1.6212338346529704E-2</v>
      </c>
      <c r="U161" s="3">
        <f>'Population at Risk'!U161/'Population at Risk'!U$5</f>
        <v>2.6857314247338872E-2</v>
      </c>
      <c r="V161" s="3">
        <f>'Population at Risk'!V161/'Population at Risk'!V$5</f>
        <v>8.945824380623333E-3</v>
      </c>
      <c r="W161" s="3">
        <f>'Population at Risk'!W161/'Population at Risk'!W$5</f>
        <v>1.0025315792156231E-2</v>
      </c>
      <c r="X161" s="3">
        <f>'Population at Risk'!X161/'Population at Risk'!X$5</f>
        <v>1.0025315792156231E-2</v>
      </c>
      <c r="Y161" s="3">
        <f>'Population at Risk'!Y161/'Population at Risk'!Y$5</f>
        <v>8.1255930086180077E-3</v>
      </c>
      <c r="Z161" s="3">
        <f>'Population at Risk'!Z161/'Population at Risk'!Z$5</f>
        <v>8.7411699838996042E-3</v>
      </c>
      <c r="AA161" s="3">
        <f>'Population at Risk'!AA161/'Population at Risk'!AA$5</f>
        <v>7.1166945066911619E-3</v>
      </c>
      <c r="AB161" s="3">
        <f>'Population at Risk'!AB161/'Population at Risk'!AB$5</f>
        <v>1.4686956729508923E-2</v>
      </c>
      <c r="AC161" s="3">
        <f>'Population at Risk'!AC161/'Population at Risk'!AC$5</f>
        <v>7.6404859382104102E-3</v>
      </c>
      <c r="AD161" s="3">
        <f>'Population at Risk'!AD161/'Population at Risk'!AD$5</f>
        <v>1.4859052555568932E-2</v>
      </c>
      <c r="AE161" s="3">
        <f>'Population at Risk'!AE161/'Population at Risk'!AE$5</f>
        <v>1.5261932786091413E-2</v>
      </c>
      <c r="AF161" s="3">
        <f>'Population at Risk'!AF161/'Population at Risk'!AF$5</f>
        <v>5.4648613096642158E-3</v>
      </c>
      <c r="AG161" s="3">
        <f>'Population at Risk'!AG161/'Population at Risk'!AG$5</f>
        <v>1.3025030739152385E-2</v>
      </c>
      <c r="AH161" s="3">
        <f>'Population at Risk'!AH161/'Population at Risk'!AH$5</f>
        <v>7.1216767046758979E-3</v>
      </c>
      <c r="AI161" s="3">
        <f>'Population at Risk'!AI161/'Population at Risk'!AI$5</f>
        <v>1.2975626703882201E-2</v>
      </c>
      <c r="AJ161" s="3">
        <f>'Population at Risk'!AJ161/'Population at Risk'!AJ$5</f>
        <v>1.0195454259315685E-2</v>
      </c>
      <c r="AK161" s="3">
        <f>'Population at Risk'!AK161/'Population at Risk'!AK$5</f>
        <v>1.4911485646733124E-2</v>
      </c>
      <c r="AL161" s="3">
        <f>'Population at Risk'!AL161/'Population at Risk'!AL$5</f>
        <v>4.3756627996303001E-3</v>
      </c>
      <c r="AM161" s="3">
        <f>'Population at Risk'!AM161/'Population at Risk'!AM$5</f>
        <v>6.377856952378822E-3</v>
      </c>
      <c r="AN161" s="3">
        <f>'Population at Risk'!AN161/'Population at Risk'!AN$5</f>
        <v>1.5116591304948105E-2</v>
      </c>
      <c r="AO161" s="3">
        <f>'Population at Risk'!AO161/'Population at Risk'!AO$5</f>
        <v>1.5116591304948105E-2</v>
      </c>
      <c r="AP161" s="3">
        <f>'Population at Risk'!AP161/'Population at Risk'!AP$5</f>
        <v>1.2868466176113875E-2</v>
      </c>
      <c r="AQ161" s="3">
        <f>'Population at Risk'!AQ161/'Population at Risk'!AQ$5</f>
        <v>7.5812412555954041E-3</v>
      </c>
      <c r="AR161" s="3">
        <f>'Population at Risk'!AR161/'Population at Risk'!AR$5</f>
        <v>1.004492318402705E-2</v>
      </c>
      <c r="AS161" s="3">
        <f>'Population at Risk'!AS161/'Population at Risk'!AS$5</f>
        <v>1.1666411979441276E-2</v>
      </c>
      <c r="AT161" s="3">
        <f>'Population at Risk'!AT161/'Population at Risk'!AT$5</f>
        <v>1.8729737539467748E-2</v>
      </c>
      <c r="AU161" s="3">
        <f>'Population at Risk'!AU161/'Population at Risk'!AU$5</f>
        <v>1.8729737539467748E-2</v>
      </c>
      <c r="AV161" s="3">
        <f>'Population at Risk'!AV161/'Population at Risk'!AV$5</f>
        <v>6.8355911756105888E-3</v>
      </c>
      <c r="AW161" s="3">
        <f>'Population at Risk'!AW161/'Population at Risk'!AW$5</f>
        <v>8.106266297912652E-3</v>
      </c>
      <c r="AX161" s="3">
        <f>'Population at Risk'!AX161/'Population at Risk'!AX$5</f>
        <v>8.2277840203057277E-3</v>
      </c>
      <c r="AY161" s="3">
        <f>'Population at Risk'!AY161/'Population at Risk'!AY$5</f>
        <v>9.2579798817580081E-3</v>
      </c>
      <c r="AZ161" s="3">
        <f>'Population at Risk'!AZ161/'Population at Risk'!AZ$5</f>
        <v>1.1366103237077249E-2</v>
      </c>
      <c r="BA161" s="3">
        <f>'Population at Risk'!BA161/'Population at Risk'!BA$5</f>
        <v>4.9406229399143993E-3</v>
      </c>
      <c r="BB161" s="3">
        <f>'Population at Risk'!BB161/'Population at Risk'!BB$5</f>
        <v>9.4089659122251739E-3</v>
      </c>
      <c r="BC161" s="5">
        <f>'Population at Risk'!BC161/'Population at Risk'!BC$5</f>
        <v>2.6857314247338872E-2</v>
      </c>
      <c r="BD161" s="9">
        <v>159</v>
      </c>
    </row>
    <row r="162" spans="1:56" x14ac:dyDescent="0.35">
      <c r="B162" s="3" t="s">
        <v>51</v>
      </c>
      <c r="C162" s="60">
        <f>'Population at Risk'!C162/'Population at Risk'!C$5</f>
        <v>1.2553372182959302E-2</v>
      </c>
      <c r="D162" s="3">
        <f>'Population at Risk'!D162/'Population at Risk'!D$5</f>
        <v>1.1024937758940983E-2</v>
      </c>
      <c r="E162" s="3">
        <f>'Population at Risk'!E162/'Population at Risk'!E$5</f>
        <v>1.4289895232953946E-2</v>
      </c>
      <c r="F162" s="3">
        <f>'Population at Risk'!F162/'Population at Risk'!F$5</f>
        <v>2.1610047510473691E-2</v>
      </c>
      <c r="G162" s="3">
        <f>'Population at Risk'!G162/'Population at Risk'!G$5</f>
        <v>1.654781629309136E-2</v>
      </c>
      <c r="H162" s="3">
        <f>'Population at Risk'!H162/'Population at Risk'!H$5</f>
        <v>6.6577553321066239E-3</v>
      </c>
      <c r="I162" s="3">
        <f>'Population at Risk'!I162/'Population at Risk'!I$5</f>
        <v>1.1880826499903281E-2</v>
      </c>
      <c r="J162" s="3">
        <f>'Population at Risk'!J162/'Population at Risk'!J$5</f>
        <v>7.8741036024675987E-3</v>
      </c>
      <c r="K162" s="3">
        <f>'Population at Risk'!K162/'Population at Risk'!K$5</f>
        <v>6.8201359565118278E-3</v>
      </c>
      <c r="L162" s="3">
        <f>'Population at Risk'!L162/'Population at Risk'!L$5</f>
        <v>1.241526264408303E-2</v>
      </c>
      <c r="M162" s="3">
        <f>'Population at Risk'!M162/'Population at Risk'!M$5</f>
        <v>1.241526264408303E-2</v>
      </c>
      <c r="N162" s="3">
        <f>'Population at Risk'!N162/'Population at Risk'!N$5</f>
        <v>4.9058754508590234E-3</v>
      </c>
      <c r="O162" s="3">
        <f>'Population at Risk'!O162/'Population at Risk'!O$5</f>
        <v>7.2625596123961729E-3</v>
      </c>
      <c r="P162" s="3">
        <f>'Population at Risk'!P162/'Population at Risk'!P$5</f>
        <v>3.7099312014598402E-3</v>
      </c>
      <c r="Q162" s="3">
        <f>'Population at Risk'!Q162/'Population at Risk'!Q$5</f>
        <v>9.2092596010776556E-3</v>
      </c>
      <c r="R162" s="3">
        <f>'Population at Risk'!R162/'Population at Risk'!R$5</f>
        <v>8.0133723420808493E-3</v>
      </c>
      <c r="S162" s="3">
        <f>'Population at Risk'!S162/'Population at Risk'!S$5</f>
        <v>1.066188551228139E-2</v>
      </c>
      <c r="T162" s="3">
        <f>'Population at Risk'!T162/'Population at Risk'!T$5</f>
        <v>1.3341821272180256E-2</v>
      </c>
      <c r="U162" s="3">
        <f>'Population at Risk'!U162/'Population at Risk'!U$5</f>
        <v>3.1958587698148057E-2</v>
      </c>
      <c r="V162" s="3">
        <f>'Population at Risk'!V162/'Population at Risk'!V$5</f>
        <v>1.1661667500280446E-2</v>
      </c>
      <c r="W162" s="3">
        <f>'Population at Risk'!W162/'Population at Risk'!W$5</f>
        <v>1.0663264593153659E-2</v>
      </c>
      <c r="X162" s="3">
        <f>'Population at Risk'!X162/'Population at Risk'!X$5</f>
        <v>1.0663264593153659E-2</v>
      </c>
      <c r="Y162" s="3">
        <f>'Population at Risk'!Y162/'Population at Risk'!Y$5</f>
        <v>9.6781459562809685E-3</v>
      </c>
      <c r="Z162" s="3">
        <f>'Population at Risk'!Z162/'Population at Risk'!Z$5</f>
        <v>7.2336768096316565E-3</v>
      </c>
      <c r="AA162" s="3">
        <f>'Population at Risk'!AA162/'Population at Risk'!AA$5</f>
        <v>6.9161067709447846E-3</v>
      </c>
      <c r="AB162" s="3">
        <f>'Population at Risk'!AB162/'Population at Risk'!AB$5</f>
        <v>1.3636689102012125E-2</v>
      </c>
      <c r="AC162" s="3">
        <f>'Population at Risk'!AC162/'Population at Risk'!AC$5</f>
        <v>6.7406811592063236E-3</v>
      </c>
      <c r="AD162" s="3">
        <f>'Population at Risk'!AD162/'Population at Risk'!AD$5</f>
        <v>1.6745563949926108E-2</v>
      </c>
      <c r="AE162" s="3">
        <f>'Population at Risk'!AE162/'Population at Risk'!AE$5</f>
        <v>1.6734859001164611E-2</v>
      </c>
      <c r="AF162" s="3">
        <f>'Population at Risk'!AF162/'Population at Risk'!AF$5</f>
        <v>6.3368326413423704E-3</v>
      </c>
      <c r="AG162" s="3">
        <f>'Population at Risk'!AG162/'Population at Risk'!AG$5</f>
        <v>1.4282073965375702E-2</v>
      </c>
      <c r="AH162" s="3">
        <f>'Population at Risk'!AH162/'Population at Risk'!AH$5</f>
        <v>8.0731979171380294E-3</v>
      </c>
      <c r="AI162" s="3">
        <f>'Population at Risk'!AI162/'Population at Risk'!AI$5</f>
        <v>1.1881660964531979E-2</v>
      </c>
      <c r="AJ162" s="3">
        <f>'Population at Risk'!AJ162/'Population at Risk'!AJ$5</f>
        <v>1.1373320505557633E-2</v>
      </c>
      <c r="AK162" s="3">
        <f>'Population at Risk'!AK162/'Population at Risk'!AK$5</f>
        <v>1.4692651270864554E-2</v>
      </c>
      <c r="AL162" s="3">
        <f>'Population at Risk'!AL162/'Population at Risk'!AL$5</f>
        <v>4.9986165193438778E-3</v>
      </c>
      <c r="AM162" s="3">
        <f>'Population at Risk'!AM162/'Population at Risk'!AM$5</f>
        <v>7.5448934982586752E-3</v>
      </c>
      <c r="AN162" s="3">
        <f>'Population at Risk'!AN162/'Population at Risk'!AN$5</f>
        <v>1.5104173917033148E-2</v>
      </c>
      <c r="AO162" s="3">
        <f>'Population at Risk'!AO162/'Population at Risk'!AO$5</f>
        <v>1.5104173917033148E-2</v>
      </c>
      <c r="AP162" s="3">
        <f>'Population at Risk'!AP162/'Population at Risk'!AP$5</f>
        <v>1.3586811222552812E-2</v>
      </c>
      <c r="AQ162" s="3">
        <f>'Population at Risk'!AQ162/'Population at Risk'!AQ$5</f>
        <v>7.1578711451527732E-3</v>
      </c>
      <c r="AR162" s="3">
        <f>'Population at Risk'!AR162/'Population at Risk'!AR$5</f>
        <v>1.0017105233110491E-2</v>
      </c>
      <c r="AS162" s="3">
        <f>'Population at Risk'!AS162/'Population at Risk'!AS$5</f>
        <v>1.1880826499903281E-2</v>
      </c>
      <c r="AT162" s="3">
        <f>'Population at Risk'!AT162/'Population at Risk'!AT$5</f>
        <v>2.0489311992557512E-2</v>
      </c>
      <c r="AU162" s="3">
        <f>'Population at Risk'!AU162/'Population at Risk'!AU$5</f>
        <v>2.0489311992557512E-2</v>
      </c>
      <c r="AV162" s="3">
        <f>'Population at Risk'!AV162/'Population at Risk'!AV$5</f>
        <v>7.5608798477088332E-3</v>
      </c>
      <c r="AW162" s="3">
        <f>'Population at Risk'!AW162/'Population at Risk'!AW$5</f>
        <v>8.739366439518793E-3</v>
      </c>
      <c r="AX162" s="3">
        <f>'Population at Risk'!AX162/'Population at Risk'!AX$5</f>
        <v>8.5745049739561659E-3</v>
      </c>
      <c r="AY162" s="3">
        <f>'Population at Risk'!AY162/'Population at Risk'!AY$5</f>
        <v>9.4425956547366935E-3</v>
      </c>
      <c r="AZ162" s="3">
        <f>'Population at Risk'!AZ162/'Population at Risk'!AZ$5</f>
        <v>1.1172417507927301E-2</v>
      </c>
      <c r="BA162" s="3">
        <f>'Population at Risk'!BA162/'Population at Risk'!BA$5</f>
        <v>4.6837546216424329E-3</v>
      </c>
      <c r="BB162" s="3">
        <f>'Population at Risk'!BB162/'Population at Risk'!BB$5</f>
        <v>1.0131166120208479E-2</v>
      </c>
      <c r="BC162" s="5">
        <f>'Population at Risk'!BC162/'Population at Risk'!BC$5</f>
        <v>3.1958587698148057E-2</v>
      </c>
      <c r="BD162" s="9">
        <v>160</v>
      </c>
    </row>
    <row r="163" spans="1:56" x14ac:dyDescent="0.35">
      <c r="B163" s="3" t="s">
        <v>52</v>
      </c>
      <c r="C163" s="60">
        <f>'Population at Risk'!C163/'Population at Risk'!C$5</f>
        <v>9.6837696883060511E-3</v>
      </c>
      <c r="D163" s="3">
        <f>'Population at Risk'!D163/'Population at Risk'!D$5</f>
        <v>1.0373889454222757E-2</v>
      </c>
      <c r="E163" s="3">
        <f>'Population at Risk'!E163/'Population at Risk'!E$5</f>
        <v>1.5748450056731315E-2</v>
      </c>
      <c r="F163" s="3">
        <f>'Population at Risk'!F163/'Population at Risk'!F$5</f>
        <v>2.5386777633813973E-2</v>
      </c>
      <c r="G163" s="3">
        <f>'Population at Risk'!G163/'Population at Risk'!G$5</f>
        <v>1.9802780157849174E-2</v>
      </c>
      <c r="H163" s="3">
        <f>'Population at Risk'!H163/'Population at Risk'!H$5</f>
        <v>7.4346326795168083E-3</v>
      </c>
      <c r="I163" s="3">
        <f>'Population at Risk'!I163/'Population at Risk'!I$5</f>
        <v>1.5622931134004552E-2</v>
      </c>
      <c r="J163" s="3">
        <f>'Population at Risk'!J163/'Population at Risk'!J$5</f>
        <v>8.7939755186437207E-3</v>
      </c>
      <c r="K163" s="3">
        <f>'Population at Risk'!K163/'Population at Risk'!K$5</f>
        <v>8.9706292761326748E-3</v>
      </c>
      <c r="L163" s="3">
        <f>'Population at Risk'!L163/'Population at Risk'!L$5</f>
        <v>1.4835370659494319E-2</v>
      </c>
      <c r="M163" s="3">
        <f>'Population at Risk'!M163/'Population at Risk'!M$5</f>
        <v>1.4835370659494319E-2</v>
      </c>
      <c r="N163" s="3">
        <f>'Population at Risk'!N163/'Population at Risk'!N$5</f>
        <v>4.4413039119519191E-3</v>
      </c>
      <c r="O163" s="3">
        <f>'Population at Risk'!O163/'Population at Risk'!O$5</f>
        <v>7.3961518460690118E-3</v>
      </c>
      <c r="P163" s="3">
        <f>'Population at Risk'!P163/'Population at Risk'!P$5</f>
        <v>4.4143485181927216E-3</v>
      </c>
      <c r="Q163" s="3">
        <f>'Population at Risk'!Q163/'Population at Risk'!Q$5</f>
        <v>1.1954983296954512E-2</v>
      </c>
      <c r="R163" s="3">
        <f>'Population at Risk'!R163/'Population at Risk'!R$5</f>
        <v>8.0743105347962935E-3</v>
      </c>
      <c r="S163" s="3">
        <f>'Population at Risk'!S163/'Population at Risk'!S$5</f>
        <v>1.046555842930558E-2</v>
      </c>
      <c r="T163" s="3">
        <f>'Population at Risk'!T163/'Population at Risk'!T$5</f>
        <v>9.973187053955692E-3</v>
      </c>
      <c r="U163" s="3">
        <f>'Population at Risk'!U163/'Population at Risk'!U$5</f>
        <v>3.6284295527998396E-2</v>
      </c>
      <c r="V163" s="3">
        <f>'Population at Risk'!V163/'Population at Risk'!V$5</f>
        <v>1.1885930336824302E-2</v>
      </c>
      <c r="W163" s="3">
        <f>'Population at Risk'!W163/'Population at Risk'!W$5</f>
        <v>1.1394214182200482E-2</v>
      </c>
      <c r="X163" s="3">
        <f>'Population at Risk'!X163/'Population at Risk'!X$5</f>
        <v>1.1394214182200482E-2</v>
      </c>
      <c r="Y163" s="3">
        <f>'Population at Risk'!Y163/'Population at Risk'!Y$5</f>
        <v>1.0248530984122624E-2</v>
      </c>
      <c r="Z163" s="3">
        <f>'Population at Risk'!Z163/'Population at Risk'!Z$5</f>
        <v>5.2488264655254089E-3</v>
      </c>
      <c r="AA163" s="3">
        <f>'Population at Risk'!AA163/'Population at Risk'!AA$5</f>
        <v>6.3777947318104803E-3</v>
      </c>
      <c r="AB163" s="3">
        <f>'Population at Risk'!AB163/'Population at Risk'!AB$5</f>
        <v>1.3310268777125885E-2</v>
      </c>
      <c r="AC163" s="3">
        <f>'Population at Risk'!AC163/'Population at Risk'!AC$5</f>
        <v>5.7085731417129641E-3</v>
      </c>
      <c r="AD163" s="3">
        <f>'Population at Risk'!AD163/'Population at Risk'!AD$5</f>
        <v>1.7471003543424714E-2</v>
      </c>
      <c r="AE163" s="3">
        <f>'Population at Risk'!AE163/'Population at Risk'!AE$5</f>
        <v>1.6439339291255045E-2</v>
      </c>
      <c r="AF163" s="3">
        <f>'Population at Risk'!AF163/'Population at Risk'!AF$5</f>
        <v>6.3733561724163904E-3</v>
      </c>
      <c r="AG163" s="3">
        <f>'Population at Risk'!AG163/'Population at Risk'!AG$5</f>
        <v>1.4029867815633952E-2</v>
      </c>
      <c r="AH163" s="3">
        <f>'Population at Risk'!AH163/'Population at Risk'!AH$5</f>
        <v>8.29909545299937E-3</v>
      </c>
      <c r="AI163" s="3">
        <f>'Population at Risk'!AI163/'Population at Risk'!AI$5</f>
        <v>1.0692467931089626E-2</v>
      </c>
      <c r="AJ163" s="3">
        <f>'Population at Risk'!AJ163/'Population at Risk'!AJ$5</f>
        <v>1.2421373930984445E-2</v>
      </c>
      <c r="AK163" s="3">
        <f>'Population at Risk'!AK163/'Population at Risk'!AK$5</f>
        <v>1.6359037722055277E-2</v>
      </c>
      <c r="AL163" s="3">
        <f>'Population at Risk'!AL163/'Population at Risk'!AL$5</f>
        <v>6.1733513368395611E-3</v>
      </c>
      <c r="AM163" s="3">
        <f>'Population at Risk'!AM163/'Population at Risk'!AM$5</f>
        <v>7.5055971779552444E-3</v>
      </c>
      <c r="AN163" s="3">
        <f>'Population at Risk'!AN163/'Population at Risk'!AN$5</f>
        <v>1.5477116482885817E-2</v>
      </c>
      <c r="AO163" s="3">
        <f>'Population at Risk'!AO163/'Population at Risk'!AO$5</f>
        <v>1.5477116482885817E-2</v>
      </c>
      <c r="AP163" s="3">
        <f>'Population at Risk'!AP163/'Population at Risk'!AP$5</f>
        <v>1.3312767259465228E-2</v>
      </c>
      <c r="AQ163" s="3">
        <f>'Population at Risk'!AQ163/'Population at Risk'!AQ$5</f>
        <v>7.295688158777857E-3</v>
      </c>
      <c r="AR163" s="3">
        <f>'Population at Risk'!AR163/'Population at Risk'!AR$5</f>
        <v>9.9620232035223556E-3</v>
      </c>
      <c r="AS163" s="3">
        <f>'Population at Risk'!AS163/'Population at Risk'!AS$5</f>
        <v>1.5622931134004552E-2</v>
      </c>
      <c r="AT163" s="3">
        <f>'Population at Risk'!AT163/'Population at Risk'!AT$5</f>
        <v>2.0033993948278459E-2</v>
      </c>
      <c r="AU163" s="3">
        <f>'Population at Risk'!AU163/'Population at Risk'!AU$5</f>
        <v>2.0033993948278459E-2</v>
      </c>
      <c r="AV163" s="3">
        <f>'Population at Risk'!AV163/'Population at Risk'!AV$5</f>
        <v>8.5663854578531852E-3</v>
      </c>
      <c r="AW163" s="3">
        <f>'Population at Risk'!AW163/'Population at Risk'!AW$5</f>
        <v>9.3417293132706733E-3</v>
      </c>
      <c r="AX163" s="3">
        <f>'Population at Risk'!AX163/'Population at Risk'!AX$5</f>
        <v>8.6765824141223098E-3</v>
      </c>
      <c r="AY163" s="3">
        <f>'Population at Risk'!AY163/'Population at Risk'!AY$5</f>
        <v>9.9542633995746439E-3</v>
      </c>
      <c r="AZ163" s="3">
        <f>'Population at Risk'!AZ163/'Population at Risk'!AZ$5</f>
        <v>1.1630867138946068E-2</v>
      </c>
      <c r="BA163" s="3">
        <f>'Population at Risk'!BA163/'Population at Risk'!BA$5</f>
        <v>5.6995086359745272E-3</v>
      </c>
      <c r="BB163" s="3">
        <f>'Population at Risk'!BB163/'Population at Risk'!BB$5</f>
        <v>1.0694462221976718E-2</v>
      </c>
      <c r="BC163" s="5">
        <f>'Population at Risk'!BC163/'Population at Risk'!BC$5</f>
        <v>3.6284295527998396E-2</v>
      </c>
      <c r="BD163" s="9">
        <v>161</v>
      </c>
    </row>
    <row r="164" spans="1:56" x14ac:dyDescent="0.35">
      <c r="B164" s="3" t="s">
        <v>53</v>
      </c>
      <c r="C164" s="60">
        <f>'Population at Risk'!C164/'Population at Risk'!C$5</f>
        <v>7.6317974568212415E-3</v>
      </c>
      <c r="D164" s="3">
        <f>'Population at Risk'!D164/'Population at Risk'!D$5</f>
        <v>9.547887954421996E-3</v>
      </c>
      <c r="E164" s="3">
        <f>'Population at Risk'!E164/'Population at Risk'!E$5</f>
        <v>1.5880217926083521E-2</v>
      </c>
      <c r="F164" s="3">
        <f>'Population at Risk'!F164/'Population at Risk'!F$5</f>
        <v>2.4508385511261978E-2</v>
      </c>
      <c r="G164" s="3">
        <f>'Population at Risk'!G164/'Population at Risk'!G$5</f>
        <v>2.1060619466982986E-2</v>
      </c>
      <c r="H164" s="3">
        <f>'Population at Risk'!H164/'Population at Risk'!H$5</f>
        <v>7.6879536408291796E-3</v>
      </c>
      <c r="I164" s="3">
        <f>'Population at Risk'!I164/'Population at Risk'!I$5</f>
        <v>1.5501688050574466E-2</v>
      </c>
      <c r="J164" s="3">
        <f>'Population at Risk'!J164/'Population at Risk'!J$5</f>
        <v>8.6722949446303554E-3</v>
      </c>
      <c r="K164" s="3">
        <f>'Population at Risk'!K164/'Population at Risk'!K$5</f>
        <v>9.1125755067657747E-3</v>
      </c>
      <c r="L164" s="3">
        <f>'Population at Risk'!L164/'Population at Risk'!L$5</f>
        <v>1.6408577531948049E-2</v>
      </c>
      <c r="M164" s="3">
        <f>'Population at Risk'!M164/'Population at Risk'!M$5</f>
        <v>1.6408577531948049E-2</v>
      </c>
      <c r="N164" s="3">
        <f>'Population at Risk'!N164/'Population at Risk'!N$5</f>
        <v>3.7318113363898993E-3</v>
      </c>
      <c r="O164" s="3">
        <f>'Population at Risk'!O164/'Population at Risk'!O$5</f>
        <v>7.7694589353206125E-3</v>
      </c>
      <c r="P164" s="3">
        <f>'Population at Risk'!P164/'Population at Risk'!P$5</f>
        <v>4.4424252612911361E-3</v>
      </c>
      <c r="Q164" s="3">
        <f>'Population at Risk'!Q164/'Population at Risk'!Q$5</f>
        <v>1.0964900171605214E-2</v>
      </c>
      <c r="R164" s="3">
        <f>'Population at Risk'!R164/'Population at Risk'!R$5</f>
        <v>7.4500428672413565E-3</v>
      </c>
      <c r="S164" s="3">
        <f>'Population at Risk'!S164/'Population at Risk'!S$5</f>
        <v>9.1653635688734338E-3</v>
      </c>
      <c r="T164" s="3">
        <f>'Population at Risk'!T164/'Population at Risk'!T$5</f>
        <v>7.0095548189605941E-3</v>
      </c>
      <c r="U164" s="3">
        <f>'Population at Risk'!U164/'Population at Risk'!U$5</f>
        <v>3.9077672571106115E-2</v>
      </c>
      <c r="V164" s="3">
        <f>'Population at Risk'!V164/'Population at Risk'!V$5</f>
        <v>1.1586230203728305E-2</v>
      </c>
      <c r="W164" s="3">
        <f>'Population at Risk'!W164/'Population at Risk'!W$5</f>
        <v>1.0903924121716032E-2</v>
      </c>
      <c r="X164" s="3">
        <f>'Population at Risk'!X164/'Population at Risk'!X$5</f>
        <v>1.0903924121716032E-2</v>
      </c>
      <c r="Y164" s="3">
        <f>'Population at Risk'!Y164/'Population at Risk'!Y$5</f>
        <v>1.0040151459833307E-2</v>
      </c>
      <c r="Z164" s="3">
        <f>'Population at Risk'!Z164/'Population at Risk'!Z$5</f>
        <v>4.3812961376432698E-3</v>
      </c>
      <c r="AA164" s="3">
        <f>'Population at Risk'!AA164/'Population at Risk'!AA$5</f>
        <v>5.9031052717926202E-3</v>
      </c>
      <c r="AB164" s="3">
        <f>'Population at Risk'!AB164/'Population at Risk'!AB$5</f>
        <v>1.2413039817721412E-2</v>
      </c>
      <c r="AC164" s="3">
        <f>'Population at Risk'!AC164/'Population at Risk'!AC$5</f>
        <v>5.1625601231576196E-3</v>
      </c>
      <c r="AD164" s="3">
        <f>'Population at Risk'!AD164/'Population at Risk'!AD$5</f>
        <v>1.8411478310849119E-2</v>
      </c>
      <c r="AE164" s="3">
        <f>'Population at Risk'!AE164/'Population at Risk'!AE$5</f>
        <v>1.7247143990713101E-2</v>
      </c>
      <c r="AF164" s="3">
        <f>'Population at Risk'!AF164/'Population at Risk'!AF$5</f>
        <v>5.885294146485801E-3</v>
      </c>
      <c r="AG164" s="3">
        <f>'Population at Risk'!AG164/'Population at Risk'!AG$5</f>
        <v>1.4719274667907708E-2</v>
      </c>
      <c r="AH164" s="3">
        <f>'Population at Risk'!AH164/'Population at Risk'!AH$5</f>
        <v>7.8853283874990004E-3</v>
      </c>
      <c r="AI164" s="3">
        <f>'Population at Risk'!AI164/'Population at Risk'!AI$5</f>
        <v>8.7036277760385011E-3</v>
      </c>
      <c r="AJ164" s="3">
        <f>'Population at Risk'!AJ164/'Population at Risk'!AJ$5</f>
        <v>1.1560532361120155E-2</v>
      </c>
      <c r="AK164" s="3">
        <f>'Population at Risk'!AK164/'Population at Risk'!AK$5</f>
        <v>1.591680131961349E-2</v>
      </c>
      <c r="AL164" s="3">
        <f>'Population at Risk'!AL164/'Population at Risk'!AL$5</f>
        <v>6.4769869158149695E-3</v>
      </c>
      <c r="AM164" s="3">
        <f>'Population at Risk'!AM164/'Population at Risk'!AM$5</f>
        <v>6.733039884405212E-3</v>
      </c>
      <c r="AN164" s="3">
        <f>'Population at Risk'!AN164/'Population at Risk'!AN$5</f>
        <v>1.6144889329353714E-2</v>
      </c>
      <c r="AO164" s="3">
        <f>'Population at Risk'!AO164/'Population at Risk'!AO$5</f>
        <v>1.6144889329353714E-2</v>
      </c>
      <c r="AP164" s="3">
        <f>'Population at Risk'!AP164/'Population at Risk'!AP$5</f>
        <v>1.395639545356385E-2</v>
      </c>
      <c r="AQ164" s="3">
        <f>'Population at Risk'!AQ164/'Population at Risk'!AQ$5</f>
        <v>7.5682028594740687E-3</v>
      </c>
      <c r="AR164" s="3">
        <f>'Population at Risk'!AR164/'Population at Risk'!AR$5</f>
        <v>9.446548091365109E-3</v>
      </c>
      <c r="AS164" s="3">
        <f>'Population at Risk'!AS164/'Population at Risk'!AS$5</f>
        <v>1.5501688050574466E-2</v>
      </c>
      <c r="AT164" s="3">
        <f>'Population at Risk'!AT164/'Population at Risk'!AT$5</f>
        <v>1.9199944087355286E-2</v>
      </c>
      <c r="AU164" s="3">
        <f>'Population at Risk'!AU164/'Population at Risk'!AU$5</f>
        <v>1.9199944087355286E-2</v>
      </c>
      <c r="AV164" s="3">
        <f>'Population at Risk'!AV164/'Population at Risk'!AV$5</f>
        <v>8.6262162778606849E-3</v>
      </c>
      <c r="AW164" s="3">
        <f>'Population at Risk'!AW164/'Population at Risk'!AW$5</f>
        <v>9.4452042052363475E-3</v>
      </c>
      <c r="AX164" s="3">
        <f>'Population at Risk'!AX164/'Population at Risk'!AX$5</f>
        <v>8.3797118556307275E-3</v>
      </c>
      <c r="AY164" s="3">
        <f>'Population at Risk'!AY164/'Population at Risk'!AY$5</f>
        <v>9.6030371675979529E-3</v>
      </c>
      <c r="AZ164" s="3">
        <f>'Population at Risk'!AZ164/'Population at Risk'!AZ$5</f>
        <v>1.1305175709848791E-2</v>
      </c>
      <c r="BA164" s="3">
        <f>'Population at Risk'!BA164/'Population at Risk'!BA$5</f>
        <v>5.587047426175315E-3</v>
      </c>
      <c r="BB164" s="3">
        <f>'Population at Risk'!BB164/'Population at Risk'!BB$5</f>
        <v>9.8235329304841371E-3</v>
      </c>
      <c r="BC164" s="5">
        <f>'Population at Risk'!BC164/'Population at Risk'!BC$5</f>
        <v>3.9077672571106115E-2</v>
      </c>
      <c r="BD164" s="9">
        <v>162</v>
      </c>
    </row>
    <row r="165" spans="1:56" x14ac:dyDescent="0.35">
      <c r="B165" s="3" t="s">
        <v>54</v>
      </c>
      <c r="C165" s="60">
        <f>'Population at Risk'!C165/'Population at Risk'!C$5</f>
        <v>7.7997700324259197E-3</v>
      </c>
      <c r="D165" s="3">
        <f>'Population at Risk'!D165/'Population at Risk'!D$5</f>
        <v>9.560389280712565E-3</v>
      </c>
      <c r="E165" s="3">
        <f>'Population at Risk'!E165/'Population at Risk'!E$5</f>
        <v>1.57301064133494E-2</v>
      </c>
      <c r="F165" s="3">
        <f>'Population at Risk'!F165/'Population at Risk'!F$5</f>
        <v>2.8521454483866279E-2</v>
      </c>
      <c r="G165" s="3">
        <f>'Population at Risk'!G165/'Population at Risk'!G$5</f>
        <v>2.3552203544611666E-2</v>
      </c>
      <c r="H165" s="3">
        <f>'Population at Risk'!H165/'Population at Risk'!H$5</f>
        <v>8.5987216679657384E-3</v>
      </c>
      <c r="I165" s="3">
        <f>'Population at Risk'!I165/'Population at Risk'!I$5</f>
        <v>1.7805838886642191E-2</v>
      </c>
      <c r="J165" s="3">
        <f>'Population at Risk'!J165/'Population at Risk'!J$5</f>
        <v>9.3015771174833513E-3</v>
      </c>
      <c r="K165" s="3">
        <f>'Population at Risk'!K165/'Population at Risk'!K$5</f>
        <v>9.3588613312729583E-3</v>
      </c>
      <c r="L165" s="3">
        <f>'Population at Risk'!L165/'Population at Risk'!L$5</f>
        <v>1.9088239186158016E-2</v>
      </c>
      <c r="M165" s="3">
        <f>'Population at Risk'!M165/'Population at Risk'!M$5</f>
        <v>1.9088239186158016E-2</v>
      </c>
      <c r="N165" s="3">
        <f>'Population at Risk'!N165/'Population at Risk'!N$5</f>
        <v>4.7820815927391526E-3</v>
      </c>
      <c r="O165" s="3">
        <f>'Population at Risk'!O165/'Population at Risk'!O$5</f>
        <v>8.8112284918109712E-3</v>
      </c>
      <c r="P165" s="3">
        <f>'Population at Risk'!P165/'Population at Risk'!P$5</f>
        <v>4.5553682764087073E-3</v>
      </c>
      <c r="Q165" s="3">
        <f>'Population at Risk'!Q165/'Population at Risk'!Q$5</f>
        <v>1.1197323242574404E-2</v>
      </c>
      <c r="R165" s="3">
        <f>'Population at Risk'!R165/'Population at Risk'!R$5</f>
        <v>9.4774315819332652E-3</v>
      </c>
      <c r="S165" s="3">
        <f>'Population at Risk'!S165/'Population at Risk'!S$5</f>
        <v>9.484007687892421E-3</v>
      </c>
      <c r="T165" s="3">
        <f>'Population at Risk'!T165/'Population at Risk'!T$5</f>
        <v>6.8875134627376195E-3</v>
      </c>
      <c r="U165" s="3">
        <f>'Population at Risk'!U165/'Population at Risk'!U$5</f>
        <v>3.7266124836021722E-2</v>
      </c>
      <c r="V165" s="3">
        <f>'Population at Risk'!V165/'Population at Risk'!V$5</f>
        <v>1.2015719771625128E-2</v>
      </c>
      <c r="W165" s="3">
        <f>'Population at Risk'!W165/'Population at Risk'!W$5</f>
        <v>1.1363520501978036E-2</v>
      </c>
      <c r="X165" s="3">
        <f>'Population at Risk'!X165/'Population at Risk'!X$5</f>
        <v>1.1363520501978036E-2</v>
      </c>
      <c r="Y165" s="3">
        <f>'Population at Risk'!Y165/'Population at Risk'!Y$5</f>
        <v>1.0566251462870607E-2</v>
      </c>
      <c r="Z165" s="3">
        <f>'Population at Risk'!Z165/'Population at Risk'!Z$5</f>
        <v>4.3964505055290462E-3</v>
      </c>
      <c r="AA165" s="3">
        <f>'Population at Risk'!AA165/'Population at Risk'!AA$5</f>
        <v>6.1683050185343752E-3</v>
      </c>
      <c r="AB165" s="3">
        <f>'Population at Risk'!AB165/'Population at Risk'!AB$5</f>
        <v>1.2499241483122257E-2</v>
      </c>
      <c r="AC165" s="3">
        <f>'Population at Risk'!AC165/'Population at Risk'!AC$5</f>
        <v>5.5626962339690583E-3</v>
      </c>
      <c r="AD165" s="3">
        <f>'Population at Risk'!AD165/'Population at Risk'!AD$5</f>
        <v>2.1333858258583267E-2</v>
      </c>
      <c r="AE165" s="3">
        <f>'Population at Risk'!AE165/'Population at Risk'!AE$5</f>
        <v>2.0326991131911869E-2</v>
      </c>
      <c r="AF165" s="3">
        <f>'Population at Risk'!AF165/'Population at Risk'!AF$5</f>
        <v>7.012576856136067E-3</v>
      </c>
      <c r="AG165" s="3">
        <f>'Population at Risk'!AG165/'Population at Risk'!AG$5</f>
        <v>1.7347716572891227E-2</v>
      </c>
      <c r="AH165" s="3">
        <f>'Population at Risk'!AH165/'Population at Risk'!AH$5</f>
        <v>7.9564131250553331E-3</v>
      </c>
      <c r="AI165" s="3">
        <f>'Population at Risk'!AI165/'Population at Risk'!AI$5</f>
        <v>8.7168001222754105E-3</v>
      </c>
      <c r="AJ165" s="3">
        <f>'Population at Risk'!AJ165/'Population at Risk'!AJ$5</f>
        <v>1.1653887938733508E-2</v>
      </c>
      <c r="AK165" s="3">
        <f>'Population at Risk'!AK165/'Population at Risk'!AK$5</f>
        <v>1.6307797462572264E-2</v>
      </c>
      <c r="AL165" s="3">
        <f>'Population at Risk'!AL165/'Population at Risk'!AL$5</f>
        <v>7.2649882913295499E-3</v>
      </c>
      <c r="AM165" s="3">
        <f>'Population at Risk'!AM165/'Population at Risk'!AM$5</f>
        <v>6.6442588395661814E-3</v>
      </c>
      <c r="AN165" s="3">
        <f>'Population at Risk'!AN165/'Population at Risk'!AN$5</f>
        <v>2.1227539673779883E-2</v>
      </c>
      <c r="AO165" s="3">
        <f>'Population at Risk'!AO165/'Population at Risk'!AO$5</f>
        <v>2.1227539673779883E-2</v>
      </c>
      <c r="AP165" s="3">
        <f>'Population at Risk'!AP165/'Population at Risk'!AP$5</f>
        <v>1.6407725889483929E-2</v>
      </c>
      <c r="AQ165" s="3">
        <f>'Population at Risk'!AQ165/'Population at Risk'!AQ$5</f>
        <v>8.7490082326219382E-3</v>
      </c>
      <c r="AR165" s="3">
        <f>'Population at Risk'!AR165/'Population at Risk'!AR$5</f>
        <v>1.0132753212872735E-2</v>
      </c>
      <c r="AS165" s="3">
        <f>'Population at Risk'!AS165/'Population at Risk'!AS$5</f>
        <v>1.7805838886642191E-2</v>
      </c>
      <c r="AT165" s="3">
        <f>'Population at Risk'!AT165/'Population at Risk'!AT$5</f>
        <v>2.1901076905728463E-2</v>
      </c>
      <c r="AU165" s="3">
        <f>'Population at Risk'!AU165/'Population at Risk'!AU$5</f>
        <v>2.1901076905728463E-2</v>
      </c>
      <c r="AV165" s="3">
        <f>'Population at Risk'!AV165/'Population at Risk'!AV$5</f>
        <v>9.4951191310917987E-3</v>
      </c>
      <c r="AW165" s="3">
        <f>'Population at Risk'!AW165/'Population at Risk'!AW$5</f>
        <v>9.7439476658005824E-3</v>
      </c>
      <c r="AX165" s="3">
        <f>'Population at Risk'!AX165/'Population at Risk'!AX$5</f>
        <v>9.2635095904042824E-3</v>
      </c>
      <c r="AY165" s="3">
        <f>'Population at Risk'!AY165/'Population at Risk'!AY$5</f>
        <v>1.0733092360205716E-2</v>
      </c>
      <c r="AZ165" s="3">
        <f>'Population at Risk'!AZ165/'Population at Risk'!AZ$5</f>
        <v>1.3425814976618216E-2</v>
      </c>
      <c r="BA165" s="3">
        <f>'Population at Risk'!BA165/'Population at Risk'!BA$5</f>
        <v>6.1751576815621901E-3</v>
      </c>
      <c r="BB165" s="3">
        <f>'Population at Risk'!BB165/'Population at Risk'!BB$5</f>
        <v>9.9806047428303186E-3</v>
      </c>
      <c r="BC165" s="5">
        <f>'Population at Risk'!BC165/'Population at Risk'!BC$5</f>
        <v>3.7266124836021722E-2</v>
      </c>
      <c r="BD165" s="9">
        <v>163</v>
      </c>
    </row>
    <row r="166" spans="1:56" x14ac:dyDescent="0.35">
      <c r="B166" s="3" t="s">
        <v>55</v>
      </c>
      <c r="C166" s="60">
        <f>'Population at Risk'!C166/'Population at Risk'!C$5</f>
        <v>5.8283205246691915E-3</v>
      </c>
      <c r="D166" s="3">
        <f>'Population at Risk'!D166/'Population at Risk'!D$5</f>
        <v>7.3508716324686722E-3</v>
      </c>
      <c r="E166" s="3">
        <f>'Population at Risk'!E166/'Population at Risk'!E$5</f>
        <v>1.2277338225943362E-2</v>
      </c>
      <c r="F166" s="3">
        <f>'Population at Risk'!F166/'Population at Risk'!F$5</f>
        <v>2.2284242002475415E-2</v>
      </c>
      <c r="G166" s="3">
        <f>'Population at Risk'!G166/'Population at Risk'!G$5</f>
        <v>2.0046515600984818E-2</v>
      </c>
      <c r="H166" s="3">
        <f>'Population at Risk'!H166/'Population at Risk'!H$5</f>
        <v>6.3461631147634073E-3</v>
      </c>
      <c r="I166" s="3">
        <f>'Population at Risk'!I166/'Population at Risk'!I$5</f>
        <v>1.4707331118401046E-2</v>
      </c>
      <c r="J166" s="3">
        <f>'Population at Risk'!J166/'Population at Risk'!J$5</f>
        <v>7.3580260904113045E-3</v>
      </c>
      <c r="K166" s="3">
        <f>'Population at Risk'!K166/'Population at Risk'!K$5</f>
        <v>7.803872473081187E-3</v>
      </c>
      <c r="L166" s="3">
        <f>'Population at Risk'!L166/'Population at Risk'!L$5</f>
        <v>1.5440825499015489E-2</v>
      </c>
      <c r="M166" s="3">
        <f>'Population at Risk'!M166/'Population at Risk'!M$5</f>
        <v>1.5440825499015489E-2</v>
      </c>
      <c r="N166" s="3">
        <f>'Population at Risk'!N166/'Population at Risk'!N$5</f>
        <v>3.7412016440515239E-3</v>
      </c>
      <c r="O166" s="3">
        <f>'Population at Risk'!O166/'Population at Risk'!O$5</f>
        <v>5.8500599561812491E-3</v>
      </c>
      <c r="P166" s="3">
        <f>'Population at Risk'!P166/'Population at Risk'!P$5</f>
        <v>3.6644011431397842E-3</v>
      </c>
      <c r="Q166" s="3">
        <f>'Population at Risk'!Q166/'Population at Risk'!Q$5</f>
        <v>9.6666318195517548E-3</v>
      </c>
      <c r="R166" s="3">
        <f>'Population at Risk'!R166/'Population at Risk'!R$5</f>
        <v>7.8221372493977349E-3</v>
      </c>
      <c r="S166" s="3">
        <f>'Population at Risk'!S166/'Population at Risk'!S$5</f>
        <v>7.4805258952760426E-3</v>
      </c>
      <c r="T166" s="3">
        <f>'Population at Risk'!T166/'Population at Risk'!T$5</f>
        <v>4.8891690177439032E-3</v>
      </c>
      <c r="U166" s="3">
        <f>'Population at Risk'!U166/'Population at Risk'!U$5</f>
        <v>3.0925083163386657E-2</v>
      </c>
      <c r="V166" s="3">
        <f>'Population at Risk'!V166/'Population at Risk'!V$5</f>
        <v>8.6023669191959921E-3</v>
      </c>
      <c r="W166" s="3">
        <f>'Population at Risk'!W166/'Population at Risk'!W$5</f>
        <v>9.3793742785656178E-3</v>
      </c>
      <c r="X166" s="3">
        <f>'Population at Risk'!X166/'Population at Risk'!X$5</f>
        <v>9.3793742785656178E-3</v>
      </c>
      <c r="Y166" s="3">
        <f>'Population at Risk'!Y166/'Population at Risk'!Y$5</f>
        <v>7.9140865751144672E-3</v>
      </c>
      <c r="Z166" s="3">
        <f>'Population at Risk'!Z166/'Population at Risk'!Z$5</f>
        <v>3.2877913859776574E-3</v>
      </c>
      <c r="AA166" s="3">
        <f>'Population at Risk'!AA166/'Population at Risk'!AA$5</f>
        <v>4.7115528983917351E-3</v>
      </c>
      <c r="AB166" s="3">
        <f>'Population at Risk'!AB166/'Population at Risk'!AB$5</f>
        <v>9.7368637408403961E-3</v>
      </c>
      <c r="AC166" s="3">
        <f>'Population at Risk'!AC166/'Population at Risk'!AC$5</f>
        <v>4.2878927572607192E-3</v>
      </c>
      <c r="AD166" s="3">
        <f>'Population at Risk'!AD166/'Population at Risk'!AD$5</f>
        <v>1.7888601133780879E-2</v>
      </c>
      <c r="AE166" s="3">
        <f>'Population at Risk'!AE166/'Population at Risk'!AE$5</f>
        <v>1.6924592266430456E-2</v>
      </c>
      <c r="AF166" s="3">
        <f>'Population at Risk'!AF166/'Population at Risk'!AF$5</f>
        <v>6.304431404971964E-3</v>
      </c>
      <c r="AG166" s="3">
        <f>'Population at Risk'!AG166/'Population at Risk'!AG$5</f>
        <v>1.444399851628052E-2</v>
      </c>
      <c r="AH166" s="3">
        <f>'Population at Risk'!AH166/'Population at Risk'!AH$5</f>
        <v>6.01184196869983E-3</v>
      </c>
      <c r="AI166" s="3">
        <f>'Population at Risk'!AI166/'Population at Risk'!AI$5</f>
        <v>6.6006880001819312E-3</v>
      </c>
      <c r="AJ166" s="3">
        <f>'Population at Risk'!AJ166/'Population at Risk'!AJ$5</f>
        <v>9.0735663106182429E-3</v>
      </c>
      <c r="AK166" s="3">
        <f>'Population at Risk'!AK166/'Population at Risk'!AK$5</f>
        <v>1.3207457035359457E-2</v>
      </c>
      <c r="AL166" s="3">
        <f>'Population at Risk'!AL166/'Population at Risk'!AL$5</f>
        <v>5.8470017492573039E-3</v>
      </c>
      <c r="AM166" s="3">
        <f>'Population at Risk'!AM166/'Population at Risk'!AM$5</f>
        <v>4.6314441968128622E-3</v>
      </c>
      <c r="AN166" s="3">
        <f>'Population at Risk'!AN166/'Population at Risk'!AN$5</f>
        <v>1.9085645490550411E-2</v>
      </c>
      <c r="AO166" s="3">
        <f>'Population at Risk'!AO166/'Population at Risk'!AO$5</f>
        <v>1.9085645490550411E-2</v>
      </c>
      <c r="AP166" s="3">
        <f>'Population at Risk'!AP166/'Population at Risk'!AP$5</f>
        <v>1.2901401312532066E-2</v>
      </c>
      <c r="AQ166" s="3">
        <f>'Population at Risk'!AQ166/'Population at Risk'!AQ$5</f>
        <v>6.3778700686235625E-3</v>
      </c>
      <c r="AR166" s="3">
        <f>'Population at Risk'!AR166/'Population at Risk'!AR$5</f>
        <v>7.938375465130933E-3</v>
      </c>
      <c r="AS166" s="3">
        <f>'Population at Risk'!AS166/'Population at Risk'!AS$5</f>
        <v>1.4707331118401046E-2</v>
      </c>
      <c r="AT166" s="3">
        <f>'Population at Risk'!AT166/'Population at Risk'!AT$5</f>
        <v>1.6610812753721248E-2</v>
      </c>
      <c r="AU166" s="3">
        <f>'Population at Risk'!AU166/'Population at Risk'!AU$5</f>
        <v>1.6610812753721248E-2</v>
      </c>
      <c r="AV166" s="3">
        <f>'Population at Risk'!AV166/'Population at Risk'!AV$5</f>
        <v>7.1812564951710947E-3</v>
      </c>
      <c r="AW166" s="3">
        <f>'Population at Risk'!AW166/'Population at Risk'!AW$5</f>
        <v>7.918270504023826E-3</v>
      </c>
      <c r="AX166" s="3">
        <f>'Population at Risk'!AX166/'Population at Risk'!AX$5</f>
        <v>7.0617443031160002E-3</v>
      </c>
      <c r="AY166" s="3">
        <f>'Population at Risk'!AY166/'Population at Risk'!AY$5</f>
        <v>8.6104961909450866E-3</v>
      </c>
      <c r="AZ166" s="3">
        <f>'Population at Risk'!AZ166/'Population at Risk'!AZ$5</f>
        <v>1.0518203527374155E-2</v>
      </c>
      <c r="BA166" s="3">
        <f>'Population at Risk'!BA166/'Population at Risk'!BA$5</f>
        <v>5.0133041813283227E-3</v>
      </c>
      <c r="BB166" s="3">
        <f>'Population at Risk'!BB166/'Population at Risk'!BB$5</f>
        <v>7.567005113621697E-3</v>
      </c>
      <c r="BC166" s="5">
        <f>'Population at Risk'!BC166/'Population at Risk'!BC$5</f>
        <v>3.0925083163386657E-2</v>
      </c>
      <c r="BD166" s="9">
        <v>164</v>
      </c>
    </row>
    <row r="167" spans="1:56" x14ac:dyDescent="0.35">
      <c r="B167" s="3" t="s">
        <v>56</v>
      </c>
      <c r="C167" s="60">
        <f>'Population at Risk'!C167/'Population at Risk'!C$5</f>
        <v>5.2313331002838579E-3</v>
      </c>
      <c r="D167" s="3">
        <f>'Population at Risk'!D167/'Population at Risk'!D$5</f>
        <v>6.7793420214884853E-3</v>
      </c>
      <c r="E167" s="3">
        <f>'Population at Risk'!E167/'Population at Risk'!E$5</f>
        <v>1.1478379122302795E-2</v>
      </c>
      <c r="F167" s="3">
        <f>'Population at Risk'!F167/'Population at Risk'!F$5</f>
        <v>1.8962742517011601E-2</v>
      </c>
      <c r="G167" s="3">
        <f>'Population at Risk'!G167/'Population at Risk'!G$5</f>
        <v>1.9436465940091442E-2</v>
      </c>
      <c r="H167" s="3">
        <f>'Population at Risk'!H167/'Population at Risk'!H$5</f>
        <v>6.1147778878133854E-3</v>
      </c>
      <c r="I167" s="3">
        <f>'Population at Risk'!I167/'Population at Risk'!I$5</f>
        <v>1.2977056869177394E-2</v>
      </c>
      <c r="J167" s="3">
        <f>'Population at Risk'!J167/'Population at Risk'!J$5</f>
        <v>6.4465588945270208E-3</v>
      </c>
      <c r="K167" s="3">
        <f>'Population at Risk'!K167/'Population at Risk'!K$5</f>
        <v>6.3925338343324622E-3</v>
      </c>
      <c r="L167" s="3">
        <f>'Population at Risk'!L167/'Population at Risk'!L$5</f>
        <v>1.4942261332855445E-2</v>
      </c>
      <c r="M167" s="3">
        <f>'Population at Risk'!M167/'Population at Risk'!M$5</f>
        <v>1.4942261332855445E-2</v>
      </c>
      <c r="N167" s="3">
        <f>'Population at Risk'!N167/'Population at Risk'!N$5</f>
        <v>3.1385919832647015E-3</v>
      </c>
      <c r="O167" s="3">
        <f>'Population at Risk'!O167/'Population at Risk'!O$5</f>
        <v>5.5792998179568717E-3</v>
      </c>
      <c r="P167" s="3">
        <f>'Population at Risk'!P167/'Population at Risk'!P$5</f>
        <v>3.2360945160195497E-3</v>
      </c>
      <c r="Q167" s="3">
        <f>'Population at Risk'!Q167/'Population at Risk'!Q$5</f>
        <v>8.5144706968399847E-3</v>
      </c>
      <c r="R167" s="3">
        <f>'Population at Risk'!R167/'Population at Risk'!R$5</f>
        <v>6.0930332258466568E-3</v>
      </c>
      <c r="S167" s="3">
        <f>'Population at Risk'!S167/'Population at Risk'!S$5</f>
        <v>6.3657298029744886E-3</v>
      </c>
      <c r="T167" s="3">
        <f>'Population at Risk'!T167/'Population at Risk'!T$5</f>
        <v>4.0189285776923997E-3</v>
      </c>
      <c r="U167" s="3">
        <f>'Population at Risk'!U167/'Population at Risk'!U$5</f>
        <v>2.9791018054433127E-2</v>
      </c>
      <c r="V167" s="3">
        <f>'Population at Risk'!V167/'Population at Risk'!V$5</f>
        <v>7.1293588850870893E-3</v>
      </c>
      <c r="W167" s="3">
        <f>'Population at Risk'!W167/'Population at Risk'!W$5</f>
        <v>7.8462693982081968E-3</v>
      </c>
      <c r="X167" s="3">
        <f>'Population at Risk'!X167/'Population at Risk'!X$5</f>
        <v>7.8462693982081968E-3</v>
      </c>
      <c r="Y167" s="3">
        <f>'Population at Risk'!Y167/'Population at Risk'!Y$5</f>
        <v>6.7331888400842983E-3</v>
      </c>
      <c r="Z167" s="3">
        <f>'Population at Risk'!Z167/'Population at Risk'!Z$5</f>
        <v>2.7457385981298084E-3</v>
      </c>
      <c r="AA167" s="3">
        <f>'Population at Risk'!AA167/'Population at Risk'!AA$5</f>
        <v>3.96692843213017E-3</v>
      </c>
      <c r="AB167" s="3">
        <f>'Population at Risk'!AB167/'Population at Risk'!AB$5</f>
        <v>8.8469771799269247E-3</v>
      </c>
      <c r="AC167" s="3">
        <f>'Population at Risk'!AC167/'Population at Risk'!AC$5</f>
        <v>3.5270692646663447E-3</v>
      </c>
      <c r="AD167" s="3">
        <f>'Population at Risk'!AD167/'Population at Risk'!AD$5</f>
        <v>1.706360172076176E-2</v>
      </c>
      <c r="AE167" s="3">
        <f>'Population at Risk'!AE167/'Population at Risk'!AE$5</f>
        <v>1.6017612094417495E-2</v>
      </c>
      <c r="AF167" s="3">
        <f>'Population at Risk'!AF167/'Population at Risk'!AF$5</f>
        <v>4.7252391939418053E-3</v>
      </c>
      <c r="AG167" s="3">
        <f>'Population at Risk'!AG167/'Population at Risk'!AG$5</f>
        <v>1.3669952084164374E-2</v>
      </c>
      <c r="AH167" s="3">
        <f>'Population at Risk'!AH167/'Population at Risk'!AH$5</f>
        <v>5.2017052573780026E-3</v>
      </c>
      <c r="AI167" s="3">
        <f>'Population at Risk'!AI167/'Population at Risk'!AI$5</f>
        <v>5.6085728183172933E-3</v>
      </c>
      <c r="AJ167" s="3">
        <f>'Population at Risk'!AJ167/'Population at Risk'!AJ$5</f>
        <v>8.6277552491138762E-3</v>
      </c>
      <c r="AK167" s="3">
        <f>'Population at Risk'!AK167/'Population at Risk'!AK$5</f>
        <v>1.1477582205364351E-2</v>
      </c>
      <c r="AL167" s="3">
        <f>'Population at Risk'!AL167/'Population at Risk'!AL$5</f>
        <v>5.1910361790497668E-3</v>
      </c>
      <c r="AM167" s="3">
        <f>'Population at Risk'!AM167/'Population at Risk'!AM$5</f>
        <v>3.9508463523619877E-3</v>
      </c>
      <c r="AN167" s="3">
        <f>'Population at Risk'!AN167/'Population at Risk'!AN$5</f>
        <v>1.5243320820835644E-2</v>
      </c>
      <c r="AO167" s="3">
        <f>'Population at Risk'!AO167/'Population at Risk'!AO$5</f>
        <v>1.5243320820835644E-2</v>
      </c>
      <c r="AP167" s="3">
        <f>'Population at Risk'!AP167/'Population at Risk'!AP$5</f>
        <v>1.2170581751776851E-2</v>
      </c>
      <c r="AQ167" s="3">
        <f>'Population at Risk'!AQ167/'Population at Risk'!AQ$5</f>
        <v>5.1325560223777203E-3</v>
      </c>
      <c r="AR167" s="3">
        <f>'Population at Risk'!AR167/'Population at Risk'!AR$5</f>
        <v>7.0296222956241347E-3</v>
      </c>
      <c r="AS167" s="3">
        <f>'Population at Risk'!AS167/'Population at Risk'!AS$5</f>
        <v>1.2977056869177394E-2</v>
      </c>
      <c r="AT167" s="3">
        <f>'Population at Risk'!AT167/'Population at Risk'!AT$5</f>
        <v>1.6364726638851301E-2</v>
      </c>
      <c r="AU167" s="3">
        <f>'Population at Risk'!AU167/'Population at Risk'!AU$5</f>
        <v>1.6364726638851301E-2</v>
      </c>
      <c r="AV167" s="3">
        <f>'Population at Risk'!AV167/'Population at Risk'!AV$5</f>
        <v>7.4635663328190983E-3</v>
      </c>
      <c r="AW167" s="3">
        <f>'Population at Risk'!AW167/'Population at Risk'!AW$5</f>
        <v>6.9319354151079664E-3</v>
      </c>
      <c r="AX167" s="3">
        <f>'Population at Risk'!AX167/'Population at Risk'!AX$5</f>
        <v>6.4824605907510156E-3</v>
      </c>
      <c r="AY167" s="3">
        <f>'Population at Risk'!AY167/'Population at Risk'!AY$5</f>
        <v>7.4272702783207698E-3</v>
      </c>
      <c r="AZ167" s="3">
        <f>'Population at Risk'!AZ167/'Population at Risk'!AZ$5</f>
        <v>9.3071853945109941E-3</v>
      </c>
      <c r="BA167" s="3">
        <f>'Population at Risk'!BA167/'Population at Risk'!BA$5</f>
        <v>4.4128513991540178E-3</v>
      </c>
      <c r="BB167" s="3">
        <f>'Population at Risk'!BB167/'Population at Risk'!BB$5</f>
        <v>6.1826623413774942E-3</v>
      </c>
      <c r="BC167" s="5">
        <f>'Population at Risk'!BC167/'Population at Risk'!BC$5</f>
        <v>2.9791018054433127E-2</v>
      </c>
      <c r="BD167" s="9">
        <v>165</v>
      </c>
    </row>
    <row r="168" spans="1:56" x14ac:dyDescent="0.35">
      <c r="B168" s="3" t="s">
        <v>57</v>
      </c>
      <c r="C168" s="60">
        <f>'Population at Risk'!C168/'Population at Risk'!C$5</f>
        <v>3.8379991461634979E-3</v>
      </c>
      <c r="D168" s="3">
        <f>'Population at Risk'!D168/'Population at Risk'!D$5</f>
        <v>5.3246296632215914E-3</v>
      </c>
      <c r="E168" s="3">
        <f>'Population at Risk'!E168/'Population at Risk'!E$5</f>
        <v>9.3082930586125927E-3</v>
      </c>
      <c r="F168" s="3">
        <f>'Population at Risk'!F168/'Population at Risk'!F$5</f>
        <v>1.7198326534100923E-2</v>
      </c>
      <c r="G168" s="3">
        <f>'Population at Risk'!G168/'Population at Risk'!G$5</f>
        <v>1.7308392499606522E-2</v>
      </c>
      <c r="H168" s="3">
        <f>'Population at Risk'!H168/'Population at Risk'!H$5</f>
        <v>5.0903403021577446E-3</v>
      </c>
      <c r="I168" s="3">
        <f>'Population at Risk'!I168/'Population at Risk'!I$5</f>
        <v>1.0927652324058745E-2</v>
      </c>
      <c r="J168" s="3">
        <f>'Population at Risk'!J168/'Population at Risk'!J$5</f>
        <v>5.1350388782387133E-3</v>
      </c>
      <c r="K168" s="3">
        <f>'Population at Risk'!K168/'Population at Risk'!K$5</f>
        <v>5.2611050783522781E-3</v>
      </c>
      <c r="L168" s="3">
        <f>'Population at Risk'!L168/'Population at Risk'!L$5</f>
        <v>1.2485137220396039E-2</v>
      </c>
      <c r="M168" s="3">
        <f>'Population at Risk'!M168/'Population at Risk'!M$5</f>
        <v>1.2485137220396039E-2</v>
      </c>
      <c r="N168" s="3">
        <f>'Population at Risk'!N168/'Population at Risk'!N$5</f>
        <v>2.4551040280585334E-3</v>
      </c>
      <c r="O168" s="3">
        <f>'Population at Risk'!O168/'Population at Risk'!O$5</f>
        <v>4.5232863239135805E-3</v>
      </c>
      <c r="P168" s="3">
        <f>'Population at Risk'!P168/'Population at Risk'!P$5</f>
        <v>2.7383002213118954E-3</v>
      </c>
      <c r="Q168" s="3">
        <f>'Population at Risk'!Q168/'Population at Risk'!Q$5</f>
        <v>6.1905369642394027E-3</v>
      </c>
      <c r="R168" s="3">
        <f>'Population at Risk'!R168/'Population at Risk'!R$5</f>
        <v>4.1775282906534169E-3</v>
      </c>
      <c r="S168" s="3">
        <f>'Population at Risk'!S168/'Population at Risk'!S$5</f>
        <v>4.9712852183894461E-3</v>
      </c>
      <c r="T168" s="3">
        <f>'Population at Risk'!T168/'Population at Risk'!T$5</f>
        <v>2.8174038966999617E-3</v>
      </c>
      <c r="U168" s="3">
        <f>'Population at Risk'!U168/'Population at Risk'!U$5</f>
        <v>2.5199418072821347E-2</v>
      </c>
      <c r="V168" s="3">
        <f>'Population at Risk'!V168/'Population at Risk'!V$5</f>
        <v>5.9624191197279507E-3</v>
      </c>
      <c r="W168" s="3">
        <f>'Population at Risk'!W168/'Population at Risk'!W$5</f>
        <v>6.51006440715007E-3</v>
      </c>
      <c r="X168" s="3">
        <f>'Population at Risk'!X168/'Population at Risk'!X$5</f>
        <v>6.51006440715007E-3</v>
      </c>
      <c r="Y168" s="3">
        <f>'Population at Risk'!Y168/'Population at Risk'!Y$5</f>
        <v>5.5029092775647302E-3</v>
      </c>
      <c r="Z168" s="3">
        <f>'Population at Risk'!Z168/'Population at Risk'!Z$5</f>
        <v>1.69364996039606E-3</v>
      </c>
      <c r="AA168" s="3">
        <f>'Population at Risk'!AA168/'Population at Risk'!AA$5</f>
        <v>2.7899156886679456E-3</v>
      </c>
      <c r="AB168" s="3">
        <f>'Population at Risk'!AB168/'Population at Risk'!AB$5</f>
        <v>6.9981280511123723E-3</v>
      </c>
      <c r="AC168" s="3">
        <f>'Population at Risk'!AC168/'Population at Risk'!AC$5</f>
        <v>2.4322394422814841E-3</v>
      </c>
      <c r="AD168" s="3">
        <f>'Population at Risk'!AD168/'Population at Risk'!AD$5</f>
        <v>1.3760303603158592E-2</v>
      </c>
      <c r="AE168" s="3">
        <f>'Population at Risk'!AE168/'Population at Risk'!AE$5</f>
        <v>1.2259584861764218E-2</v>
      </c>
      <c r="AF168" s="3">
        <f>'Population at Risk'!AF168/'Population at Risk'!AF$5</f>
        <v>3.4343543854899704E-3</v>
      </c>
      <c r="AG168" s="3">
        <f>'Population at Risk'!AG168/'Population at Risk'!AG$5</f>
        <v>1.0462729191105333E-2</v>
      </c>
      <c r="AH168" s="3">
        <f>'Population at Risk'!AH168/'Population at Risk'!AH$5</f>
        <v>3.73968136210483E-3</v>
      </c>
      <c r="AI168" s="3">
        <f>'Population at Risk'!AI168/'Population at Risk'!AI$5</f>
        <v>4.1010114354254959E-3</v>
      </c>
      <c r="AJ168" s="3">
        <f>'Population at Risk'!AJ168/'Population at Risk'!AJ$5</f>
        <v>6.7494280093244935E-3</v>
      </c>
      <c r="AK168" s="3">
        <f>'Population at Risk'!AK168/'Population at Risk'!AK$5</f>
        <v>9.2768592613399307E-3</v>
      </c>
      <c r="AL168" s="3">
        <f>'Population at Risk'!AL168/'Population at Risk'!AL$5</f>
        <v>4.8046042504572501E-3</v>
      </c>
      <c r="AM168" s="3">
        <f>'Population at Risk'!AM168/'Population at Risk'!AM$5</f>
        <v>3.0945618956290241E-3</v>
      </c>
      <c r="AN168" s="3">
        <f>'Population at Risk'!AN168/'Population at Risk'!AN$5</f>
        <v>1.1460858183417928E-2</v>
      </c>
      <c r="AO168" s="3">
        <f>'Population at Risk'!AO168/'Population at Risk'!AO$5</f>
        <v>1.1460858183417928E-2</v>
      </c>
      <c r="AP168" s="3">
        <f>'Population at Risk'!AP168/'Population at Risk'!AP$5</f>
        <v>9.1527772021005992E-3</v>
      </c>
      <c r="AQ168" s="3">
        <f>'Population at Risk'!AQ168/'Population at Risk'!AQ$5</f>
        <v>4.1537930133273464E-3</v>
      </c>
      <c r="AR168" s="3">
        <f>'Population at Risk'!AR168/'Population at Risk'!AR$5</f>
        <v>5.486378999606514E-3</v>
      </c>
      <c r="AS168" s="3">
        <f>'Population at Risk'!AS168/'Population at Risk'!AS$5</f>
        <v>1.0927652324058745E-2</v>
      </c>
      <c r="AT168" s="3">
        <f>'Population at Risk'!AT168/'Population at Risk'!AT$5</f>
        <v>1.3250856309201626E-2</v>
      </c>
      <c r="AU168" s="3">
        <f>'Population at Risk'!AU168/'Population at Risk'!AU$5</f>
        <v>1.3250856309201626E-2</v>
      </c>
      <c r="AV168" s="3">
        <f>'Population at Risk'!AV168/'Population at Risk'!AV$5</f>
        <v>5.8171323276887113E-3</v>
      </c>
      <c r="AW168" s="3">
        <f>'Population at Risk'!AW168/'Population at Risk'!AW$5</f>
        <v>4.6204128686534729E-3</v>
      </c>
      <c r="AX168" s="3">
        <f>'Population at Risk'!AX168/'Population at Risk'!AX$5</f>
        <v>5.0512631192799811E-3</v>
      </c>
      <c r="AY168" s="3">
        <f>'Population at Risk'!AY168/'Population at Risk'!AY$5</f>
        <v>6.1300307105927564E-3</v>
      </c>
      <c r="AZ168" s="3">
        <f>'Population at Risk'!AZ168/'Population at Risk'!AZ$5</f>
        <v>7.6487671389884179E-3</v>
      </c>
      <c r="BA168" s="3">
        <f>'Population at Risk'!BA168/'Population at Risk'!BA$5</f>
        <v>2.9495681910857532E-3</v>
      </c>
      <c r="BB168" s="3">
        <f>'Population at Risk'!BB168/'Population at Risk'!BB$5</f>
        <v>4.6058655303535369E-3</v>
      </c>
      <c r="BC168" s="5">
        <f>'Population at Risk'!BC168/'Population at Risk'!BC$5</f>
        <v>2.5199418072821347E-2</v>
      </c>
      <c r="BD168" s="9">
        <v>166</v>
      </c>
    </row>
    <row r="169" spans="1:56" x14ac:dyDescent="0.35">
      <c r="B169" s="3" t="s">
        <v>58</v>
      </c>
      <c r="C169" s="60">
        <f>'Population at Risk'!C169/'Population at Risk'!C$5</f>
        <v>2.3736254071036094E-3</v>
      </c>
      <c r="D169" s="3">
        <f>'Population at Risk'!D169/'Population at Risk'!D$5</f>
        <v>3.6248440399623909E-3</v>
      </c>
      <c r="E169" s="3">
        <f>'Population at Risk'!E169/'Population at Risk'!E$5</f>
        <v>6.5955313440892354E-3</v>
      </c>
      <c r="F169" s="3">
        <f>'Population at Risk'!F169/'Population at Risk'!F$5</f>
        <v>1.123467473934101E-2</v>
      </c>
      <c r="G169" s="3">
        <f>'Population at Risk'!G169/'Population at Risk'!G$5</f>
        <v>1.2498667114119941E-2</v>
      </c>
      <c r="H169" s="3">
        <f>'Population at Risk'!H169/'Population at Risk'!H$5</f>
        <v>3.8638315828016336E-3</v>
      </c>
      <c r="I169" s="3">
        <f>'Population at Risk'!I169/'Population at Risk'!I$5</f>
        <v>8.0649362911486919E-3</v>
      </c>
      <c r="J169" s="3">
        <f>'Population at Risk'!J169/'Population at Risk'!J$5</f>
        <v>3.6789299867933567E-3</v>
      </c>
      <c r="K169" s="3">
        <f>'Population at Risk'!K169/'Population at Risk'!K$5</f>
        <v>4.0184514248764328E-3</v>
      </c>
      <c r="L169" s="3">
        <f>'Population at Risk'!L169/'Population at Risk'!L$5</f>
        <v>1.0005212704016003E-2</v>
      </c>
      <c r="M169" s="3">
        <f>'Population at Risk'!M169/'Population at Risk'!M$5</f>
        <v>1.0005212704016003E-2</v>
      </c>
      <c r="N169" s="3">
        <f>'Population at Risk'!N169/'Population at Risk'!N$5</f>
        <v>1.7278465724308565E-3</v>
      </c>
      <c r="O169" s="3">
        <f>'Population at Risk'!O169/'Population at Risk'!O$5</f>
        <v>3.4769972447572656E-3</v>
      </c>
      <c r="P169" s="3">
        <f>'Population at Risk'!P169/'Population at Risk'!P$5</f>
        <v>1.5171663388349693E-3</v>
      </c>
      <c r="Q169" s="3">
        <f>'Population at Risk'!Q169/'Population at Risk'!Q$5</f>
        <v>4.7123334923153768E-3</v>
      </c>
      <c r="R169" s="3">
        <f>'Population at Risk'!R169/'Population at Risk'!R$5</f>
        <v>3.4732706477846416E-3</v>
      </c>
      <c r="S169" s="3">
        <f>'Population at Risk'!S169/'Population at Risk'!S$5</f>
        <v>3.5407040959790433E-3</v>
      </c>
      <c r="T169" s="3">
        <f>'Population at Risk'!T169/'Population at Risk'!T$5</f>
        <v>1.6711675224239219E-3</v>
      </c>
      <c r="U169" s="3">
        <f>'Population at Risk'!U169/'Population at Risk'!U$5</f>
        <v>1.817885341457906E-2</v>
      </c>
      <c r="V169" s="3">
        <f>'Population at Risk'!V169/'Population at Risk'!V$5</f>
        <v>4.4963577774457756E-3</v>
      </c>
      <c r="W169" s="3">
        <f>'Population at Risk'!W169/'Population at Risk'!W$5</f>
        <v>4.7683586636796957E-3</v>
      </c>
      <c r="X169" s="3">
        <f>'Population at Risk'!X169/'Population at Risk'!X$5</f>
        <v>4.7683586636796957E-3</v>
      </c>
      <c r="Y169" s="3">
        <f>'Population at Risk'!Y169/'Population at Risk'!Y$5</f>
        <v>4.0530795498691045E-3</v>
      </c>
      <c r="Z169" s="3">
        <f>'Population at Risk'!Z169/'Population at Risk'!Z$5</f>
        <v>1.2015536201116022E-3</v>
      </c>
      <c r="AA169" s="3">
        <f>'Population at Risk'!AA169/'Population at Risk'!AA$5</f>
        <v>2.0474126458174735E-3</v>
      </c>
      <c r="AB169" s="3">
        <f>'Population at Risk'!AB169/'Population at Risk'!AB$5</f>
        <v>4.8577377766153337E-3</v>
      </c>
      <c r="AC169" s="3">
        <f>'Population at Risk'!AC169/'Population at Risk'!AC$5</f>
        <v>1.7872875424999096E-3</v>
      </c>
      <c r="AD169" s="3">
        <f>'Population at Risk'!AD169/'Population at Risk'!AD$5</f>
        <v>1.0336900121920428E-2</v>
      </c>
      <c r="AE169" s="3">
        <f>'Population at Risk'!AE169/'Population at Risk'!AE$5</f>
        <v>9.4120257151460458E-3</v>
      </c>
      <c r="AF169" s="3">
        <f>'Population at Risk'!AF169/'Population at Risk'!AF$5</f>
        <v>2.88754377104045E-3</v>
      </c>
      <c r="AG169" s="3">
        <f>'Population at Risk'!AG169/'Population at Risk'!AG$5</f>
        <v>8.0325294296402019E-3</v>
      </c>
      <c r="AH169" s="3">
        <f>'Population at Risk'!AH169/'Population at Risk'!AH$5</f>
        <v>2.7404367276871395E-3</v>
      </c>
      <c r="AI169" s="3">
        <f>'Population at Risk'!AI169/'Population at Risk'!AI$5</f>
        <v>2.8235587809809326E-3</v>
      </c>
      <c r="AJ169" s="3">
        <f>'Population at Risk'!AJ169/'Population at Risk'!AJ$5</f>
        <v>4.7918899764086281E-3</v>
      </c>
      <c r="AK169" s="3">
        <f>'Population at Risk'!AK169/'Population at Risk'!AK$5</f>
        <v>6.8108586981989365E-3</v>
      </c>
      <c r="AL169" s="3">
        <f>'Population at Risk'!AL169/'Population at Risk'!AL$5</f>
        <v>3.6144729223623355E-3</v>
      </c>
      <c r="AM169" s="3">
        <f>'Population at Risk'!AM169/'Population at Risk'!AM$5</f>
        <v>2.1768901145722669E-3</v>
      </c>
      <c r="AN169" s="3">
        <f>'Population at Risk'!AN169/'Population at Risk'!AN$5</f>
        <v>9.5507151528482735E-3</v>
      </c>
      <c r="AO169" s="3">
        <f>'Population at Risk'!AO169/'Population at Risk'!AO$5</f>
        <v>9.5507151528482735E-3</v>
      </c>
      <c r="AP169" s="3">
        <f>'Population at Risk'!AP169/'Population at Risk'!AP$5</f>
        <v>7.3494982500311098E-3</v>
      </c>
      <c r="AQ169" s="3">
        <f>'Population at Risk'!AQ169/'Population at Risk'!AQ$5</f>
        <v>3.0723588845852591E-3</v>
      </c>
      <c r="AR169" s="3">
        <f>'Population at Risk'!AR169/'Population at Risk'!AR$5</f>
        <v>4.01741503803856E-3</v>
      </c>
      <c r="AS169" s="3">
        <f>'Population at Risk'!AS169/'Population at Risk'!AS$5</f>
        <v>8.0649362911486919E-3</v>
      </c>
      <c r="AT169" s="3">
        <f>'Population at Risk'!AT169/'Population at Risk'!AT$5</f>
        <v>9.9022644621109615E-3</v>
      </c>
      <c r="AU169" s="3">
        <f>'Population at Risk'!AU169/'Population at Risk'!AU$5</f>
        <v>9.9022644621109615E-3</v>
      </c>
      <c r="AV169" s="3">
        <f>'Population at Risk'!AV169/'Population at Risk'!AV$5</f>
        <v>4.4040082009152741E-3</v>
      </c>
      <c r="AW169" s="3">
        <f>'Population at Risk'!AW169/'Population at Risk'!AW$5</f>
        <v>3.5155898263521204E-3</v>
      </c>
      <c r="AX169" s="3">
        <f>'Population at Risk'!AX169/'Population at Risk'!AX$5</f>
        <v>3.4533051473633843E-3</v>
      </c>
      <c r="AY169" s="3">
        <f>'Population at Risk'!AY169/'Population at Risk'!AY$5</f>
        <v>4.4418818719217188E-3</v>
      </c>
      <c r="AZ169" s="3">
        <f>'Population at Risk'!AZ169/'Population at Risk'!AZ$5</f>
        <v>5.4933368526550947E-3</v>
      </c>
      <c r="BA169" s="3">
        <f>'Population at Risk'!BA169/'Population at Risk'!BA$5</f>
        <v>2.2529365077639924E-3</v>
      </c>
      <c r="BB169" s="3">
        <f>'Population at Risk'!BB169/'Population at Risk'!BB$5</f>
        <v>3.4565434054608483E-3</v>
      </c>
      <c r="BC169" s="5">
        <f>'Population at Risk'!BC169/'Population at Risk'!BC$5</f>
        <v>1.817885341457906E-2</v>
      </c>
      <c r="BD169" s="9">
        <v>167</v>
      </c>
    </row>
    <row r="170" spans="1:56" x14ac:dyDescent="0.35">
      <c r="B170" s="3" t="s">
        <v>59</v>
      </c>
      <c r="C170" s="60">
        <f>'Population at Risk'!C170/'Population at Risk'!C$5</f>
        <v>9.7608464742401501E-4</v>
      </c>
      <c r="D170" s="3">
        <f>'Population at Risk'!D170/'Population at Risk'!D$5</f>
        <v>1.2363791586607893E-3</v>
      </c>
      <c r="E170" s="3">
        <f>'Population at Risk'!E170/'Population at Risk'!E$5</f>
        <v>2.069539253344218E-3</v>
      </c>
      <c r="F170" s="3">
        <f>'Population at Risk'!F170/'Population at Risk'!F$5</f>
        <v>3.8129862828355497E-3</v>
      </c>
      <c r="G170" s="3">
        <f>'Population at Risk'!G170/'Population at Risk'!G$5</f>
        <v>4.2645576228117635E-3</v>
      </c>
      <c r="H170" s="3">
        <f>'Population at Risk'!H170/'Population at Risk'!H$5</f>
        <v>1.2977183681343921E-3</v>
      </c>
      <c r="I170" s="3">
        <f>'Population at Risk'!I170/'Population at Risk'!I$5</f>
        <v>2.7129195242534525E-3</v>
      </c>
      <c r="J170" s="3">
        <f>'Population at Risk'!J170/'Population at Risk'!J$5</f>
        <v>1.170728097121926E-3</v>
      </c>
      <c r="K170" s="3">
        <f>'Population at Risk'!K170/'Population at Risk'!K$5</f>
        <v>1.2096339168273153E-3</v>
      </c>
      <c r="L170" s="3">
        <f>'Population at Risk'!L170/'Population at Risk'!L$5</f>
        <v>3.410716447116777E-3</v>
      </c>
      <c r="M170" s="3">
        <f>'Population at Risk'!M170/'Population at Risk'!M$5</f>
        <v>3.410716447116777E-3</v>
      </c>
      <c r="N170" s="3">
        <f>'Population at Risk'!N170/'Population at Risk'!N$5</f>
        <v>6.8290967525125616E-4</v>
      </c>
      <c r="O170" s="3">
        <f>'Population at Risk'!O170/'Population at Risk'!O$5</f>
        <v>1.1795405862503514E-3</v>
      </c>
      <c r="P170" s="3">
        <f>'Population at Risk'!P170/'Population at Risk'!P$5</f>
        <v>3.8101987937223022E-4</v>
      </c>
      <c r="Q170" s="3">
        <f>'Population at Risk'!Q170/'Population at Risk'!Q$5</f>
        <v>1.4203204370002002E-3</v>
      </c>
      <c r="R170" s="3">
        <f>'Population at Risk'!R170/'Population at Risk'!R$5</f>
        <v>1.2505987050663782E-3</v>
      </c>
      <c r="S170" s="3">
        <f>'Population at Risk'!S170/'Population at Risk'!S$5</f>
        <v>1.1953951331577783E-3</v>
      </c>
      <c r="T170" s="3">
        <f>'Population at Risk'!T170/'Population at Risk'!T$5</f>
        <v>6.0639275271629639E-4</v>
      </c>
      <c r="U170" s="3">
        <f>'Population at Risk'!U170/'Population at Risk'!U$5</f>
        <v>6.3630067669979444E-3</v>
      </c>
      <c r="V170" s="3">
        <f>'Population at Risk'!V170/'Population at Risk'!V$5</f>
        <v>1.450890313746763E-3</v>
      </c>
      <c r="W170" s="3">
        <f>'Population at Risk'!W170/'Population at Risk'!W$5</f>
        <v>1.6393996385237434E-3</v>
      </c>
      <c r="X170" s="3">
        <f>'Population at Risk'!X170/'Population at Risk'!X$5</f>
        <v>1.6393996385237434E-3</v>
      </c>
      <c r="Y170" s="3">
        <f>'Population at Risk'!Y170/'Population at Risk'!Y$5</f>
        <v>1.2996550176159192E-3</v>
      </c>
      <c r="Z170" s="3">
        <f>'Population at Risk'!Z170/'Population at Risk'!Z$5</f>
        <v>3.8894449873639372E-4</v>
      </c>
      <c r="AA170" s="3">
        <f>'Population at Risk'!AA170/'Population at Risk'!AA$5</f>
        <v>6.8535310839756662E-4</v>
      </c>
      <c r="AB170" s="3">
        <f>'Population at Risk'!AB170/'Population at Risk'!AB$5</f>
        <v>1.7347577423113593E-3</v>
      </c>
      <c r="AC170" s="3">
        <f>'Population at Risk'!AC170/'Population at Risk'!AC$5</f>
        <v>5.6740558071216867E-4</v>
      </c>
      <c r="AD170" s="3">
        <f>'Population at Risk'!AD170/'Population at Risk'!AD$5</f>
        <v>3.3079125310123115E-3</v>
      </c>
      <c r="AE170" s="3">
        <f>'Population at Risk'!AE170/'Population at Risk'!AE$5</f>
        <v>2.9054514400912198E-3</v>
      </c>
      <c r="AF170" s="3">
        <f>'Population at Risk'!AF170/'Population at Risk'!AF$5</f>
        <v>9.3258084180614586E-4</v>
      </c>
      <c r="AG170" s="3">
        <f>'Population at Risk'!AG170/'Population at Risk'!AG$5</f>
        <v>2.4796069310952886E-3</v>
      </c>
      <c r="AH170" s="3">
        <f>'Population at Risk'!AH170/'Population at Risk'!AH$5</f>
        <v>9.6931009791216972E-4</v>
      </c>
      <c r="AI170" s="3">
        <f>'Population at Risk'!AI170/'Population at Risk'!AI$5</f>
        <v>9.4201350592482049E-4</v>
      </c>
      <c r="AJ170" s="3">
        <f>'Population at Risk'!AJ170/'Population at Risk'!AJ$5</f>
        <v>1.5932284685743511E-3</v>
      </c>
      <c r="AK170" s="3">
        <f>'Population at Risk'!AK170/'Population at Risk'!AK$5</f>
        <v>2.7350856500615878E-3</v>
      </c>
      <c r="AL170" s="3">
        <f>'Population at Risk'!AL170/'Population at Risk'!AL$5</f>
        <v>1.2271594915470971E-3</v>
      </c>
      <c r="AM170" s="3">
        <f>'Population at Risk'!AM170/'Population at Risk'!AM$5</f>
        <v>7.2120630772359916E-4</v>
      </c>
      <c r="AN170" s="3">
        <f>'Population at Risk'!AN170/'Population at Risk'!AN$5</f>
        <v>3.1148701888372011E-3</v>
      </c>
      <c r="AO170" s="3">
        <f>'Population at Risk'!AO170/'Population at Risk'!AO$5</f>
        <v>3.1148701888372011E-3</v>
      </c>
      <c r="AP170" s="3">
        <f>'Population at Risk'!AP170/'Population at Risk'!AP$5</f>
        <v>2.5538800599489162E-3</v>
      </c>
      <c r="AQ170" s="3">
        <f>'Population at Risk'!AQ170/'Population at Risk'!AQ$5</f>
        <v>9.8457390054714389E-4</v>
      </c>
      <c r="AR170" s="3">
        <f>'Population at Risk'!AR170/'Population at Risk'!AR$5</f>
        <v>1.355214770511463E-3</v>
      </c>
      <c r="AS170" s="3">
        <f>'Population at Risk'!AS170/'Population at Risk'!AS$5</f>
        <v>2.7129195242534525E-3</v>
      </c>
      <c r="AT170" s="3">
        <f>'Population at Risk'!AT170/'Population at Risk'!AT$5</f>
        <v>3.389997744700046E-3</v>
      </c>
      <c r="AU170" s="3">
        <f>'Population at Risk'!AU170/'Population at Risk'!AU$5</f>
        <v>3.389997744700046E-3</v>
      </c>
      <c r="AV170" s="3">
        <f>'Population at Risk'!AV170/'Population at Risk'!AV$5</f>
        <v>1.4521438605987114E-3</v>
      </c>
      <c r="AW170" s="3">
        <f>'Population at Risk'!AW170/'Population at Risk'!AW$5</f>
        <v>1.3131819469098249E-3</v>
      </c>
      <c r="AX170" s="3">
        <f>'Population at Risk'!AX170/'Population at Risk'!AX$5</f>
        <v>1.1448737081517309E-3</v>
      </c>
      <c r="AY170" s="3">
        <f>'Population at Risk'!AY170/'Population at Risk'!AY$5</f>
        <v>1.545803944628092E-3</v>
      </c>
      <c r="AZ170" s="3">
        <f>'Population at Risk'!AZ170/'Population at Risk'!AZ$5</f>
        <v>1.9309289360645244E-3</v>
      </c>
      <c r="BA170" s="3">
        <f>'Population at Risk'!BA170/'Population at Risk'!BA$5</f>
        <v>6.2954620598765242E-4</v>
      </c>
      <c r="BB170" s="3">
        <f>'Population at Risk'!BB170/'Population at Risk'!BB$5</f>
        <v>1.1260182953993867E-3</v>
      </c>
      <c r="BC170" s="5">
        <f>'Population at Risk'!BC170/'Population at Risk'!BC$5</f>
        <v>6.3630067669979444E-3</v>
      </c>
      <c r="BD170" s="9">
        <v>168</v>
      </c>
    </row>
    <row r="171" spans="1:56" x14ac:dyDescent="0.35">
      <c r="B171" s="3" t="s">
        <v>60</v>
      </c>
      <c r="C171" s="60">
        <f>'Population at Risk'!C171/'Population at Risk'!C$5</f>
        <v>6.8912880452875894E-4</v>
      </c>
      <c r="D171" s="3">
        <f>'Population at Risk'!D171/'Population at Risk'!D$5</f>
        <v>8.5216200852767721E-4</v>
      </c>
      <c r="E171" s="3">
        <f>'Population at Risk'!E171/'Population at Risk'!E$5</f>
        <v>1.4086977417649847E-3</v>
      </c>
      <c r="F171" s="3">
        <f>'Population at Risk'!F171/'Population at Risk'!F$5</f>
        <v>2.5064385355702216E-3</v>
      </c>
      <c r="G171" s="3">
        <f>'Population at Risk'!G171/'Population at Risk'!G$5</f>
        <v>2.5457053729593137E-3</v>
      </c>
      <c r="H171" s="3">
        <f>'Population at Risk'!H171/'Population at Risk'!H$5</f>
        <v>8.0035933149916801E-4</v>
      </c>
      <c r="I171" s="3">
        <f>'Population at Risk'!I171/'Population at Risk'!I$5</f>
        <v>1.7723954839302905E-3</v>
      </c>
      <c r="J171" s="3">
        <f>'Population at Risk'!J171/'Population at Risk'!J$5</f>
        <v>8.282901287137626E-4</v>
      </c>
      <c r="K171" s="3">
        <f>'Population at Risk'!K171/'Population at Risk'!K$5</f>
        <v>7.6976703798101891E-4</v>
      </c>
      <c r="L171" s="3">
        <f>'Population at Risk'!L171/'Population at Risk'!L$5</f>
        <v>2.3100676316083258E-3</v>
      </c>
      <c r="M171" s="3">
        <f>'Population at Risk'!M171/'Population at Risk'!M$5</f>
        <v>2.3100676316083258E-3</v>
      </c>
      <c r="N171" s="3">
        <f>'Population at Risk'!N171/'Population at Risk'!N$5</f>
        <v>4.6562023312585643E-4</v>
      </c>
      <c r="O171" s="3">
        <f>'Population at Risk'!O171/'Population at Risk'!O$5</f>
        <v>7.5061673670476909E-4</v>
      </c>
      <c r="P171" s="3">
        <f>'Population at Risk'!P171/'Population at Risk'!P$5</f>
        <v>3.866231128924101E-4</v>
      </c>
      <c r="Q171" s="3">
        <f>'Population at Risk'!Q171/'Population at Risk'!Q$5</f>
        <v>1.1150939820574637E-3</v>
      </c>
      <c r="R171" s="3">
        <f>'Population at Risk'!R171/'Population at Risk'!R$5</f>
        <v>9.3794902879978362E-4</v>
      </c>
      <c r="S171" s="3">
        <f>'Population at Risk'!S171/'Population at Risk'!S$5</f>
        <v>8.1312162339585369E-4</v>
      </c>
      <c r="T171" s="3">
        <f>'Population at Risk'!T171/'Population at Risk'!T$5</f>
        <v>5.0765599113729884E-4</v>
      </c>
      <c r="U171" s="3">
        <f>'Population at Risk'!U171/'Population at Risk'!U$5</f>
        <v>3.7746650312699666E-3</v>
      </c>
      <c r="V171" s="3">
        <f>'Population at Risk'!V171/'Population at Risk'!V$5</f>
        <v>8.6220940775934686E-4</v>
      </c>
      <c r="W171" s="3">
        <f>'Population at Risk'!W171/'Population at Risk'!W$5</f>
        <v>1.0374503971186417E-3</v>
      </c>
      <c r="X171" s="3">
        <f>'Population at Risk'!X171/'Population at Risk'!X$5</f>
        <v>1.0374503971186417E-3</v>
      </c>
      <c r="Y171" s="3">
        <f>'Population at Risk'!Y171/'Population at Risk'!Y$5</f>
        <v>8.3862874447513704E-4</v>
      </c>
      <c r="Z171" s="3">
        <f>'Population at Risk'!Z171/'Population at Risk'!Z$5</f>
        <v>2.6815116858759105E-4</v>
      </c>
      <c r="AA171" s="3">
        <f>'Population at Risk'!AA171/'Population at Risk'!AA$5</f>
        <v>4.6539423119981363E-4</v>
      </c>
      <c r="AB171" s="3">
        <f>'Population at Risk'!AB171/'Population at Risk'!AB$5</f>
        <v>1.1290129627721049E-3</v>
      </c>
      <c r="AC171" s="3">
        <f>'Population at Risk'!AC171/'Population at Risk'!AC$5</f>
        <v>4.1089022274145974E-4</v>
      </c>
      <c r="AD171" s="3">
        <f>'Population at Risk'!AD171/'Population at Risk'!AD$5</f>
        <v>2.1942149845921174E-3</v>
      </c>
      <c r="AE171" s="3">
        <f>'Population at Risk'!AE171/'Population at Risk'!AE$5</f>
        <v>2.0410695622832217E-3</v>
      </c>
      <c r="AF171" s="3">
        <f>'Population at Risk'!AF171/'Population at Risk'!AF$5</f>
        <v>6.1445747053582504E-4</v>
      </c>
      <c r="AG171" s="3">
        <f>'Population at Risk'!AG171/'Population at Risk'!AG$5</f>
        <v>1.7419152712895476E-3</v>
      </c>
      <c r="AH171" s="3">
        <f>'Population at Risk'!AH171/'Population at Risk'!AH$5</f>
        <v>6.1513910059810765E-4</v>
      </c>
      <c r="AI171" s="3">
        <f>'Population at Risk'!AI171/'Population at Risk'!AI$5</f>
        <v>6.8469972308895653E-4</v>
      </c>
      <c r="AJ171" s="3">
        <f>'Population at Risk'!AJ171/'Population at Risk'!AJ$5</f>
        <v>1.0328196177095358E-3</v>
      </c>
      <c r="AK171" s="3">
        <f>'Population at Risk'!AK171/'Population at Risk'!AK$5</f>
        <v>1.5324238748572019E-3</v>
      </c>
      <c r="AL171" s="3">
        <f>'Population at Risk'!AL171/'Population at Risk'!AL$5</f>
        <v>7.8378018807436975E-4</v>
      </c>
      <c r="AM171" s="3">
        <f>'Population at Risk'!AM171/'Population at Risk'!AM$5</f>
        <v>4.3562224970066096E-4</v>
      </c>
      <c r="AN171" s="3">
        <f>'Population at Risk'!AN171/'Population at Risk'!AN$5</f>
        <v>2.3361526416279012E-3</v>
      </c>
      <c r="AO171" s="3">
        <f>'Population at Risk'!AO171/'Population at Risk'!AO$5</f>
        <v>2.3361526416279012E-3</v>
      </c>
      <c r="AP171" s="3">
        <f>'Population at Risk'!AP171/'Population at Risk'!AP$5</f>
        <v>1.820758155947408E-3</v>
      </c>
      <c r="AQ171" s="3">
        <f>'Population at Risk'!AQ171/'Population at Risk'!AQ$5</f>
        <v>6.8858508702148899E-4</v>
      </c>
      <c r="AR171" s="3">
        <f>'Population at Risk'!AR171/'Population at Risk'!AR$5</f>
        <v>9.0337693508798947E-4</v>
      </c>
      <c r="AS171" s="3">
        <f>'Population at Risk'!AS171/'Population at Risk'!AS$5</f>
        <v>1.7723954839302905E-3</v>
      </c>
      <c r="AT171" s="3">
        <f>'Population at Risk'!AT171/'Population at Risk'!AT$5</f>
        <v>2.0209601939557963E-3</v>
      </c>
      <c r="AU171" s="3">
        <f>'Population at Risk'!AU171/'Population at Risk'!AU$5</f>
        <v>2.0209601939557963E-3</v>
      </c>
      <c r="AV171" s="3">
        <f>'Population at Risk'!AV171/'Population at Risk'!AV$5</f>
        <v>8.413709063554766E-4</v>
      </c>
      <c r="AW171" s="3">
        <f>'Population at Risk'!AW171/'Population at Risk'!AW$5</f>
        <v>8.6489720065489396E-4</v>
      </c>
      <c r="AX171" s="3">
        <f>'Population at Risk'!AX171/'Population at Risk'!AX$5</f>
        <v>8.6718093638726845E-4</v>
      </c>
      <c r="AY171" s="3">
        <f>'Population at Risk'!AY171/'Population at Risk'!AY$5</f>
        <v>1.0226533121033177E-3</v>
      </c>
      <c r="AZ171" s="3">
        <f>'Population at Risk'!AZ171/'Population at Risk'!AZ$5</f>
        <v>1.3226589709359829E-3</v>
      </c>
      <c r="BA171" s="3">
        <f>'Population at Risk'!BA171/'Population at Risk'!BA$5</f>
        <v>5.5211538920842248E-4</v>
      </c>
      <c r="BB171" s="3">
        <f>'Population at Risk'!BB171/'Population at Risk'!BB$5</f>
        <v>6.9158563125740874E-4</v>
      </c>
      <c r="BC171" s="5">
        <f>'Population at Risk'!BC171/'Population at Risk'!BC$5</f>
        <v>3.7746650312699666E-3</v>
      </c>
      <c r="BD171" s="9">
        <v>169</v>
      </c>
    </row>
    <row r="172" spans="1:56" x14ac:dyDescent="0.35">
      <c r="B172" s="3" t="s">
        <v>80</v>
      </c>
      <c r="C172" s="60">
        <f>'Population at Risk'!C172/'Population at Risk'!C$5</f>
        <v>3.4347744831401869E-4</v>
      </c>
      <c r="D172" s="3">
        <f>'Population at Risk'!D172/'Population at Risk'!D$5</f>
        <v>3.8793838161139889E-4</v>
      </c>
      <c r="E172" s="3">
        <f>'Population at Risk'!E172/'Population at Risk'!E$5</f>
        <v>6.0910303024562789E-4</v>
      </c>
      <c r="F172" s="3">
        <f>'Population at Risk'!F172/'Population at Risk'!F$5</f>
        <v>1.4238704021218066E-3</v>
      </c>
      <c r="G172" s="3">
        <f>'Population at Risk'!G172/'Population at Risk'!G$5</f>
        <v>1.2277516070374644E-3</v>
      </c>
      <c r="H172" s="3">
        <f>'Population at Risk'!H172/'Population at Risk'!H$5</f>
        <v>3.7277009960235221E-4</v>
      </c>
      <c r="I172" s="3">
        <f>'Population at Risk'!I172/'Population at Risk'!I$5</f>
        <v>8.7940695467039331E-4</v>
      </c>
      <c r="J172" s="3">
        <f>'Population at Risk'!J172/'Population at Risk'!J$5</f>
        <v>3.6292571010779705E-4</v>
      </c>
      <c r="K172" s="3">
        <f>'Population at Risk'!K172/'Population at Risk'!K$5</f>
        <v>4.1054242025654339E-4</v>
      </c>
      <c r="L172" s="3">
        <f>'Population at Risk'!L172/'Population at Risk'!L$5</f>
        <v>1.0695716724823303E-3</v>
      </c>
      <c r="M172" s="3">
        <f>'Population at Risk'!M172/'Population at Risk'!M$5</f>
        <v>1.0695716724823303E-3</v>
      </c>
      <c r="N172" s="3">
        <f>'Population at Risk'!N172/'Population at Risk'!N$5</f>
        <v>3.192824455720158E-4</v>
      </c>
      <c r="O172" s="3">
        <f>'Population at Risk'!O172/'Population at Risk'!O$5</f>
        <v>3.072022165664306E-4</v>
      </c>
      <c r="P172" s="3">
        <f>'Population at Risk'!P172/'Population at Risk'!P$5</f>
        <v>1.1206467040359711E-4</v>
      </c>
      <c r="Q172" s="3">
        <f>'Population at Risk'!Q172/'Population at Risk'!Q$5</f>
        <v>5.6975604922644132E-4</v>
      </c>
      <c r="R172" s="3">
        <f>'Population at Risk'!R172/'Population at Risk'!R$5</f>
        <v>5.1623551197507473E-4</v>
      </c>
      <c r="S172" s="3">
        <f>'Population at Risk'!S172/'Population at Risk'!S$5</f>
        <v>4.0612967616060133E-4</v>
      </c>
      <c r="T172" s="3">
        <f>'Population at Risk'!T172/'Population at Risk'!T$5</f>
        <v>2.3100676293954148E-4</v>
      </c>
      <c r="U172" s="3">
        <f>'Population at Risk'!U172/'Population at Risk'!U$5</f>
        <v>2.2956126108539796E-3</v>
      </c>
      <c r="V172" s="3">
        <f>'Population at Risk'!V172/'Population at Risk'!V$5</f>
        <v>3.7164198610316676E-4</v>
      </c>
      <c r="W172" s="3">
        <f>'Population at Risk'!W172/'Population at Risk'!W$5</f>
        <v>5.3240586313670947E-4</v>
      </c>
      <c r="X172" s="3">
        <f>'Population at Risk'!X172/'Population at Risk'!X$5</f>
        <v>5.3240586313670947E-4</v>
      </c>
      <c r="Y172" s="3">
        <f>'Population at Risk'!Y172/'Population at Risk'!Y$5</f>
        <v>3.6443029210176113E-4</v>
      </c>
      <c r="Z172" s="3">
        <f>'Population at Risk'!Z172/'Population at Risk'!Z$5</f>
        <v>1.187884615986151E-4</v>
      </c>
      <c r="AA172" s="3">
        <f>'Population at Risk'!AA172/'Population at Risk'!AA$5</f>
        <v>2.2731476134547562E-4</v>
      </c>
      <c r="AB172" s="3">
        <f>'Population at Risk'!AB172/'Population at Risk'!AB$5</f>
        <v>5.562588217554121E-4</v>
      </c>
      <c r="AC172" s="3">
        <f>'Population at Risk'!AC172/'Population at Risk'!AC$5</f>
        <v>2.0768959547164825E-4</v>
      </c>
      <c r="AD172" s="3">
        <f>'Population at Risk'!AD172/'Population at Risk'!AD$5</f>
        <v>1.0675339175530356E-3</v>
      </c>
      <c r="AE172" s="3">
        <f>'Population at Risk'!AE172/'Population at Risk'!AE$5</f>
        <v>9.9736370516307488E-4</v>
      </c>
      <c r="AF172" s="3">
        <f>'Population at Risk'!AF172/'Population at Risk'!AF$5</f>
        <v>3.8784904168573354E-4</v>
      </c>
      <c r="AG172" s="3">
        <f>'Population at Risk'!AG172/'Population at Risk'!AG$5</f>
        <v>8.5118268439123999E-4</v>
      </c>
      <c r="AH172" s="3">
        <f>'Population at Risk'!AH172/'Population at Risk'!AH$5</f>
        <v>2.886770717794559E-4</v>
      </c>
      <c r="AI172" s="3">
        <f>'Population at Risk'!AI172/'Population at Risk'!AI$5</f>
        <v>3.3671346439664499E-4</v>
      </c>
      <c r="AJ172" s="3">
        <f>'Population at Risk'!AJ172/'Population at Risk'!AJ$5</f>
        <v>5.6040885086481532E-4</v>
      </c>
      <c r="AK172" s="3">
        <f>'Population at Risk'!AK172/'Population at Risk'!AK$5</f>
        <v>9.2139410197110232E-4</v>
      </c>
      <c r="AL172" s="3">
        <f>'Population at Risk'!AL172/'Population at Risk'!AL$5</f>
        <v>3.3467986133102647E-4</v>
      </c>
      <c r="AM172" s="3">
        <f>'Population at Risk'!AM172/'Population at Risk'!AM$5</f>
        <v>2.0800749300775202E-4</v>
      </c>
      <c r="AN172" s="3">
        <f>'Population at Risk'!AN172/'Population at Risk'!AN$5</f>
        <v>1.1792008572026548E-3</v>
      </c>
      <c r="AO172" s="3">
        <f>'Population at Risk'!AO172/'Population at Risk'!AO$5</f>
        <v>1.1792008572026548E-3</v>
      </c>
      <c r="AP172" s="3">
        <f>'Population at Risk'!AP172/'Population at Risk'!AP$5</f>
        <v>9.8437964574850422E-4</v>
      </c>
      <c r="AQ172" s="3">
        <f>'Population at Risk'!AQ172/'Population at Risk'!AQ$5</f>
        <v>4.2753939731483495E-4</v>
      </c>
      <c r="AR172" s="3">
        <f>'Population at Risk'!AR172/'Population at Risk'!AR$5</f>
        <v>4.4952263329155163E-4</v>
      </c>
      <c r="AS172" s="3">
        <f>'Population at Risk'!AS172/'Population at Risk'!AS$5</f>
        <v>8.7940695467039331E-4</v>
      </c>
      <c r="AT172" s="3">
        <f>'Population at Risk'!AT172/'Population at Risk'!AT$5</f>
        <v>1.2386530221019398E-3</v>
      </c>
      <c r="AU172" s="3">
        <f>'Population at Risk'!AU172/'Population at Risk'!AU$5</f>
        <v>1.2386530221019398E-3</v>
      </c>
      <c r="AV172" s="3">
        <f>'Population at Risk'!AV172/'Population at Risk'!AV$5</f>
        <v>4.7054446985065544E-4</v>
      </c>
      <c r="AW172" s="3">
        <f>'Population at Risk'!AW172/'Population at Risk'!AW$5</f>
        <v>4.0077630847247905E-4</v>
      </c>
      <c r="AX172" s="3">
        <f>'Population at Risk'!AX172/'Population at Risk'!AX$5</f>
        <v>3.312826049119902E-4</v>
      </c>
      <c r="AY172" s="3">
        <f>'Population at Risk'!AY172/'Population at Risk'!AY$5</f>
        <v>5.617595352941302E-4</v>
      </c>
      <c r="AZ172" s="3">
        <f>'Population at Risk'!AZ172/'Population at Risk'!AZ$5</f>
        <v>7.6252547786797361E-4</v>
      </c>
      <c r="BA172" s="3">
        <f>'Population at Risk'!BA172/'Population at Risk'!BA$5</f>
        <v>2.3229245033768995E-4</v>
      </c>
      <c r="BB172" s="3">
        <f>'Population at Risk'!BB172/'Population at Risk'!BB$5</f>
        <v>3.4676687989808103E-4</v>
      </c>
      <c r="BC172" s="5">
        <f>'Population at Risk'!BC172/'Population at Risk'!BC$5</f>
        <v>2.2956126108539796E-3</v>
      </c>
      <c r="BD172" s="9">
        <v>170</v>
      </c>
    </row>
    <row r="173" spans="1:56" x14ac:dyDescent="0.35">
      <c r="B173" s="3" t="s">
        <v>79</v>
      </c>
      <c r="C173" s="60">
        <f>'Population at Risk'!C173/'Population at Risk'!C$5</f>
        <v>1.3695619774546313E-4</v>
      </c>
      <c r="D173" s="3">
        <f>'Population at Risk'!D173/'Population at Risk'!D$5</f>
        <v>1.730372637403362E-4</v>
      </c>
      <c r="E173" s="3">
        <f>'Population at Risk'!E173/'Population at Risk'!E$5</f>
        <v>2.8926514563788503E-4</v>
      </c>
      <c r="F173" s="3">
        <f>'Population at Risk'!F173/'Population at Risk'!F$5</f>
        <v>6.2394320991854442E-4</v>
      </c>
      <c r="G173" s="3">
        <f>'Population at Risk'!G173/'Population at Risk'!G$5</f>
        <v>5.0613433596238323E-4</v>
      </c>
      <c r="H173" s="3">
        <f>'Population at Risk'!H173/'Population at Risk'!H$5</f>
        <v>1.4851001294318312E-4</v>
      </c>
      <c r="I173" s="3">
        <f>'Population at Risk'!I173/'Population at Risk'!I$5</f>
        <v>3.1577160920597132E-4</v>
      </c>
      <c r="J173" s="3">
        <f>'Population at Risk'!J173/'Population at Risk'!J$5</f>
        <v>1.6390193359706962E-4</v>
      </c>
      <c r="K173" s="3">
        <f>'Population at Risk'!K173/'Population at Risk'!K$5</f>
        <v>1.9794009548083344E-4</v>
      </c>
      <c r="L173" s="3">
        <f>'Population at Risk'!L173/'Population at Risk'!L$5</f>
        <v>5.1795238376868287E-4</v>
      </c>
      <c r="M173" s="3">
        <f>'Population at Risk'!M173/'Population at Risk'!M$5</f>
        <v>5.1795238376868287E-4</v>
      </c>
      <c r="N173" s="3">
        <f>'Population at Risk'!N173/'Population at Risk'!N$5</f>
        <v>1.1529643867878349E-4</v>
      </c>
      <c r="O173" s="3">
        <f>'Population at Risk'!O173/'Population at Risk'!O$5</f>
        <v>1.0143469414929312E-4</v>
      </c>
      <c r="P173" s="3">
        <f>'Population at Risk'!P173/'Population at Risk'!P$5</f>
        <v>6.7238802242158279E-5</v>
      </c>
      <c r="Q173" s="3">
        <f>'Population at Risk'!Q173/'Population at Risk'!Q$5</f>
        <v>2.4011147788828601E-4</v>
      </c>
      <c r="R173" s="3">
        <f>'Population at Risk'!R173/'Population at Risk'!R$5</f>
        <v>2.5448229463560025E-4</v>
      </c>
      <c r="S173" s="3">
        <f>'Population at Risk'!S173/'Population at Risk'!S$5</f>
        <v>1.6469377525833302E-4</v>
      </c>
      <c r="T173" s="3">
        <f>'Population at Risk'!T173/'Population at Risk'!T$5</f>
        <v>9.7805282696176828E-5</v>
      </c>
      <c r="U173" s="3">
        <f>'Population at Risk'!U173/'Population at Risk'!U$5</f>
        <v>9.2440776275999181E-4</v>
      </c>
      <c r="V173" s="3">
        <f>'Population at Risk'!V173/'Population at Risk'!V$5</f>
        <v>1.9028069688482136E-4</v>
      </c>
      <c r="W173" s="3">
        <f>'Population at Risk'!W173/'Population at Risk'!W$5</f>
        <v>2.2459091014546417E-4</v>
      </c>
      <c r="X173" s="3">
        <f>'Population at Risk'!X173/'Population at Risk'!X$5</f>
        <v>2.2459091014546417E-4</v>
      </c>
      <c r="Y173" s="3">
        <f>'Population at Risk'!Y173/'Population at Risk'!Y$5</f>
        <v>1.7562905643458369E-4</v>
      </c>
      <c r="Z173" s="3">
        <f>'Population at Risk'!Z173/'Population at Risk'!Z$5</f>
        <v>6.0146056505627905E-5</v>
      </c>
      <c r="AA173" s="3">
        <f>'Population at Risk'!AA173/'Population at Risk'!AA$5</f>
        <v>1.0764708508862303E-4</v>
      </c>
      <c r="AB173" s="3">
        <f>'Population at Risk'!AB173/'Population at Risk'!AB$5</f>
        <v>2.3826572266294423E-4</v>
      </c>
      <c r="AC173" s="3">
        <f>'Population at Risk'!AC173/'Population at Risk'!AC$5</f>
        <v>1.0833376593766091E-4</v>
      </c>
      <c r="AD173" s="3">
        <f>'Population at Risk'!AD173/'Population at Risk'!AD$5</f>
        <v>4.1547265980442465E-4</v>
      </c>
      <c r="AE173" s="3">
        <f>'Population at Risk'!AE173/'Population at Risk'!AE$5</f>
        <v>3.7678184417271716E-4</v>
      </c>
      <c r="AF173" s="3">
        <f>'Population at Risk'!AF173/'Population at Risk'!AF$5</f>
        <v>1.6559846723660532E-4</v>
      </c>
      <c r="AG173" s="3">
        <f>'Population at Risk'!AG173/'Population at Risk'!AG$5</f>
        <v>3.2155790299224617E-4</v>
      </c>
      <c r="AH173" s="3">
        <f>'Population at Risk'!AH173/'Population at Risk'!AH$5</f>
        <v>1.19904263671048E-4</v>
      </c>
      <c r="AI173" s="3">
        <f>'Population at Risk'!AI173/'Population at Risk'!AI$5</f>
        <v>1.3870438198580864E-4</v>
      </c>
      <c r="AJ173" s="3">
        <f>'Population at Risk'!AJ173/'Population at Risk'!AJ$5</f>
        <v>1.7599616804018996E-4</v>
      </c>
      <c r="AK173" s="3">
        <f>'Population at Risk'!AK173/'Population at Risk'!AK$5</f>
        <v>3.5885875550453457E-4</v>
      </c>
      <c r="AL173" s="3">
        <f>'Population at Risk'!AL173/'Population at Risk'!AL$5</f>
        <v>1.687701864831672E-4</v>
      </c>
      <c r="AM173" s="3">
        <f>'Population at Risk'!AM173/'Population at Risk'!AM$5</f>
        <v>7.6724075289744592E-5</v>
      </c>
      <c r="AN173" s="3">
        <f>'Population at Risk'!AN173/'Population at Risk'!AN$5</f>
        <v>4.6723052832558024E-4</v>
      </c>
      <c r="AO173" s="3">
        <f>'Population at Risk'!AO173/'Population at Risk'!AO$5</f>
        <v>4.6723052832558024E-4</v>
      </c>
      <c r="AP173" s="3">
        <f>'Population at Risk'!AP173/'Population at Risk'!AP$5</f>
        <v>4.5777095414178693E-4</v>
      </c>
      <c r="AQ173" s="3">
        <f>'Population at Risk'!AQ173/'Population at Risk'!AQ$5</f>
        <v>2.7337855693688963E-4</v>
      </c>
      <c r="AR173" s="3">
        <f>'Population at Risk'!AR173/'Population at Risk'!AR$5</f>
        <v>1.936554557443086E-4</v>
      </c>
      <c r="AS173" s="3">
        <f>'Population at Risk'!AS173/'Population at Risk'!AS$5</f>
        <v>3.1577160920597132E-4</v>
      </c>
      <c r="AT173" s="3">
        <f>'Population at Risk'!AT173/'Population at Risk'!AT$5</f>
        <v>4.3461509547436481E-4</v>
      </c>
      <c r="AU173" s="3">
        <f>'Population at Risk'!AU173/'Population at Risk'!AU$5</f>
        <v>4.3461509547436481E-4</v>
      </c>
      <c r="AV173" s="3">
        <f>'Population at Risk'!AV173/'Population at Risk'!AV$5</f>
        <v>1.7139036981315265E-4</v>
      </c>
      <c r="AW173" s="3">
        <f>'Population at Risk'!AW173/'Population at Risk'!AW$5</f>
        <v>1.8028843055904831E-4</v>
      </c>
      <c r="AX173" s="3">
        <f>'Population at Risk'!AX173/'Population at Risk'!AX$5</f>
        <v>1.4128228738893698E-4</v>
      </c>
      <c r="AY173" s="3">
        <f>'Population at Risk'!AY173/'Population at Risk'!AY$5</f>
        <v>2.4082303102385824E-4</v>
      </c>
      <c r="AZ173" s="3">
        <f>'Population at Risk'!AZ173/'Population at Risk'!AZ$5</f>
        <v>3.3039124005183358E-4</v>
      </c>
      <c r="BA173" s="3">
        <f>'Population at Risk'!BA173/'Population at Risk'!BA$5</f>
        <v>8.0797374030500845E-5</v>
      </c>
      <c r="BB173" s="3">
        <f>'Population at Risk'!BB173/'Population at Risk'!BB$5</f>
        <v>1.5779841163901439E-4</v>
      </c>
      <c r="BC173" s="5">
        <f>'Population at Risk'!BC173/'Population at Risk'!BC$5</f>
        <v>9.2440776275999181E-4</v>
      </c>
      <c r="BD173" s="9">
        <v>171</v>
      </c>
    </row>
    <row r="174" spans="1:56" x14ac:dyDescent="0.35">
      <c r="A174" s="2" t="s">
        <v>136</v>
      </c>
      <c r="B174" s="2" t="s">
        <v>83</v>
      </c>
      <c r="C174" s="60">
        <f>'Population at Risk'!C174/'Population at Risk'!C$5</f>
        <v>0</v>
      </c>
      <c r="D174" s="3">
        <f>'Population at Risk'!D174/'Population at Risk'!D$5</f>
        <v>0</v>
      </c>
      <c r="E174" s="3">
        <f>'Population at Risk'!E174/'Population at Risk'!E$5</f>
        <v>0</v>
      </c>
      <c r="F174" s="3">
        <f>'Population at Risk'!F174/'Population at Risk'!F$5</f>
        <v>0</v>
      </c>
      <c r="G174" s="3">
        <f>'Population at Risk'!G174/'Population at Risk'!G$5</f>
        <v>0</v>
      </c>
      <c r="H174" s="3">
        <f>'Population at Risk'!H174/'Population at Risk'!H$5</f>
        <v>0</v>
      </c>
      <c r="I174" s="3">
        <f>'Population at Risk'!I174/'Population at Risk'!I$5</f>
        <v>0</v>
      </c>
      <c r="J174" s="3">
        <f>'Population at Risk'!J174/'Population at Risk'!J$5</f>
        <v>0</v>
      </c>
      <c r="K174" s="3">
        <f>'Population at Risk'!K174/'Population at Risk'!K$5</f>
        <v>0</v>
      </c>
      <c r="L174" s="3">
        <f>'Population at Risk'!L174/'Population at Risk'!L$5</f>
        <v>0</v>
      </c>
      <c r="M174" s="3">
        <f>'Population at Risk'!M174/'Population at Risk'!M$5</f>
        <v>0</v>
      </c>
      <c r="N174" s="3">
        <f>'Population at Risk'!N174/'Population at Risk'!N$5</f>
        <v>0</v>
      </c>
      <c r="O174" s="3">
        <f>'Population at Risk'!O174/'Population at Risk'!O$5</f>
        <v>0</v>
      </c>
      <c r="P174" s="3">
        <f>'Population at Risk'!P174/'Population at Risk'!P$5</f>
        <v>0</v>
      </c>
      <c r="Q174" s="3">
        <f>'Population at Risk'!Q174/'Population at Risk'!Q$5</f>
        <v>0</v>
      </c>
      <c r="R174" s="3">
        <f>'Population at Risk'!R174/'Population at Risk'!R$5</f>
        <v>0</v>
      </c>
      <c r="S174" s="3">
        <f>'Population at Risk'!S174/'Population at Risk'!S$5</f>
        <v>0</v>
      </c>
      <c r="T174" s="3">
        <f>'Population at Risk'!T174/'Population at Risk'!T$5</f>
        <v>0</v>
      </c>
      <c r="U174" s="3">
        <f>'Population at Risk'!U174/'Population at Risk'!U$5</f>
        <v>0</v>
      </c>
      <c r="V174" s="3">
        <f>'Population at Risk'!V174/'Population at Risk'!V$5</f>
        <v>0</v>
      </c>
      <c r="W174" s="3">
        <f>'Population at Risk'!W174/'Population at Risk'!W$5</f>
        <v>0</v>
      </c>
      <c r="X174" s="3">
        <f>'Population at Risk'!X174/'Population at Risk'!X$5</f>
        <v>0</v>
      </c>
      <c r="Y174" s="3">
        <f>'Population at Risk'!Y174/'Population at Risk'!Y$5</f>
        <v>0</v>
      </c>
      <c r="Z174" s="3">
        <f>'Population at Risk'!Z174/'Population at Risk'!Z$5</f>
        <v>0</v>
      </c>
      <c r="AA174" s="3">
        <f>'Population at Risk'!AA174/'Population at Risk'!AA$5</f>
        <v>0</v>
      </c>
      <c r="AB174" s="3">
        <f>'Population at Risk'!AB174/'Population at Risk'!AB$5</f>
        <v>0</v>
      </c>
      <c r="AC174" s="3">
        <f>'Population at Risk'!AC174/'Population at Risk'!AC$5</f>
        <v>0</v>
      </c>
      <c r="AD174" s="3">
        <f>'Population at Risk'!AD174/'Population at Risk'!AD$5</f>
        <v>0</v>
      </c>
      <c r="AE174" s="3">
        <f>'Population at Risk'!AE174/'Population at Risk'!AE$5</f>
        <v>0</v>
      </c>
      <c r="AF174" s="3">
        <f>'Population at Risk'!AF174/'Population at Risk'!AF$5</f>
        <v>0</v>
      </c>
      <c r="AG174" s="3">
        <f>'Population at Risk'!AG174/'Population at Risk'!AG$5</f>
        <v>0</v>
      </c>
      <c r="AH174" s="3">
        <f>'Population at Risk'!AH174/'Population at Risk'!AH$5</f>
        <v>0</v>
      </c>
      <c r="AI174" s="3">
        <f>'Population at Risk'!AI174/'Population at Risk'!AI$5</f>
        <v>0</v>
      </c>
      <c r="AJ174" s="3">
        <f>'Population at Risk'!AJ174/'Population at Risk'!AJ$5</f>
        <v>0</v>
      </c>
      <c r="AK174" s="3">
        <f>'Population at Risk'!AK174/'Population at Risk'!AK$5</f>
        <v>0</v>
      </c>
      <c r="AL174" s="3">
        <f>'Population at Risk'!AL174/'Population at Risk'!AL$5</f>
        <v>0</v>
      </c>
      <c r="AM174" s="3">
        <f>'Population at Risk'!AM174/'Population at Risk'!AM$5</f>
        <v>0</v>
      </c>
      <c r="AN174" s="3">
        <f>'Population at Risk'!AN174/'Population at Risk'!AN$5</f>
        <v>0</v>
      </c>
      <c r="AO174" s="3">
        <f>'Population at Risk'!AO174/'Population at Risk'!AO$5</f>
        <v>0</v>
      </c>
      <c r="AP174" s="3">
        <f>'Population at Risk'!AP174/'Population at Risk'!AP$5</f>
        <v>0</v>
      </c>
      <c r="AQ174" s="3">
        <f>'Population at Risk'!AQ174/'Population at Risk'!AQ$5</f>
        <v>0</v>
      </c>
      <c r="AR174" s="3">
        <f>'Population at Risk'!AR174/'Population at Risk'!AR$5</f>
        <v>0</v>
      </c>
      <c r="AS174" s="3">
        <f>'Population at Risk'!AS174/'Population at Risk'!AS$5</f>
        <v>0</v>
      </c>
      <c r="AT174" s="3">
        <f>'Population at Risk'!AT174/'Population at Risk'!AT$5</f>
        <v>0</v>
      </c>
      <c r="AU174" s="3">
        <f>'Population at Risk'!AU174/'Population at Risk'!AU$5</f>
        <v>0</v>
      </c>
      <c r="AV174" s="3">
        <f>'Population at Risk'!AV174/'Population at Risk'!AV$5</f>
        <v>0</v>
      </c>
      <c r="AW174" s="3">
        <f>'Population at Risk'!AW174/'Population at Risk'!AW$5</f>
        <v>0</v>
      </c>
      <c r="AX174" s="3">
        <f>'Population at Risk'!AX174/'Population at Risk'!AX$5</f>
        <v>0</v>
      </c>
      <c r="AY174" s="3">
        <f>'Population at Risk'!AY174/'Population at Risk'!AY$5</f>
        <v>0</v>
      </c>
      <c r="AZ174" s="3">
        <f>'Population at Risk'!AZ174/'Population at Risk'!AZ$5</f>
        <v>0</v>
      </c>
      <c r="BA174" s="3">
        <f>'Population at Risk'!BA174/'Population at Risk'!BA$5</f>
        <v>0</v>
      </c>
      <c r="BB174" s="3">
        <f>'Population at Risk'!BB174/'Population at Risk'!BB$5</f>
        <v>0</v>
      </c>
      <c r="BC174" s="5">
        <f>'Population at Risk'!BC174/'Population at Risk'!BC$5</f>
        <v>0</v>
      </c>
      <c r="BD174" s="9">
        <v>172</v>
      </c>
    </row>
    <row r="175" spans="1:56" x14ac:dyDescent="0.35">
      <c r="A175" s="3"/>
      <c r="B175" s="3" t="s">
        <v>61</v>
      </c>
      <c r="C175" s="60">
        <f>'Population at Risk'!C175/'Population at Risk'!C$5</f>
        <v>0</v>
      </c>
      <c r="D175" s="3">
        <f>'Population at Risk'!D175/'Population at Risk'!D$5</f>
        <v>0</v>
      </c>
      <c r="E175" s="3">
        <f>'Population at Risk'!E175/'Population at Risk'!E$5</f>
        <v>0</v>
      </c>
      <c r="F175" s="3">
        <f>'Population at Risk'!F175/'Population at Risk'!F$5</f>
        <v>0</v>
      </c>
      <c r="G175" s="3">
        <f>'Population at Risk'!G175/'Population at Risk'!G$5</f>
        <v>0</v>
      </c>
      <c r="H175" s="3">
        <f>'Population at Risk'!H175/'Population at Risk'!H$5</f>
        <v>0</v>
      </c>
      <c r="I175" s="3">
        <f>'Population at Risk'!I175/'Population at Risk'!I$5</f>
        <v>0</v>
      </c>
      <c r="J175" s="3">
        <f>'Population at Risk'!J175/'Population at Risk'!J$5</f>
        <v>0</v>
      </c>
      <c r="K175" s="3">
        <f>'Population at Risk'!K175/'Population at Risk'!K$5</f>
        <v>0</v>
      </c>
      <c r="L175" s="3">
        <f>'Population at Risk'!L175/'Population at Risk'!L$5</f>
        <v>0</v>
      </c>
      <c r="M175" s="3">
        <f>'Population at Risk'!M175/'Population at Risk'!M$5</f>
        <v>0</v>
      </c>
      <c r="N175" s="3">
        <f>'Population at Risk'!N175/'Population at Risk'!N$5</f>
        <v>0</v>
      </c>
      <c r="O175" s="3">
        <f>'Population at Risk'!O175/'Population at Risk'!O$5</f>
        <v>0</v>
      </c>
      <c r="P175" s="3">
        <f>'Population at Risk'!P175/'Population at Risk'!P$5</f>
        <v>0</v>
      </c>
      <c r="Q175" s="3">
        <f>'Population at Risk'!Q175/'Population at Risk'!Q$5</f>
        <v>0</v>
      </c>
      <c r="R175" s="3">
        <f>'Population at Risk'!R175/'Population at Risk'!R$5</f>
        <v>0</v>
      </c>
      <c r="S175" s="3">
        <f>'Population at Risk'!S175/'Population at Risk'!S$5</f>
        <v>0</v>
      </c>
      <c r="T175" s="3">
        <f>'Population at Risk'!T175/'Population at Risk'!T$5</f>
        <v>0</v>
      </c>
      <c r="U175" s="3">
        <f>'Population at Risk'!U175/'Population at Risk'!U$5</f>
        <v>0</v>
      </c>
      <c r="V175" s="3">
        <f>'Population at Risk'!V175/'Population at Risk'!V$5</f>
        <v>0</v>
      </c>
      <c r="W175" s="3">
        <f>'Population at Risk'!W175/'Population at Risk'!W$5</f>
        <v>0</v>
      </c>
      <c r="X175" s="3">
        <f>'Population at Risk'!X175/'Population at Risk'!X$5</f>
        <v>0</v>
      </c>
      <c r="Y175" s="3">
        <f>'Population at Risk'!Y175/'Population at Risk'!Y$5</f>
        <v>0</v>
      </c>
      <c r="Z175" s="3">
        <f>'Population at Risk'!Z175/'Population at Risk'!Z$5</f>
        <v>0</v>
      </c>
      <c r="AA175" s="3">
        <f>'Population at Risk'!AA175/'Population at Risk'!AA$5</f>
        <v>0</v>
      </c>
      <c r="AB175" s="3">
        <f>'Population at Risk'!AB175/'Population at Risk'!AB$5</f>
        <v>0</v>
      </c>
      <c r="AC175" s="3">
        <f>'Population at Risk'!AC175/'Population at Risk'!AC$5</f>
        <v>0</v>
      </c>
      <c r="AD175" s="3">
        <f>'Population at Risk'!AD175/'Population at Risk'!AD$5</f>
        <v>0</v>
      </c>
      <c r="AE175" s="3">
        <f>'Population at Risk'!AE175/'Population at Risk'!AE$5</f>
        <v>0</v>
      </c>
      <c r="AF175" s="3">
        <f>'Population at Risk'!AF175/'Population at Risk'!AF$5</f>
        <v>0</v>
      </c>
      <c r="AG175" s="3">
        <f>'Population at Risk'!AG175/'Population at Risk'!AG$5</f>
        <v>0</v>
      </c>
      <c r="AH175" s="3">
        <f>'Population at Risk'!AH175/'Population at Risk'!AH$5</f>
        <v>0</v>
      </c>
      <c r="AI175" s="3">
        <f>'Population at Risk'!AI175/'Population at Risk'!AI$5</f>
        <v>0</v>
      </c>
      <c r="AJ175" s="3">
        <f>'Population at Risk'!AJ175/'Population at Risk'!AJ$5</f>
        <v>0</v>
      </c>
      <c r="AK175" s="3">
        <f>'Population at Risk'!AK175/'Population at Risk'!AK$5</f>
        <v>0</v>
      </c>
      <c r="AL175" s="3">
        <f>'Population at Risk'!AL175/'Population at Risk'!AL$5</f>
        <v>0</v>
      </c>
      <c r="AM175" s="3">
        <f>'Population at Risk'!AM175/'Population at Risk'!AM$5</f>
        <v>0</v>
      </c>
      <c r="AN175" s="3">
        <f>'Population at Risk'!AN175/'Population at Risk'!AN$5</f>
        <v>0</v>
      </c>
      <c r="AO175" s="3">
        <f>'Population at Risk'!AO175/'Population at Risk'!AO$5</f>
        <v>0</v>
      </c>
      <c r="AP175" s="3">
        <f>'Population at Risk'!AP175/'Population at Risk'!AP$5</f>
        <v>0</v>
      </c>
      <c r="AQ175" s="3">
        <f>'Population at Risk'!AQ175/'Population at Risk'!AQ$5</f>
        <v>0</v>
      </c>
      <c r="AR175" s="3">
        <f>'Population at Risk'!AR175/'Population at Risk'!AR$5</f>
        <v>0</v>
      </c>
      <c r="AS175" s="3">
        <f>'Population at Risk'!AS175/'Population at Risk'!AS$5</f>
        <v>0</v>
      </c>
      <c r="AT175" s="3">
        <f>'Population at Risk'!AT175/'Population at Risk'!AT$5</f>
        <v>0</v>
      </c>
      <c r="AU175" s="3">
        <f>'Population at Risk'!AU175/'Population at Risk'!AU$5</f>
        <v>0</v>
      </c>
      <c r="AV175" s="3">
        <f>'Population at Risk'!AV175/'Population at Risk'!AV$5</f>
        <v>0</v>
      </c>
      <c r="AW175" s="3">
        <f>'Population at Risk'!AW175/'Population at Risk'!AW$5</f>
        <v>0</v>
      </c>
      <c r="AX175" s="3">
        <f>'Population at Risk'!AX175/'Population at Risk'!AX$5</f>
        <v>0</v>
      </c>
      <c r="AY175" s="3">
        <f>'Population at Risk'!AY175/'Population at Risk'!AY$5</f>
        <v>0</v>
      </c>
      <c r="AZ175" s="3">
        <f>'Population at Risk'!AZ175/'Population at Risk'!AZ$5</f>
        <v>0</v>
      </c>
      <c r="BA175" s="3">
        <f>'Population at Risk'!BA175/'Population at Risk'!BA$5</f>
        <v>0</v>
      </c>
      <c r="BB175" s="3">
        <f>'Population at Risk'!BB175/'Population at Risk'!BB$5</f>
        <v>0</v>
      </c>
      <c r="BC175" s="5">
        <f>'Population at Risk'!BC175/'Population at Risk'!BC$5</f>
        <v>0</v>
      </c>
      <c r="BD175" s="9">
        <v>173</v>
      </c>
    </row>
    <row r="176" spans="1:56" x14ac:dyDescent="0.35">
      <c r="A176" s="3"/>
      <c r="B176" s="3" t="s">
        <v>78</v>
      </c>
      <c r="C176" s="60">
        <f>'Population at Risk'!C176/'Population at Risk'!C$5</f>
        <v>0</v>
      </c>
      <c r="D176" s="3">
        <f>'Population at Risk'!D176/'Population at Risk'!D$5</f>
        <v>0</v>
      </c>
      <c r="E176" s="3">
        <f>'Population at Risk'!E176/'Population at Risk'!E$5</f>
        <v>0</v>
      </c>
      <c r="F176" s="3">
        <f>'Population at Risk'!F176/'Population at Risk'!F$5</f>
        <v>0</v>
      </c>
      <c r="G176" s="3">
        <f>'Population at Risk'!G176/'Population at Risk'!G$5</f>
        <v>0</v>
      </c>
      <c r="H176" s="3">
        <f>'Population at Risk'!H176/'Population at Risk'!H$5</f>
        <v>0</v>
      </c>
      <c r="I176" s="3">
        <f>'Population at Risk'!I176/'Population at Risk'!I$5</f>
        <v>0</v>
      </c>
      <c r="J176" s="3">
        <f>'Population at Risk'!J176/'Population at Risk'!J$5</f>
        <v>0</v>
      </c>
      <c r="K176" s="3">
        <f>'Population at Risk'!K176/'Population at Risk'!K$5</f>
        <v>0</v>
      </c>
      <c r="L176" s="3">
        <f>'Population at Risk'!L176/'Population at Risk'!L$5</f>
        <v>0</v>
      </c>
      <c r="M176" s="3">
        <f>'Population at Risk'!M176/'Population at Risk'!M$5</f>
        <v>0</v>
      </c>
      <c r="N176" s="3">
        <f>'Population at Risk'!N176/'Population at Risk'!N$5</f>
        <v>0</v>
      </c>
      <c r="O176" s="3">
        <f>'Population at Risk'!O176/'Population at Risk'!O$5</f>
        <v>0</v>
      </c>
      <c r="P176" s="3">
        <f>'Population at Risk'!P176/'Population at Risk'!P$5</f>
        <v>0</v>
      </c>
      <c r="Q176" s="3">
        <f>'Population at Risk'!Q176/'Population at Risk'!Q$5</f>
        <v>0</v>
      </c>
      <c r="R176" s="3">
        <f>'Population at Risk'!R176/'Population at Risk'!R$5</f>
        <v>0</v>
      </c>
      <c r="S176" s="3">
        <f>'Population at Risk'!S176/'Population at Risk'!S$5</f>
        <v>0</v>
      </c>
      <c r="T176" s="3">
        <f>'Population at Risk'!T176/'Population at Risk'!T$5</f>
        <v>0</v>
      </c>
      <c r="U176" s="3">
        <f>'Population at Risk'!U176/'Population at Risk'!U$5</f>
        <v>0</v>
      </c>
      <c r="V176" s="3">
        <f>'Population at Risk'!V176/'Population at Risk'!V$5</f>
        <v>0</v>
      </c>
      <c r="W176" s="3">
        <f>'Population at Risk'!W176/'Population at Risk'!W$5</f>
        <v>0</v>
      </c>
      <c r="X176" s="3">
        <f>'Population at Risk'!X176/'Population at Risk'!X$5</f>
        <v>0</v>
      </c>
      <c r="Y176" s="3">
        <f>'Population at Risk'!Y176/'Population at Risk'!Y$5</f>
        <v>0</v>
      </c>
      <c r="Z176" s="3">
        <f>'Population at Risk'!Z176/'Population at Risk'!Z$5</f>
        <v>0</v>
      </c>
      <c r="AA176" s="3">
        <f>'Population at Risk'!AA176/'Population at Risk'!AA$5</f>
        <v>0</v>
      </c>
      <c r="AB176" s="3">
        <f>'Population at Risk'!AB176/'Population at Risk'!AB$5</f>
        <v>0</v>
      </c>
      <c r="AC176" s="3">
        <f>'Population at Risk'!AC176/'Population at Risk'!AC$5</f>
        <v>0</v>
      </c>
      <c r="AD176" s="3">
        <f>'Population at Risk'!AD176/'Population at Risk'!AD$5</f>
        <v>0</v>
      </c>
      <c r="AE176" s="3">
        <f>'Population at Risk'!AE176/'Population at Risk'!AE$5</f>
        <v>0</v>
      </c>
      <c r="AF176" s="3">
        <f>'Population at Risk'!AF176/'Population at Risk'!AF$5</f>
        <v>0</v>
      </c>
      <c r="AG176" s="3">
        <f>'Population at Risk'!AG176/'Population at Risk'!AG$5</f>
        <v>0</v>
      </c>
      <c r="AH176" s="3">
        <f>'Population at Risk'!AH176/'Population at Risk'!AH$5</f>
        <v>0</v>
      </c>
      <c r="AI176" s="3">
        <f>'Population at Risk'!AI176/'Population at Risk'!AI$5</f>
        <v>0</v>
      </c>
      <c r="AJ176" s="3">
        <f>'Population at Risk'!AJ176/'Population at Risk'!AJ$5</f>
        <v>0</v>
      </c>
      <c r="AK176" s="3">
        <f>'Population at Risk'!AK176/'Population at Risk'!AK$5</f>
        <v>0</v>
      </c>
      <c r="AL176" s="3">
        <f>'Population at Risk'!AL176/'Population at Risk'!AL$5</f>
        <v>0</v>
      </c>
      <c r="AM176" s="3">
        <f>'Population at Risk'!AM176/'Population at Risk'!AM$5</f>
        <v>0</v>
      </c>
      <c r="AN176" s="3">
        <f>'Population at Risk'!AN176/'Population at Risk'!AN$5</f>
        <v>0</v>
      </c>
      <c r="AO176" s="3">
        <f>'Population at Risk'!AO176/'Population at Risk'!AO$5</f>
        <v>0</v>
      </c>
      <c r="AP176" s="3">
        <f>'Population at Risk'!AP176/'Population at Risk'!AP$5</f>
        <v>0</v>
      </c>
      <c r="AQ176" s="3">
        <f>'Population at Risk'!AQ176/'Population at Risk'!AQ$5</f>
        <v>0</v>
      </c>
      <c r="AR176" s="3">
        <f>'Population at Risk'!AR176/'Population at Risk'!AR$5</f>
        <v>0</v>
      </c>
      <c r="AS176" s="3">
        <f>'Population at Risk'!AS176/'Population at Risk'!AS$5</f>
        <v>0</v>
      </c>
      <c r="AT176" s="3">
        <f>'Population at Risk'!AT176/'Population at Risk'!AT$5</f>
        <v>0</v>
      </c>
      <c r="AU176" s="3">
        <f>'Population at Risk'!AU176/'Population at Risk'!AU$5</f>
        <v>0</v>
      </c>
      <c r="AV176" s="3">
        <f>'Population at Risk'!AV176/'Population at Risk'!AV$5</f>
        <v>0</v>
      </c>
      <c r="AW176" s="3">
        <f>'Population at Risk'!AW176/'Population at Risk'!AW$5</f>
        <v>0</v>
      </c>
      <c r="AX176" s="3">
        <f>'Population at Risk'!AX176/'Population at Risk'!AX$5</f>
        <v>0</v>
      </c>
      <c r="AY176" s="3">
        <f>'Population at Risk'!AY176/'Population at Risk'!AY$5</f>
        <v>0</v>
      </c>
      <c r="AZ176" s="3">
        <f>'Population at Risk'!AZ176/'Population at Risk'!AZ$5</f>
        <v>0</v>
      </c>
      <c r="BA176" s="3">
        <f>'Population at Risk'!BA176/'Population at Risk'!BA$5</f>
        <v>0</v>
      </c>
      <c r="BB176" s="3">
        <f>'Population at Risk'!BB176/'Population at Risk'!BB$5</f>
        <v>0</v>
      </c>
      <c r="BC176" s="5">
        <f>'Population at Risk'!BC176/'Population at Risk'!BC$5</f>
        <v>0</v>
      </c>
      <c r="BD176" s="9">
        <v>174</v>
      </c>
    </row>
    <row r="177" spans="1:56" x14ac:dyDescent="0.35">
      <c r="A177" s="3"/>
      <c r="B177" s="3" t="s">
        <v>62</v>
      </c>
      <c r="C177" s="60">
        <f>'Population at Risk'!C177/'Population at Risk'!C$5</f>
        <v>4.7765434419699965E-3</v>
      </c>
      <c r="D177" s="3">
        <f>'Population at Risk'!D177/'Population at Risk'!D$5</f>
        <v>8.6492522049578403E-3</v>
      </c>
      <c r="E177" s="3">
        <f>'Population at Risk'!E177/'Population at Risk'!E$5</f>
        <v>9.0445699282078931E-3</v>
      </c>
      <c r="F177" s="3">
        <f>'Population at Risk'!F177/'Population at Risk'!F$5</f>
        <v>3.5607394980173876E-3</v>
      </c>
      <c r="G177" s="3">
        <f>'Population at Risk'!G177/'Population at Risk'!G$5</f>
        <v>5.624050430970611E-3</v>
      </c>
      <c r="H177" s="3">
        <f>'Population at Risk'!H177/'Population at Risk'!H$5</f>
        <v>2.7449289220146922E-3</v>
      </c>
      <c r="I177" s="3">
        <f>'Population at Risk'!I177/'Population at Risk'!I$5</f>
        <v>1.0682875137506499E-2</v>
      </c>
      <c r="J177" s="3">
        <f>'Population at Risk'!J177/'Population at Risk'!J$5</f>
        <v>6.6756814575887535E-3</v>
      </c>
      <c r="K177" s="3">
        <f>'Population at Risk'!K177/'Population at Risk'!K$5</f>
        <v>3.4012607337673018E-3</v>
      </c>
      <c r="L177" s="3">
        <f>'Population at Risk'!L177/'Population at Risk'!L$5</f>
        <v>3.7170143843029508E-3</v>
      </c>
      <c r="M177" s="3">
        <f>'Population at Risk'!M177/'Population at Risk'!M$5</f>
        <v>3.7170143843029508E-3</v>
      </c>
      <c r="N177" s="3">
        <f>'Population at Risk'!N177/'Population at Risk'!N$5</f>
        <v>5.982172250978305E-3</v>
      </c>
      <c r="O177" s="3">
        <f>'Population at Risk'!O177/'Population at Risk'!O$5</f>
        <v>2.5391186282952144E-3</v>
      </c>
      <c r="P177" s="3">
        <f>'Population at Risk'!P177/'Population at Risk'!P$5</f>
        <v>4.6259537179927472E-3</v>
      </c>
      <c r="Q177" s="3">
        <f>'Population at Risk'!Q177/'Population at Risk'!Q$5</f>
        <v>1.0845575131092551E-2</v>
      </c>
      <c r="R177" s="3">
        <f>'Population at Risk'!R177/'Population at Risk'!R$5</f>
        <v>4.9187230899075734E-3</v>
      </c>
      <c r="S177" s="3">
        <f>'Population at Risk'!S177/'Population at Risk'!S$5</f>
        <v>4.7374679972820924E-3</v>
      </c>
      <c r="T177" s="3">
        <f>'Population at Risk'!T177/'Population at Risk'!T$5</f>
        <v>2.8519195224576627E-3</v>
      </c>
      <c r="U177" s="3">
        <f>'Population at Risk'!U177/'Population at Risk'!U$5</f>
        <v>1.158049742798114E-3</v>
      </c>
      <c r="V177" s="3">
        <f>'Population at Risk'!V177/'Population at Risk'!V$5</f>
        <v>3.3221208384962724E-3</v>
      </c>
      <c r="W177" s="3">
        <f>'Population at Risk'!W177/'Population at Risk'!W$5</f>
        <v>3.4386689530280898E-3</v>
      </c>
      <c r="X177" s="3">
        <f>'Population at Risk'!X177/'Population at Risk'!X$5</f>
        <v>3.4386689530280898E-3</v>
      </c>
      <c r="Y177" s="3">
        <f>'Population at Risk'!Y177/'Population at Risk'!Y$5</f>
        <v>4.8599222245094458E-3</v>
      </c>
      <c r="Z177" s="3">
        <f>'Population at Risk'!Z177/'Population at Risk'!Z$5</f>
        <v>1.8624232740344889E-3</v>
      </c>
      <c r="AA177" s="3">
        <f>'Population at Risk'!AA177/'Population at Risk'!AA$5</f>
        <v>3.2816847788636624E-3</v>
      </c>
      <c r="AB177" s="3">
        <f>'Population at Risk'!AB177/'Population at Risk'!AB$5</f>
        <v>7.5026705358286656E-3</v>
      </c>
      <c r="AC177" s="3">
        <f>'Population at Risk'!AC177/'Population at Risk'!AC$5</f>
        <v>2.649527980061077E-3</v>
      </c>
      <c r="AD177" s="3">
        <f>'Population at Risk'!AD177/'Population at Risk'!AD$5</f>
        <v>6.5247411542533598E-3</v>
      </c>
      <c r="AE177" s="3">
        <f>'Population at Risk'!AE177/'Population at Risk'!AE$5</f>
        <v>6.8648466970095551E-3</v>
      </c>
      <c r="AF177" s="3">
        <f>'Population at Risk'!AF177/'Population at Risk'!AF$5</f>
        <v>3.6709034335682049E-3</v>
      </c>
      <c r="AG177" s="3">
        <f>'Population at Risk'!AG177/'Population at Risk'!AG$5</f>
        <v>8.1278456686716318E-3</v>
      </c>
      <c r="AH177" s="3">
        <f>'Population at Risk'!AH177/'Population at Risk'!AH$5</f>
        <v>4.1020380860794167E-3</v>
      </c>
      <c r="AI177" s="3">
        <f>'Population at Risk'!AI177/'Population at Risk'!AI$5</f>
        <v>4.1183797703522769E-3</v>
      </c>
      <c r="AJ177" s="3">
        <f>'Population at Risk'!AJ177/'Population at Risk'!AJ$5</f>
        <v>3.4452313882080794E-3</v>
      </c>
      <c r="AK177" s="3">
        <f>'Population at Risk'!AK177/'Population at Risk'!AK$5</f>
        <v>1.1054776180582853E-2</v>
      </c>
      <c r="AL177" s="3">
        <f>'Population at Risk'!AL177/'Population at Risk'!AL$5</f>
        <v>2.6259035070269475E-3</v>
      </c>
      <c r="AM177" s="3">
        <f>'Population at Risk'!AM177/'Population at Risk'!AM$5</f>
        <v>3.5615355083241013E-3</v>
      </c>
      <c r="AN177" s="3">
        <f>'Population at Risk'!AN177/'Population at Risk'!AN$5</f>
        <v>1.1360436692773947E-2</v>
      </c>
      <c r="AO177" s="3">
        <f>'Population at Risk'!AO177/'Population at Risk'!AO$5</f>
        <v>1.1360436692773947E-2</v>
      </c>
      <c r="AP177" s="3">
        <f>'Population at Risk'!AP177/'Population at Risk'!AP$5</f>
        <v>1.1443198933189791E-2</v>
      </c>
      <c r="AQ177" s="3">
        <f>'Population at Risk'!AQ177/'Population at Risk'!AQ$5</f>
        <v>3.7982514756486631E-3</v>
      </c>
      <c r="AR177" s="3">
        <f>'Population at Risk'!AR177/'Population at Risk'!AR$5</f>
        <v>4.5311497116271469E-3</v>
      </c>
      <c r="AS177" s="3">
        <f>'Population at Risk'!AS177/'Population at Risk'!AS$5</f>
        <v>1.0682875137506499E-2</v>
      </c>
      <c r="AT177" s="3">
        <f>'Population at Risk'!AT177/'Population at Risk'!AT$5</f>
        <v>2.0445527458276953E-2</v>
      </c>
      <c r="AU177" s="3">
        <f>'Population at Risk'!AU177/'Population at Risk'!AU$5</f>
        <v>2.0445527458276953E-2</v>
      </c>
      <c r="AV177" s="3">
        <f>'Population at Risk'!AV177/'Population at Risk'!AV$5</f>
        <v>3.1414079480480655E-3</v>
      </c>
      <c r="AW177" s="3">
        <f>'Population at Risk'!AW177/'Population at Risk'!AW$5</f>
        <v>4.5605069161761954E-3</v>
      </c>
      <c r="AX177" s="3">
        <f>'Population at Risk'!AX177/'Population at Risk'!AX$5</f>
        <v>8.8516578972785993E-3</v>
      </c>
      <c r="AY177" s="3">
        <f>'Population at Risk'!AY177/'Population at Risk'!AY$5</f>
        <v>6.2841149728843542E-3</v>
      </c>
      <c r="AZ177" s="3">
        <f>'Population at Risk'!AZ177/'Population at Risk'!AZ$5</f>
        <v>7.095821160781824E-3</v>
      </c>
      <c r="BA177" s="3">
        <f>'Population at Risk'!BA177/'Population at Risk'!BA$5</f>
        <v>2.171987043956517E-3</v>
      </c>
      <c r="BB177" s="3">
        <f>'Population at Risk'!BB177/'Population at Risk'!BB$5</f>
        <v>4.5428802294272879E-3</v>
      </c>
      <c r="BC177" s="5">
        <f>'Population at Risk'!BC177/'Population at Risk'!BC$5</f>
        <v>1.158049742798114E-3</v>
      </c>
      <c r="BD177" s="9">
        <v>175</v>
      </c>
    </row>
    <row r="178" spans="1:56" x14ac:dyDescent="0.35">
      <c r="A178" s="3"/>
      <c r="B178" s="3" t="s">
        <v>63</v>
      </c>
      <c r="C178" s="60">
        <f>'Population at Risk'!C178/'Population at Risk'!C$5</f>
        <v>1.1354223412889863E-2</v>
      </c>
      <c r="D178" s="3">
        <f>'Population at Risk'!D178/'Population at Risk'!D$5</f>
        <v>1.3822528053353322E-2</v>
      </c>
      <c r="E178" s="3">
        <f>'Population at Risk'!E178/'Population at Risk'!E$5</f>
        <v>1.0429430160087667E-2</v>
      </c>
      <c r="F178" s="3">
        <f>'Population at Risk'!F178/'Population at Risk'!F$5</f>
        <v>3.9675023580720984E-3</v>
      </c>
      <c r="G178" s="3">
        <f>'Population at Risk'!G178/'Population at Risk'!G$5</f>
        <v>5.9877303664606267E-3</v>
      </c>
      <c r="H178" s="3">
        <f>'Population at Risk'!H178/'Population at Risk'!H$5</f>
        <v>3.31249885465451E-3</v>
      </c>
      <c r="I178" s="3">
        <f>'Population at Risk'!I178/'Population at Risk'!I$5</f>
        <v>1.025556013200624E-2</v>
      </c>
      <c r="J178" s="3">
        <f>'Population at Risk'!J178/'Population at Risk'!J$5</f>
        <v>9.5128460770639751E-3</v>
      </c>
      <c r="K178" s="3">
        <f>'Population at Risk'!K178/'Population at Risk'!K$5</f>
        <v>3.6292782131260035E-3</v>
      </c>
      <c r="L178" s="3">
        <f>'Population at Risk'!L178/'Population at Risk'!L$5</f>
        <v>4.8220727147713967E-3</v>
      </c>
      <c r="M178" s="3">
        <f>'Population at Risk'!M178/'Population at Risk'!M$5</f>
        <v>4.8220727147713967E-3</v>
      </c>
      <c r="N178" s="3">
        <f>'Population at Risk'!N178/'Population at Risk'!N$5</f>
        <v>1.3067533237592563E-2</v>
      </c>
      <c r="O178" s="3">
        <f>'Population at Risk'!O178/'Population at Risk'!O$5</f>
        <v>3.3528421056123752E-3</v>
      </c>
      <c r="P178" s="3">
        <f>'Population at Risk'!P178/'Population at Risk'!P$5</f>
        <v>7.0283827207072115E-3</v>
      </c>
      <c r="Q178" s="3">
        <f>'Population at Risk'!Q178/'Population at Risk'!Q$5</f>
        <v>1.377412859898482E-2</v>
      </c>
      <c r="R178" s="3">
        <f>'Population at Risk'!R178/'Population at Risk'!R$5</f>
        <v>5.0604730348616823E-3</v>
      </c>
      <c r="S178" s="3">
        <f>'Population at Risk'!S178/'Population at Risk'!S$5</f>
        <v>7.3279902058034797E-3</v>
      </c>
      <c r="T178" s="3">
        <f>'Population at Risk'!T178/'Population at Risk'!T$5</f>
        <v>7.4218628536247616E-3</v>
      </c>
      <c r="U178" s="3">
        <f>'Population at Risk'!U178/'Population at Risk'!U$5</f>
        <v>1.9966374875829552E-3</v>
      </c>
      <c r="V178" s="3">
        <f>'Population at Risk'!V178/'Population at Risk'!V$5</f>
        <v>4.4203426032884286E-3</v>
      </c>
      <c r="W178" s="3">
        <f>'Population at Risk'!W178/'Population at Risk'!W$5</f>
        <v>4.445787206261236E-3</v>
      </c>
      <c r="X178" s="3">
        <f>'Population at Risk'!X178/'Population at Risk'!X$5</f>
        <v>4.445787206261236E-3</v>
      </c>
      <c r="Y178" s="3">
        <f>'Population at Risk'!Y178/'Population at Risk'!Y$5</f>
        <v>6.7384376163400327E-3</v>
      </c>
      <c r="Z178" s="3">
        <f>'Population at Risk'!Z178/'Population at Risk'!Z$5</f>
        <v>6.6340430764128952E-3</v>
      </c>
      <c r="AA178" s="3">
        <f>'Population at Risk'!AA178/'Population at Risk'!AA$5</f>
        <v>5.732719371172936E-3</v>
      </c>
      <c r="AB178" s="3">
        <f>'Population at Risk'!AB178/'Population at Risk'!AB$5</f>
        <v>1.112099391607768E-2</v>
      </c>
      <c r="AC178" s="3">
        <f>'Population at Risk'!AC178/'Population at Risk'!AC$5</f>
        <v>5.9182479042741484E-3</v>
      </c>
      <c r="AD178" s="3">
        <f>'Population at Risk'!AD178/'Population at Risk'!AD$5</f>
        <v>7.1383216430654694E-3</v>
      </c>
      <c r="AE178" s="3">
        <f>'Population at Risk'!AE178/'Population at Risk'!AE$5</f>
        <v>7.5681191610125174E-3</v>
      </c>
      <c r="AF178" s="3">
        <f>'Population at Risk'!AF178/'Population at Risk'!AF$5</f>
        <v>4.4841497326971605E-3</v>
      </c>
      <c r="AG178" s="3">
        <f>'Population at Risk'!AG178/'Population at Risk'!AG$5</f>
        <v>8.960506659183267E-3</v>
      </c>
      <c r="AH178" s="3">
        <f>'Population at Risk'!AH178/'Population at Risk'!AH$5</f>
        <v>4.6185792208985887E-3</v>
      </c>
      <c r="AI178" s="3">
        <f>'Population at Risk'!AI178/'Population at Risk'!AI$5</f>
        <v>7.4469154583652695E-3</v>
      </c>
      <c r="AJ178" s="3">
        <f>'Population at Risk'!AJ178/'Population at Risk'!AJ$5</f>
        <v>3.9854244630142237E-3</v>
      </c>
      <c r="AK178" s="3">
        <f>'Population at Risk'!AK178/'Population at Risk'!AK$5</f>
        <v>1.1468438773146598E-2</v>
      </c>
      <c r="AL178" s="3">
        <f>'Population at Risk'!AL178/'Population at Risk'!AL$5</f>
        <v>3.0474151328837677E-3</v>
      </c>
      <c r="AM178" s="3">
        <f>'Population at Risk'!AM178/'Population at Risk'!AM$5</f>
        <v>4.0020080976928066E-3</v>
      </c>
      <c r="AN178" s="3">
        <f>'Population at Risk'!AN178/'Population at Risk'!AN$5</f>
        <v>1.3436455580793552E-2</v>
      </c>
      <c r="AO178" s="3">
        <f>'Population at Risk'!AO178/'Population at Risk'!AO$5</f>
        <v>1.3436455580793552E-2</v>
      </c>
      <c r="AP178" s="3">
        <f>'Population at Risk'!AP178/'Population at Risk'!AP$5</f>
        <v>1.1687509654215193E-2</v>
      </c>
      <c r="AQ178" s="3">
        <f>'Population at Risk'!AQ178/'Population at Risk'!AQ$5</f>
        <v>4.7786347777094458E-3</v>
      </c>
      <c r="AR178" s="3">
        <f>'Population at Risk'!AR178/'Population at Risk'!AR$5</f>
        <v>6.7427177847363467E-3</v>
      </c>
      <c r="AS178" s="3">
        <f>'Population at Risk'!AS178/'Population at Risk'!AS$5</f>
        <v>1.025556013200624E-2</v>
      </c>
      <c r="AT178" s="3">
        <f>'Population at Risk'!AT178/'Population at Risk'!AT$5</f>
        <v>2.0445527458276953E-2</v>
      </c>
      <c r="AU178" s="3">
        <f>'Population at Risk'!AU178/'Population at Risk'!AU$5</f>
        <v>2.0445527458276953E-2</v>
      </c>
      <c r="AV178" s="3">
        <f>'Population at Risk'!AV178/'Population at Risk'!AV$5</f>
        <v>3.6099569301298109E-3</v>
      </c>
      <c r="AW178" s="3">
        <f>'Population at Risk'!AW178/'Population at Risk'!AW$5</f>
        <v>5.1428339616837728E-3</v>
      </c>
      <c r="AX178" s="3">
        <f>'Population at Risk'!AX178/'Population at Risk'!AX$5</f>
        <v>1.3422699493305493E-2</v>
      </c>
      <c r="AY178" s="3">
        <f>'Population at Risk'!AY178/'Population at Risk'!AY$5</f>
        <v>8.6014577543918527E-3</v>
      </c>
      <c r="AZ178" s="3">
        <f>'Population at Risk'!AZ178/'Population at Risk'!AZ$5</f>
        <v>9.9394739110951393E-3</v>
      </c>
      <c r="BA178" s="3">
        <f>'Population at Risk'!BA178/'Population at Risk'!BA$5</f>
        <v>2.7882252285209245E-3</v>
      </c>
      <c r="BB178" s="3">
        <f>'Population at Risk'!BB178/'Population at Risk'!BB$5</f>
        <v>5.5441955462685096E-3</v>
      </c>
      <c r="BC178" s="5">
        <f>'Population at Risk'!BC178/'Population at Risk'!BC$5</f>
        <v>1.9966374875829552E-3</v>
      </c>
      <c r="BD178" s="9">
        <v>176</v>
      </c>
    </row>
    <row r="179" spans="1:56" x14ac:dyDescent="0.35">
      <c r="A179" s="3"/>
      <c r="B179" s="3" t="s">
        <v>64</v>
      </c>
      <c r="C179" s="60">
        <f>'Population at Risk'!C179/'Population at Risk'!C$5</f>
        <v>9.0309822991153851E-3</v>
      </c>
      <c r="D179" s="3">
        <f>'Population at Risk'!D179/'Population at Risk'!D$5</f>
        <v>1.264570189762841E-2</v>
      </c>
      <c r="E179" s="3">
        <f>'Population at Risk'!E179/'Population at Risk'!E$5</f>
        <v>1.100892925880846E-2</v>
      </c>
      <c r="F179" s="3">
        <f>'Population at Risk'!F179/'Population at Risk'!F$5</f>
        <v>3.8540250798760373E-3</v>
      </c>
      <c r="G179" s="3">
        <f>'Population at Risk'!G179/'Population at Risk'!G$5</f>
        <v>5.1468864280192943E-3</v>
      </c>
      <c r="H179" s="3">
        <f>'Population at Risk'!H179/'Population at Risk'!H$5</f>
        <v>2.9487218651060546E-3</v>
      </c>
      <c r="I179" s="3">
        <f>'Population at Risk'!I179/'Population at Risk'!I$5</f>
        <v>9.43762077632679E-3</v>
      </c>
      <c r="J179" s="3">
        <f>'Population at Risk'!J179/'Population at Risk'!J$5</f>
        <v>7.3078113474347502E-3</v>
      </c>
      <c r="K179" s="3">
        <f>'Population at Risk'!K179/'Population at Risk'!K$5</f>
        <v>3.2455042682442954E-3</v>
      </c>
      <c r="L179" s="3">
        <f>'Population at Risk'!L179/'Population at Risk'!L$5</f>
        <v>4.578203552449798E-3</v>
      </c>
      <c r="M179" s="3">
        <f>'Population at Risk'!M179/'Population at Risk'!M$5</f>
        <v>4.578203552449798E-3</v>
      </c>
      <c r="N179" s="3">
        <f>'Population at Risk'!N179/'Population at Risk'!N$5</f>
        <v>6.3962925619577907E-3</v>
      </c>
      <c r="O179" s="3">
        <f>'Population at Risk'!O179/'Population at Risk'!O$5</f>
        <v>3.0297552620860016E-3</v>
      </c>
      <c r="P179" s="3">
        <f>'Population at Risk'!P179/'Population at Risk'!P$5</f>
        <v>5.4379654465631444E-3</v>
      </c>
      <c r="Q179" s="3">
        <f>'Population at Risk'!Q179/'Population at Risk'!Q$5</f>
        <v>9.4106455245618927E-3</v>
      </c>
      <c r="R179" s="3">
        <f>'Population at Risk'!R179/'Population at Risk'!R$5</f>
        <v>5.284981889283784E-3</v>
      </c>
      <c r="S179" s="3">
        <f>'Population at Risk'!S179/'Population at Risk'!S$5</f>
        <v>8.1872604622443453E-3</v>
      </c>
      <c r="T179" s="3">
        <f>'Population at Risk'!T179/'Population at Risk'!T$5</f>
        <v>1.0073495554587416E-2</v>
      </c>
      <c r="U179" s="3">
        <f>'Population at Risk'!U179/'Population at Risk'!U$5</f>
        <v>1.5979762298953804E-3</v>
      </c>
      <c r="V179" s="3">
        <f>'Population at Risk'!V179/'Population at Risk'!V$5</f>
        <v>4.1589051290514883E-3</v>
      </c>
      <c r="W179" s="3">
        <f>'Population at Risk'!W179/'Population at Risk'!W$5</f>
        <v>4.2902858132073439E-3</v>
      </c>
      <c r="X179" s="3">
        <f>'Population at Risk'!X179/'Population at Risk'!X$5</f>
        <v>4.2902858132073439E-3</v>
      </c>
      <c r="Y179" s="3">
        <f>'Population at Risk'!Y179/'Population at Risk'!Y$5</f>
        <v>5.6313486883954617E-3</v>
      </c>
      <c r="Z179" s="3">
        <f>'Population at Risk'!Z179/'Population at Risk'!Z$5</f>
        <v>5.3719547957579447E-3</v>
      </c>
      <c r="AA179" s="3">
        <f>'Population at Risk'!AA179/'Population at Risk'!AA$5</f>
        <v>4.9863628453607972E-3</v>
      </c>
      <c r="AB179" s="3">
        <f>'Population at Risk'!AB179/'Population at Risk'!AB$5</f>
        <v>1.0446264166145797E-2</v>
      </c>
      <c r="AC179" s="3">
        <f>'Population at Risk'!AC179/'Population at Risk'!AC$5</f>
        <v>4.9387399944861091E-3</v>
      </c>
      <c r="AD179" s="3">
        <f>'Population at Risk'!AD179/'Population at Risk'!AD$5</f>
        <v>7.4514488313279555E-3</v>
      </c>
      <c r="AE179" s="3">
        <f>'Population at Risk'!AE179/'Population at Risk'!AE$5</f>
        <v>8.2855805591844391E-3</v>
      </c>
      <c r="AF179" s="3">
        <f>'Population at Risk'!AF179/'Population at Risk'!AF$5</f>
        <v>3.5167178336681765E-3</v>
      </c>
      <c r="AG179" s="3">
        <f>'Population at Risk'!AG179/'Population at Risk'!AG$5</f>
        <v>9.8099670732244154E-3</v>
      </c>
      <c r="AH179" s="3">
        <f>'Population at Risk'!AH179/'Population at Risk'!AH$5</f>
        <v>4.430009023471764E-3</v>
      </c>
      <c r="AI179" s="3">
        <f>'Population at Risk'!AI179/'Population at Risk'!AI$5</f>
        <v>8.8520263345001696E-3</v>
      </c>
      <c r="AJ179" s="3">
        <f>'Population at Risk'!AJ179/'Population at Risk'!AJ$5</f>
        <v>4.5108093253885383E-3</v>
      </c>
      <c r="AK179" s="3">
        <f>'Population at Risk'!AK179/'Population at Risk'!AK$5</f>
        <v>1.2432456605991208E-2</v>
      </c>
      <c r="AL179" s="3">
        <f>'Population at Risk'!AL179/'Population at Risk'!AL$5</f>
        <v>2.7686268232306722E-3</v>
      </c>
      <c r="AM179" s="3">
        <f>'Population at Risk'!AM179/'Population at Risk'!AM$5</f>
        <v>3.7893371969536659E-3</v>
      </c>
      <c r="AN179" s="3">
        <f>'Population at Risk'!AN179/'Population at Risk'!AN$5</f>
        <v>1.4465024202030238E-2</v>
      </c>
      <c r="AO179" s="3">
        <f>'Population at Risk'!AO179/'Population at Risk'!AO$5</f>
        <v>1.4465024202030238E-2</v>
      </c>
      <c r="AP179" s="3">
        <f>'Population at Risk'!AP179/'Population at Risk'!AP$5</f>
        <v>1.0668774461914277E-2</v>
      </c>
      <c r="AQ179" s="3">
        <f>'Population at Risk'!AQ179/'Population at Risk'!AQ$5</f>
        <v>4.2973224232244782E-3</v>
      </c>
      <c r="AR179" s="3">
        <f>'Population at Risk'!AR179/'Population at Risk'!AR$5</f>
        <v>6.3165027979465533E-3</v>
      </c>
      <c r="AS179" s="3">
        <f>'Population at Risk'!AS179/'Population at Risk'!AS$5</f>
        <v>9.43762077632679E-3</v>
      </c>
      <c r="AT179" s="3">
        <f>'Population at Risk'!AT179/'Population at Risk'!AT$5</f>
        <v>2.5342523680649529E-2</v>
      </c>
      <c r="AU179" s="3">
        <f>'Population at Risk'!AU179/'Population at Risk'!AU$5</f>
        <v>2.5342523680649529E-2</v>
      </c>
      <c r="AV179" s="3">
        <f>'Population at Risk'!AV179/'Population at Risk'!AV$5</f>
        <v>3.0452796766981347E-3</v>
      </c>
      <c r="AW179" s="3">
        <f>'Population at Risk'!AW179/'Population at Risk'!AW$5</f>
        <v>4.982424733882016E-3</v>
      </c>
      <c r="AX179" s="3">
        <f>'Population at Risk'!AX179/'Population at Risk'!AX$5</f>
        <v>1.000736807537638E-2</v>
      </c>
      <c r="AY179" s="3">
        <f>'Population at Risk'!AY179/'Population at Risk'!AY$5</f>
        <v>6.7632224718227564E-3</v>
      </c>
      <c r="AZ179" s="3">
        <f>'Population at Risk'!AZ179/'Population at Risk'!AZ$5</f>
        <v>7.1240551695857688E-3</v>
      </c>
      <c r="BA179" s="3">
        <f>'Population at Risk'!BA179/'Population at Risk'!BA$5</f>
        <v>2.8100941574112593E-3</v>
      </c>
      <c r="BB179" s="3">
        <f>'Population at Risk'!BB179/'Population at Risk'!BB$5</f>
        <v>6.5721815848199701E-3</v>
      </c>
      <c r="BC179" s="5">
        <f>'Population at Risk'!BC179/'Population at Risk'!BC$5</f>
        <v>1.5979762298953804E-3</v>
      </c>
      <c r="BD179" s="9">
        <v>177</v>
      </c>
    </row>
    <row r="180" spans="1:56" x14ac:dyDescent="0.35">
      <c r="A180" s="3"/>
      <c r="B180" s="3" t="s">
        <v>65</v>
      </c>
      <c r="C180" s="60">
        <f>'Population at Risk'!C180/'Population at Risk'!C$5</f>
        <v>7.1480914285460039E-3</v>
      </c>
      <c r="D180" s="3">
        <f>'Population at Risk'!D180/'Population at Risk'!D$5</f>
        <v>1.2858449237763478E-2</v>
      </c>
      <c r="E180" s="3">
        <f>'Population at Risk'!E180/'Population at Risk'!E$5</f>
        <v>1.3395284796704283E-2</v>
      </c>
      <c r="F180" s="3">
        <f>'Population at Risk'!F180/'Population at Risk'!F$5</f>
        <v>4.3182182749165743E-3</v>
      </c>
      <c r="G180" s="3">
        <f>'Population at Risk'!G180/'Population at Risk'!G$5</f>
        <v>5.4004276313699981E-3</v>
      </c>
      <c r="H180" s="3">
        <f>'Population at Risk'!H180/'Population at Risk'!H$5</f>
        <v>3.2036404635857134E-3</v>
      </c>
      <c r="I180" s="3">
        <f>'Population at Risk'!I180/'Population at Risk'!I$5</f>
        <v>1.0962892820985665E-2</v>
      </c>
      <c r="J180" s="3">
        <f>'Population at Risk'!J180/'Population at Risk'!J$5</f>
        <v>6.619233378527524E-3</v>
      </c>
      <c r="K180" s="3">
        <f>'Population at Risk'!K180/'Population at Risk'!K$5</f>
        <v>4.3582485887851971E-3</v>
      </c>
      <c r="L180" s="3">
        <f>'Population at Risk'!L180/'Population at Risk'!L$5</f>
        <v>4.7064234212992979E-3</v>
      </c>
      <c r="M180" s="3">
        <f>'Population at Risk'!M180/'Population at Risk'!M$5</f>
        <v>4.7064234212992979E-3</v>
      </c>
      <c r="N180" s="3">
        <f>'Population at Risk'!N180/'Population at Risk'!N$5</f>
        <v>5.0055155219329E-3</v>
      </c>
      <c r="O180" s="3">
        <f>'Population at Risk'!O180/'Population at Risk'!O$5</f>
        <v>3.3900902325768125E-3</v>
      </c>
      <c r="P180" s="3">
        <f>'Population at Risk'!P180/'Population at Risk'!P$5</f>
        <v>5.8246097787729096E-3</v>
      </c>
      <c r="Q180" s="3">
        <f>'Population at Risk'!Q180/'Population at Risk'!Q$5</f>
        <v>1.045223563410156E-2</v>
      </c>
      <c r="R180" s="3">
        <f>'Population at Risk'!R180/'Population at Risk'!R$5</f>
        <v>4.7177456132088229E-3</v>
      </c>
      <c r="S180" s="3">
        <f>'Population at Risk'!S180/'Population at Risk'!S$5</f>
        <v>8.0470376326619106E-3</v>
      </c>
      <c r="T180" s="3">
        <f>'Population at Risk'!T180/'Population at Risk'!T$5</f>
        <v>8.4972848477522633E-3</v>
      </c>
      <c r="U180" s="3">
        <f>'Population at Risk'!U180/'Population at Risk'!U$5</f>
        <v>2.3774768298443463E-3</v>
      </c>
      <c r="V180" s="3">
        <f>'Population at Risk'!V180/'Population at Risk'!V$5</f>
        <v>4.7270029946178006E-3</v>
      </c>
      <c r="W180" s="3">
        <f>'Population at Risk'!W180/'Population at Risk'!W$5</f>
        <v>4.5238076992426806E-3</v>
      </c>
      <c r="X180" s="3">
        <f>'Population at Risk'!X180/'Population at Risk'!X$5</f>
        <v>4.5238076992426806E-3</v>
      </c>
      <c r="Y180" s="3">
        <f>'Population at Risk'!Y180/'Population at Risk'!Y$5</f>
        <v>5.6728730973286106E-3</v>
      </c>
      <c r="Z180" s="3">
        <f>'Population at Risk'!Z180/'Population at Risk'!Z$5</f>
        <v>4.2833995026722287E-3</v>
      </c>
      <c r="AA180" s="3">
        <f>'Population at Risk'!AA180/'Population at Risk'!AA$5</f>
        <v>4.8074774201898717E-3</v>
      </c>
      <c r="AB180" s="3">
        <f>'Population at Risk'!AB180/'Population at Risk'!AB$5</f>
        <v>1.08288969033098E-2</v>
      </c>
      <c r="AC180" s="3">
        <f>'Population at Risk'!AC180/'Population at Risk'!AC$5</f>
        <v>4.3351862555300845E-3</v>
      </c>
      <c r="AD180" s="3">
        <f>'Population at Risk'!AD180/'Population at Risk'!AD$5</f>
        <v>8.7277180646252346E-3</v>
      </c>
      <c r="AE180" s="3">
        <f>'Population at Risk'!AE180/'Population at Risk'!AE$5</f>
        <v>9.9240972918932802E-3</v>
      </c>
      <c r="AF180" s="3">
        <f>'Population at Risk'!AF180/'Population at Risk'!AF$5</f>
        <v>3.1418952432458631E-3</v>
      </c>
      <c r="AG180" s="3">
        <f>'Population at Risk'!AG180/'Population at Risk'!AG$5</f>
        <v>1.1749939182841215E-2</v>
      </c>
      <c r="AH180" s="3">
        <f>'Population at Risk'!AH180/'Population at Risk'!AH$5</f>
        <v>5.1131049002909081E-3</v>
      </c>
      <c r="AI180" s="3">
        <f>'Population at Risk'!AI180/'Population at Risk'!AI$5</f>
        <v>8.3770395555757705E-3</v>
      </c>
      <c r="AJ180" s="3">
        <f>'Population at Risk'!AJ180/'Population at Risk'!AJ$5</f>
        <v>5.6355825597711341E-3</v>
      </c>
      <c r="AK180" s="3">
        <f>'Population at Risk'!AK180/'Population at Risk'!AK$5</f>
        <v>1.4117033592917227E-2</v>
      </c>
      <c r="AL180" s="3">
        <f>'Population at Risk'!AL180/'Population at Risk'!AL$5</f>
        <v>2.6074015664561954E-3</v>
      </c>
      <c r="AM180" s="3">
        <f>'Population at Risk'!AM180/'Population at Risk'!AM$5</f>
        <v>4.1916088118652784E-3</v>
      </c>
      <c r="AN180" s="3">
        <f>'Population at Risk'!AN180/'Population at Risk'!AN$5</f>
        <v>1.6322400850539959E-2</v>
      </c>
      <c r="AO180" s="3">
        <f>'Population at Risk'!AO180/'Population at Risk'!AO$5</f>
        <v>1.6322400850539959E-2</v>
      </c>
      <c r="AP180" s="3">
        <f>'Population at Risk'!AP180/'Population at Risk'!AP$5</f>
        <v>1.2853296413740993E-2</v>
      </c>
      <c r="AQ180" s="3">
        <f>'Population at Risk'!AQ180/'Population at Risk'!AQ$5</f>
        <v>4.9218666153997689E-3</v>
      </c>
      <c r="AR180" s="3">
        <f>'Population at Risk'!AR180/'Population at Risk'!AR$5</f>
        <v>6.3930195219368728E-3</v>
      </c>
      <c r="AS180" s="3">
        <f>'Population at Risk'!AS180/'Population at Risk'!AS$5</f>
        <v>1.0962892820985665E-2</v>
      </c>
      <c r="AT180" s="3">
        <f>'Population at Risk'!AT180/'Population at Risk'!AT$5</f>
        <v>2.4023173207036536E-2</v>
      </c>
      <c r="AU180" s="3">
        <f>'Population at Risk'!AU180/'Population at Risk'!AU$5</f>
        <v>2.4023173207036536E-2</v>
      </c>
      <c r="AV180" s="3">
        <f>'Population at Risk'!AV180/'Population at Risk'!AV$5</f>
        <v>3.9183291403249035E-3</v>
      </c>
      <c r="AW180" s="3">
        <f>'Population at Risk'!AW180/'Population at Risk'!AW$5</f>
        <v>5.9338114778594879E-3</v>
      </c>
      <c r="AX180" s="3">
        <f>'Population at Risk'!AX180/'Population at Risk'!AX$5</f>
        <v>8.1217433025529973E-3</v>
      </c>
      <c r="AY180" s="3">
        <f>'Population at Risk'!AY180/'Population at Risk'!AY$5</f>
        <v>7.1002063591263705E-3</v>
      </c>
      <c r="AZ180" s="3">
        <f>'Population at Risk'!AZ180/'Population at Risk'!AZ$5</f>
        <v>7.4618336474540602E-3</v>
      </c>
      <c r="BA180" s="3">
        <f>'Population at Risk'!BA180/'Population at Risk'!BA$5</f>
        <v>2.8002341779115713E-3</v>
      </c>
      <c r="BB180" s="3">
        <f>'Population at Risk'!BB180/'Population at Risk'!BB$5</f>
        <v>7.8577580225691855E-3</v>
      </c>
      <c r="BC180" s="5">
        <f>'Population at Risk'!BC180/'Population at Risk'!BC$5</f>
        <v>2.3774768298443463E-3</v>
      </c>
      <c r="BD180" s="9">
        <v>178</v>
      </c>
    </row>
    <row r="181" spans="1:56" x14ac:dyDescent="0.35">
      <c r="A181" s="3"/>
      <c r="B181" s="3" t="s">
        <v>66</v>
      </c>
      <c r="C181" s="60">
        <f>'Population at Risk'!C181/'Population at Risk'!C$5</f>
        <v>4.6490025260870569E-3</v>
      </c>
      <c r="D181" s="3">
        <f>'Population at Risk'!D181/'Population at Risk'!D$5</f>
        <v>1.0160341708278302E-2</v>
      </c>
      <c r="E181" s="3">
        <f>'Population at Risk'!E181/'Population at Risk'!E$5</f>
        <v>1.166539712745542E-2</v>
      </c>
      <c r="F181" s="3">
        <f>'Population at Risk'!F181/'Population at Risk'!F$5</f>
        <v>3.9009723069020042E-3</v>
      </c>
      <c r="G181" s="3">
        <f>'Population at Risk'!G181/'Population at Risk'!G$5</f>
        <v>5.5286541988231394E-3</v>
      </c>
      <c r="H181" s="3">
        <f>'Population at Risk'!H181/'Population at Risk'!H$5</f>
        <v>2.9443079793222628E-3</v>
      </c>
      <c r="I181" s="3">
        <f>'Population at Risk'!I181/'Population at Risk'!I$5</f>
        <v>9.4360803289659807E-3</v>
      </c>
      <c r="J181" s="3">
        <f>'Population at Risk'!J181/'Population at Risk'!J$5</f>
        <v>6.0737848298184341E-3</v>
      </c>
      <c r="K181" s="3">
        <f>'Population at Risk'!K181/'Population at Risk'!K$5</f>
        <v>3.7878878692144992E-3</v>
      </c>
      <c r="L181" s="3">
        <f>'Population at Risk'!L181/'Population at Risk'!L$5</f>
        <v>3.8196619961266918E-3</v>
      </c>
      <c r="M181" s="3">
        <f>'Population at Risk'!M181/'Population at Risk'!M$5</f>
        <v>3.8196619961266918E-3</v>
      </c>
      <c r="N181" s="3">
        <f>'Population at Risk'!N181/'Population at Risk'!N$5</f>
        <v>3.5408282876800545E-3</v>
      </c>
      <c r="O181" s="3">
        <f>'Population at Risk'!O181/'Population at Risk'!O$5</f>
        <v>3.3425146086930018E-3</v>
      </c>
      <c r="P181" s="3">
        <f>'Population at Risk'!P181/'Population at Risk'!P$5</f>
        <v>5.2410321481854176E-3</v>
      </c>
      <c r="Q181" s="3">
        <f>'Population at Risk'!Q181/'Population at Risk'!Q$5</f>
        <v>9.7124111147101552E-3</v>
      </c>
      <c r="R181" s="3">
        <f>'Population at Risk'!R181/'Population at Risk'!R$5</f>
        <v>4.6786941685196936E-3</v>
      </c>
      <c r="S181" s="3">
        <f>'Population at Risk'!S181/'Population at Risk'!S$5</f>
        <v>6.1725469740352467E-3</v>
      </c>
      <c r="T181" s="3">
        <f>'Population at Risk'!T181/'Population at Risk'!T$5</f>
        <v>5.3127019925534357E-3</v>
      </c>
      <c r="U181" s="3">
        <f>'Population at Risk'!U181/'Population at Risk'!U$5</f>
        <v>1.5007468548483272E-3</v>
      </c>
      <c r="V181" s="3">
        <f>'Population at Risk'!V181/'Population at Risk'!V$5</f>
        <v>4.2215318264050561E-3</v>
      </c>
      <c r="W181" s="3">
        <f>'Population at Risk'!W181/'Population at Risk'!W$5</f>
        <v>4.0640571345548935E-3</v>
      </c>
      <c r="X181" s="3">
        <f>'Population at Risk'!X181/'Population at Risk'!X$5</f>
        <v>4.0640571345548935E-3</v>
      </c>
      <c r="Y181" s="3">
        <f>'Population at Risk'!Y181/'Population at Risk'!Y$5</f>
        <v>5.1363028616628241E-3</v>
      </c>
      <c r="Z181" s="3">
        <f>'Population at Risk'!Z181/'Population at Risk'!Z$5</f>
        <v>2.6358926168655568E-3</v>
      </c>
      <c r="AA181" s="3">
        <f>'Population at Risk'!AA181/'Population at Risk'!AA$5</f>
        <v>3.960098951926466E-3</v>
      </c>
      <c r="AB181" s="3">
        <f>'Population at Risk'!AB181/'Population at Risk'!AB$5</f>
        <v>8.6070142812152989E-3</v>
      </c>
      <c r="AC181" s="3">
        <f>'Population at Risk'!AC181/'Population at Risk'!AC$5</f>
        <v>3.1836669275353158E-3</v>
      </c>
      <c r="AD181" s="3">
        <f>'Population at Risk'!AD181/'Population at Risk'!AD$5</f>
        <v>7.3139520086841839E-3</v>
      </c>
      <c r="AE181" s="3">
        <f>'Population at Risk'!AE181/'Population at Risk'!AE$5</f>
        <v>7.9661544851763796E-3</v>
      </c>
      <c r="AF181" s="3">
        <f>'Population at Risk'!AF181/'Population at Risk'!AF$5</f>
        <v>3.7189046108955723E-3</v>
      </c>
      <c r="AG181" s="3">
        <f>'Population at Risk'!AG181/'Population at Risk'!AG$5</f>
        <v>9.4317727818328586E-3</v>
      </c>
      <c r="AH181" s="3">
        <f>'Population at Risk'!AH181/'Population at Risk'!AH$5</f>
        <v>4.97688188010553E-3</v>
      </c>
      <c r="AI181" s="3">
        <f>'Population at Risk'!AI181/'Population at Risk'!AI$5</f>
        <v>6.0383934438036357E-3</v>
      </c>
      <c r="AJ181" s="3">
        <f>'Population at Risk'!AJ181/'Population at Risk'!AJ$5</f>
        <v>4.8252741712993237E-3</v>
      </c>
      <c r="AK181" s="3">
        <f>'Population at Risk'!AK181/'Population at Risk'!AK$5</f>
        <v>1.1513983156967035E-2</v>
      </c>
      <c r="AL181" s="3">
        <f>'Population at Risk'!AL181/'Population at Risk'!AL$5</f>
        <v>2.3826935678453788E-3</v>
      </c>
      <c r="AM181" s="3">
        <f>'Population at Risk'!AM181/'Population at Risk'!AM$5</f>
        <v>3.9173846061824804E-3</v>
      </c>
      <c r="AN181" s="3">
        <f>'Population at Risk'!AN181/'Population at Risk'!AN$5</f>
        <v>1.4840883200395623E-2</v>
      </c>
      <c r="AO181" s="3">
        <f>'Population at Risk'!AO181/'Population at Risk'!AO$5</f>
        <v>1.4840883200395623E-2</v>
      </c>
      <c r="AP181" s="3">
        <f>'Population at Risk'!AP181/'Population at Risk'!AP$5</f>
        <v>1.0173217090348675E-2</v>
      </c>
      <c r="AQ181" s="3">
        <f>'Population at Risk'!AQ181/'Population at Risk'!AQ$5</f>
        <v>4.091182560060842E-3</v>
      </c>
      <c r="AR181" s="3">
        <f>'Population at Risk'!AR181/'Population at Risk'!AR$5</f>
        <v>5.1872638664198171E-3</v>
      </c>
      <c r="AS181" s="3">
        <f>'Population at Risk'!AS181/'Population at Risk'!AS$5</f>
        <v>9.4360803289659807E-3</v>
      </c>
      <c r="AT181" s="3">
        <f>'Population at Risk'!AT181/'Population at Risk'!AT$5</f>
        <v>2.1903778567132763E-2</v>
      </c>
      <c r="AU181" s="3">
        <f>'Population at Risk'!AU181/'Population at Risk'!AU$5</f>
        <v>2.1903778567132763E-2</v>
      </c>
      <c r="AV181" s="3">
        <f>'Population at Risk'!AV181/'Population at Risk'!AV$5</f>
        <v>3.3060263635225628E-3</v>
      </c>
      <c r="AW181" s="3">
        <f>'Population at Risk'!AW181/'Population at Risk'!AW$5</f>
        <v>5.9392352350527353E-3</v>
      </c>
      <c r="AX181" s="3">
        <f>'Population at Risk'!AX181/'Population at Risk'!AX$5</f>
        <v>7.5928498337888943E-3</v>
      </c>
      <c r="AY181" s="3">
        <f>'Population at Risk'!AY181/'Population at Risk'!AY$5</f>
        <v>5.9015076768657434E-3</v>
      </c>
      <c r="AZ181" s="3">
        <f>'Population at Risk'!AZ181/'Population at Risk'!AZ$5</f>
        <v>5.9376476341943618E-3</v>
      </c>
      <c r="BA181" s="3">
        <f>'Population at Risk'!BA181/'Population at Risk'!BA$5</f>
        <v>2.1789290594376016E-3</v>
      </c>
      <c r="BB181" s="3">
        <f>'Population at Risk'!BB181/'Population at Risk'!BB$5</f>
        <v>6.5994759781624239E-3</v>
      </c>
      <c r="BC181" s="5">
        <f>'Population at Risk'!BC181/'Population at Risk'!BC$5</f>
        <v>1.5007468548483272E-3</v>
      </c>
      <c r="BD181" s="9">
        <v>179</v>
      </c>
    </row>
    <row r="182" spans="1:56" x14ac:dyDescent="0.35">
      <c r="A182" s="3"/>
      <c r="B182" s="3" t="s">
        <v>67</v>
      </c>
      <c r="C182" s="60">
        <f>'Population at Risk'!C182/'Population at Risk'!C$5</f>
        <v>3.7220873599083338E-3</v>
      </c>
      <c r="D182" s="3">
        <f>'Population at Risk'!D182/'Population at Risk'!D$5</f>
        <v>1.015796724188235E-2</v>
      </c>
      <c r="E182" s="3">
        <f>'Population at Risk'!E182/'Population at Risk'!E$5</f>
        <v>1.2664173603919832E-2</v>
      </c>
      <c r="F182" s="3">
        <f>'Population at Risk'!F182/'Population at Risk'!F$5</f>
        <v>4.2128455843869613E-3</v>
      </c>
      <c r="G182" s="3">
        <f>'Population at Risk'!G182/'Population at Risk'!G$5</f>
        <v>6.8126602603540394E-3</v>
      </c>
      <c r="H182" s="3">
        <f>'Population at Risk'!H182/'Population at Risk'!H$5</f>
        <v>3.621396225438184E-3</v>
      </c>
      <c r="I182" s="3">
        <f>'Population at Risk'!I182/'Population at Risk'!I$5</f>
        <v>1.2448444239481549E-2</v>
      </c>
      <c r="J182" s="3">
        <f>'Population at Risk'!J182/'Population at Risk'!J$5</f>
        <v>7.4062988486051327E-3</v>
      </c>
      <c r="K182" s="3">
        <f>'Population at Risk'!K182/'Population at Risk'!K$5</f>
        <v>5.0298183181372857E-3</v>
      </c>
      <c r="L182" s="3">
        <f>'Population at Risk'!L182/'Population at Risk'!L$5</f>
        <v>4.7288046861138711E-3</v>
      </c>
      <c r="M182" s="3">
        <f>'Population at Risk'!M182/'Population at Risk'!M$5</f>
        <v>4.7288046861138711E-3</v>
      </c>
      <c r="N182" s="3">
        <f>'Population at Risk'!N182/'Population at Risk'!N$5</f>
        <v>3.4710847001954465E-3</v>
      </c>
      <c r="O182" s="3">
        <f>'Population at Risk'!O182/'Population at Risk'!O$5</f>
        <v>3.4410049102382837E-3</v>
      </c>
      <c r="P182" s="3">
        <f>'Population at Risk'!P182/'Population at Risk'!P$5</f>
        <v>6.2328609411687139E-3</v>
      </c>
      <c r="Q182" s="3">
        <f>'Population at Risk'!Q182/'Population at Risk'!Q$5</f>
        <v>1.1719777921299518E-2</v>
      </c>
      <c r="R182" s="3">
        <f>'Population at Risk'!R182/'Population at Risk'!R$5</f>
        <v>5.3619688119421246E-3</v>
      </c>
      <c r="S182" s="3">
        <f>'Population at Risk'!S182/'Population at Risk'!S$5</f>
        <v>6.4498494171283446E-3</v>
      </c>
      <c r="T182" s="3">
        <f>'Population at Risk'!T182/'Population at Risk'!T$5</f>
        <v>4.5319383245592875E-3</v>
      </c>
      <c r="U182" s="3">
        <f>'Population at Risk'!U182/'Population at Risk'!U$5</f>
        <v>1.6964964446111524E-3</v>
      </c>
      <c r="V182" s="3">
        <f>'Population at Risk'!V182/'Population at Risk'!V$5</f>
        <v>5.1905550724236447E-3</v>
      </c>
      <c r="W182" s="3">
        <f>'Population at Risk'!W182/'Population at Risk'!W$5</f>
        <v>4.6868488878367958E-3</v>
      </c>
      <c r="X182" s="3">
        <f>'Population at Risk'!X182/'Population at Risk'!X$5</f>
        <v>4.6868488878367958E-3</v>
      </c>
      <c r="Y182" s="3">
        <f>'Population at Risk'!Y182/'Population at Risk'!Y$5</f>
        <v>6.288695643222781E-3</v>
      </c>
      <c r="Z182" s="3">
        <f>'Population at Risk'!Z182/'Population at Risk'!Z$5</f>
        <v>2.2209124381170437E-3</v>
      </c>
      <c r="AA182" s="3">
        <f>'Population at Risk'!AA182/'Population at Risk'!AA$5</f>
        <v>4.1441831076473772E-3</v>
      </c>
      <c r="AB182" s="3">
        <f>'Population at Risk'!AB182/'Population at Risk'!AB$5</f>
        <v>9.0449637453059954E-3</v>
      </c>
      <c r="AC182" s="3">
        <f>'Population at Risk'!AC182/'Population at Risk'!AC$5</f>
        <v>3.2304952581454277E-3</v>
      </c>
      <c r="AD182" s="3">
        <f>'Population at Risk'!AD182/'Population at Risk'!AD$5</f>
        <v>8.7466100238683883E-3</v>
      </c>
      <c r="AE182" s="3">
        <f>'Population at Risk'!AE182/'Population at Risk'!AE$5</f>
        <v>9.4563332208864315E-3</v>
      </c>
      <c r="AF182" s="3">
        <f>'Population at Risk'!AF182/'Population at Risk'!AF$5</f>
        <v>4.3002718329462446E-3</v>
      </c>
      <c r="AG182" s="3">
        <f>'Population at Risk'!AG182/'Population at Risk'!AG$5</f>
        <v>1.1196115573036586E-2</v>
      </c>
      <c r="AH182" s="3">
        <f>'Population at Risk'!AH182/'Population at Risk'!AH$5</f>
        <v>5.4080119252023452E-3</v>
      </c>
      <c r="AI182" s="3">
        <f>'Population at Risk'!AI182/'Population at Risk'!AI$5</f>
        <v>5.8279001512203405E-3</v>
      </c>
      <c r="AJ182" s="3">
        <f>'Population at Risk'!AJ182/'Population at Risk'!AJ$5</f>
        <v>4.6291248147424411E-3</v>
      </c>
      <c r="AK182" s="3">
        <f>'Population at Risk'!AK182/'Population at Risk'!AK$5</f>
        <v>1.4648863186546117E-2</v>
      </c>
      <c r="AL182" s="3">
        <f>'Population at Risk'!AL182/'Population at Risk'!AL$5</f>
        <v>3.0760946256753814E-3</v>
      </c>
      <c r="AM182" s="3">
        <f>'Population at Risk'!AM182/'Population at Risk'!AM$5</f>
        <v>4.413483837805327E-3</v>
      </c>
      <c r="AN182" s="3">
        <f>'Population at Risk'!AN182/'Population at Risk'!AN$5</f>
        <v>1.5924503243599113E-2</v>
      </c>
      <c r="AO182" s="3">
        <f>'Population at Risk'!AO182/'Population at Risk'!AO$5</f>
        <v>1.5924503243599113E-2</v>
      </c>
      <c r="AP182" s="3">
        <f>'Population at Risk'!AP182/'Population at Risk'!AP$5</f>
        <v>1.2871051242789243E-2</v>
      </c>
      <c r="AQ182" s="3">
        <f>'Population at Risk'!AQ182/'Population at Risk'!AQ$5</f>
        <v>4.8777639666844974E-3</v>
      </c>
      <c r="AR182" s="3">
        <f>'Population at Risk'!AR182/'Population at Risk'!AR$5</f>
        <v>5.66249947369395E-3</v>
      </c>
      <c r="AS182" s="3">
        <f>'Population at Risk'!AS182/'Population at Risk'!AS$5</f>
        <v>1.2448444239481549E-2</v>
      </c>
      <c r="AT182" s="3">
        <f>'Population at Risk'!AT182/'Population at Risk'!AT$5</f>
        <v>2.3422317837543227E-2</v>
      </c>
      <c r="AU182" s="3">
        <f>'Population at Risk'!AU182/'Population at Risk'!AU$5</f>
        <v>2.3422317837543227E-2</v>
      </c>
      <c r="AV182" s="3">
        <f>'Population at Risk'!AV182/'Population at Risk'!AV$5</f>
        <v>4.7415378108415706E-3</v>
      </c>
      <c r="AW182" s="3">
        <f>'Population at Risk'!AW182/'Population at Risk'!AW$5</f>
        <v>6.2960547659353114E-3</v>
      </c>
      <c r="AX182" s="3">
        <f>'Population at Risk'!AX182/'Population at Risk'!AX$5</f>
        <v>8.9855600614539774E-3</v>
      </c>
      <c r="AY182" s="3">
        <f>'Population at Risk'!AY182/'Population at Risk'!AY$5</f>
        <v>6.8142643432313283E-3</v>
      </c>
      <c r="AZ182" s="3">
        <f>'Population at Risk'!AZ182/'Population at Risk'!AZ$5</f>
        <v>6.861018078806006E-3</v>
      </c>
      <c r="BA182" s="3">
        <f>'Population at Risk'!BA182/'Population at Risk'!BA$5</f>
        <v>2.7401683626260749E-3</v>
      </c>
      <c r="BB182" s="3">
        <f>'Population at Risk'!BB182/'Population at Risk'!BB$5</f>
        <v>6.9783144494546092E-3</v>
      </c>
      <c r="BC182" s="5">
        <f>'Population at Risk'!BC182/'Population at Risk'!BC$5</f>
        <v>1.6964964446111524E-3</v>
      </c>
      <c r="BD182" s="9">
        <v>180</v>
      </c>
    </row>
    <row r="183" spans="1:56" x14ac:dyDescent="0.35">
      <c r="A183" s="3"/>
      <c r="B183" s="3" t="s">
        <v>68</v>
      </c>
      <c r="C183" s="60">
        <f>'Population at Risk'!C183/'Population at Risk'!C$5</f>
        <v>3.6474128706205115E-3</v>
      </c>
      <c r="D183" s="3">
        <f>'Population at Risk'!D183/'Population at Risk'!D$5</f>
        <v>1.1136535302959171E-2</v>
      </c>
      <c r="E183" s="3">
        <f>'Population at Risk'!E183/'Population at Risk'!E$5</f>
        <v>1.4352830671176802E-2</v>
      </c>
      <c r="F183" s="3">
        <f>'Population at Risk'!F183/'Population at Risk'!F$5</f>
        <v>5.3118818330502235E-3</v>
      </c>
      <c r="G183" s="3">
        <f>'Population at Risk'!G183/'Population at Risk'!G$5</f>
        <v>8.6155589812210616E-3</v>
      </c>
      <c r="H183" s="3">
        <f>'Population at Risk'!H183/'Population at Risk'!H$5</f>
        <v>4.1636193764100536E-3</v>
      </c>
      <c r="I183" s="3">
        <f>'Population at Risk'!I183/'Population at Risk'!I$5</f>
        <v>1.5768674830185108E-2</v>
      </c>
      <c r="J183" s="3">
        <f>'Population at Risk'!J183/'Population at Risk'!J$5</f>
        <v>8.3077199317641119E-3</v>
      </c>
      <c r="K183" s="3">
        <f>'Population at Risk'!K183/'Population at Risk'!K$5</f>
        <v>5.9391440210351462E-3</v>
      </c>
      <c r="L183" s="3">
        <f>'Population at Risk'!L183/'Population at Risk'!L$5</f>
        <v>6.1739857192135714E-3</v>
      </c>
      <c r="M183" s="3">
        <f>'Population at Risk'!M183/'Population at Risk'!M$5</f>
        <v>6.1739857192135714E-3</v>
      </c>
      <c r="N183" s="3">
        <f>'Population at Risk'!N183/'Population at Risk'!N$5</f>
        <v>3.8336719259646672E-3</v>
      </c>
      <c r="O183" s="3">
        <f>'Population at Risk'!O183/'Population at Risk'!O$5</f>
        <v>3.9406530609301894E-3</v>
      </c>
      <c r="P183" s="3">
        <f>'Population at Risk'!P183/'Population at Risk'!P$5</f>
        <v>7.5899737525855051E-3</v>
      </c>
      <c r="Q183" s="3">
        <f>'Population at Risk'!Q183/'Population at Risk'!Q$5</f>
        <v>1.3454292786863139E-2</v>
      </c>
      <c r="R183" s="3">
        <f>'Population at Risk'!R183/'Population at Risk'!R$5</f>
        <v>6.2315286020023673E-3</v>
      </c>
      <c r="S183" s="3">
        <f>'Population at Risk'!S183/'Population at Risk'!S$5</f>
        <v>6.9975695646265065E-3</v>
      </c>
      <c r="T183" s="3">
        <f>'Population at Risk'!T183/'Population at Risk'!T$5</f>
        <v>4.084337362754353E-3</v>
      </c>
      <c r="U183" s="3">
        <f>'Population at Risk'!U183/'Population at Risk'!U$5</f>
        <v>1.6185463846162557E-3</v>
      </c>
      <c r="V183" s="3">
        <f>'Population at Risk'!V183/'Population at Risk'!V$5</f>
        <v>5.5812340094551945E-3</v>
      </c>
      <c r="W183" s="3">
        <f>'Population at Risk'!W183/'Population at Risk'!W$5</f>
        <v>5.5470876304114106E-3</v>
      </c>
      <c r="X183" s="3">
        <f>'Population at Risk'!X183/'Population at Risk'!X$5</f>
        <v>5.5470876304114106E-3</v>
      </c>
      <c r="Y183" s="3">
        <f>'Population at Risk'!Y183/'Population at Risk'!Y$5</f>
        <v>6.9104202654852835E-3</v>
      </c>
      <c r="Z183" s="3">
        <f>'Population at Risk'!Z183/'Population at Risk'!Z$5</f>
        <v>2.3629081763567455E-3</v>
      </c>
      <c r="AA183" s="3">
        <f>'Population at Risk'!AA183/'Population at Risk'!AA$5</f>
        <v>4.7091337444890614E-3</v>
      </c>
      <c r="AB183" s="3">
        <f>'Population at Risk'!AB183/'Population at Risk'!AB$5</f>
        <v>9.9031165619175299E-3</v>
      </c>
      <c r="AC183" s="3">
        <f>'Population at Risk'!AC183/'Population at Risk'!AC$5</f>
        <v>3.7729769107170807E-3</v>
      </c>
      <c r="AD183" s="3">
        <f>'Population at Risk'!AD183/'Population at Risk'!AD$5</f>
        <v>9.9859659036560435E-3</v>
      </c>
      <c r="AE183" s="3">
        <f>'Population at Risk'!AE183/'Population at Risk'!AE$5</f>
        <v>1.0503667230794007E-2</v>
      </c>
      <c r="AF183" s="3">
        <f>'Population at Risk'!AF183/'Population at Risk'!AF$5</f>
        <v>5.4497030431397845E-3</v>
      </c>
      <c r="AG183" s="3">
        <f>'Population at Risk'!AG183/'Population at Risk'!AG$5</f>
        <v>1.2436138777019861E-2</v>
      </c>
      <c r="AH183" s="3">
        <f>'Population at Risk'!AH183/'Population at Risk'!AH$5</f>
        <v>5.9436451462444046E-3</v>
      </c>
      <c r="AI183" s="3">
        <f>'Population at Risk'!AI183/'Population at Risk'!AI$5</f>
        <v>5.8654111406301465E-3</v>
      </c>
      <c r="AJ183" s="3">
        <f>'Population at Risk'!AJ183/'Population at Risk'!AJ$5</f>
        <v>5.1649743141353602E-3</v>
      </c>
      <c r="AK183" s="3">
        <f>'Population at Risk'!AK183/'Population at Risk'!AK$5</f>
        <v>1.5965968986510731E-2</v>
      </c>
      <c r="AL183" s="3">
        <f>'Population at Risk'!AL183/'Population at Risk'!AL$5</f>
        <v>3.7650112645227453E-3</v>
      </c>
      <c r="AM183" s="3">
        <f>'Population at Risk'!AM183/'Population at Risk'!AM$5</f>
        <v>5.0910901899914362E-3</v>
      </c>
      <c r="AN183" s="3">
        <f>'Population at Risk'!AN183/'Population at Risk'!AN$5</f>
        <v>1.7754910407944864E-2</v>
      </c>
      <c r="AO183" s="3">
        <f>'Population at Risk'!AO183/'Population at Risk'!AO$5</f>
        <v>1.7754910407944864E-2</v>
      </c>
      <c r="AP183" s="3">
        <f>'Population at Risk'!AP183/'Population at Risk'!AP$5</f>
        <v>1.5645965431822284E-2</v>
      </c>
      <c r="AQ183" s="3">
        <f>'Population at Risk'!AQ183/'Population at Risk'!AQ$5</f>
        <v>6.0080944379146302E-3</v>
      </c>
      <c r="AR183" s="3">
        <f>'Population at Risk'!AR183/'Population at Risk'!AR$5</f>
        <v>6.3655498605825278E-3</v>
      </c>
      <c r="AS183" s="3">
        <f>'Population at Risk'!AS183/'Population at Risk'!AS$5</f>
        <v>1.5768674830185108E-2</v>
      </c>
      <c r="AT183" s="3">
        <f>'Population at Risk'!AT183/'Population at Risk'!AT$5</f>
        <v>2.3970490809652682E-2</v>
      </c>
      <c r="AU183" s="3">
        <f>'Population at Risk'!AU183/'Population at Risk'!AU$5</f>
        <v>2.3970490809652682E-2</v>
      </c>
      <c r="AV183" s="3">
        <f>'Population at Risk'!AV183/'Population at Risk'!AV$5</f>
        <v>5.0465954445092333E-3</v>
      </c>
      <c r="AW183" s="3">
        <f>'Population at Risk'!AW183/'Population at Risk'!AW$5</f>
        <v>6.6777473469946487E-3</v>
      </c>
      <c r="AX183" s="3">
        <f>'Population at Risk'!AX183/'Population at Risk'!AX$5</f>
        <v>9.8817282257710436E-3</v>
      </c>
      <c r="AY183" s="3">
        <f>'Population at Risk'!AY183/'Population at Risk'!AY$5</f>
        <v>8.1593613506227031E-3</v>
      </c>
      <c r="AZ183" s="3">
        <f>'Population at Risk'!AZ183/'Population at Risk'!AZ$5</f>
        <v>8.271816332897839E-3</v>
      </c>
      <c r="BA183" s="3">
        <f>'Population at Risk'!BA183/'Population at Risk'!BA$5</f>
        <v>3.7954073865815331E-3</v>
      </c>
      <c r="BB183" s="3">
        <f>'Population at Risk'!BB183/'Population at Risk'!BB$5</f>
        <v>7.3333973383511806E-3</v>
      </c>
      <c r="BC183" s="5">
        <f>'Population at Risk'!BC183/'Population at Risk'!BC$5</f>
        <v>1.6185463846162557E-3</v>
      </c>
      <c r="BD183" s="9">
        <v>181</v>
      </c>
    </row>
    <row r="184" spans="1:56" x14ac:dyDescent="0.35">
      <c r="A184" s="3"/>
      <c r="B184" s="3" t="s">
        <v>69</v>
      </c>
      <c r="C184" s="60">
        <f>'Population at Risk'!C184/'Population at Risk'!C$5</f>
        <v>3.8538702029197861E-3</v>
      </c>
      <c r="D184" s="3">
        <f>'Population at Risk'!D184/'Population at Risk'!D$5</f>
        <v>1.1460482525970392E-2</v>
      </c>
      <c r="E184" s="3">
        <f>'Population at Risk'!E184/'Population at Risk'!E$5</f>
        <v>1.4661773862491033E-2</v>
      </c>
      <c r="F184" s="3">
        <f>'Population at Risk'!F184/'Population at Risk'!F$5</f>
        <v>6.0386682362866635E-3</v>
      </c>
      <c r="G184" s="3">
        <f>'Population at Risk'!G184/'Population at Risk'!G$5</f>
        <v>9.1926293242640695E-3</v>
      </c>
      <c r="H184" s="3">
        <f>'Population at Risk'!H184/'Population at Risk'!H$5</f>
        <v>4.4885656935158696E-3</v>
      </c>
      <c r="I184" s="3">
        <f>'Population at Risk'!I184/'Population at Risk'!I$5</f>
        <v>1.7158069232844752E-2</v>
      </c>
      <c r="J184" s="3">
        <f>'Population at Risk'!J184/'Population at Risk'!J$5</f>
        <v>8.757105493909359E-3</v>
      </c>
      <c r="K184" s="3">
        <f>'Population at Risk'!K184/'Population at Risk'!K$5</f>
        <v>5.3467107022286478E-3</v>
      </c>
      <c r="L184" s="3">
        <f>'Population at Risk'!L184/'Population at Risk'!L$5</f>
        <v>6.8365597963974669E-3</v>
      </c>
      <c r="M184" s="3">
        <f>'Population at Risk'!M184/'Population at Risk'!M$5</f>
        <v>6.8365597963974669E-3</v>
      </c>
      <c r="N184" s="3">
        <f>'Population at Risk'!N184/'Population at Risk'!N$5</f>
        <v>4.2687348281101904E-3</v>
      </c>
      <c r="O184" s="3">
        <f>'Population at Risk'!O184/'Population at Risk'!O$5</f>
        <v>4.0639819942826991E-3</v>
      </c>
      <c r="P184" s="3">
        <f>'Population at Risk'!P184/'Population at Risk'!P$5</f>
        <v>8.4963879408863994E-3</v>
      </c>
      <c r="Q184" s="3">
        <f>'Population at Risk'!Q184/'Population at Risk'!Q$5</f>
        <v>1.311575917971705E-2</v>
      </c>
      <c r="R184" s="3">
        <f>'Population at Risk'!R184/'Population at Risk'!R$5</f>
        <v>6.2536262211584041E-3</v>
      </c>
      <c r="S184" s="3">
        <f>'Population at Risk'!S184/'Population at Risk'!S$5</f>
        <v>7.227135759585248E-3</v>
      </c>
      <c r="T184" s="3">
        <f>'Population at Risk'!T184/'Population at Risk'!T$5</f>
        <v>4.4392060188625177E-3</v>
      </c>
      <c r="U184" s="3">
        <f>'Population at Risk'!U184/'Population at Risk'!U$5</f>
        <v>2.0543088727821707E-3</v>
      </c>
      <c r="V184" s="3">
        <f>'Population at Risk'!V184/'Population at Risk'!V$5</f>
        <v>5.2131464904267072E-3</v>
      </c>
      <c r="W184" s="3">
        <f>'Population at Risk'!W184/'Population at Risk'!W$5</f>
        <v>5.7986365612666584E-3</v>
      </c>
      <c r="X184" s="3">
        <f>'Population at Risk'!X184/'Population at Risk'!X$5</f>
        <v>5.7986365612666584E-3</v>
      </c>
      <c r="Y184" s="3">
        <f>'Population at Risk'!Y184/'Population at Risk'!Y$5</f>
        <v>6.8849111467496425E-3</v>
      </c>
      <c r="Z184" s="3">
        <f>'Population at Risk'!Z184/'Population at Risk'!Z$5</f>
        <v>2.4938317233623277E-3</v>
      </c>
      <c r="AA184" s="3">
        <f>'Population at Risk'!AA184/'Population at Risk'!AA$5</f>
        <v>4.9109724855553897E-3</v>
      </c>
      <c r="AB184" s="3">
        <f>'Population at Risk'!AB184/'Population at Risk'!AB$5</f>
        <v>1.0211809427040273E-2</v>
      </c>
      <c r="AC184" s="3">
        <f>'Population at Risk'!AC184/'Population at Risk'!AC$5</f>
        <v>4.0467002189495576E-3</v>
      </c>
      <c r="AD184" s="3">
        <f>'Population at Risk'!AD184/'Population at Risk'!AD$5</f>
        <v>1.0793519806882873E-2</v>
      </c>
      <c r="AE184" s="3">
        <f>'Population at Risk'!AE184/'Population at Risk'!AE$5</f>
        <v>1.139488748067956E-2</v>
      </c>
      <c r="AF184" s="3">
        <f>'Population at Risk'!AF184/'Population at Risk'!AF$5</f>
        <v>6.0747901450184999E-3</v>
      </c>
      <c r="AG184" s="3">
        <f>'Population at Risk'!AG184/'Population at Risk'!AG$5</f>
        <v>1.3491326309615484E-2</v>
      </c>
      <c r="AH184" s="3">
        <f>'Population at Risk'!AH184/'Population at Risk'!AH$5</f>
        <v>5.9771969796018377E-3</v>
      </c>
      <c r="AI184" s="3">
        <f>'Population at Risk'!AI184/'Population at Risk'!AI$5</f>
        <v>5.9323516793265991E-3</v>
      </c>
      <c r="AJ184" s="3">
        <f>'Population at Risk'!AJ184/'Population at Risk'!AJ$5</f>
        <v>5.0433354263024624E-3</v>
      </c>
      <c r="AK184" s="3">
        <f>'Population at Risk'!AK184/'Population at Risk'!AK$5</f>
        <v>1.6577478940729459E-2</v>
      </c>
      <c r="AL184" s="3">
        <f>'Population at Risk'!AL184/'Population at Risk'!AL$5</f>
        <v>4.377713569362532E-3</v>
      </c>
      <c r="AM184" s="3">
        <f>'Population at Risk'!AM184/'Population at Risk'!AM$5</f>
        <v>5.0592095674144178E-3</v>
      </c>
      <c r="AN184" s="3">
        <f>'Population at Risk'!AN184/'Population at Risk'!AN$5</f>
        <v>1.8474096652317314E-2</v>
      </c>
      <c r="AO184" s="3">
        <f>'Population at Risk'!AO184/'Population at Risk'!AO$5</f>
        <v>1.8474096652317314E-2</v>
      </c>
      <c r="AP184" s="3">
        <f>'Population at Risk'!AP184/'Population at Risk'!AP$5</f>
        <v>1.5873252719210359E-2</v>
      </c>
      <c r="AQ184" s="3">
        <f>'Population at Risk'!AQ184/'Population at Risk'!AQ$5</f>
        <v>6.4107694649797381E-3</v>
      </c>
      <c r="AR184" s="3">
        <f>'Population at Risk'!AR184/'Population at Risk'!AR$5</f>
        <v>6.6501128281109987E-3</v>
      </c>
      <c r="AS184" s="3">
        <f>'Population at Risk'!AS184/'Population at Risk'!AS$5</f>
        <v>1.7158069232844752E-2</v>
      </c>
      <c r="AT184" s="3">
        <f>'Population at Risk'!AT184/'Population at Risk'!AT$5</f>
        <v>2.4936334761689972E-2</v>
      </c>
      <c r="AU184" s="3">
        <f>'Population at Risk'!AU184/'Population at Risk'!AU$5</f>
        <v>2.4936334761689972E-2</v>
      </c>
      <c r="AV184" s="3">
        <f>'Population at Risk'!AV184/'Population at Risk'!AV$5</f>
        <v>5.1046976946927279E-3</v>
      </c>
      <c r="AW184" s="3">
        <f>'Population at Risk'!AW184/'Population at Risk'!AW$5</f>
        <v>6.7764211164367556E-3</v>
      </c>
      <c r="AX184" s="3">
        <f>'Population at Risk'!AX184/'Population at Risk'!AX$5</f>
        <v>1.1023441845481643E-2</v>
      </c>
      <c r="AY184" s="3">
        <f>'Population at Risk'!AY184/'Population at Risk'!AY$5</f>
        <v>8.6141608382636348E-3</v>
      </c>
      <c r="AZ184" s="3">
        <f>'Population at Risk'!AZ184/'Population at Risk'!AZ$5</f>
        <v>8.7830277869948344E-3</v>
      </c>
      <c r="BA184" s="3">
        <f>'Population at Risk'!BA184/'Population at Risk'!BA$5</f>
        <v>4.2521161592407215E-3</v>
      </c>
      <c r="BB184" s="3">
        <f>'Population at Risk'!BB184/'Population at Risk'!BB$5</f>
        <v>6.8200595246665982E-3</v>
      </c>
      <c r="BC184" s="5">
        <f>'Population at Risk'!BC184/'Population at Risk'!BC$5</f>
        <v>2.0543088727821707E-3</v>
      </c>
      <c r="BD184" s="9">
        <v>182</v>
      </c>
    </row>
    <row r="185" spans="1:56" x14ac:dyDescent="0.35">
      <c r="A185" s="3"/>
      <c r="B185" s="3" t="s">
        <v>70</v>
      </c>
      <c r="C185" s="60">
        <f>'Population at Risk'!C185/'Population at Risk'!C$5</f>
        <v>3.2866281070169055E-3</v>
      </c>
      <c r="D185" s="3">
        <f>'Population at Risk'!D185/'Population at Risk'!D$5</f>
        <v>9.2288568762091509E-3</v>
      </c>
      <c r="E185" s="3">
        <f>'Population at Risk'!E185/'Population at Risk'!E$5</f>
        <v>1.1608610438431808E-2</v>
      </c>
      <c r="F185" s="3">
        <f>'Population at Risk'!F185/'Population at Risk'!F$5</f>
        <v>4.9285583279857527E-3</v>
      </c>
      <c r="G185" s="3">
        <f>'Population at Risk'!G185/'Population at Risk'!G$5</f>
        <v>7.9075600691186926E-3</v>
      </c>
      <c r="H185" s="3">
        <f>'Population at Risk'!H185/'Population at Risk'!H$5</f>
        <v>3.9575900296050411E-3</v>
      </c>
      <c r="I185" s="3">
        <f>'Population at Risk'!I185/'Population at Risk'!I$5</f>
        <v>1.4822076292453357E-2</v>
      </c>
      <c r="J185" s="3">
        <f>'Population at Risk'!J185/'Population at Risk'!J$5</f>
        <v>6.6880057439084577E-3</v>
      </c>
      <c r="K185" s="3">
        <f>'Population at Risk'!K185/'Population at Risk'!K$5</f>
        <v>4.3926651999814147E-3</v>
      </c>
      <c r="L185" s="3">
        <f>'Population at Risk'!L185/'Population at Risk'!L$5</f>
        <v>6.3191436325780084E-3</v>
      </c>
      <c r="M185" s="3">
        <f>'Population at Risk'!M185/'Population at Risk'!M$5</f>
        <v>6.3191436325780084E-3</v>
      </c>
      <c r="N185" s="3">
        <f>'Population at Risk'!N185/'Population at Risk'!N$5</f>
        <v>3.9648053454254427E-3</v>
      </c>
      <c r="O185" s="3">
        <f>'Population at Risk'!O185/'Population at Risk'!O$5</f>
        <v>3.5701162990739877E-3</v>
      </c>
      <c r="P185" s="3">
        <f>'Population at Risk'!P185/'Population at Risk'!P$5</f>
        <v>8.3854089182503009E-3</v>
      </c>
      <c r="Q185" s="3">
        <f>'Population at Risk'!Q185/'Population at Risk'!Q$5</f>
        <v>1.1323274679752495E-2</v>
      </c>
      <c r="R185" s="3">
        <f>'Population at Risk'!R185/'Population at Risk'!R$5</f>
        <v>5.312252864095081E-3</v>
      </c>
      <c r="S185" s="3">
        <f>'Population at Risk'!S185/'Population at Risk'!S$5</f>
        <v>6.0017309237411645E-3</v>
      </c>
      <c r="T185" s="3">
        <f>'Population at Risk'!T185/'Population at Risk'!T$5</f>
        <v>3.6679125316387466E-3</v>
      </c>
      <c r="U185" s="3">
        <f>'Population at Risk'!U185/'Population at Risk'!U$5</f>
        <v>1.6628096932565205E-3</v>
      </c>
      <c r="V185" s="3">
        <f>'Population at Risk'!V185/'Population at Risk'!V$5</f>
        <v>4.2063926275202265E-3</v>
      </c>
      <c r="W185" s="3">
        <f>'Population at Risk'!W185/'Population at Risk'!W$5</f>
        <v>4.931491899768034E-3</v>
      </c>
      <c r="X185" s="3">
        <f>'Population at Risk'!X185/'Population at Risk'!X$5</f>
        <v>4.931491899768034E-3</v>
      </c>
      <c r="Y185" s="3">
        <f>'Population at Risk'!Y185/'Population at Risk'!Y$5</f>
        <v>5.3922608471675812E-3</v>
      </c>
      <c r="Z185" s="3">
        <f>'Population at Risk'!Z185/'Population at Risk'!Z$5</f>
        <v>2.0191553113388895E-3</v>
      </c>
      <c r="AA185" s="3">
        <f>'Population at Risk'!AA185/'Population at Risk'!AA$5</f>
        <v>4.0746773367731151E-3</v>
      </c>
      <c r="AB185" s="3">
        <f>'Population at Risk'!AB185/'Population at Risk'!AB$5</f>
        <v>8.2928944451452942E-3</v>
      </c>
      <c r="AC185" s="3">
        <f>'Population at Risk'!AC185/'Population at Risk'!AC$5</f>
        <v>3.4705400663844832E-3</v>
      </c>
      <c r="AD185" s="3">
        <f>'Population at Risk'!AD185/'Population at Risk'!AD$5</f>
        <v>9.0533460764787074E-3</v>
      </c>
      <c r="AE185" s="3">
        <f>'Population at Risk'!AE185/'Population at Risk'!AE$5</f>
        <v>9.4889408015107982E-3</v>
      </c>
      <c r="AF185" s="3">
        <f>'Population at Risk'!AF185/'Population at Risk'!AF$5</f>
        <v>4.7925032655199169E-3</v>
      </c>
      <c r="AG185" s="3">
        <f>'Population at Risk'!AG185/'Population at Risk'!AG$5</f>
        <v>1.1234722317606577E-2</v>
      </c>
      <c r="AH185" s="3">
        <f>'Population at Risk'!AH185/'Population at Risk'!AH$5</f>
        <v>4.7362620789871638E-3</v>
      </c>
      <c r="AI185" s="3">
        <f>'Population at Risk'!AI185/'Population at Risk'!AI$5</f>
        <v>4.8111095286595086E-3</v>
      </c>
      <c r="AJ185" s="3">
        <f>'Population at Risk'!AJ185/'Population at Risk'!AJ$5</f>
        <v>3.9816566929871912E-3</v>
      </c>
      <c r="AK185" s="3">
        <f>'Population at Risk'!AK185/'Population at Risk'!AK$5</f>
        <v>1.3845552177668823E-2</v>
      </c>
      <c r="AL185" s="3">
        <f>'Population at Risk'!AL185/'Population at Risk'!AL$5</f>
        <v>3.6355065899691692E-3</v>
      </c>
      <c r="AM185" s="3">
        <f>'Population at Risk'!AM185/'Population at Risk'!AM$5</f>
        <v>3.8263931920148875E-3</v>
      </c>
      <c r="AN185" s="3">
        <f>'Population at Risk'!AN185/'Population at Risk'!AN$5</f>
        <v>1.6519124746732641E-2</v>
      </c>
      <c r="AO185" s="3">
        <f>'Population at Risk'!AO185/'Population at Risk'!AO$5</f>
        <v>1.6519124746732641E-2</v>
      </c>
      <c r="AP185" s="3">
        <f>'Population at Risk'!AP185/'Population at Risk'!AP$5</f>
        <v>1.3115341418999732E-2</v>
      </c>
      <c r="AQ185" s="3">
        <f>'Population at Risk'!AQ185/'Population at Risk'!AQ$5</f>
        <v>5.5170182240777488E-3</v>
      </c>
      <c r="AR185" s="3">
        <f>'Population at Risk'!AR185/'Population at Risk'!AR$5</f>
        <v>5.5330583795042644E-3</v>
      </c>
      <c r="AS185" s="3">
        <f>'Population at Risk'!AS185/'Population at Risk'!AS$5</f>
        <v>1.4822076292453357E-2</v>
      </c>
      <c r="AT185" s="3">
        <f>'Population at Risk'!AT185/'Population at Risk'!AT$5</f>
        <v>2.021841170500677E-2</v>
      </c>
      <c r="AU185" s="3">
        <f>'Population at Risk'!AU185/'Population at Risk'!AU$5</f>
        <v>2.021841170500677E-2</v>
      </c>
      <c r="AV185" s="3">
        <f>'Population at Risk'!AV185/'Population at Risk'!AV$5</f>
        <v>4.9387856505232726E-3</v>
      </c>
      <c r="AW185" s="3">
        <f>'Population at Risk'!AW185/'Population at Risk'!AW$5</f>
        <v>5.5531023343685032E-3</v>
      </c>
      <c r="AX185" s="3">
        <f>'Population at Risk'!AX185/'Population at Risk'!AX$5</f>
        <v>8.213346366240307E-3</v>
      </c>
      <c r="AY185" s="3">
        <f>'Population at Risk'!AY185/'Population at Risk'!AY$5</f>
        <v>7.2793740813711649E-3</v>
      </c>
      <c r="AZ185" s="3">
        <f>'Population at Risk'!AZ185/'Population at Risk'!AZ$5</f>
        <v>7.3947867091359335E-3</v>
      </c>
      <c r="BA185" s="3">
        <f>'Population at Risk'!BA185/'Population at Risk'!BA$5</f>
        <v>4.0543003205282188E-3</v>
      </c>
      <c r="BB185" s="3">
        <f>'Population at Risk'!BB185/'Population at Risk'!BB$5</f>
        <v>5.0080341538634209E-3</v>
      </c>
      <c r="BC185" s="5">
        <f>'Population at Risk'!BC185/'Population at Risk'!BC$5</f>
        <v>1.6628096932565205E-3</v>
      </c>
      <c r="BD185" s="9">
        <v>183</v>
      </c>
    </row>
    <row r="186" spans="1:56" x14ac:dyDescent="0.35">
      <c r="A186" s="3"/>
      <c r="B186" s="3" t="s">
        <v>71</v>
      </c>
      <c r="C186" s="60">
        <f>'Population at Risk'!C186/'Population at Risk'!C$5</f>
        <v>3.0394178926029052E-3</v>
      </c>
      <c r="D186" s="3">
        <f>'Population at Risk'!D186/'Population at Risk'!D$5</f>
        <v>8.3358090030421789E-3</v>
      </c>
      <c r="E186" s="3">
        <f>'Population at Risk'!E186/'Population at Risk'!E$5</f>
        <v>1.0408665472852621E-2</v>
      </c>
      <c r="F186" s="3">
        <f>'Population at Risk'!F186/'Population at Risk'!F$5</f>
        <v>4.9689931729737851E-3</v>
      </c>
      <c r="G186" s="3">
        <f>'Population at Risk'!G186/'Population at Risk'!G$5</f>
        <v>7.4879371880923465E-3</v>
      </c>
      <c r="H186" s="3">
        <f>'Population at Risk'!H186/'Population at Risk'!H$5</f>
        <v>3.6799276767307014E-3</v>
      </c>
      <c r="I186" s="3">
        <f>'Population at Risk'!I186/'Population at Risk'!I$5</f>
        <v>1.3358275736072688E-2</v>
      </c>
      <c r="J186" s="3">
        <f>'Population at Risk'!J186/'Population at Risk'!J$5</f>
        <v>5.5715227003406776E-3</v>
      </c>
      <c r="K186" s="3">
        <f>'Population at Risk'!K186/'Population at Risk'!K$5</f>
        <v>3.6014397912891099E-3</v>
      </c>
      <c r="L186" s="3">
        <f>'Population at Risk'!L186/'Population at Risk'!L$5</f>
        <v>6.0861286786111279E-3</v>
      </c>
      <c r="M186" s="3">
        <f>'Population at Risk'!M186/'Population at Risk'!M$5</f>
        <v>6.0861286786111279E-3</v>
      </c>
      <c r="N186" s="3">
        <f>'Population at Risk'!N186/'Population at Risk'!N$5</f>
        <v>2.8333507878724028E-3</v>
      </c>
      <c r="O186" s="3">
        <f>'Population at Risk'!O186/'Population at Risk'!O$5</f>
        <v>3.1860583335675437E-3</v>
      </c>
      <c r="P186" s="3">
        <f>'Population at Risk'!P186/'Population at Risk'!P$5</f>
        <v>6.6973178449920351E-3</v>
      </c>
      <c r="Q186" s="3">
        <f>'Population at Risk'!Q186/'Population at Risk'!Q$5</f>
        <v>9.4613042564100306E-3</v>
      </c>
      <c r="R186" s="3">
        <f>'Population at Risk'!R186/'Population at Risk'!R$5</f>
        <v>4.7423560051117006E-3</v>
      </c>
      <c r="S186" s="3">
        <f>'Population at Risk'!S186/'Population at Risk'!S$5</f>
        <v>5.2339477303817959E-3</v>
      </c>
      <c r="T186" s="3">
        <f>'Population at Risk'!T186/'Population at Risk'!T$5</f>
        <v>3.0774079080079608E-3</v>
      </c>
      <c r="U186" s="3">
        <f>'Population at Risk'!U186/'Population at Risk'!U$5</f>
        <v>1.0894270404094445E-3</v>
      </c>
      <c r="V186" s="3">
        <f>'Population at Risk'!V186/'Population at Risk'!V$5</f>
        <v>3.5007278849465426E-3</v>
      </c>
      <c r="W186" s="3">
        <f>'Population at Risk'!W186/'Population at Risk'!W$5</f>
        <v>4.494069167467832E-3</v>
      </c>
      <c r="X186" s="3">
        <f>'Population at Risk'!X186/'Population at Risk'!X$5</f>
        <v>4.494069167467832E-3</v>
      </c>
      <c r="Y186" s="3">
        <f>'Population at Risk'!Y186/'Population at Risk'!Y$5</f>
        <v>4.4900263524781034E-3</v>
      </c>
      <c r="Z186" s="3">
        <f>'Population at Risk'!Z186/'Population at Risk'!Z$5</f>
        <v>1.5773143497558931E-3</v>
      </c>
      <c r="AA186" s="3">
        <f>'Population at Risk'!AA186/'Population at Risk'!AA$5</f>
        <v>3.3624337177637917E-3</v>
      </c>
      <c r="AB186" s="3">
        <f>'Population at Risk'!AB186/'Population at Risk'!AB$5</f>
        <v>7.4657589991879462E-3</v>
      </c>
      <c r="AC186" s="3">
        <f>'Population at Risk'!AC186/'Population at Risk'!AC$5</f>
        <v>2.8098160056499624E-3</v>
      </c>
      <c r="AD186" s="3">
        <f>'Population at Risk'!AD186/'Population at Risk'!AD$5</f>
        <v>8.6248707769272029E-3</v>
      </c>
      <c r="AE186" s="3">
        <f>'Population at Risk'!AE186/'Population at Risk'!AE$5</f>
        <v>9.0557004559560644E-3</v>
      </c>
      <c r="AF186" s="3">
        <f>'Population at Risk'!AF186/'Population at Risk'!AF$5</f>
        <v>3.7626421577009166E-3</v>
      </c>
      <c r="AG186" s="3">
        <f>'Population at Risk'!AG186/'Population at Risk'!AG$5</f>
        <v>1.0721774130774558E-2</v>
      </c>
      <c r="AH186" s="3">
        <f>'Population at Risk'!AH186/'Population at Risk'!AH$5</f>
        <v>4.0151781955260922E-3</v>
      </c>
      <c r="AI186" s="3">
        <f>'Population at Risk'!AI186/'Population at Risk'!AI$5</f>
        <v>4.0590817285486537E-3</v>
      </c>
      <c r="AJ186" s="3">
        <f>'Population at Risk'!AJ186/'Population at Risk'!AJ$5</f>
        <v>3.6369245117761784E-3</v>
      </c>
      <c r="AK186" s="3">
        <f>'Population at Risk'!AK186/'Population at Risk'!AK$5</f>
        <v>1.2329914809107442E-2</v>
      </c>
      <c r="AL186" s="3">
        <f>'Population at Risk'!AL186/'Population at Risk'!AL$5</f>
        <v>3.6436854574381661E-3</v>
      </c>
      <c r="AM186" s="3">
        <f>'Population at Risk'!AM186/'Population at Risk'!AM$5</f>
        <v>3.2639540510398532E-3</v>
      </c>
      <c r="AN186" s="3">
        <f>'Population at Risk'!AN186/'Population at Risk'!AN$5</f>
        <v>1.5277085292091088E-2</v>
      </c>
      <c r="AO186" s="3">
        <f>'Population at Risk'!AO186/'Population at Risk'!AO$5</f>
        <v>1.5277085292091088E-2</v>
      </c>
      <c r="AP186" s="3">
        <f>'Population at Risk'!AP186/'Population at Risk'!AP$5</f>
        <v>1.2391112039520886E-2</v>
      </c>
      <c r="AQ186" s="3">
        <f>'Population at Risk'!AQ186/'Population at Risk'!AQ$5</f>
        <v>4.7836636243913247E-3</v>
      </c>
      <c r="AR186" s="3">
        <f>'Population at Risk'!AR186/'Population at Risk'!AR$5</f>
        <v>4.8725212197668916E-3</v>
      </c>
      <c r="AS186" s="3">
        <f>'Population at Risk'!AS186/'Population at Risk'!AS$5</f>
        <v>1.3358275736072688E-2</v>
      </c>
      <c r="AT186" s="3">
        <f>'Population at Risk'!AT186/'Population at Risk'!AT$5</f>
        <v>1.8237007357916106E-2</v>
      </c>
      <c r="AU186" s="3">
        <f>'Population at Risk'!AU186/'Population at Risk'!AU$5</f>
        <v>1.8237007357916106E-2</v>
      </c>
      <c r="AV186" s="3">
        <f>'Population at Risk'!AV186/'Population at Risk'!AV$5</f>
        <v>4.2889454333491575E-3</v>
      </c>
      <c r="AW186" s="3">
        <f>'Population at Risk'!AW186/'Population at Risk'!AW$5</f>
        <v>4.6874182143216946E-3</v>
      </c>
      <c r="AX186" s="3">
        <f>'Population at Risk'!AX186/'Population at Risk'!AX$5</f>
        <v>6.8807173200622438E-3</v>
      </c>
      <c r="AY186" s="3">
        <f>'Population at Risk'!AY186/'Population at Risk'!AY$5</f>
        <v>6.6537267625559181E-3</v>
      </c>
      <c r="AZ186" s="3">
        <f>'Population at Risk'!AZ186/'Population at Risk'!AZ$5</f>
        <v>6.7710253302403038E-3</v>
      </c>
      <c r="BA186" s="3">
        <f>'Population at Risk'!BA186/'Population at Risk'!BA$5</f>
        <v>3.0316592736686862E-3</v>
      </c>
      <c r="BB186" s="3">
        <f>'Population at Risk'!BB186/'Population at Risk'!BB$5</f>
        <v>4.1733617948861842E-3</v>
      </c>
      <c r="BC186" s="5">
        <f>'Population at Risk'!BC186/'Population at Risk'!BC$5</f>
        <v>1.0894270404094445E-3</v>
      </c>
      <c r="BD186" s="9">
        <v>184</v>
      </c>
    </row>
    <row r="187" spans="1:56" x14ac:dyDescent="0.35">
      <c r="A187" s="3"/>
      <c r="B187" s="3" t="s">
        <v>72</v>
      </c>
      <c r="C187" s="60">
        <f>'Population at Risk'!C187/'Population at Risk'!C$5</f>
        <v>2.6287703458673971E-3</v>
      </c>
      <c r="D187" s="3">
        <f>'Population at Risk'!D187/'Population at Risk'!D$5</f>
        <v>6.9454127022983425E-3</v>
      </c>
      <c r="E187" s="3">
        <f>'Population at Risk'!E187/'Population at Risk'!E$5</f>
        <v>8.5683265979537449E-3</v>
      </c>
      <c r="F187" s="3">
        <f>'Population at Risk'!F187/'Population at Risk'!F$5</f>
        <v>4.4770081591962146E-3</v>
      </c>
      <c r="G187" s="3">
        <f>'Population at Risk'!G187/'Population at Risk'!G$5</f>
        <v>7.2099154438732445E-3</v>
      </c>
      <c r="H187" s="3">
        <f>'Population at Risk'!H187/'Population at Risk'!H$5</f>
        <v>3.1483536307957871E-3</v>
      </c>
      <c r="I187" s="3">
        <f>'Population at Risk'!I187/'Population at Risk'!I$5</f>
        <v>1.2178318519633359E-2</v>
      </c>
      <c r="J187" s="3">
        <f>'Population at Risk'!J187/'Population at Risk'!J$5</f>
        <v>4.8510700769243105E-3</v>
      </c>
      <c r="K187" s="3">
        <f>'Population at Risk'!K187/'Population at Risk'!K$5</f>
        <v>3.3555502432493557E-3</v>
      </c>
      <c r="L187" s="3">
        <f>'Population at Risk'!L187/'Population at Risk'!L$5</f>
        <v>4.8624919494464278E-3</v>
      </c>
      <c r="M187" s="3">
        <f>'Population at Risk'!M187/'Population at Risk'!M$5</f>
        <v>4.8624919494464278E-3</v>
      </c>
      <c r="N187" s="3">
        <f>'Population at Risk'!N187/'Population at Risk'!N$5</f>
        <v>2.627954536143767E-3</v>
      </c>
      <c r="O187" s="3">
        <f>'Population at Risk'!O187/'Population at Risk'!O$5</f>
        <v>2.6429278460933805E-3</v>
      </c>
      <c r="P187" s="3">
        <f>'Population at Risk'!P187/'Population at Risk'!P$5</f>
        <v>5.4992081178767667E-3</v>
      </c>
      <c r="Q187" s="3">
        <f>'Population at Risk'!Q187/'Population at Risk'!Q$5</f>
        <v>7.9503024443786791E-3</v>
      </c>
      <c r="R187" s="3">
        <f>'Population at Risk'!R187/'Population at Risk'!R$5</f>
        <v>3.6309566191842354E-3</v>
      </c>
      <c r="S187" s="3">
        <f>'Population at Risk'!S187/'Population at Risk'!S$5</f>
        <v>4.4751101093637091E-3</v>
      </c>
      <c r="T187" s="3">
        <f>'Population at Risk'!T187/'Population at Risk'!T$5</f>
        <v>2.4838387437329892E-3</v>
      </c>
      <c r="U187" s="3">
        <f>'Population at Risk'!U187/'Population at Risk'!U$5</f>
        <v>1.4200069155694251E-3</v>
      </c>
      <c r="V187" s="3">
        <f>'Population at Risk'!V187/'Population at Risk'!V$5</f>
        <v>3.2665283717894576E-3</v>
      </c>
      <c r="W187" s="3">
        <f>'Population at Risk'!W187/'Population at Risk'!W$5</f>
        <v>3.8834675722698156E-3</v>
      </c>
      <c r="X187" s="3">
        <f>'Population at Risk'!X187/'Population at Risk'!X$5</f>
        <v>3.8834675722698156E-3</v>
      </c>
      <c r="Y187" s="3">
        <f>'Population at Risk'!Y187/'Population at Risk'!Y$5</f>
        <v>4.0396342807495957E-3</v>
      </c>
      <c r="Z187" s="3">
        <f>'Population at Risk'!Z187/'Population at Risk'!Z$5</f>
        <v>1.1589481990866948E-3</v>
      </c>
      <c r="AA187" s="3">
        <f>'Population at Risk'!AA187/'Population at Risk'!AA$5</f>
        <v>2.5592880011006164E-3</v>
      </c>
      <c r="AB187" s="3">
        <f>'Population at Risk'!AB187/'Population at Risk'!AB$5</f>
        <v>6.3772539999094975E-3</v>
      </c>
      <c r="AC187" s="3">
        <f>'Population at Risk'!AC187/'Population at Risk'!AC$5</f>
        <v>2.1885607982727261E-3</v>
      </c>
      <c r="AD187" s="3">
        <f>'Population at Risk'!AD187/'Population at Risk'!AD$5</f>
        <v>7.3679445184634132E-3</v>
      </c>
      <c r="AE187" s="3">
        <f>'Population at Risk'!AE187/'Population at Risk'!AE$5</f>
        <v>7.4519108912366044E-3</v>
      </c>
      <c r="AF187" s="3">
        <f>'Population at Risk'!AF187/'Population at Risk'!AF$5</f>
        <v>2.9545310599741761E-3</v>
      </c>
      <c r="AG187" s="3">
        <f>'Population at Risk'!AG187/'Population at Risk'!AG$5</f>
        <v>8.8229183161582965E-3</v>
      </c>
      <c r="AH187" s="3">
        <f>'Population at Risk'!AH187/'Population at Risk'!AH$5</f>
        <v>2.9575884997831872E-3</v>
      </c>
      <c r="AI187" s="3">
        <f>'Population at Risk'!AI187/'Population at Risk'!AI$5</f>
        <v>3.3707637906847479E-3</v>
      </c>
      <c r="AJ187" s="3">
        <f>'Population at Risk'!AJ187/'Population at Risk'!AJ$5</f>
        <v>3.3209200123327505E-3</v>
      </c>
      <c r="AK187" s="3">
        <f>'Population at Risk'!AK187/'Population at Risk'!AK$5</f>
        <v>1.1391301877492519E-2</v>
      </c>
      <c r="AL187" s="3">
        <f>'Population at Risk'!AL187/'Population at Risk'!AL$5</f>
        <v>3.1378578452660607E-3</v>
      </c>
      <c r="AM187" s="3">
        <f>'Population at Risk'!AM187/'Population at Risk'!AM$5</f>
        <v>2.2869011390292304E-3</v>
      </c>
      <c r="AN187" s="3">
        <f>'Population at Risk'!AN187/'Population at Risk'!AN$5</f>
        <v>1.3277043980974878E-2</v>
      </c>
      <c r="AO187" s="3">
        <f>'Population at Risk'!AO187/'Population at Risk'!AO$5</f>
        <v>1.3277043980974878E-2</v>
      </c>
      <c r="AP187" s="3">
        <f>'Population at Risk'!AP187/'Population at Risk'!AP$5</f>
        <v>1.0540163920555755E-2</v>
      </c>
      <c r="AQ187" s="3">
        <f>'Population at Risk'!AQ187/'Population at Risk'!AQ$5</f>
        <v>3.7399315458394615E-3</v>
      </c>
      <c r="AR187" s="3">
        <f>'Population at Risk'!AR187/'Population at Risk'!AR$5</f>
        <v>4.0703280037984796E-3</v>
      </c>
      <c r="AS187" s="3">
        <f>'Population at Risk'!AS187/'Population at Risk'!AS$5</f>
        <v>1.2178318519633359E-2</v>
      </c>
      <c r="AT187" s="3">
        <f>'Population at Risk'!AT187/'Population at Risk'!AT$5</f>
        <v>1.4393512253796422E-2</v>
      </c>
      <c r="AU187" s="3">
        <f>'Population at Risk'!AU187/'Population at Risk'!AU$5</f>
        <v>1.4393512253796422E-2</v>
      </c>
      <c r="AV187" s="3">
        <f>'Population at Risk'!AV187/'Population at Risk'!AV$5</f>
        <v>3.7482141909104491E-3</v>
      </c>
      <c r="AW187" s="3">
        <f>'Population at Risk'!AW187/'Population at Risk'!AW$5</f>
        <v>3.5707892079154435E-3</v>
      </c>
      <c r="AX187" s="3">
        <f>'Population at Risk'!AX187/'Population at Risk'!AX$5</f>
        <v>5.8448995807174903E-3</v>
      </c>
      <c r="AY187" s="3">
        <f>'Population at Risk'!AY187/'Population at Risk'!AY$5</f>
        <v>5.8030265475006015E-3</v>
      </c>
      <c r="AZ187" s="3">
        <f>'Population at Risk'!AZ187/'Population at Risk'!AZ$5</f>
        <v>5.9366621693715208E-3</v>
      </c>
      <c r="BA187" s="3">
        <f>'Population at Risk'!BA187/'Population at Risk'!BA$5</f>
        <v>2.6607828866542231E-3</v>
      </c>
      <c r="BB187" s="3">
        <f>'Population at Risk'!BB187/'Population at Risk'!BB$5</f>
        <v>3.4711600936100373E-3</v>
      </c>
      <c r="BC187" s="5">
        <f>'Population at Risk'!BC187/'Population at Risk'!BC$5</f>
        <v>1.4200069155694251E-3</v>
      </c>
      <c r="BD187" s="9">
        <v>185</v>
      </c>
    </row>
    <row r="188" spans="1:56" x14ac:dyDescent="0.35">
      <c r="A188" s="3"/>
      <c r="B188" s="3" t="s">
        <v>73</v>
      </c>
      <c r="C188" s="60">
        <f>'Population at Risk'!C188/'Population at Risk'!C$5</f>
        <v>1.8518463165219721E-3</v>
      </c>
      <c r="D188" s="3">
        <f>'Population at Risk'!D188/'Population at Risk'!D$5</f>
        <v>5.0255710070350422E-3</v>
      </c>
      <c r="E188" s="3">
        <f>'Population at Risk'!E188/'Population at Risk'!E$5</f>
        <v>6.2542739997828297E-3</v>
      </c>
      <c r="F188" s="3">
        <f>'Population at Risk'!F188/'Population at Risk'!F$5</f>
        <v>3.5567133059157792E-3</v>
      </c>
      <c r="G188" s="3">
        <f>'Population at Risk'!G188/'Population at Risk'!G$5</f>
        <v>5.7068711819583014E-3</v>
      </c>
      <c r="H188" s="3">
        <f>'Population at Risk'!H188/'Population at Risk'!H$5</f>
        <v>2.6518824813241441E-3</v>
      </c>
      <c r="I188" s="3">
        <f>'Population at Risk'!I188/'Population at Risk'!I$5</f>
        <v>9.7426548157066861E-3</v>
      </c>
      <c r="J188" s="3">
        <f>'Population at Risk'!J188/'Population at Risk'!J$5</f>
        <v>3.8589096559134006E-3</v>
      </c>
      <c r="K188" s="3">
        <f>'Population at Risk'!K188/'Population at Risk'!K$5</f>
        <v>2.5996925092750985E-3</v>
      </c>
      <c r="L188" s="3">
        <f>'Population at Risk'!L188/'Population at Risk'!L$5</f>
        <v>4.1918034046951958E-3</v>
      </c>
      <c r="M188" s="3">
        <f>'Population at Risk'!M188/'Population at Risk'!M$5</f>
        <v>4.1918034046951958E-3</v>
      </c>
      <c r="N188" s="3">
        <f>'Population at Risk'!N188/'Population at Risk'!N$5</f>
        <v>1.8443174907274028E-3</v>
      </c>
      <c r="O188" s="3">
        <f>'Population at Risk'!O188/'Population at Risk'!O$5</f>
        <v>1.9572197623131393E-3</v>
      </c>
      <c r="P188" s="3">
        <f>'Population at Risk'!P188/'Population at Risk'!P$5</f>
        <v>3.9048998820217385E-3</v>
      </c>
      <c r="Q188" s="3">
        <f>'Population at Risk'!Q188/'Population at Risk'!Q$5</f>
        <v>5.6916088054300793E-3</v>
      </c>
      <c r="R188" s="3">
        <f>'Population at Risk'!R188/'Population at Risk'!R$5</f>
        <v>2.8364178766333318E-3</v>
      </c>
      <c r="S188" s="3">
        <f>'Population at Risk'!S188/'Population at Risk'!S$5</f>
        <v>3.3916453084269398E-3</v>
      </c>
      <c r="T188" s="3">
        <f>'Population at Risk'!T188/'Population at Risk'!T$5</f>
        <v>1.8703215136499057E-3</v>
      </c>
      <c r="U188" s="3">
        <f>'Population at Risk'!U188/'Population at Risk'!U$5</f>
        <v>1.1071240358676874E-3</v>
      </c>
      <c r="V188" s="3">
        <f>'Population at Risk'!V188/'Population at Risk'!V$5</f>
        <v>2.4457593381483375E-3</v>
      </c>
      <c r="W188" s="3">
        <f>'Population at Risk'!W188/'Population at Risk'!W$5</f>
        <v>3.0065014495163126E-3</v>
      </c>
      <c r="X188" s="3">
        <f>'Population at Risk'!X188/'Population at Risk'!X$5</f>
        <v>3.0065014495163126E-3</v>
      </c>
      <c r="Y188" s="3">
        <f>'Population at Risk'!Y188/'Population at Risk'!Y$5</f>
        <v>3.1224321613411176E-3</v>
      </c>
      <c r="Z188" s="3">
        <f>'Population at Risk'!Z188/'Population at Risk'!Z$5</f>
        <v>8.301341048664307E-4</v>
      </c>
      <c r="AA188" s="3">
        <f>'Population at Risk'!AA188/'Population at Risk'!AA$5</f>
        <v>1.8191348846260324E-3</v>
      </c>
      <c r="AB188" s="3">
        <f>'Population at Risk'!AB188/'Population at Risk'!AB$5</f>
        <v>4.6605791991777158E-3</v>
      </c>
      <c r="AC188" s="3">
        <f>'Population at Risk'!AC188/'Population at Risk'!AC$5</f>
        <v>1.6168491624411444E-3</v>
      </c>
      <c r="AD188" s="3">
        <f>'Population at Risk'!AD188/'Population at Risk'!AD$5</f>
        <v>5.6441769171882376E-3</v>
      </c>
      <c r="AE188" s="3">
        <f>'Population at Risk'!AE188/'Population at Risk'!AE$5</f>
        <v>5.6443097539494863E-3</v>
      </c>
      <c r="AF188" s="3">
        <f>'Population at Risk'!AF188/'Population at Risk'!AF$5</f>
        <v>2.471186116983009E-3</v>
      </c>
      <c r="AG188" s="3">
        <f>'Population at Risk'!AG188/'Population at Risk'!AG$5</f>
        <v>6.6827535429543946E-3</v>
      </c>
      <c r="AH188" s="3">
        <f>'Population at Risk'!AH188/'Population at Risk'!AH$5</f>
        <v>1.9813344660665798E-3</v>
      </c>
      <c r="AI188" s="3">
        <f>'Population at Risk'!AI188/'Population at Risk'!AI$5</f>
        <v>2.4704294882868672E-3</v>
      </c>
      <c r="AJ188" s="3">
        <f>'Population at Risk'!AJ188/'Population at Risk'!AJ$5</f>
        <v>2.5612324278121868E-3</v>
      </c>
      <c r="AK188" s="3">
        <f>'Population at Risk'!AK188/'Population at Risk'!AK$5</f>
        <v>8.5714173372528624E-3</v>
      </c>
      <c r="AL188" s="3">
        <f>'Population at Risk'!AL188/'Population at Risk'!AL$5</f>
        <v>2.557663123329557E-3</v>
      </c>
      <c r="AM188" s="3">
        <f>'Population at Risk'!AM188/'Population at Risk'!AM$5</f>
        <v>1.4980529849362291E-3</v>
      </c>
      <c r="AN188" s="3">
        <f>'Population at Risk'!AN188/'Population at Risk'!AN$5</f>
        <v>1.0044674634821307E-2</v>
      </c>
      <c r="AO188" s="3">
        <f>'Population at Risk'!AO188/'Population at Risk'!AO$5</f>
        <v>1.0044674634821307E-2</v>
      </c>
      <c r="AP188" s="3">
        <f>'Population at Risk'!AP188/'Population at Risk'!AP$5</f>
        <v>8.0179345191068556E-3</v>
      </c>
      <c r="AQ188" s="3">
        <f>'Population at Risk'!AQ188/'Population at Risk'!AQ$5</f>
        <v>2.6890709317294141E-3</v>
      </c>
      <c r="AR188" s="3">
        <f>'Population at Risk'!AR188/'Population at Risk'!AR$5</f>
        <v>3.070712940265305E-3</v>
      </c>
      <c r="AS188" s="3">
        <f>'Population at Risk'!AS188/'Population at Risk'!AS$5</f>
        <v>9.7426548157066861E-3</v>
      </c>
      <c r="AT188" s="3">
        <f>'Population at Risk'!AT188/'Population at Risk'!AT$5</f>
        <v>1.1609861299052775E-2</v>
      </c>
      <c r="AU188" s="3">
        <f>'Population at Risk'!AU188/'Population at Risk'!AU$5</f>
        <v>1.1609861299052775E-2</v>
      </c>
      <c r="AV188" s="3">
        <f>'Population at Risk'!AV188/'Population at Risk'!AV$5</f>
        <v>3.6968687910349639E-3</v>
      </c>
      <c r="AW188" s="3">
        <f>'Population at Risk'!AW188/'Population at Risk'!AW$5</f>
        <v>2.4263054874297243E-3</v>
      </c>
      <c r="AX188" s="3">
        <f>'Population at Risk'!AX188/'Population at Risk'!AX$5</f>
        <v>4.6957070850295471E-3</v>
      </c>
      <c r="AY188" s="3">
        <f>'Population at Risk'!AY188/'Population at Risk'!AY$5</f>
        <v>4.4435953362477213E-3</v>
      </c>
      <c r="AZ188" s="3">
        <f>'Population at Risk'!AZ188/'Population at Risk'!AZ$5</f>
        <v>4.5174060782662414E-3</v>
      </c>
      <c r="BA188" s="3">
        <f>'Population at Risk'!BA188/'Population at Risk'!BA$5</f>
        <v>2.0458193361918052E-3</v>
      </c>
      <c r="BB188" s="3">
        <f>'Population at Risk'!BB188/'Population at Risk'!BB$5</f>
        <v>2.3897134833488006E-3</v>
      </c>
      <c r="BC188" s="5">
        <f>'Population at Risk'!BC188/'Population at Risk'!BC$5</f>
        <v>1.1071240358676874E-3</v>
      </c>
      <c r="BD188" s="9">
        <v>186</v>
      </c>
    </row>
    <row r="189" spans="1:56" x14ac:dyDescent="0.35">
      <c r="A189" s="3"/>
      <c r="B189" s="3" t="s">
        <v>74</v>
      </c>
      <c r="C189" s="60">
        <f>'Population at Risk'!C189/'Population at Risk'!C$5</f>
        <v>8.3661942923967238E-4</v>
      </c>
      <c r="D189" s="3">
        <f>'Population at Risk'!D189/'Population at Risk'!D$5</f>
        <v>2.1380380342240486E-3</v>
      </c>
      <c r="E189" s="3">
        <f>'Population at Risk'!E189/'Population at Risk'!E$5</f>
        <v>2.6079949213087474E-3</v>
      </c>
      <c r="F189" s="3">
        <f>'Population at Risk'!F189/'Population at Risk'!F$5</f>
        <v>1.4704279996632442E-3</v>
      </c>
      <c r="G189" s="3">
        <f>'Population at Risk'!G189/'Population at Risk'!G$5</f>
        <v>2.3326197024295791E-3</v>
      </c>
      <c r="H189" s="3">
        <f>'Population at Risk'!H189/'Population at Risk'!H$5</f>
        <v>9.9288206792992151E-4</v>
      </c>
      <c r="I189" s="3">
        <f>'Population at Risk'!I189/'Population at Risk'!I$5</f>
        <v>4.1741794948131463E-3</v>
      </c>
      <c r="J189" s="3">
        <f>'Population at Risk'!J189/'Population at Risk'!J$5</f>
        <v>1.5032227870295331E-3</v>
      </c>
      <c r="K189" s="3">
        <f>'Population at Risk'!K189/'Population at Risk'!K$5</f>
        <v>9.0634372248045675E-4</v>
      </c>
      <c r="L189" s="3">
        <f>'Population at Risk'!L189/'Population at Risk'!L$5</f>
        <v>1.7539417617765676E-3</v>
      </c>
      <c r="M189" s="3">
        <f>'Population at Risk'!M189/'Population at Risk'!M$5</f>
        <v>1.7539417617765676E-3</v>
      </c>
      <c r="N189" s="3">
        <f>'Population at Risk'!N189/'Population at Risk'!N$5</f>
        <v>8.5556835821650151E-4</v>
      </c>
      <c r="O189" s="3">
        <f>'Population at Risk'!O189/'Population at Risk'!O$5</f>
        <v>7.3565247169690988E-4</v>
      </c>
      <c r="P189" s="3">
        <f>'Population at Risk'!P189/'Population at Risk'!P$5</f>
        <v>1.9636031429015352E-3</v>
      </c>
      <c r="Q189" s="3">
        <f>'Population at Risk'!Q189/'Population at Risk'!Q$5</f>
        <v>2.2643094472811899E-3</v>
      </c>
      <c r="R189" s="3">
        <f>'Population at Risk'!R189/'Population at Risk'!R$5</f>
        <v>1.3704071320620687E-3</v>
      </c>
      <c r="S189" s="3">
        <f>'Population at Risk'!S189/'Population at Risk'!S$5</f>
        <v>1.397578545746169E-3</v>
      </c>
      <c r="T189" s="3">
        <f>'Population at Risk'!T189/'Population at Risk'!T$5</f>
        <v>8.1259928514289335E-4</v>
      </c>
      <c r="U189" s="3">
        <f>'Population at Risk'!U189/'Population at Risk'!U$5</f>
        <v>4.8577211533144436E-4</v>
      </c>
      <c r="V189" s="3">
        <f>'Population at Risk'!V189/'Population at Risk'!V$5</f>
        <v>1.023064002098403E-3</v>
      </c>
      <c r="W189" s="3">
        <f>'Population at Risk'!W189/'Population at Risk'!W$5</f>
        <v>1.1658194902581297E-3</v>
      </c>
      <c r="X189" s="3">
        <f>'Population at Risk'!X189/'Population at Risk'!X$5</f>
        <v>1.1658194902581297E-3</v>
      </c>
      <c r="Y189" s="3">
        <f>'Population at Risk'!Y189/'Population at Risk'!Y$5</f>
        <v>1.2582462396872472E-3</v>
      </c>
      <c r="Z189" s="3">
        <f>'Population at Risk'!Z189/'Population at Risk'!Z$5</f>
        <v>3.9575166947164263E-4</v>
      </c>
      <c r="AA189" s="3">
        <f>'Population at Risk'!AA189/'Population at Risk'!AA$5</f>
        <v>8.049131097135581E-4</v>
      </c>
      <c r="AB189" s="3">
        <f>'Population at Risk'!AB189/'Population at Risk'!AB$5</f>
        <v>1.9350092252902701E-3</v>
      </c>
      <c r="AC189" s="3">
        <f>'Population at Risk'!AC189/'Population at Risk'!AC$5</f>
        <v>7.1973877652627984E-4</v>
      </c>
      <c r="AD189" s="3">
        <f>'Population at Risk'!AD189/'Population at Risk'!AD$5</f>
        <v>2.3152098674671935E-3</v>
      </c>
      <c r="AE189" s="3">
        <f>'Population at Risk'!AE189/'Population at Risk'!AE$5</f>
        <v>2.3181662062797884E-3</v>
      </c>
      <c r="AF189" s="3">
        <f>'Population at Risk'!AF189/'Population at Risk'!AF$5</f>
        <v>8.7503360774369521E-4</v>
      </c>
      <c r="AG189" s="3">
        <f>'Population at Risk'!AG189/'Population at Risk'!AG$5</f>
        <v>2.7446639365129445E-3</v>
      </c>
      <c r="AH189" s="3">
        <f>'Population at Risk'!AH189/'Population at Risk'!AH$5</f>
        <v>8.6812844008842698E-4</v>
      </c>
      <c r="AI189" s="3">
        <f>'Population at Risk'!AI189/'Population at Risk'!AI$5</f>
        <v>1.0351393993884822E-3</v>
      </c>
      <c r="AJ189" s="3">
        <f>'Population at Risk'!AJ189/'Population at Risk'!AJ$5</f>
        <v>1.010676145357964E-3</v>
      </c>
      <c r="AK189" s="3">
        <f>'Population at Risk'!AK189/'Population at Risk'!AK$5</f>
        <v>3.3060284464405654E-3</v>
      </c>
      <c r="AL189" s="3">
        <f>'Population at Risk'!AL189/'Population at Risk'!AL$5</f>
        <v>9.336144547907228E-4</v>
      </c>
      <c r="AM189" s="3">
        <f>'Population at Risk'!AM189/'Population at Risk'!AM$5</f>
        <v>6.8186639730226644E-4</v>
      </c>
      <c r="AN189" s="3">
        <f>'Population at Risk'!AN189/'Population at Risk'!AN$5</f>
        <v>4.1905827913103419E-3</v>
      </c>
      <c r="AO189" s="3">
        <f>'Population at Risk'!AO189/'Population at Risk'!AO$5</f>
        <v>4.1905827913103419E-3</v>
      </c>
      <c r="AP189" s="3">
        <f>'Population at Risk'!AP189/'Population at Risk'!AP$5</f>
        <v>3.5043126439441271E-3</v>
      </c>
      <c r="AQ189" s="3">
        <f>'Population at Risk'!AQ189/'Population at Risk'!AQ$5</f>
        <v>1.0712086194302726E-3</v>
      </c>
      <c r="AR189" s="3">
        <f>'Population at Risk'!AR189/'Population at Risk'!AR$5</f>
        <v>1.2832226821784373E-3</v>
      </c>
      <c r="AS189" s="3">
        <f>'Population at Risk'!AS189/'Population at Risk'!AS$5</f>
        <v>4.1741794948131463E-3</v>
      </c>
      <c r="AT189" s="3">
        <f>'Population at Risk'!AT189/'Population at Risk'!AT$5</f>
        <v>4.3453874417380854E-3</v>
      </c>
      <c r="AU189" s="3">
        <f>'Population at Risk'!AU189/'Population at Risk'!AU$5</f>
        <v>4.3453874417380854E-3</v>
      </c>
      <c r="AV189" s="3">
        <f>'Population at Risk'!AV189/'Population at Risk'!AV$5</f>
        <v>1.4249458876344216E-3</v>
      </c>
      <c r="AW189" s="3">
        <f>'Population at Risk'!AW189/'Population at Risk'!AW$5</f>
        <v>1.0374540318386809E-3</v>
      </c>
      <c r="AX189" s="3">
        <f>'Population at Risk'!AX189/'Population at Risk'!AX$5</f>
        <v>1.8998715048788178E-3</v>
      </c>
      <c r="AY189" s="3">
        <f>'Population at Risk'!AY189/'Population at Risk'!AY$5</f>
        <v>1.8529098599031585E-3</v>
      </c>
      <c r="AZ189" s="3">
        <f>'Population at Risk'!AZ189/'Population at Risk'!AZ$5</f>
        <v>1.9601034124161745E-3</v>
      </c>
      <c r="BA189" s="3">
        <f>'Population at Risk'!BA189/'Population at Risk'!BA$5</f>
        <v>8.7641101969614837E-4</v>
      </c>
      <c r="BB189" s="3">
        <f>'Population at Risk'!BB189/'Population at Risk'!BB$5</f>
        <v>1.0111188742959311E-3</v>
      </c>
      <c r="BC189" s="5">
        <f>'Population at Risk'!BC189/'Population at Risk'!BC$5</f>
        <v>4.8577211533144436E-4</v>
      </c>
      <c r="BD189" s="9">
        <v>187</v>
      </c>
    </row>
    <row r="190" spans="1:56" x14ac:dyDescent="0.35">
      <c r="A190" s="3"/>
      <c r="B190" s="3" t="s">
        <v>75</v>
      </c>
      <c r="C190" s="60">
        <f>'Population at Risk'!C190/'Population at Risk'!C$5</f>
        <v>6.4583628236913903E-4</v>
      </c>
      <c r="D190" s="3">
        <f>'Population at Risk'!D190/'Population at Risk'!D$5</f>
        <v>1.6077152842206947E-3</v>
      </c>
      <c r="E190" s="3">
        <f>'Population at Risk'!E190/'Population at Risk'!E$5</f>
        <v>1.9430020779504207E-3</v>
      </c>
      <c r="F190" s="3">
        <f>'Population at Risk'!F190/'Population at Risk'!F$5</f>
        <v>1.1839549697560999E-3</v>
      </c>
      <c r="G190" s="3">
        <f>'Population at Risk'!G190/'Population at Risk'!G$5</f>
        <v>1.5925015080758089E-3</v>
      </c>
      <c r="H190" s="3">
        <f>'Population at Risk'!H190/'Population at Risk'!H$5</f>
        <v>7.5651985904619929E-4</v>
      </c>
      <c r="I190" s="3">
        <f>'Population at Risk'!I190/'Population at Risk'!I$5</f>
        <v>2.8492292619089732E-3</v>
      </c>
      <c r="J190" s="3">
        <f>'Population at Risk'!J190/'Population at Risk'!J$5</f>
        <v>1.1802363077485513E-3</v>
      </c>
      <c r="K190" s="3">
        <f>'Population at Risk'!K190/'Population at Risk'!K$5</f>
        <v>6.6911281525402848E-4</v>
      </c>
      <c r="L190" s="3">
        <f>'Population at Risk'!L190/'Population at Risk'!L$5</f>
        <v>1.3878156958485959E-3</v>
      </c>
      <c r="M190" s="3">
        <f>'Population at Risk'!M190/'Population at Risk'!M$5</f>
        <v>1.3878156958485959E-3</v>
      </c>
      <c r="N190" s="3">
        <f>'Population at Risk'!N190/'Population at Risk'!N$5</f>
        <v>8.5136409109995838E-4</v>
      </c>
      <c r="O190" s="3">
        <f>'Population at Risk'!O190/'Population at Risk'!O$5</f>
        <v>4.6068728555445832E-4</v>
      </c>
      <c r="P190" s="3">
        <f>'Population at Risk'!P190/'Population at Risk'!P$5</f>
        <v>1.3786130399121195E-3</v>
      </c>
      <c r="Q190" s="3">
        <f>'Population at Risk'!Q190/'Population at Risk'!Q$5</f>
        <v>1.7598054125360827E-3</v>
      </c>
      <c r="R190" s="3">
        <f>'Population at Risk'!R190/'Population at Risk'!R$5</f>
        <v>1.1662073938408996E-3</v>
      </c>
      <c r="S190" s="3">
        <f>'Population at Risk'!S190/'Population at Risk'!S$5</f>
        <v>1.0437284450029495E-3</v>
      </c>
      <c r="T190" s="3">
        <f>'Population at Risk'!T190/'Population at Risk'!T$5</f>
        <v>6.964154618018198E-4</v>
      </c>
      <c r="U190" s="3">
        <f>'Population at Risk'!U190/'Population at Risk'!U$5</f>
        <v>2.4288605766572218E-4</v>
      </c>
      <c r="V190" s="3">
        <f>'Population at Risk'!V190/'Population at Risk'!V$5</f>
        <v>7.435671355457466E-4</v>
      </c>
      <c r="W190" s="3">
        <f>'Population at Risk'!W190/'Population at Risk'!W$5</f>
        <v>8.692435618731357E-4</v>
      </c>
      <c r="X190" s="3">
        <f>'Population at Risk'!X190/'Population at Risk'!X$5</f>
        <v>8.692435618731357E-4</v>
      </c>
      <c r="Y190" s="3">
        <f>'Population at Risk'!Y190/'Population at Risk'!Y$5</f>
        <v>9.5232791996312054E-4</v>
      </c>
      <c r="Z190" s="3">
        <f>'Population at Risk'!Z190/'Population at Risk'!Z$5</f>
        <v>2.9724391696185333E-4</v>
      </c>
      <c r="AA190" s="3">
        <f>'Population at Risk'!AA190/'Population at Risk'!AA$5</f>
        <v>5.92650022600063E-4</v>
      </c>
      <c r="AB190" s="3">
        <f>'Population at Risk'!AB190/'Population at Risk'!AB$5</f>
        <v>1.4835924470541217E-3</v>
      </c>
      <c r="AC190" s="3">
        <f>'Population at Risk'!AC190/'Population at Risk'!AC$5</f>
        <v>5.496891840830869E-4</v>
      </c>
      <c r="AD190" s="3">
        <f>'Population at Risk'!AD190/'Population at Risk'!AD$5</f>
        <v>1.7559959866371483E-3</v>
      </c>
      <c r="AE190" s="3">
        <f>'Population at Risk'!AE190/'Population at Risk'!AE$5</f>
        <v>1.8199638198424658E-3</v>
      </c>
      <c r="AF190" s="3">
        <f>'Population at Risk'!AF190/'Population at Risk'!AF$5</f>
        <v>8.1718014607469057E-4</v>
      </c>
      <c r="AG190" s="3">
        <f>'Population at Risk'!AG190/'Population at Risk'!AG$5</f>
        <v>2.1548019501570924E-3</v>
      </c>
      <c r="AH190" s="3">
        <f>'Population at Risk'!AH190/'Population at Risk'!AH$5</f>
        <v>6.0018756351792478E-4</v>
      </c>
      <c r="AI190" s="3">
        <f>'Population at Risk'!AI190/'Population at Risk'!AI$5</f>
        <v>8.0228510391236083E-4</v>
      </c>
      <c r="AJ190" s="3">
        <f>'Population at Risk'!AJ190/'Population at Risk'!AJ$5</f>
        <v>6.8403176377839392E-4</v>
      </c>
      <c r="AK190" s="3">
        <f>'Population at Risk'!AK190/'Population at Risk'!AK$5</f>
        <v>2.6895728659578635E-3</v>
      </c>
      <c r="AL190" s="3">
        <f>'Population at Risk'!AL190/'Population at Risk'!AL$5</f>
        <v>6.9474044389700271E-4</v>
      </c>
      <c r="AM190" s="3">
        <f>'Population at Risk'!AM190/'Population at Risk'!AM$5</f>
        <v>4.3208372886657651E-4</v>
      </c>
      <c r="AN190" s="3">
        <f>'Population at Risk'!AN190/'Population at Risk'!AN$5</f>
        <v>2.4737360970730651E-3</v>
      </c>
      <c r="AO190" s="3">
        <f>'Population at Risk'!AO190/'Population at Risk'!AO$5</f>
        <v>2.4737360970730651E-3</v>
      </c>
      <c r="AP190" s="3">
        <f>'Population at Risk'!AP190/'Population at Risk'!AP$5</f>
        <v>2.5607468204487324E-3</v>
      </c>
      <c r="AQ190" s="3">
        <f>'Population at Risk'!AQ190/'Population at Risk'!AQ$5</f>
        <v>8.2501856829805213E-4</v>
      </c>
      <c r="AR190" s="3">
        <f>'Population at Risk'!AR190/'Population at Risk'!AR$5</f>
        <v>9.6879966260274731E-4</v>
      </c>
      <c r="AS190" s="3">
        <f>'Population at Risk'!AS190/'Population at Risk'!AS$5</f>
        <v>2.8492292619089732E-3</v>
      </c>
      <c r="AT190" s="3">
        <f>'Population at Risk'!AT190/'Population at Risk'!AT$5</f>
        <v>3.1012723650578862E-3</v>
      </c>
      <c r="AU190" s="3">
        <f>'Population at Risk'!AU190/'Population at Risk'!AU$5</f>
        <v>3.1012723650578862E-3</v>
      </c>
      <c r="AV190" s="3">
        <f>'Population at Risk'!AV190/'Population at Risk'!AV$5</f>
        <v>1.2579067764045492E-3</v>
      </c>
      <c r="AW190" s="3">
        <f>'Population at Risk'!AW190/'Population at Risk'!AW$5</f>
        <v>7.56814611116694E-4</v>
      </c>
      <c r="AX190" s="3">
        <f>'Population at Risk'!AX190/'Population at Risk'!AX$5</f>
        <v>1.5198972039030543E-3</v>
      </c>
      <c r="AY190" s="3">
        <f>'Population at Risk'!AY190/'Population at Risk'!AY$5</f>
        <v>1.4416883958142052E-3</v>
      </c>
      <c r="AZ190" s="3">
        <f>'Population at Risk'!AZ190/'Population at Risk'!AZ$5</f>
        <v>1.558011052319734E-3</v>
      </c>
      <c r="BA190" s="3">
        <f>'Population at Risk'!BA190/'Population at Risk'!BA$5</f>
        <v>5.7241605345467999E-4</v>
      </c>
      <c r="BB190" s="3">
        <f>'Population at Risk'!BB190/'Population at Risk'!BB$5</f>
        <v>6.2818449211576985E-4</v>
      </c>
      <c r="BC190" s="5">
        <f>'Population at Risk'!BC190/'Population at Risk'!BC$5</f>
        <v>2.4288605766572218E-4</v>
      </c>
      <c r="BD190" s="9">
        <v>188</v>
      </c>
    </row>
    <row r="191" spans="1:56" x14ac:dyDescent="0.35">
      <c r="A191" s="3"/>
      <c r="B191" s="3" t="s">
        <v>81</v>
      </c>
      <c r="C191" s="60">
        <f>'Population at Risk'!C191/'Population at Risk'!C$5</f>
        <v>3.9569837869443962E-4</v>
      </c>
      <c r="D191" s="3">
        <f>'Population at Risk'!D191/'Population at Risk'!D$5</f>
        <v>1.011334788164291E-3</v>
      </c>
      <c r="E191" s="3">
        <f>'Population at Risk'!E191/'Population at Risk'!E$5</f>
        <v>1.2336763783682059E-3</v>
      </c>
      <c r="F191" s="3">
        <f>'Population at Risk'!F191/'Population at Risk'!F$5</f>
        <v>6.9915445760554797E-4</v>
      </c>
      <c r="G191" s="3">
        <f>'Population at Risk'!G191/'Population at Risk'!G$5</f>
        <v>1.0394918460024862E-3</v>
      </c>
      <c r="H191" s="3">
        <f>'Population at Risk'!H191/'Population at Risk'!H$5</f>
        <v>4.4378210647556007E-4</v>
      </c>
      <c r="I191" s="3">
        <f>'Population at Risk'!I191/'Population at Risk'!I$5</f>
        <v>1.8525852814058345E-3</v>
      </c>
      <c r="J191" s="3">
        <f>'Population at Risk'!J191/'Population at Risk'!J$5</f>
        <v>7.2611246093995233E-4</v>
      </c>
      <c r="K191" s="3">
        <f>'Population at Risk'!K191/'Population at Risk'!K$5</f>
        <v>4.1971622047752696E-4</v>
      </c>
      <c r="L191" s="3">
        <f>'Population at Risk'!L191/'Population at Risk'!L$5</f>
        <v>8.1141452448901851E-4</v>
      </c>
      <c r="M191" s="3">
        <f>'Population at Risk'!M191/'Population at Risk'!M$5</f>
        <v>8.1141452448901851E-4</v>
      </c>
      <c r="N191" s="3">
        <f>'Population at Risk'!N191/'Population at Risk'!N$5</f>
        <v>6.8109127287996677E-4</v>
      </c>
      <c r="O191" s="3">
        <f>'Population at Risk'!O191/'Population at Risk'!O$5</f>
        <v>2.7978913677652968E-4</v>
      </c>
      <c r="P191" s="3">
        <f>'Population at Risk'!P191/'Population at Risk'!P$5</f>
        <v>1.0554366893095752E-3</v>
      </c>
      <c r="Q191" s="3">
        <f>'Population at Risk'!Q191/'Population at Risk'!Q$5</f>
        <v>1.005035596775686E-3</v>
      </c>
      <c r="R191" s="3">
        <f>'Population at Risk'!R191/'Population at Risk'!R$5</f>
        <v>7.6688346131950213E-4</v>
      </c>
      <c r="S191" s="3">
        <f>'Population at Risk'!S191/'Population at Risk'!S$5</f>
        <v>6.8671640184853923E-4</v>
      </c>
      <c r="T191" s="3">
        <f>'Population at Risk'!T191/'Population at Risk'!T$5</f>
        <v>5.7404433425915064E-4</v>
      </c>
      <c r="U191" s="3">
        <f>'Population at Risk'!U191/'Population at Risk'!U$5</f>
        <v>2.8123648782346774E-4</v>
      </c>
      <c r="V191" s="3">
        <f>'Population at Risk'!V191/'Population at Risk'!V$5</f>
        <v>4.4649184971304876E-4</v>
      </c>
      <c r="W191" s="3">
        <f>'Population at Risk'!W191/'Population at Risk'!W$5</f>
        <v>5.2724609490665598E-4</v>
      </c>
      <c r="X191" s="3">
        <f>'Population at Risk'!X191/'Population at Risk'!X$5</f>
        <v>5.2724609490665598E-4</v>
      </c>
      <c r="Y191" s="3">
        <f>'Population at Risk'!Y191/'Population at Risk'!Y$5</f>
        <v>5.793590096145277E-4</v>
      </c>
      <c r="Z191" s="3">
        <f>'Population at Risk'!Z191/'Population at Risk'!Z$5</f>
        <v>1.9142336186400103E-4</v>
      </c>
      <c r="AA191" s="3">
        <f>'Population at Risk'!AA191/'Population at Risk'!AA$5</f>
        <v>3.7679837949141151E-4</v>
      </c>
      <c r="AB191" s="3">
        <f>'Population at Risk'!AB191/'Population at Risk'!AB$5</f>
        <v>9.3741016076272514E-4</v>
      </c>
      <c r="AC191" s="3">
        <f>'Population at Risk'!AC191/'Population at Risk'!AC$5</f>
        <v>3.6723475814859732E-4</v>
      </c>
      <c r="AD191" s="3">
        <f>'Population at Risk'!AD191/'Population at Risk'!AD$5</f>
        <v>1.0754938744562486E-3</v>
      </c>
      <c r="AE191" s="3">
        <f>'Population at Risk'!AE191/'Population at Risk'!AE$5</f>
        <v>1.0922687889238101E-3</v>
      </c>
      <c r="AF191" s="3">
        <f>'Population at Risk'!AF191/'Population at Risk'!AF$5</f>
        <v>5.2068115502104174E-4</v>
      </c>
      <c r="AG191" s="3">
        <f>'Population at Risk'!AG191/'Population at Risk'!AG$5</f>
        <v>1.2932251129434424E-3</v>
      </c>
      <c r="AH191" s="3">
        <f>'Population at Risk'!AH191/'Population at Risk'!AH$5</f>
        <v>3.4653686703118279E-4</v>
      </c>
      <c r="AI191" s="3">
        <f>'Population at Risk'!AI191/'Population at Risk'!AI$5</f>
        <v>5.5110238446316382E-4</v>
      </c>
      <c r="AJ191" s="3">
        <f>'Population at Risk'!AJ191/'Population at Risk'!AJ$5</f>
        <v>3.6891600743104396E-4</v>
      </c>
      <c r="AK191" s="3">
        <f>'Population at Risk'!AK191/'Population at Risk'!AK$5</f>
        <v>1.7215092877183606E-3</v>
      </c>
      <c r="AL191" s="3">
        <f>'Population at Risk'!AL191/'Population at Risk'!AL$5</f>
        <v>4.1210325543496748E-4</v>
      </c>
      <c r="AM191" s="3">
        <f>'Population at Risk'!AM191/'Population at Risk'!AM$5</f>
        <v>1.792794958933581E-4</v>
      </c>
      <c r="AN191" s="3">
        <f>'Population at Risk'!AN191/'Population at Risk'!AN$5</f>
        <v>1.8091502799489579E-3</v>
      </c>
      <c r="AO191" s="3">
        <f>'Population at Risk'!AO191/'Population at Risk'!AO$5</f>
        <v>1.8091502799489579E-3</v>
      </c>
      <c r="AP191" s="3">
        <f>'Population at Risk'!AP191/'Population at Risk'!AP$5</f>
        <v>1.7559406768791308E-3</v>
      </c>
      <c r="AQ191" s="3">
        <f>'Population at Risk'!AQ191/'Population at Risk'!AQ$5</f>
        <v>5.5251813002193007E-4</v>
      </c>
      <c r="AR191" s="3">
        <f>'Population at Risk'!AR191/'Population at Risk'!AR$5</f>
        <v>6.1893124152975808E-4</v>
      </c>
      <c r="AS191" s="3">
        <f>'Population at Risk'!AS191/'Population at Risk'!AS$5</f>
        <v>1.8525852814058345E-3</v>
      </c>
      <c r="AT191" s="3">
        <f>'Population at Risk'!AT191/'Population at Risk'!AT$5</f>
        <v>2.0014025146594498E-3</v>
      </c>
      <c r="AU191" s="3">
        <f>'Population at Risk'!AU191/'Population at Risk'!AU$5</f>
        <v>2.0014025146594498E-3</v>
      </c>
      <c r="AV191" s="3">
        <f>'Population at Risk'!AV191/'Population at Risk'!AV$5</f>
        <v>7.1588190527088161E-4</v>
      </c>
      <c r="AW191" s="3">
        <f>'Population at Risk'!AW191/'Population at Risk'!AW$5</f>
        <v>5.0758249018669844E-4</v>
      </c>
      <c r="AX191" s="3">
        <f>'Population at Risk'!AX191/'Population at Risk'!AX$5</f>
        <v>9.2972435345133639E-4</v>
      </c>
      <c r="AY191" s="3">
        <f>'Population at Risk'!AY191/'Population at Risk'!AY$5</f>
        <v>9.4648508342539555E-4</v>
      </c>
      <c r="AZ191" s="3">
        <f>'Population at Risk'!AZ191/'Population at Risk'!AZ$5</f>
        <v>1.0606251271137325E-3</v>
      </c>
      <c r="BA191" s="3">
        <f>'Population at Risk'!BA191/'Population at Risk'!BA$5</f>
        <v>3.5897277928513831E-4</v>
      </c>
      <c r="BB191" s="3">
        <f>'Population at Risk'!BB191/'Population at Risk'!BB$5</f>
        <v>2.9903302878113701E-4</v>
      </c>
      <c r="BC191" s="5">
        <f>'Population at Risk'!BC191/'Population at Risk'!BC$5</f>
        <v>2.8123648782346774E-4</v>
      </c>
      <c r="BD191" s="9">
        <v>189</v>
      </c>
    </row>
    <row r="192" spans="1:56" x14ac:dyDescent="0.35">
      <c r="A192" s="3"/>
      <c r="B192" s="3" t="s">
        <v>82</v>
      </c>
      <c r="C192" s="60">
        <f>'Population at Risk'!C192/'Population at Risk'!C$5</f>
        <v>1.8230389589850968E-4</v>
      </c>
      <c r="D192" s="3">
        <f>'Population at Risk'!D192/'Population at Risk'!D$5</f>
        <v>5.5172173816138415E-4</v>
      </c>
      <c r="E192" s="3">
        <f>'Population at Risk'!E192/'Population at Risk'!E$5</f>
        <v>7.0932569958221498E-4</v>
      </c>
      <c r="F192" s="3">
        <f>'Population at Risk'!F192/'Population at Risk'!F$5</f>
        <v>5.6693613610994285E-4</v>
      </c>
      <c r="G192" s="3">
        <f>'Population at Risk'!G192/'Population at Risk'!G$5</f>
        <v>6.6527478144159111E-4</v>
      </c>
      <c r="H192" s="3">
        <f>'Population at Risk'!H192/'Population at Risk'!H$5</f>
        <v>2.7495195727290131E-4</v>
      </c>
      <c r="I192" s="3">
        <f>'Population at Risk'!I192/'Population at Risk'!I$5</f>
        <v>1.0904457669034342E-3</v>
      </c>
      <c r="J192" s="3">
        <f>'Population at Risk'!J192/'Population at Risk'!J$5</f>
        <v>5.2697793987949713E-4</v>
      </c>
      <c r="K192" s="3">
        <f>'Population at Risk'!K192/'Population at Risk'!K$5</f>
        <v>2.7372796987664805E-4</v>
      </c>
      <c r="L192" s="3">
        <f>'Population at Risk'!L192/'Population at Risk'!L$5</f>
        <v>4.2302403563299442E-4</v>
      </c>
      <c r="M192" s="3">
        <f>'Population at Risk'!M192/'Population at Risk'!M$5</f>
        <v>4.2302403563299442E-4</v>
      </c>
      <c r="N192" s="3">
        <f>'Population at Risk'!N192/'Population at Risk'!N$5</f>
        <v>3.9309897539677093E-4</v>
      </c>
      <c r="O192" s="3">
        <f>'Population at Risk'!O192/'Population at Risk'!O$5</f>
        <v>1.7125024750977246E-4</v>
      </c>
      <c r="P192" s="3">
        <f>'Population at Risk'!P192/'Population at Risk'!P$5</f>
        <v>5.2771834465478761E-4</v>
      </c>
      <c r="Q192" s="3">
        <f>'Population at Risk'!Q192/'Population at Risk'!Q$5</f>
        <v>5.1244898017416393E-4</v>
      </c>
      <c r="R192" s="3">
        <f>'Population at Risk'!R192/'Population at Risk'!R$5</f>
        <v>7.6234568935903166E-4</v>
      </c>
      <c r="S192" s="3">
        <f>'Population at Risk'!S192/'Population at Risk'!S$5</f>
        <v>4.0817802035367337E-4</v>
      </c>
      <c r="T192" s="3">
        <f>'Population at Risk'!T192/'Population at Risk'!T$5</f>
        <v>3.3892677459851643E-4</v>
      </c>
      <c r="U192" s="3">
        <f>'Population at Risk'!U192/'Population at Risk'!U$5</f>
        <v>1.4061824391173387E-4</v>
      </c>
      <c r="V192" s="3">
        <f>'Population at Risk'!V192/'Population at Risk'!V$5</f>
        <v>3.0410665354471434E-4</v>
      </c>
      <c r="W192" s="3">
        <f>'Population at Risk'!W192/'Population at Risk'!W$5</f>
        <v>3.6248169024832605E-4</v>
      </c>
      <c r="X192" s="3">
        <f>'Population at Risk'!X192/'Population at Risk'!X$5</f>
        <v>3.6248169024832605E-4</v>
      </c>
      <c r="Y192" s="3">
        <f>'Population at Risk'!Y192/'Population at Risk'!Y$5</f>
        <v>4.085895366178405E-4</v>
      </c>
      <c r="Z192" s="3">
        <f>'Population at Risk'!Z192/'Population at Risk'!Z$5</f>
        <v>1.1786517112525008E-4</v>
      </c>
      <c r="AA192" s="3">
        <f>'Population at Risk'!AA192/'Population at Risk'!AA$5</f>
        <v>2.1262194271301076E-4</v>
      </c>
      <c r="AB192" s="3">
        <f>'Population at Risk'!AB192/'Population at Risk'!AB$5</f>
        <v>5.0584291461923012E-4</v>
      </c>
      <c r="AC192" s="3">
        <f>'Population at Risk'!AC192/'Population at Risk'!AC$5</f>
        <v>2.22770134781204E-4</v>
      </c>
      <c r="AD192" s="3">
        <f>'Population at Risk'!AD192/'Population at Risk'!AD$5</f>
        <v>6.9982236142262881E-4</v>
      </c>
      <c r="AE192" s="3">
        <f>'Population at Risk'!AE192/'Population at Risk'!AE$5</f>
        <v>7.1462266509376938E-4</v>
      </c>
      <c r="AF192" s="3">
        <f>'Population at Risk'!AF192/'Population at Risk'!AF$5</f>
        <v>2.7118810157345929E-4</v>
      </c>
      <c r="AG192" s="3">
        <f>'Population at Risk'!AG192/'Population at Risk'!AG$5</f>
        <v>8.4609940900023104E-4</v>
      </c>
      <c r="AH192" s="3">
        <f>'Population at Risk'!AH192/'Population at Risk'!AH$5</f>
        <v>1.6484743453766134E-4</v>
      </c>
      <c r="AI192" s="3">
        <f>'Population at Risk'!AI192/'Population at Risk'!AI$5</f>
        <v>3.0575143627812717E-4</v>
      </c>
      <c r="AJ192" s="3">
        <f>'Population at Risk'!AJ192/'Population at Risk'!AJ$5</f>
        <v>2.7284413049587626E-4</v>
      </c>
      <c r="AK192" s="3">
        <f>'Population at Risk'!AK192/'Population at Risk'!AK$5</f>
        <v>8.9956851374142451E-4</v>
      </c>
      <c r="AL192" s="3">
        <f>'Population at Risk'!AL192/'Population at Risk'!AL$5</f>
        <v>2.7351985980196954E-4</v>
      </c>
      <c r="AM192" s="3">
        <f>'Population at Risk'!AM192/'Population at Risk'!AM$5</f>
        <v>7.9567866154917367E-5</v>
      </c>
      <c r="AN192" s="3">
        <f>'Population at Risk'!AN192/'Population at Risk'!AN$5</f>
        <v>8.8611442283214269E-4</v>
      </c>
      <c r="AO192" s="3">
        <f>'Population at Risk'!AO192/'Population at Risk'!AO$5</f>
        <v>8.8611442283214269E-4</v>
      </c>
      <c r="AP192" s="3">
        <f>'Population at Risk'!AP192/'Population at Risk'!AP$5</f>
        <v>1.1453980852056398E-3</v>
      </c>
      <c r="AQ192" s="3">
        <f>'Population at Risk'!AQ192/'Population at Risk'!AQ$5</f>
        <v>3.0256945215486648E-4</v>
      </c>
      <c r="AR192" s="3">
        <f>'Population at Risk'!AR192/'Population at Risk'!AR$5</f>
        <v>3.716809758405576E-4</v>
      </c>
      <c r="AS192" s="3">
        <f>'Population at Risk'!AS192/'Population at Risk'!AS$5</f>
        <v>1.0904457669034342E-3</v>
      </c>
      <c r="AT192" s="3">
        <f>'Population at Risk'!AT192/'Population at Risk'!AT$5</f>
        <v>1.1719924635393176E-3</v>
      </c>
      <c r="AU192" s="3">
        <f>'Population at Risk'!AU192/'Population at Risk'!AU$5</f>
        <v>1.1719924635393176E-3</v>
      </c>
      <c r="AV192" s="3">
        <f>'Population at Risk'!AV192/'Population at Risk'!AV$5</f>
        <v>4.1248433589417469E-4</v>
      </c>
      <c r="AW192" s="3">
        <f>'Population at Risk'!AW192/'Population at Risk'!AW$5</f>
        <v>2.4720584352406068E-4</v>
      </c>
      <c r="AX192" s="3">
        <f>'Population at Risk'!AX192/'Population at Risk'!AX$5</f>
        <v>6.9527212518969502E-4</v>
      </c>
      <c r="AY192" s="3">
        <f>'Population at Risk'!AY192/'Population at Risk'!AY$5</f>
        <v>6.4241287406384569E-4</v>
      </c>
      <c r="AZ192" s="3">
        <f>'Population at Risk'!AZ192/'Population at Risk'!AZ$5</f>
        <v>7.158638549693855E-4</v>
      </c>
      <c r="BA192" s="3">
        <f>'Population at Risk'!BA192/'Population at Risk'!BA$5</f>
        <v>1.7786939514128472E-4</v>
      </c>
      <c r="BB192" s="3">
        <f>'Population at Risk'!BB192/'Population at Risk'!BB$5</f>
        <v>8.8203986906666316E-5</v>
      </c>
      <c r="BC192" s="5">
        <f>'Population at Risk'!BC192/'Population at Risk'!BC$5</f>
        <v>1.4061824391173387E-4</v>
      </c>
      <c r="BD192" s="9">
        <v>190</v>
      </c>
    </row>
    <row r="193" spans="1:56" x14ac:dyDescent="0.35">
      <c r="A193" s="3"/>
      <c r="B193" s="3" t="s">
        <v>76</v>
      </c>
      <c r="C193" s="60">
        <f>'Population at Risk'!C193/'Population at Risk'!C$5</f>
        <v>0</v>
      </c>
      <c r="D193" s="3">
        <f>'Population at Risk'!D193/'Population at Risk'!D$5</f>
        <v>0</v>
      </c>
      <c r="E193" s="3">
        <f>'Population at Risk'!E193/'Population at Risk'!E$5</f>
        <v>0</v>
      </c>
      <c r="F193" s="3">
        <f>'Population at Risk'!F193/'Population at Risk'!F$5</f>
        <v>0</v>
      </c>
      <c r="G193" s="3">
        <f>'Population at Risk'!G193/'Population at Risk'!G$5</f>
        <v>0</v>
      </c>
      <c r="H193" s="3">
        <f>'Population at Risk'!H193/'Population at Risk'!H$5</f>
        <v>0</v>
      </c>
      <c r="I193" s="3">
        <f>'Population at Risk'!I193/'Population at Risk'!I$5</f>
        <v>0</v>
      </c>
      <c r="J193" s="3">
        <f>'Population at Risk'!J193/'Population at Risk'!J$5</f>
        <v>0</v>
      </c>
      <c r="K193" s="3">
        <f>'Population at Risk'!K193/'Population at Risk'!K$5</f>
        <v>0</v>
      </c>
      <c r="L193" s="3">
        <f>'Population at Risk'!L193/'Population at Risk'!L$5</f>
        <v>0</v>
      </c>
      <c r="M193" s="3">
        <f>'Population at Risk'!M193/'Population at Risk'!M$5</f>
        <v>0</v>
      </c>
      <c r="N193" s="3">
        <f>'Population at Risk'!N193/'Population at Risk'!N$5</f>
        <v>0</v>
      </c>
      <c r="O193" s="3">
        <f>'Population at Risk'!O193/'Population at Risk'!O$5</f>
        <v>0</v>
      </c>
      <c r="P193" s="3">
        <f>'Population at Risk'!P193/'Population at Risk'!P$5</f>
        <v>0</v>
      </c>
      <c r="Q193" s="3">
        <f>'Population at Risk'!Q193/'Population at Risk'!Q$5</f>
        <v>0</v>
      </c>
      <c r="R193" s="3">
        <f>'Population at Risk'!R193/'Population at Risk'!R$5</f>
        <v>0</v>
      </c>
      <c r="S193" s="3">
        <f>'Population at Risk'!S193/'Population at Risk'!S$5</f>
        <v>0</v>
      </c>
      <c r="T193" s="3">
        <f>'Population at Risk'!T193/'Population at Risk'!T$5</f>
        <v>0</v>
      </c>
      <c r="U193" s="3">
        <f>'Population at Risk'!U193/'Population at Risk'!U$5</f>
        <v>0</v>
      </c>
      <c r="V193" s="3">
        <f>'Population at Risk'!V193/'Population at Risk'!V$5</f>
        <v>0</v>
      </c>
      <c r="W193" s="3">
        <f>'Population at Risk'!W193/'Population at Risk'!W$5</f>
        <v>0</v>
      </c>
      <c r="X193" s="3">
        <f>'Population at Risk'!X193/'Population at Risk'!X$5</f>
        <v>0</v>
      </c>
      <c r="Y193" s="3">
        <f>'Population at Risk'!Y193/'Population at Risk'!Y$5</f>
        <v>0</v>
      </c>
      <c r="Z193" s="3">
        <f>'Population at Risk'!Z193/'Population at Risk'!Z$5</f>
        <v>0</v>
      </c>
      <c r="AA193" s="3">
        <f>'Population at Risk'!AA193/'Population at Risk'!AA$5</f>
        <v>0</v>
      </c>
      <c r="AB193" s="3">
        <f>'Population at Risk'!AB193/'Population at Risk'!AB$5</f>
        <v>0</v>
      </c>
      <c r="AC193" s="3">
        <f>'Population at Risk'!AC193/'Population at Risk'!AC$5</f>
        <v>0</v>
      </c>
      <c r="AD193" s="3">
        <f>'Population at Risk'!AD193/'Population at Risk'!AD$5</f>
        <v>0</v>
      </c>
      <c r="AE193" s="3">
        <f>'Population at Risk'!AE193/'Population at Risk'!AE$5</f>
        <v>0</v>
      </c>
      <c r="AF193" s="3">
        <f>'Population at Risk'!AF193/'Population at Risk'!AF$5</f>
        <v>0</v>
      </c>
      <c r="AG193" s="3">
        <f>'Population at Risk'!AG193/'Population at Risk'!AG$5</f>
        <v>0</v>
      </c>
      <c r="AH193" s="3">
        <f>'Population at Risk'!AH193/'Population at Risk'!AH$5</f>
        <v>0</v>
      </c>
      <c r="AI193" s="3">
        <f>'Population at Risk'!AI193/'Population at Risk'!AI$5</f>
        <v>0</v>
      </c>
      <c r="AJ193" s="3">
        <f>'Population at Risk'!AJ193/'Population at Risk'!AJ$5</f>
        <v>0</v>
      </c>
      <c r="AK193" s="3">
        <f>'Population at Risk'!AK193/'Population at Risk'!AK$5</f>
        <v>0</v>
      </c>
      <c r="AL193" s="3">
        <f>'Population at Risk'!AL193/'Population at Risk'!AL$5</f>
        <v>0</v>
      </c>
      <c r="AM193" s="3">
        <f>'Population at Risk'!AM193/'Population at Risk'!AM$5</f>
        <v>0</v>
      </c>
      <c r="AN193" s="3">
        <f>'Population at Risk'!AN193/'Population at Risk'!AN$5</f>
        <v>0</v>
      </c>
      <c r="AO193" s="3">
        <f>'Population at Risk'!AO193/'Population at Risk'!AO$5</f>
        <v>0</v>
      </c>
      <c r="AP193" s="3">
        <f>'Population at Risk'!AP193/'Population at Risk'!AP$5</f>
        <v>0</v>
      </c>
      <c r="AQ193" s="3">
        <f>'Population at Risk'!AQ193/'Population at Risk'!AQ$5</f>
        <v>0</v>
      </c>
      <c r="AR193" s="3">
        <f>'Population at Risk'!AR193/'Population at Risk'!AR$5</f>
        <v>0</v>
      </c>
      <c r="AS193" s="3">
        <f>'Population at Risk'!AS193/'Population at Risk'!AS$5</f>
        <v>0</v>
      </c>
      <c r="AT193" s="3">
        <f>'Population at Risk'!AT193/'Population at Risk'!AT$5</f>
        <v>0</v>
      </c>
      <c r="AU193" s="3">
        <f>'Population at Risk'!AU193/'Population at Risk'!AU$5</f>
        <v>0</v>
      </c>
      <c r="AV193" s="3">
        <f>'Population at Risk'!AV193/'Population at Risk'!AV$5</f>
        <v>0</v>
      </c>
      <c r="AW193" s="3">
        <f>'Population at Risk'!AW193/'Population at Risk'!AW$5</f>
        <v>0</v>
      </c>
      <c r="AX193" s="3">
        <f>'Population at Risk'!AX193/'Population at Risk'!AX$5</f>
        <v>0</v>
      </c>
      <c r="AY193" s="3">
        <f>'Population at Risk'!AY193/'Population at Risk'!AY$5</f>
        <v>0</v>
      </c>
      <c r="AZ193" s="3">
        <f>'Population at Risk'!AZ193/'Population at Risk'!AZ$5</f>
        <v>0</v>
      </c>
      <c r="BA193" s="3">
        <f>'Population at Risk'!BA193/'Population at Risk'!BA$5</f>
        <v>0</v>
      </c>
      <c r="BB193" s="3">
        <f>'Population at Risk'!BB193/'Population at Risk'!BB$5</f>
        <v>0</v>
      </c>
      <c r="BC193" s="5">
        <f>'Population at Risk'!BC193/'Population at Risk'!BC$5</f>
        <v>0</v>
      </c>
      <c r="BD193" s="9">
        <v>191</v>
      </c>
    </row>
    <row r="194" spans="1:56" x14ac:dyDescent="0.35">
      <c r="A194" s="3"/>
      <c r="B194" s="3" t="s">
        <v>46</v>
      </c>
      <c r="C194" s="60">
        <f>'Population at Risk'!C194/'Population at Risk'!C$5</f>
        <v>0</v>
      </c>
      <c r="D194" s="3">
        <f>'Population at Risk'!D194/'Population at Risk'!D$5</f>
        <v>0</v>
      </c>
      <c r="E194" s="3">
        <f>'Population at Risk'!E194/'Population at Risk'!E$5</f>
        <v>0</v>
      </c>
      <c r="F194" s="3">
        <f>'Population at Risk'!F194/'Population at Risk'!F$5</f>
        <v>0</v>
      </c>
      <c r="G194" s="3">
        <f>'Population at Risk'!G194/'Population at Risk'!G$5</f>
        <v>0</v>
      </c>
      <c r="H194" s="3">
        <f>'Population at Risk'!H194/'Population at Risk'!H$5</f>
        <v>0</v>
      </c>
      <c r="I194" s="3">
        <f>'Population at Risk'!I194/'Population at Risk'!I$5</f>
        <v>0</v>
      </c>
      <c r="J194" s="3">
        <f>'Population at Risk'!J194/'Population at Risk'!J$5</f>
        <v>0</v>
      </c>
      <c r="K194" s="3">
        <f>'Population at Risk'!K194/'Population at Risk'!K$5</f>
        <v>0</v>
      </c>
      <c r="L194" s="3">
        <f>'Population at Risk'!L194/'Population at Risk'!L$5</f>
        <v>0</v>
      </c>
      <c r="M194" s="3">
        <f>'Population at Risk'!M194/'Population at Risk'!M$5</f>
        <v>0</v>
      </c>
      <c r="N194" s="3">
        <f>'Population at Risk'!N194/'Population at Risk'!N$5</f>
        <v>0</v>
      </c>
      <c r="O194" s="3">
        <f>'Population at Risk'!O194/'Population at Risk'!O$5</f>
        <v>0</v>
      </c>
      <c r="P194" s="3">
        <f>'Population at Risk'!P194/'Population at Risk'!P$5</f>
        <v>0</v>
      </c>
      <c r="Q194" s="3">
        <f>'Population at Risk'!Q194/'Population at Risk'!Q$5</f>
        <v>0</v>
      </c>
      <c r="R194" s="3">
        <f>'Population at Risk'!R194/'Population at Risk'!R$5</f>
        <v>0</v>
      </c>
      <c r="S194" s="3">
        <f>'Population at Risk'!S194/'Population at Risk'!S$5</f>
        <v>0</v>
      </c>
      <c r="T194" s="3">
        <f>'Population at Risk'!T194/'Population at Risk'!T$5</f>
        <v>0</v>
      </c>
      <c r="U194" s="3">
        <f>'Population at Risk'!U194/'Population at Risk'!U$5</f>
        <v>0</v>
      </c>
      <c r="V194" s="3">
        <f>'Population at Risk'!V194/'Population at Risk'!V$5</f>
        <v>0</v>
      </c>
      <c r="W194" s="3">
        <f>'Population at Risk'!W194/'Population at Risk'!W$5</f>
        <v>0</v>
      </c>
      <c r="X194" s="3">
        <f>'Population at Risk'!X194/'Population at Risk'!X$5</f>
        <v>0</v>
      </c>
      <c r="Y194" s="3">
        <f>'Population at Risk'!Y194/'Population at Risk'!Y$5</f>
        <v>0</v>
      </c>
      <c r="Z194" s="3">
        <f>'Population at Risk'!Z194/'Population at Risk'!Z$5</f>
        <v>0</v>
      </c>
      <c r="AA194" s="3">
        <f>'Population at Risk'!AA194/'Population at Risk'!AA$5</f>
        <v>0</v>
      </c>
      <c r="AB194" s="3">
        <f>'Population at Risk'!AB194/'Population at Risk'!AB$5</f>
        <v>0</v>
      </c>
      <c r="AC194" s="3">
        <f>'Population at Risk'!AC194/'Population at Risk'!AC$5</f>
        <v>0</v>
      </c>
      <c r="AD194" s="3">
        <f>'Population at Risk'!AD194/'Population at Risk'!AD$5</f>
        <v>0</v>
      </c>
      <c r="AE194" s="3">
        <f>'Population at Risk'!AE194/'Population at Risk'!AE$5</f>
        <v>0</v>
      </c>
      <c r="AF194" s="3">
        <f>'Population at Risk'!AF194/'Population at Risk'!AF$5</f>
        <v>0</v>
      </c>
      <c r="AG194" s="3">
        <f>'Population at Risk'!AG194/'Population at Risk'!AG$5</f>
        <v>0</v>
      </c>
      <c r="AH194" s="3">
        <f>'Population at Risk'!AH194/'Population at Risk'!AH$5</f>
        <v>0</v>
      </c>
      <c r="AI194" s="3">
        <f>'Population at Risk'!AI194/'Population at Risk'!AI$5</f>
        <v>0</v>
      </c>
      <c r="AJ194" s="3">
        <f>'Population at Risk'!AJ194/'Population at Risk'!AJ$5</f>
        <v>0</v>
      </c>
      <c r="AK194" s="3">
        <f>'Population at Risk'!AK194/'Population at Risk'!AK$5</f>
        <v>0</v>
      </c>
      <c r="AL194" s="3">
        <f>'Population at Risk'!AL194/'Population at Risk'!AL$5</f>
        <v>0</v>
      </c>
      <c r="AM194" s="3">
        <f>'Population at Risk'!AM194/'Population at Risk'!AM$5</f>
        <v>0</v>
      </c>
      <c r="AN194" s="3">
        <f>'Population at Risk'!AN194/'Population at Risk'!AN$5</f>
        <v>0</v>
      </c>
      <c r="AO194" s="3">
        <f>'Population at Risk'!AO194/'Population at Risk'!AO$5</f>
        <v>0</v>
      </c>
      <c r="AP194" s="3">
        <f>'Population at Risk'!AP194/'Population at Risk'!AP$5</f>
        <v>0</v>
      </c>
      <c r="AQ194" s="3">
        <f>'Population at Risk'!AQ194/'Population at Risk'!AQ$5</f>
        <v>0</v>
      </c>
      <c r="AR194" s="3">
        <f>'Population at Risk'!AR194/'Population at Risk'!AR$5</f>
        <v>0</v>
      </c>
      <c r="AS194" s="3">
        <f>'Population at Risk'!AS194/'Population at Risk'!AS$5</f>
        <v>0</v>
      </c>
      <c r="AT194" s="3">
        <f>'Population at Risk'!AT194/'Population at Risk'!AT$5</f>
        <v>0</v>
      </c>
      <c r="AU194" s="3">
        <f>'Population at Risk'!AU194/'Population at Risk'!AU$5</f>
        <v>0</v>
      </c>
      <c r="AV194" s="3">
        <f>'Population at Risk'!AV194/'Population at Risk'!AV$5</f>
        <v>0</v>
      </c>
      <c r="AW194" s="3">
        <f>'Population at Risk'!AW194/'Population at Risk'!AW$5</f>
        <v>0</v>
      </c>
      <c r="AX194" s="3">
        <f>'Population at Risk'!AX194/'Population at Risk'!AX$5</f>
        <v>0</v>
      </c>
      <c r="AY194" s="3">
        <f>'Population at Risk'!AY194/'Population at Risk'!AY$5</f>
        <v>0</v>
      </c>
      <c r="AZ194" s="3">
        <f>'Population at Risk'!AZ194/'Population at Risk'!AZ$5</f>
        <v>0</v>
      </c>
      <c r="BA194" s="3">
        <f>'Population at Risk'!BA194/'Population at Risk'!BA$5</f>
        <v>0</v>
      </c>
      <c r="BB194" s="3">
        <f>'Population at Risk'!BB194/'Population at Risk'!BB$5</f>
        <v>0</v>
      </c>
      <c r="BC194" s="5">
        <f>'Population at Risk'!BC194/'Population at Risk'!BC$5</f>
        <v>0</v>
      </c>
      <c r="BD194" s="9">
        <v>192</v>
      </c>
    </row>
    <row r="195" spans="1:56" x14ac:dyDescent="0.35">
      <c r="A195" s="3"/>
      <c r="B195" s="3" t="s">
        <v>77</v>
      </c>
      <c r="C195" s="60">
        <f>'Population at Risk'!C195/'Population at Risk'!C$5</f>
        <v>0</v>
      </c>
      <c r="D195" s="3">
        <f>'Population at Risk'!D195/'Population at Risk'!D$5</f>
        <v>0</v>
      </c>
      <c r="E195" s="3">
        <f>'Population at Risk'!E195/'Population at Risk'!E$5</f>
        <v>0</v>
      </c>
      <c r="F195" s="3">
        <f>'Population at Risk'!F195/'Population at Risk'!F$5</f>
        <v>0</v>
      </c>
      <c r="G195" s="3">
        <f>'Population at Risk'!G195/'Population at Risk'!G$5</f>
        <v>0</v>
      </c>
      <c r="H195" s="3">
        <f>'Population at Risk'!H195/'Population at Risk'!H$5</f>
        <v>0</v>
      </c>
      <c r="I195" s="3">
        <f>'Population at Risk'!I195/'Population at Risk'!I$5</f>
        <v>0</v>
      </c>
      <c r="J195" s="3">
        <f>'Population at Risk'!J195/'Population at Risk'!J$5</f>
        <v>0</v>
      </c>
      <c r="K195" s="3">
        <f>'Population at Risk'!K195/'Population at Risk'!K$5</f>
        <v>0</v>
      </c>
      <c r="L195" s="3">
        <f>'Population at Risk'!L195/'Population at Risk'!L$5</f>
        <v>0</v>
      </c>
      <c r="M195" s="3">
        <f>'Population at Risk'!M195/'Population at Risk'!M$5</f>
        <v>0</v>
      </c>
      <c r="N195" s="3">
        <f>'Population at Risk'!N195/'Population at Risk'!N$5</f>
        <v>0</v>
      </c>
      <c r="O195" s="3">
        <f>'Population at Risk'!O195/'Population at Risk'!O$5</f>
        <v>0</v>
      </c>
      <c r="P195" s="3">
        <f>'Population at Risk'!P195/'Population at Risk'!P$5</f>
        <v>0</v>
      </c>
      <c r="Q195" s="3">
        <f>'Population at Risk'!Q195/'Population at Risk'!Q$5</f>
        <v>0</v>
      </c>
      <c r="R195" s="3">
        <f>'Population at Risk'!R195/'Population at Risk'!R$5</f>
        <v>0</v>
      </c>
      <c r="S195" s="3">
        <f>'Population at Risk'!S195/'Population at Risk'!S$5</f>
        <v>0</v>
      </c>
      <c r="T195" s="3">
        <f>'Population at Risk'!T195/'Population at Risk'!T$5</f>
        <v>0</v>
      </c>
      <c r="U195" s="3">
        <f>'Population at Risk'!U195/'Population at Risk'!U$5</f>
        <v>0</v>
      </c>
      <c r="V195" s="3">
        <f>'Population at Risk'!V195/'Population at Risk'!V$5</f>
        <v>0</v>
      </c>
      <c r="W195" s="3">
        <f>'Population at Risk'!W195/'Population at Risk'!W$5</f>
        <v>0</v>
      </c>
      <c r="X195" s="3">
        <f>'Population at Risk'!X195/'Population at Risk'!X$5</f>
        <v>0</v>
      </c>
      <c r="Y195" s="3">
        <f>'Population at Risk'!Y195/'Population at Risk'!Y$5</f>
        <v>0</v>
      </c>
      <c r="Z195" s="3">
        <f>'Population at Risk'!Z195/'Population at Risk'!Z$5</f>
        <v>0</v>
      </c>
      <c r="AA195" s="3">
        <f>'Population at Risk'!AA195/'Population at Risk'!AA$5</f>
        <v>0</v>
      </c>
      <c r="AB195" s="3">
        <f>'Population at Risk'!AB195/'Population at Risk'!AB$5</f>
        <v>0</v>
      </c>
      <c r="AC195" s="3">
        <f>'Population at Risk'!AC195/'Population at Risk'!AC$5</f>
        <v>0</v>
      </c>
      <c r="AD195" s="3">
        <f>'Population at Risk'!AD195/'Population at Risk'!AD$5</f>
        <v>0</v>
      </c>
      <c r="AE195" s="3">
        <f>'Population at Risk'!AE195/'Population at Risk'!AE$5</f>
        <v>0</v>
      </c>
      <c r="AF195" s="3">
        <f>'Population at Risk'!AF195/'Population at Risk'!AF$5</f>
        <v>0</v>
      </c>
      <c r="AG195" s="3">
        <f>'Population at Risk'!AG195/'Population at Risk'!AG$5</f>
        <v>0</v>
      </c>
      <c r="AH195" s="3">
        <f>'Population at Risk'!AH195/'Population at Risk'!AH$5</f>
        <v>0</v>
      </c>
      <c r="AI195" s="3">
        <f>'Population at Risk'!AI195/'Population at Risk'!AI$5</f>
        <v>0</v>
      </c>
      <c r="AJ195" s="3">
        <f>'Population at Risk'!AJ195/'Population at Risk'!AJ$5</f>
        <v>0</v>
      </c>
      <c r="AK195" s="3">
        <f>'Population at Risk'!AK195/'Population at Risk'!AK$5</f>
        <v>0</v>
      </c>
      <c r="AL195" s="3">
        <f>'Population at Risk'!AL195/'Population at Risk'!AL$5</f>
        <v>0</v>
      </c>
      <c r="AM195" s="3">
        <f>'Population at Risk'!AM195/'Population at Risk'!AM$5</f>
        <v>0</v>
      </c>
      <c r="AN195" s="3">
        <f>'Population at Risk'!AN195/'Population at Risk'!AN$5</f>
        <v>0</v>
      </c>
      <c r="AO195" s="3">
        <f>'Population at Risk'!AO195/'Population at Risk'!AO$5</f>
        <v>0</v>
      </c>
      <c r="AP195" s="3">
        <f>'Population at Risk'!AP195/'Population at Risk'!AP$5</f>
        <v>0</v>
      </c>
      <c r="AQ195" s="3">
        <f>'Population at Risk'!AQ195/'Population at Risk'!AQ$5</f>
        <v>0</v>
      </c>
      <c r="AR195" s="3">
        <f>'Population at Risk'!AR195/'Population at Risk'!AR$5</f>
        <v>0</v>
      </c>
      <c r="AS195" s="3">
        <f>'Population at Risk'!AS195/'Population at Risk'!AS$5</f>
        <v>0</v>
      </c>
      <c r="AT195" s="3">
        <f>'Population at Risk'!AT195/'Population at Risk'!AT$5</f>
        <v>0</v>
      </c>
      <c r="AU195" s="3">
        <f>'Population at Risk'!AU195/'Population at Risk'!AU$5</f>
        <v>0</v>
      </c>
      <c r="AV195" s="3">
        <f>'Population at Risk'!AV195/'Population at Risk'!AV$5</f>
        <v>0</v>
      </c>
      <c r="AW195" s="3">
        <f>'Population at Risk'!AW195/'Population at Risk'!AW$5</f>
        <v>0</v>
      </c>
      <c r="AX195" s="3">
        <f>'Population at Risk'!AX195/'Population at Risk'!AX$5</f>
        <v>0</v>
      </c>
      <c r="AY195" s="3">
        <f>'Population at Risk'!AY195/'Population at Risk'!AY$5</f>
        <v>0</v>
      </c>
      <c r="AZ195" s="3">
        <f>'Population at Risk'!AZ195/'Population at Risk'!AZ$5</f>
        <v>0</v>
      </c>
      <c r="BA195" s="3">
        <f>'Population at Risk'!BA195/'Population at Risk'!BA$5</f>
        <v>0</v>
      </c>
      <c r="BB195" s="3">
        <f>'Population at Risk'!BB195/'Population at Risk'!BB$5</f>
        <v>0</v>
      </c>
      <c r="BC195" s="5">
        <f>'Population at Risk'!BC195/'Population at Risk'!BC$5</f>
        <v>0</v>
      </c>
      <c r="BD195" s="9">
        <v>193</v>
      </c>
    </row>
    <row r="196" spans="1:56" x14ac:dyDescent="0.35">
      <c r="A196" s="3"/>
      <c r="B196" s="3" t="s">
        <v>47</v>
      </c>
      <c r="C196" s="60">
        <f>'Population at Risk'!C196/'Population at Risk'!C$5</f>
        <v>5.2134306749500765E-3</v>
      </c>
      <c r="D196" s="3">
        <f>'Population at Risk'!D196/'Population at Risk'!D$5</f>
        <v>7.8396591586600319E-3</v>
      </c>
      <c r="E196" s="3">
        <f>'Population at Risk'!E196/'Population at Risk'!E$5</f>
        <v>1.4178149011783662E-2</v>
      </c>
      <c r="F196" s="3">
        <f>'Population at Risk'!F196/'Population at Risk'!F$5</f>
        <v>1.0405986200974835E-2</v>
      </c>
      <c r="G196" s="3">
        <f>'Population at Risk'!G196/'Population at Risk'!G$5</f>
        <v>7.0382333769035046E-3</v>
      </c>
      <c r="H196" s="3">
        <f>'Population at Risk'!H196/'Population at Risk'!H$5</f>
        <v>3.3862545755523749E-3</v>
      </c>
      <c r="I196" s="3">
        <f>'Population at Risk'!I196/'Population at Risk'!I$5</f>
        <v>8.0108348229105675E-3</v>
      </c>
      <c r="J196" s="3">
        <f>'Population at Risk'!J196/'Population at Risk'!J$5</f>
        <v>7.2059026307102775E-3</v>
      </c>
      <c r="K196" s="3">
        <f>'Population at Risk'!K196/'Population at Risk'!K$5</f>
        <v>4.6802232185713371E-3</v>
      </c>
      <c r="L196" s="3">
        <f>'Population at Risk'!L196/'Population at Risk'!L$5</f>
        <v>3.8098197568801587E-3</v>
      </c>
      <c r="M196" s="3">
        <f>'Population at Risk'!M196/'Population at Risk'!M$5</f>
        <v>3.8098197568801587E-3</v>
      </c>
      <c r="N196" s="3">
        <f>'Population at Risk'!N196/'Population at Risk'!N$5</f>
        <v>4.7019134141193615E-3</v>
      </c>
      <c r="O196" s="3">
        <f>'Population at Risk'!O196/'Population at Risk'!O$5</f>
        <v>2.895940935975031E-3</v>
      </c>
      <c r="P196" s="3">
        <f>'Population at Risk'!P196/'Population at Risk'!P$5</f>
        <v>6.9987415441922175E-3</v>
      </c>
      <c r="Q196" s="3">
        <f>'Population at Risk'!Q196/'Population at Risk'!Q$5</f>
        <v>8.3704313079858376E-3</v>
      </c>
      <c r="R196" s="3">
        <f>'Population at Risk'!R196/'Population at Risk'!R$5</f>
        <v>7.083784874390521E-3</v>
      </c>
      <c r="S196" s="3">
        <f>'Population at Risk'!S196/'Population at Risk'!S$5</f>
        <v>4.1206109128717559E-3</v>
      </c>
      <c r="T196" s="3">
        <f>'Population at Risk'!T196/'Population at Risk'!T$5</f>
        <v>3.244781513201078E-3</v>
      </c>
      <c r="U196" s="3">
        <f>'Population at Risk'!U196/'Population at Risk'!U$5</f>
        <v>1.4967494158742299E-3</v>
      </c>
      <c r="V196" s="3">
        <f>'Population at Risk'!V196/'Population at Risk'!V$5</f>
        <v>6.7422606101132307E-3</v>
      </c>
      <c r="W196" s="3">
        <f>'Population at Risk'!W196/'Population at Risk'!W$5</f>
        <v>4.408042619757341E-3</v>
      </c>
      <c r="X196" s="3">
        <f>'Population at Risk'!X196/'Population at Risk'!X$5</f>
        <v>4.408042619757341E-3</v>
      </c>
      <c r="Y196" s="3">
        <f>'Population at Risk'!Y196/'Population at Risk'!Y$5</f>
        <v>6.9223480584002899E-3</v>
      </c>
      <c r="Z196" s="3">
        <f>'Population at Risk'!Z196/'Population at Risk'!Z$5</f>
        <v>1.8016250009123286E-3</v>
      </c>
      <c r="AA196" s="3">
        <f>'Population at Risk'!AA196/'Population at Risk'!AA$5</f>
        <v>3.0566564373755191E-3</v>
      </c>
      <c r="AB196" s="3">
        <f>'Population at Risk'!AB196/'Population at Risk'!AB$5</f>
        <v>9.8413724861691303E-3</v>
      </c>
      <c r="AC196" s="3">
        <f>'Population at Risk'!AC196/'Population at Risk'!AC$5</f>
        <v>2.8441843703446001E-3</v>
      </c>
      <c r="AD196" s="3">
        <f>'Population at Risk'!AD196/'Population at Risk'!AD$5</f>
        <v>9.4139375115109575E-3</v>
      </c>
      <c r="AE196" s="3">
        <f>'Population at Risk'!AE196/'Population at Risk'!AE$5</f>
        <v>1.0318425929558128E-2</v>
      </c>
      <c r="AF196" s="3">
        <f>'Population at Risk'!AF196/'Population at Risk'!AF$5</f>
        <v>4.7900122217204464E-3</v>
      </c>
      <c r="AG196" s="3">
        <f>'Population at Risk'!AG196/'Population at Risk'!AG$5</f>
        <v>8.8060809070422442E-3</v>
      </c>
      <c r="AH196" s="3">
        <f>'Population at Risk'!AH196/'Population at Risk'!AH$5</f>
        <v>3.7952136751818232E-3</v>
      </c>
      <c r="AI196" s="3">
        <f>'Population at Risk'!AI196/'Population at Risk'!AI$5</f>
        <v>3.97514227556987E-3</v>
      </c>
      <c r="AJ196" s="3">
        <f>'Population at Risk'!AJ196/'Population at Risk'!AJ$5</f>
        <v>3.5352573085882391E-3</v>
      </c>
      <c r="AK196" s="3">
        <f>'Population at Risk'!AK196/'Population at Risk'!AK$5</f>
        <v>1.1212579824884212E-2</v>
      </c>
      <c r="AL196" s="3">
        <f>'Population at Risk'!AL196/'Population at Risk'!AL$5</f>
        <v>4.0969639241135022E-3</v>
      </c>
      <c r="AM196" s="3">
        <f>'Population at Risk'!AM196/'Population at Risk'!AM$5</f>
        <v>2.7211702438724576E-3</v>
      </c>
      <c r="AN196" s="3">
        <f>'Population at Risk'!AN196/'Population at Risk'!AN$5</f>
        <v>1.5253783898303936E-2</v>
      </c>
      <c r="AO196" s="3">
        <f>'Population at Risk'!AO196/'Population at Risk'!AO$5</f>
        <v>1.5253783898303936E-2</v>
      </c>
      <c r="AP196" s="3">
        <f>'Population at Risk'!AP196/'Population at Risk'!AP$5</f>
        <v>1.5553198402826368E-2</v>
      </c>
      <c r="AQ196" s="3">
        <f>'Population at Risk'!AQ196/'Population at Risk'!AQ$5</f>
        <v>4.0450860106420973E-3</v>
      </c>
      <c r="AR196" s="3">
        <f>'Population at Risk'!AR196/'Population at Risk'!AR$5</f>
        <v>5.1269039026254487E-3</v>
      </c>
      <c r="AS196" s="3">
        <f>'Population at Risk'!AS196/'Population at Risk'!AS$5</f>
        <v>8.0108348229105675E-3</v>
      </c>
      <c r="AT196" s="3">
        <f>'Population at Risk'!AT196/'Population at Risk'!AT$5</f>
        <v>2.2558755262366559E-2</v>
      </c>
      <c r="AU196" s="3">
        <f>'Population at Risk'!AU196/'Population at Risk'!AU$5</f>
        <v>2.2558755262366559E-2</v>
      </c>
      <c r="AV196" s="3">
        <f>'Population at Risk'!AV196/'Population at Risk'!AV$5</f>
        <v>3.0100360004786976E-3</v>
      </c>
      <c r="AW196" s="3">
        <f>'Population at Risk'!AW196/'Population at Risk'!AW$5</f>
        <v>5.2882455303140796E-3</v>
      </c>
      <c r="AX196" s="3">
        <f>'Population at Risk'!AX196/'Population at Risk'!AX$5</f>
        <v>8.8843121445036297E-3</v>
      </c>
      <c r="AY196" s="3">
        <f>'Population at Risk'!AY196/'Population at Risk'!AY$5</f>
        <v>6.0120009469881528E-3</v>
      </c>
      <c r="AZ196" s="3">
        <f>'Population at Risk'!AZ196/'Population at Risk'!AZ$5</f>
        <v>9.3983357073148047E-3</v>
      </c>
      <c r="BA196" s="3">
        <f>'Population at Risk'!BA196/'Population at Risk'!BA$5</f>
        <v>2.0838170493062314E-3</v>
      </c>
      <c r="BB196" s="3">
        <f>'Population at Risk'!BB196/'Population at Risk'!BB$5</f>
        <v>3.5201998217676777E-3</v>
      </c>
      <c r="BC196" s="5">
        <f>'Population at Risk'!BC196/'Population at Risk'!BC$5</f>
        <v>1.4967494158742299E-3</v>
      </c>
      <c r="BD196" s="9">
        <v>194</v>
      </c>
    </row>
    <row r="197" spans="1:56" x14ac:dyDescent="0.35">
      <c r="A197" s="3"/>
      <c r="B197" s="3" t="s">
        <v>48</v>
      </c>
      <c r="C197" s="60">
        <f>'Population at Risk'!C197/'Population at Risk'!C$5</f>
        <v>1.2918929485032539E-2</v>
      </c>
      <c r="D197" s="3">
        <f>'Population at Risk'!D197/'Population at Risk'!D$5</f>
        <v>1.1844702424497224E-2</v>
      </c>
      <c r="E197" s="3">
        <f>'Population at Risk'!E197/'Population at Risk'!E$5</f>
        <v>1.5966736870544583E-2</v>
      </c>
      <c r="F197" s="3">
        <f>'Population at Risk'!F197/'Population at Risk'!F$5</f>
        <v>1.2448697574708161E-2</v>
      </c>
      <c r="G197" s="3">
        <f>'Population at Risk'!G197/'Population at Risk'!G$5</f>
        <v>7.8728065045995718E-3</v>
      </c>
      <c r="H197" s="3">
        <f>'Population at Risk'!H197/'Population at Risk'!H$5</f>
        <v>3.6795086482717797E-3</v>
      </c>
      <c r="I197" s="3">
        <f>'Population at Risk'!I197/'Population at Risk'!I$5</f>
        <v>8.2935701696015274E-3</v>
      </c>
      <c r="J197" s="3">
        <f>'Population at Risk'!J197/'Population at Risk'!J$5</f>
        <v>1.0471711940231734E-2</v>
      </c>
      <c r="K197" s="3">
        <f>'Population at Risk'!K197/'Population at Risk'!K$5</f>
        <v>6.1249877773477072E-3</v>
      </c>
      <c r="L197" s="3">
        <f>'Population at Risk'!L197/'Population at Risk'!L$5</f>
        <v>4.6149137432397389E-3</v>
      </c>
      <c r="M197" s="3">
        <f>'Population at Risk'!M197/'Population at Risk'!M$5</f>
        <v>4.6149137432397389E-3</v>
      </c>
      <c r="N197" s="3">
        <f>'Population at Risk'!N197/'Population at Risk'!N$5</f>
        <v>1.0271588335294783E-2</v>
      </c>
      <c r="O197" s="3">
        <f>'Population at Risk'!O197/'Population at Risk'!O$5</f>
        <v>3.2338007118387843E-3</v>
      </c>
      <c r="P197" s="3">
        <f>'Population at Risk'!P197/'Population at Risk'!P$5</f>
        <v>9.2849971152950076E-3</v>
      </c>
      <c r="Q197" s="3">
        <f>'Population at Risk'!Q197/'Population at Risk'!Q$5</f>
        <v>1.0516695745930922E-2</v>
      </c>
      <c r="R197" s="3">
        <f>'Population at Risk'!R197/'Population at Risk'!R$5</f>
        <v>7.2452386607014157E-3</v>
      </c>
      <c r="S197" s="3">
        <f>'Population at Risk'!S197/'Population at Risk'!S$5</f>
        <v>6.1454144940660468E-3</v>
      </c>
      <c r="T197" s="3">
        <f>'Population at Risk'!T197/'Population at Risk'!T$5</f>
        <v>7.6607869510874841E-3</v>
      </c>
      <c r="U197" s="3">
        <f>'Population at Risk'!U197/'Population at Risk'!U$5</f>
        <v>2.009920644173966E-3</v>
      </c>
      <c r="V197" s="3">
        <f>'Population at Risk'!V197/'Population at Risk'!V$5</f>
        <v>7.8893526845388601E-3</v>
      </c>
      <c r="W197" s="3">
        <f>'Population at Risk'!W197/'Population at Risk'!W$5</f>
        <v>5.7655805119869886E-3</v>
      </c>
      <c r="X197" s="3">
        <f>'Population at Risk'!X197/'Population at Risk'!X$5</f>
        <v>5.7655805119869886E-3</v>
      </c>
      <c r="Y197" s="3">
        <f>'Population at Risk'!Y197/'Population at Risk'!Y$5</f>
        <v>9.120112318725733E-3</v>
      </c>
      <c r="Z197" s="3">
        <f>'Population at Risk'!Z197/'Population at Risk'!Z$5</f>
        <v>5.8806709489238711E-3</v>
      </c>
      <c r="AA197" s="3">
        <f>'Population at Risk'!AA197/'Population at Risk'!AA$5</f>
        <v>5.0202270357091244E-3</v>
      </c>
      <c r="AB197" s="3">
        <f>'Population at Risk'!AB197/'Population at Risk'!AB$5</f>
        <v>1.4328366816901189E-2</v>
      </c>
      <c r="AC197" s="3">
        <f>'Population at Risk'!AC197/'Population at Risk'!AC$5</f>
        <v>5.6825541114273979E-3</v>
      </c>
      <c r="AD197" s="3">
        <f>'Population at Risk'!AD197/'Population at Risk'!AD$5</f>
        <v>1.0459040740138929E-2</v>
      </c>
      <c r="AE197" s="3">
        <f>'Population at Risk'!AE197/'Population at Risk'!AE$5</f>
        <v>1.1442547128388037E-2</v>
      </c>
      <c r="AF197" s="3">
        <f>'Population at Risk'!AF197/'Population at Risk'!AF$5</f>
        <v>5.0198360404393573E-3</v>
      </c>
      <c r="AG197" s="3">
        <f>'Population at Risk'!AG197/'Population at Risk'!AG$5</f>
        <v>9.7654425668338377E-3</v>
      </c>
      <c r="AH197" s="3">
        <f>'Population at Risk'!AH197/'Population at Risk'!AH$5</f>
        <v>4.5307635621183147E-3</v>
      </c>
      <c r="AI197" s="3">
        <f>'Population at Risk'!AI197/'Population at Risk'!AI$5</f>
        <v>6.8034519233829303E-3</v>
      </c>
      <c r="AJ197" s="3">
        <f>'Population at Risk'!AJ197/'Population at Risk'!AJ$5</f>
        <v>3.8437888555195765E-3</v>
      </c>
      <c r="AK197" s="3">
        <f>'Population at Risk'!AK197/'Population at Risk'!AK$5</f>
        <v>1.4079662061019071E-2</v>
      </c>
      <c r="AL197" s="3">
        <f>'Population at Risk'!AL197/'Population at Risk'!AL$5</f>
        <v>4.6527536037413025E-3</v>
      </c>
      <c r="AM197" s="3">
        <f>'Population at Risk'!AM197/'Population at Risk'!AM$5</f>
        <v>3.5753810769489419E-3</v>
      </c>
      <c r="AN197" s="3">
        <f>'Population at Risk'!AN197/'Population at Risk'!AN$5</f>
        <v>1.5994858419679025E-2</v>
      </c>
      <c r="AO197" s="3">
        <f>'Population at Risk'!AO197/'Population at Risk'!AO$5</f>
        <v>1.5994858419679025E-2</v>
      </c>
      <c r="AP197" s="3">
        <f>'Population at Risk'!AP197/'Population at Risk'!AP$5</f>
        <v>1.6403465391678668E-2</v>
      </c>
      <c r="AQ197" s="3">
        <f>'Population at Risk'!AQ197/'Population at Risk'!AQ$5</f>
        <v>5.2203860363011544E-3</v>
      </c>
      <c r="AR197" s="3">
        <f>'Population at Risk'!AR197/'Population at Risk'!AR$5</f>
        <v>7.3027078554782996E-3</v>
      </c>
      <c r="AS197" s="3">
        <f>'Population at Risk'!AS197/'Population at Risk'!AS$5</f>
        <v>8.2935701696015274E-3</v>
      </c>
      <c r="AT197" s="3">
        <f>'Population at Risk'!AT197/'Population at Risk'!AT$5</f>
        <v>2.7082569820327768E-2</v>
      </c>
      <c r="AU197" s="3">
        <f>'Population at Risk'!AU197/'Population at Risk'!AU$5</f>
        <v>2.7082569820327768E-2</v>
      </c>
      <c r="AV197" s="3">
        <f>'Population at Risk'!AV197/'Population at Risk'!AV$5</f>
        <v>2.9581388280566514E-3</v>
      </c>
      <c r="AW197" s="3">
        <f>'Population at Risk'!AW197/'Population at Risk'!AW$5</f>
        <v>5.8461486712999E-3</v>
      </c>
      <c r="AX197" s="3">
        <f>'Population at Risk'!AX197/'Population at Risk'!AX$5</f>
        <v>1.3360274579557969E-2</v>
      </c>
      <c r="AY197" s="3">
        <f>'Population at Risk'!AY197/'Population at Risk'!AY$5</f>
        <v>8.1030734688795313E-3</v>
      </c>
      <c r="AZ197" s="3">
        <f>'Population at Risk'!AZ197/'Population at Risk'!AZ$5</f>
        <v>1.2835788379586327E-2</v>
      </c>
      <c r="BA197" s="3">
        <f>'Population at Risk'!BA197/'Population at Risk'!BA$5</f>
        <v>3.0649865119840533E-3</v>
      </c>
      <c r="BB197" s="3">
        <f>'Population at Risk'!BB197/'Population at Risk'!BB$5</f>
        <v>4.3691573824704817E-3</v>
      </c>
      <c r="BC197" s="5">
        <f>'Population at Risk'!BC197/'Population at Risk'!BC$5</f>
        <v>2.009920644173966E-3</v>
      </c>
      <c r="BD197" s="9">
        <v>195</v>
      </c>
    </row>
    <row r="198" spans="1:56" x14ac:dyDescent="0.35">
      <c r="A198" s="3"/>
      <c r="B198" s="3" t="s">
        <v>49</v>
      </c>
      <c r="C198" s="60">
        <f>'Population at Risk'!C198/'Population at Risk'!C$5</f>
        <v>1.6848153444765104E-2</v>
      </c>
      <c r="D198" s="3">
        <f>'Population at Risk'!D198/'Population at Risk'!D$5</f>
        <v>1.4479550544845314E-2</v>
      </c>
      <c r="E198" s="3">
        <f>'Population at Risk'!E198/'Population at Risk'!E$5</f>
        <v>1.8376774442596656E-2</v>
      </c>
      <c r="F198" s="3">
        <f>'Population at Risk'!F198/'Population at Risk'!F$5</f>
        <v>1.189635865831873E-2</v>
      </c>
      <c r="G198" s="3">
        <f>'Population at Risk'!G198/'Population at Risk'!G$5</f>
        <v>7.3671868356098031E-3</v>
      </c>
      <c r="H198" s="3">
        <f>'Population at Risk'!H198/'Population at Risk'!H$5</f>
        <v>3.7683708657933333E-3</v>
      </c>
      <c r="I198" s="3">
        <f>'Population at Risk'!I198/'Population at Risk'!I$5</f>
        <v>7.650303666366552E-3</v>
      </c>
      <c r="J198" s="3">
        <f>'Population at Risk'!J198/'Population at Risk'!J$5</f>
        <v>8.633704424212723E-3</v>
      </c>
      <c r="K198" s="3">
        <f>'Population at Risk'!K198/'Population at Risk'!K$5</f>
        <v>5.857461534186325E-3</v>
      </c>
      <c r="L198" s="3">
        <f>'Population at Risk'!L198/'Population at Risk'!L$5</f>
        <v>5.023980637034132E-3</v>
      </c>
      <c r="M198" s="3">
        <f>'Population at Risk'!M198/'Population at Risk'!M$5</f>
        <v>5.023980637034132E-3</v>
      </c>
      <c r="N198" s="3">
        <f>'Population at Risk'!N198/'Population at Risk'!N$5</f>
        <v>7.7735357845745649E-3</v>
      </c>
      <c r="O198" s="3">
        <f>'Population at Risk'!O198/'Population at Risk'!O$5</f>
        <v>3.667862874848609E-3</v>
      </c>
      <c r="P198" s="3">
        <f>'Population at Risk'!P198/'Population at Risk'!P$5</f>
        <v>8.4344944143664117E-3</v>
      </c>
      <c r="Q198" s="3">
        <f>'Population at Risk'!Q198/'Population at Risk'!Q$5</f>
        <v>8.5322618244389001E-3</v>
      </c>
      <c r="R198" s="3">
        <f>'Population at Risk'!R198/'Population at Risk'!R$5</f>
        <v>8.80700338077995E-3</v>
      </c>
      <c r="S198" s="3">
        <f>'Population at Risk'!S198/'Population at Risk'!S$5</f>
        <v>7.8401706154842873E-3</v>
      </c>
      <c r="T198" s="3">
        <f>'Population at Risk'!T198/'Population at Risk'!T$5</f>
        <v>1.3080745363899065E-2</v>
      </c>
      <c r="U198" s="3">
        <f>'Population at Risk'!U198/'Population at Risk'!U$5</f>
        <v>1.2309821840807323E-3</v>
      </c>
      <c r="V198" s="3">
        <f>'Population at Risk'!V198/'Population at Risk'!V$5</f>
        <v>7.4400515854693358E-3</v>
      </c>
      <c r="W198" s="3">
        <f>'Population at Risk'!W198/'Population at Risk'!W$5</f>
        <v>5.8005401561975868E-3</v>
      </c>
      <c r="X198" s="3">
        <f>'Population at Risk'!X198/'Population at Risk'!X$5</f>
        <v>5.8005401561975868E-3</v>
      </c>
      <c r="Y198" s="3">
        <f>'Population at Risk'!Y198/'Population at Risk'!Y$5</f>
        <v>7.9798288029960633E-3</v>
      </c>
      <c r="Z198" s="3">
        <f>'Population at Risk'!Z198/'Population at Risk'!Z$5</f>
        <v>6.5035632878534732E-3</v>
      </c>
      <c r="AA198" s="3">
        <f>'Population at Risk'!AA198/'Population at Risk'!AA$5</f>
        <v>5.4007645729135939E-3</v>
      </c>
      <c r="AB198" s="3">
        <f>'Population at Risk'!AB198/'Population at Risk'!AB$5</f>
        <v>1.7027962036616301E-2</v>
      </c>
      <c r="AC198" s="3">
        <f>'Population at Risk'!AC198/'Population at Risk'!AC$5</f>
        <v>6.2502917140218831E-3</v>
      </c>
      <c r="AD198" s="3">
        <f>'Population at Risk'!AD198/'Population at Risk'!AD$5</f>
        <v>1.1415633788115434E-2</v>
      </c>
      <c r="AE198" s="3">
        <f>'Population at Risk'!AE198/'Population at Risk'!AE$5</f>
        <v>1.2981901632609103E-2</v>
      </c>
      <c r="AF198" s="3">
        <f>'Population at Risk'!AF198/'Population at Risk'!AF$5</f>
        <v>4.582136677802065E-3</v>
      </c>
      <c r="AG198" s="3">
        <f>'Population at Risk'!AG198/'Population at Risk'!AG$5</f>
        <v>1.1079177859535704E-2</v>
      </c>
      <c r="AH198" s="3">
        <f>'Population at Risk'!AH198/'Population at Risk'!AH$5</f>
        <v>4.6435737852065081E-3</v>
      </c>
      <c r="AI198" s="3">
        <f>'Population at Risk'!AI198/'Population at Risk'!AI$5</f>
        <v>9.7712143819452604E-3</v>
      </c>
      <c r="AJ198" s="3">
        <f>'Population at Risk'!AJ198/'Population at Risk'!AJ$5</f>
        <v>4.8698427599413651E-3</v>
      </c>
      <c r="AK198" s="3">
        <f>'Population at Risk'!AK198/'Population at Risk'!AK$5</f>
        <v>1.4630637384755363E-2</v>
      </c>
      <c r="AL198" s="3">
        <f>'Population at Risk'!AL198/'Population at Risk'!AL$5</f>
        <v>4.0864921321945172E-3</v>
      </c>
      <c r="AM198" s="3">
        <f>'Population at Risk'!AM198/'Population at Risk'!AM$5</f>
        <v>3.5255173400894628E-3</v>
      </c>
      <c r="AN198" s="3">
        <f>'Population at Risk'!AN198/'Population at Risk'!AN$5</f>
        <v>1.799002898783586E-2</v>
      </c>
      <c r="AO198" s="3">
        <f>'Population at Risk'!AO198/'Population at Risk'!AO$5</f>
        <v>1.799002898783586E-2</v>
      </c>
      <c r="AP198" s="3">
        <f>'Population at Risk'!AP198/'Population at Risk'!AP$5</f>
        <v>1.59061220408915E-2</v>
      </c>
      <c r="AQ198" s="3">
        <f>'Population at Risk'!AQ198/'Population at Risk'!AQ$5</f>
        <v>6.3655510897573245E-3</v>
      </c>
      <c r="AR198" s="3">
        <f>'Population at Risk'!AR198/'Population at Risk'!AR$5</f>
        <v>8.0480089655623251E-3</v>
      </c>
      <c r="AS198" s="3">
        <f>'Population at Risk'!AS198/'Population at Risk'!AS$5</f>
        <v>7.650303666366552E-3</v>
      </c>
      <c r="AT198" s="3">
        <f>'Population at Risk'!AT198/'Population at Risk'!AT$5</f>
        <v>3.1877695788227342E-2</v>
      </c>
      <c r="AU198" s="3">
        <f>'Population at Risk'!AU198/'Population at Risk'!AU$5</f>
        <v>3.1877695788227342E-2</v>
      </c>
      <c r="AV198" s="3">
        <f>'Population at Risk'!AV198/'Population at Risk'!AV$5</f>
        <v>3.3861178468490424E-3</v>
      </c>
      <c r="AW198" s="3">
        <f>'Population at Risk'!AW198/'Population at Risk'!AW$5</f>
        <v>6.1901716567998293E-3</v>
      </c>
      <c r="AX198" s="3">
        <f>'Population at Risk'!AX198/'Population at Risk'!AX$5</f>
        <v>1.0478622847677753E-2</v>
      </c>
      <c r="AY198" s="3">
        <f>'Population at Risk'!AY198/'Population at Risk'!AY$5</f>
        <v>7.4544171630804732E-3</v>
      </c>
      <c r="AZ198" s="3">
        <f>'Population at Risk'!AZ198/'Population at Risk'!AZ$5</f>
        <v>1.1331829655020147E-2</v>
      </c>
      <c r="BA198" s="3">
        <f>'Population at Risk'!BA198/'Population at Risk'!BA$5</f>
        <v>3.5183025446710574E-3</v>
      </c>
      <c r="BB198" s="3">
        <f>'Population at Risk'!BB198/'Population at Risk'!BB$5</f>
        <v>5.3482315013190698E-3</v>
      </c>
      <c r="BC198" s="5">
        <f>'Population at Risk'!BC198/'Population at Risk'!BC$5</f>
        <v>1.2309821840807323E-3</v>
      </c>
      <c r="BD198" s="9">
        <v>196</v>
      </c>
    </row>
    <row r="199" spans="1:56" x14ac:dyDescent="0.35">
      <c r="A199" s="3"/>
      <c r="B199" s="3" t="s">
        <v>50</v>
      </c>
      <c r="C199" s="60">
        <f>'Population at Risk'!C199/'Population at Risk'!C$5</f>
        <v>1.245721201091292E-2</v>
      </c>
      <c r="D199" s="3">
        <f>'Population at Risk'!D199/'Population at Risk'!D$5</f>
        <v>1.3186202600901226E-2</v>
      </c>
      <c r="E199" s="3">
        <f>'Population at Risk'!E199/'Population at Risk'!E$5</f>
        <v>1.9857438886437775E-2</v>
      </c>
      <c r="F199" s="3">
        <f>'Population at Risk'!F199/'Population at Risk'!F$5</f>
        <v>1.1606619264061684E-2</v>
      </c>
      <c r="G199" s="3">
        <f>'Population at Risk'!G199/'Population at Risk'!G$5</f>
        <v>6.4062494222693941E-3</v>
      </c>
      <c r="H199" s="3">
        <f>'Population at Risk'!H199/'Population at Risk'!H$5</f>
        <v>3.5676883936504936E-3</v>
      </c>
      <c r="I199" s="3">
        <f>'Population at Risk'!I199/'Population at Risk'!I$5</f>
        <v>7.715412633739884E-3</v>
      </c>
      <c r="J199" s="3">
        <f>'Population at Risk'!J199/'Population at Risk'!J$5</f>
        <v>8.063112907552945E-3</v>
      </c>
      <c r="K199" s="3">
        <f>'Population at Risk'!K199/'Population at Risk'!K$5</f>
        <v>7.2866821485277873E-3</v>
      </c>
      <c r="L199" s="3">
        <f>'Population at Risk'!L199/'Population at Risk'!L$5</f>
        <v>5.3053897666208863E-3</v>
      </c>
      <c r="M199" s="3">
        <f>'Population at Risk'!M199/'Population at Risk'!M$5</f>
        <v>5.3053897666208863E-3</v>
      </c>
      <c r="N199" s="3">
        <f>'Population at Risk'!N199/'Population at Risk'!N$5</f>
        <v>4.9319789480983568E-3</v>
      </c>
      <c r="O199" s="3">
        <f>'Population at Risk'!O199/'Population at Risk'!O$5</f>
        <v>3.8994198745233946E-3</v>
      </c>
      <c r="P199" s="3">
        <f>'Population at Risk'!P199/'Population at Risk'!P$5</f>
        <v>7.6286509989810861E-3</v>
      </c>
      <c r="Q199" s="3">
        <f>'Population at Risk'!Q199/'Population at Risk'!Q$5</f>
        <v>8.9874892083647556E-3</v>
      </c>
      <c r="R199" s="3">
        <f>'Population at Risk'!R199/'Population at Risk'!R$5</f>
        <v>6.901530353803813E-3</v>
      </c>
      <c r="S199" s="3">
        <f>'Population at Risk'!S199/'Population at Risk'!S$5</f>
        <v>7.950401485297777E-3</v>
      </c>
      <c r="T199" s="3">
        <f>'Population at Risk'!T199/'Population at Risk'!T$5</f>
        <v>1.2390091534944903E-2</v>
      </c>
      <c r="U199" s="3">
        <f>'Population at Risk'!U199/'Population at Risk'!U$5</f>
        <v>1.1325036093542738E-3</v>
      </c>
      <c r="V199" s="3">
        <f>'Population at Risk'!V199/'Population at Risk'!V$5</f>
        <v>7.706107070007193E-3</v>
      </c>
      <c r="W199" s="3">
        <f>'Population at Risk'!W199/'Population at Risk'!W$5</f>
        <v>5.8041837115720826E-3</v>
      </c>
      <c r="X199" s="3">
        <f>'Population at Risk'!X199/'Population at Risk'!X$5</f>
        <v>5.8041837115720826E-3</v>
      </c>
      <c r="Y199" s="3">
        <f>'Population at Risk'!Y199/'Population at Risk'!Y$5</f>
        <v>7.8254710359978961E-3</v>
      </c>
      <c r="Z199" s="3">
        <f>'Population at Risk'!Z199/'Population at Risk'!Z$5</f>
        <v>5.3886667242214496E-3</v>
      </c>
      <c r="AA199" s="3">
        <f>'Population at Risk'!AA199/'Population at Risk'!AA$5</f>
        <v>4.9867766738113948E-3</v>
      </c>
      <c r="AB199" s="3">
        <f>'Population at Risk'!AB199/'Population at Risk'!AB$5</f>
        <v>1.5803729471892253E-2</v>
      </c>
      <c r="AC199" s="3">
        <f>'Population at Risk'!AC199/'Population at Risk'!AC$5</f>
        <v>5.2173437337397653E-3</v>
      </c>
      <c r="AD199" s="3">
        <f>'Population at Risk'!AD199/'Population at Risk'!AD$5</f>
        <v>1.1567780765097587E-2</v>
      </c>
      <c r="AE199" s="3">
        <f>'Population at Risk'!AE199/'Population at Risk'!AE$5</f>
        <v>1.3580769118637199E-2</v>
      </c>
      <c r="AF199" s="3">
        <f>'Population at Risk'!AF199/'Population at Risk'!AF$5</f>
        <v>4.8746134870234726E-3</v>
      </c>
      <c r="AG199" s="3">
        <f>'Population at Risk'!AG199/'Population at Risk'!AG$5</f>
        <v>1.1590270885794049E-2</v>
      </c>
      <c r="AH199" s="3">
        <f>'Population at Risk'!AH199/'Population at Risk'!AH$5</f>
        <v>5.2199952190150828E-3</v>
      </c>
      <c r="AI199" s="3">
        <f>'Population at Risk'!AI199/'Population at Risk'!AI$5</f>
        <v>9.948217784503742E-3</v>
      </c>
      <c r="AJ199" s="3">
        <f>'Population at Risk'!AJ199/'Population at Risk'!AJ$5</f>
        <v>5.7135541195664644E-3</v>
      </c>
      <c r="AK199" s="3">
        <f>'Population at Risk'!AK199/'Population at Risk'!AK$5</f>
        <v>1.4894112846133373E-2</v>
      </c>
      <c r="AL199" s="3">
        <f>'Population at Risk'!AL199/'Population at Risk'!AL$5</f>
        <v>3.464833373829356E-3</v>
      </c>
      <c r="AM199" s="3">
        <f>'Population at Risk'!AM199/'Population at Risk'!AM$5</f>
        <v>3.8333870923538448E-3</v>
      </c>
      <c r="AN199" s="3">
        <f>'Population at Risk'!AN199/'Population at Risk'!AN$5</f>
        <v>1.799002898783586E-2</v>
      </c>
      <c r="AO199" s="3">
        <f>'Population at Risk'!AO199/'Population at Risk'!AO$5</f>
        <v>1.799002898783586E-2</v>
      </c>
      <c r="AP199" s="3">
        <f>'Population at Risk'!AP199/'Population at Risk'!AP$5</f>
        <v>1.7523134447538148E-2</v>
      </c>
      <c r="AQ199" s="3">
        <f>'Population at Risk'!AQ199/'Population at Risk'!AQ$5</f>
        <v>5.0122966785189254E-3</v>
      </c>
      <c r="AR199" s="3">
        <f>'Population at Risk'!AR199/'Population at Risk'!AR$5</f>
        <v>7.720532000714128E-3</v>
      </c>
      <c r="AS199" s="3">
        <f>'Population at Risk'!AS199/'Population at Risk'!AS$5</f>
        <v>7.715412633739884E-3</v>
      </c>
      <c r="AT199" s="3">
        <f>'Population at Risk'!AT199/'Population at Risk'!AT$5</f>
        <v>2.8405179907156821E-2</v>
      </c>
      <c r="AU199" s="3">
        <f>'Population at Risk'!AU199/'Population at Risk'!AU$5</f>
        <v>2.8405179907156821E-2</v>
      </c>
      <c r="AV199" s="3">
        <f>'Population at Risk'!AV199/'Population at Risk'!AV$5</f>
        <v>3.1869344440932164E-3</v>
      </c>
      <c r="AW199" s="3">
        <f>'Population at Risk'!AW199/'Population at Risk'!AW$5</f>
        <v>7.1440031385079789E-3</v>
      </c>
      <c r="AX199" s="3">
        <f>'Population at Risk'!AX199/'Population at Risk'!AX$5</f>
        <v>8.5790805186782195E-3</v>
      </c>
      <c r="AY199" s="3">
        <f>'Population at Risk'!AY199/'Population at Risk'!AY$5</f>
        <v>7.0379692768748597E-3</v>
      </c>
      <c r="AZ199" s="3">
        <f>'Population at Risk'!AZ199/'Population at Risk'!AZ$5</f>
        <v>1.0384305484544843E-2</v>
      </c>
      <c r="BA199" s="3">
        <f>'Population at Risk'!BA199/'Population at Risk'!BA$5</f>
        <v>2.7436304247434851E-3</v>
      </c>
      <c r="BB199" s="3">
        <f>'Population at Risk'!BB199/'Population at Risk'!BB$5</f>
        <v>6.9234382182384235E-3</v>
      </c>
      <c r="BC199" s="5">
        <f>'Population at Risk'!BC199/'Population at Risk'!BC$5</f>
        <v>1.1325036093542738E-3</v>
      </c>
      <c r="BD199" s="9">
        <v>197</v>
      </c>
    </row>
    <row r="200" spans="1:56" x14ac:dyDescent="0.35">
      <c r="A200" s="3"/>
      <c r="B200" s="3" t="s">
        <v>51</v>
      </c>
      <c r="C200" s="60">
        <f>'Population at Risk'!C200/'Population at Risk'!C$5</f>
        <v>8.6281523265627942E-3</v>
      </c>
      <c r="D200" s="3">
        <f>'Population at Risk'!D200/'Population at Risk'!D$5</f>
        <v>1.1501290589000001E-2</v>
      </c>
      <c r="E200" s="3">
        <f>'Population at Risk'!E200/'Population at Risk'!E$5</f>
        <v>1.9740410763794732E-2</v>
      </c>
      <c r="F200" s="3">
        <f>'Population at Risk'!F200/'Population at Risk'!F$5</f>
        <v>9.7573101070595209E-3</v>
      </c>
      <c r="G200" s="3">
        <f>'Population at Risk'!G200/'Population at Risk'!G$5</f>
        <v>7.0529691049614944E-3</v>
      </c>
      <c r="H200" s="3">
        <f>'Population at Risk'!H200/'Population at Risk'!H$5</f>
        <v>3.6837635288348809E-3</v>
      </c>
      <c r="I200" s="3">
        <f>'Population at Risk'!I200/'Population at Risk'!I$5</f>
        <v>8.0570351183638506E-3</v>
      </c>
      <c r="J200" s="3">
        <f>'Population at Risk'!J200/'Population at Risk'!J$5</f>
        <v>8.3704211227224688E-3</v>
      </c>
      <c r="K200" s="3">
        <f>'Population at Risk'!K200/'Population at Risk'!K$5</f>
        <v>6.5003705680316045E-3</v>
      </c>
      <c r="L200" s="3">
        <f>'Population at Risk'!L200/'Population at Risk'!L$5</f>
        <v>3.9875369190433847E-3</v>
      </c>
      <c r="M200" s="3">
        <f>'Population at Risk'!M200/'Population at Risk'!M$5</f>
        <v>3.9875369190433847E-3</v>
      </c>
      <c r="N200" s="3">
        <f>'Population at Risk'!N200/'Population at Risk'!N$5</f>
        <v>3.5387766934096331E-3</v>
      </c>
      <c r="O200" s="3">
        <f>'Population at Risk'!O200/'Population at Risk'!O$5</f>
        <v>3.817876563060753E-3</v>
      </c>
      <c r="P200" s="3">
        <f>'Population at Risk'!P200/'Population at Risk'!P$5</f>
        <v>6.6874743502090359E-3</v>
      </c>
      <c r="Q200" s="3">
        <f>'Population at Risk'!Q200/'Population at Risk'!Q$5</f>
        <v>9.6112620907524149E-3</v>
      </c>
      <c r="R200" s="3">
        <f>'Population at Risk'!R200/'Population at Risk'!R$5</f>
        <v>7.2656660232708137E-3</v>
      </c>
      <c r="S200" s="3">
        <f>'Population at Risk'!S200/'Population at Risk'!S$5</f>
        <v>6.7370330495686477E-3</v>
      </c>
      <c r="T200" s="3">
        <f>'Population at Risk'!T200/'Population at Risk'!T$5</f>
        <v>8.5922519876004983E-3</v>
      </c>
      <c r="U200" s="3">
        <f>'Population at Risk'!U200/'Population at Risk'!U$5</f>
        <v>2.168402443501197E-3</v>
      </c>
      <c r="V200" s="3">
        <f>'Population at Risk'!V200/'Population at Risk'!V$5</f>
        <v>7.8417302795520411E-3</v>
      </c>
      <c r="W200" s="3">
        <f>'Population at Risk'!W200/'Population at Risk'!W$5</f>
        <v>5.59667360414841E-3</v>
      </c>
      <c r="X200" s="3">
        <f>'Population at Risk'!X200/'Population at Risk'!X$5</f>
        <v>5.59667360414841E-3</v>
      </c>
      <c r="Y200" s="3">
        <f>'Population at Risk'!Y200/'Population at Risk'!Y$5</f>
        <v>8.0459052798701955E-3</v>
      </c>
      <c r="Z200" s="3">
        <f>'Population at Risk'!Z200/'Population at Risk'!Z$5</f>
        <v>3.514448548780926E-3</v>
      </c>
      <c r="AA200" s="3">
        <f>'Population at Risk'!AA200/'Population at Risk'!AA$5</f>
        <v>4.2007563270202867E-3</v>
      </c>
      <c r="AB200" s="3">
        <f>'Population at Risk'!AB200/'Population at Risk'!AB$5</f>
        <v>1.3798070785559651E-2</v>
      </c>
      <c r="AC200" s="3">
        <f>'Population at Risk'!AC200/'Population at Risk'!AC$5</f>
        <v>3.9289034995750359E-3</v>
      </c>
      <c r="AD200" s="3">
        <f>'Population at Risk'!AD200/'Population at Risk'!AD$5</f>
        <v>1.0761018714749595E-2</v>
      </c>
      <c r="AE200" s="3">
        <f>'Population at Risk'!AE200/'Population at Risk'!AE$5</f>
        <v>1.219394890905698E-2</v>
      </c>
      <c r="AF200" s="3">
        <f>'Population at Risk'!AF200/'Population at Risk'!AF$5</f>
        <v>4.146168678940289E-3</v>
      </c>
      <c r="AG200" s="3">
        <f>'Population at Risk'!AG200/'Population at Risk'!AG$5</f>
        <v>1.040671333036295E-2</v>
      </c>
      <c r="AH200" s="3">
        <f>'Population at Risk'!AH200/'Population at Risk'!AH$5</f>
        <v>5.181837178075752E-3</v>
      </c>
      <c r="AI200" s="3">
        <f>'Population at Risk'!AI200/'Population at Risk'!AI$5</f>
        <v>7.919051890281548E-3</v>
      </c>
      <c r="AJ200" s="3">
        <f>'Population at Risk'!AJ200/'Population at Risk'!AJ$5</f>
        <v>6.1664939021020453E-3</v>
      </c>
      <c r="AK200" s="3">
        <f>'Population at Risk'!AK200/'Population at Risk'!AK$5</f>
        <v>1.3063553101609929E-2</v>
      </c>
      <c r="AL200" s="3">
        <f>'Population at Risk'!AL200/'Population at Risk'!AL$5</f>
        <v>3.8005221453452673E-3</v>
      </c>
      <c r="AM200" s="3">
        <f>'Population at Risk'!AM200/'Population at Risk'!AM$5</f>
        <v>3.6642554348525151E-3</v>
      </c>
      <c r="AN200" s="3">
        <f>'Population at Risk'!AN200/'Population at Risk'!AN$5</f>
        <v>1.5093380110104648E-2</v>
      </c>
      <c r="AO200" s="3">
        <f>'Population at Risk'!AO200/'Population at Risk'!AO$5</f>
        <v>1.5093380110104648E-2</v>
      </c>
      <c r="AP200" s="3">
        <f>'Population at Risk'!AP200/'Population at Risk'!AP$5</f>
        <v>1.5520891178202623E-2</v>
      </c>
      <c r="AQ200" s="3">
        <f>'Population at Risk'!AQ200/'Population at Risk'!AQ$5</f>
        <v>4.819648403829686E-3</v>
      </c>
      <c r="AR200" s="3">
        <f>'Population at Risk'!AR200/'Population at Risk'!AR$5</f>
        <v>6.7316210633062276E-3</v>
      </c>
      <c r="AS200" s="3">
        <f>'Population at Risk'!AS200/'Population at Risk'!AS$5</f>
        <v>8.0570351183638506E-3</v>
      </c>
      <c r="AT200" s="3">
        <f>'Population at Risk'!AT200/'Population at Risk'!AT$5</f>
        <v>2.7770788697188395E-2</v>
      </c>
      <c r="AU200" s="3">
        <f>'Population at Risk'!AU200/'Population at Risk'!AU$5</f>
        <v>2.7770788697188395E-2</v>
      </c>
      <c r="AV200" s="3">
        <f>'Population at Risk'!AV200/'Population at Risk'!AV$5</f>
        <v>3.2718253154706942E-3</v>
      </c>
      <c r="AW200" s="3">
        <f>'Population at Risk'!AW200/'Population at Risk'!AW$5</f>
        <v>7.2934193153535096E-3</v>
      </c>
      <c r="AX200" s="3">
        <f>'Population at Risk'!AX200/'Population at Risk'!AX$5</f>
        <v>9.6131404588275932E-3</v>
      </c>
      <c r="AY200" s="3">
        <f>'Population at Risk'!AY200/'Population at Risk'!AY$5</f>
        <v>6.1987695576026782E-3</v>
      </c>
      <c r="AZ200" s="3">
        <f>'Population at Risk'!AZ200/'Population at Risk'!AZ$5</f>
        <v>8.6810889680769884E-3</v>
      </c>
      <c r="BA200" s="3">
        <f>'Population at Risk'!BA200/'Population at Risk'!BA$5</f>
        <v>2.113238030041324E-3</v>
      </c>
      <c r="BB200" s="3">
        <f>'Population at Risk'!BB200/'Population at Risk'!BB$5</f>
        <v>6.3117600809496329E-3</v>
      </c>
      <c r="BC200" s="5">
        <f>'Population at Risk'!BC200/'Population at Risk'!BC$5</f>
        <v>2.168402443501197E-3</v>
      </c>
      <c r="BD200" s="9">
        <v>198</v>
      </c>
    </row>
    <row r="201" spans="1:56" x14ac:dyDescent="0.35">
      <c r="A201" s="3"/>
      <c r="B201" s="3" t="s">
        <v>52</v>
      </c>
      <c r="C201" s="60">
        <f>'Population at Risk'!C201/'Population at Risk'!C$5</f>
        <v>7.232961737586684E-3</v>
      </c>
      <c r="D201" s="3">
        <f>'Population at Risk'!D201/'Population at Risk'!D$5</f>
        <v>1.1710785863845176E-2</v>
      </c>
      <c r="E201" s="3">
        <f>'Population at Risk'!E201/'Population at Risk'!E$5</f>
        <v>2.1779326429538792E-2</v>
      </c>
      <c r="F201" s="3">
        <f>'Population at Risk'!F201/'Population at Risk'!F$5</f>
        <v>1.1528637172648789E-2</v>
      </c>
      <c r="G201" s="3">
        <f>'Population at Risk'!G201/'Population at Risk'!G$5</f>
        <v>8.8303173194117911E-3</v>
      </c>
      <c r="H201" s="3">
        <f>'Population at Risk'!H201/'Population at Risk'!H$5</f>
        <v>4.3963880043292143E-3</v>
      </c>
      <c r="I201" s="3">
        <f>'Population at Risk'!I201/'Population at Risk'!I$5</f>
        <v>1.0475101411301046E-2</v>
      </c>
      <c r="J201" s="3">
        <f>'Population at Risk'!J201/'Population at Risk'!J$5</f>
        <v>9.3013833145213273E-3</v>
      </c>
      <c r="K201" s="3">
        <f>'Population at Risk'!K201/'Population at Risk'!K$5</f>
        <v>7.0162729940658579E-3</v>
      </c>
      <c r="L201" s="3">
        <f>'Population at Risk'!L201/'Population at Risk'!L$5</f>
        <v>5.1976486714404632E-3</v>
      </c>
      <c r="M201" s="3">
        <f>'Population at Risk'!M201/'Population at Risk'!M$5</f>
        <v>5.1976486714404632E-3</v>
      </c>
      <c r="N201" s="3">
        <f>'Population at Risk'!N201/'Population at Risk'!N$5</f>
        <v>3.6074302095075277E-3</v>
      </c>
      <c r="O201" s="3">
        <f>'Population at Risk'!O201/'Population at Risk'!O$5</f>
        <v>4.5357678826106387E-3</v>
      </c>
      <c r="P201" s="3">
        <f>'Population at Risk'!P201/'Population at Risk'!P$5</f>
        <v>7.9808066537871997E-3</v>
      </c>
      <c r="Q201" s="3">
        <f>'Population at Risk'!Q201/'Population at Risk'!Q$5</f>
        <v>1.2773012194504104E-2</v>
      </c>
      <c r="R201" s="3">
        <f>'Population at Risk'!R201/'Population at Risk'!R$5</f>
        <v>8.8211325521963969E-3</v>
      </c>
      <c r="S201" s="3">
        <f>'Population at Risk'!S201/'Population at Risk'!S$5</f>
        <v>6.8956085843008995E-3</v>
      </c>
      <c r="T201" s="3">
        <f>'Population at Risk'!T201/'Population at Risk'!T$5</f>
        <v>7.17375692342843E-3</v>
      </c>
      <c r="U201" s="3">
        <f>'Population at Risk'!U201/'Population at Risk'!U$5</f>
        <v>2.3852426878513164E-3</v>
      </c>
      <c r="V201" s="3">
        <f>'Population at Risk'!V201/'Population at Risk'!V$5</f>
        <v>8.6116760487289761E-3</v>
      </c>
      <c r="W201" s="3">
        <f>'Population at Risk'!W201/'Population at Risk'!W$5</f>
        <v>5.9625112135938902E-3</v>
      </c>
      <c r="X201" s="3">
        <f>'Population at Risk'!X201/'Population at Risk'!X$5</f>
        <v>5.9625112135938902E-3</v>
      </c>
      <c r="Y201" s="3">
        <f>'Population at Risk'!Y201/'Population at Risk'!Y$5</f>
        <v>8.8904575493906207E-3</v>
      </c>
      <c r="Z201" s="3">
        <f>'Population at Risk'!Z201/'Population at Risk'!Z$5</f>
        <v>3.0545086744723829E-3</v>
      </c>
      <c r="AA201" s="3">
        <f>'Population at Risk'!AA201/'Population at Risk'!AA$5</f>
        <v>4.3951890254938153E-3</v>
      </c>
      <c r="AB201" s="3">
        <f>'Population at Risk'!AB201/'Population at Risk'!AB$5</f>
        <v>1.4540984299532576E-2</v>
      </c>
      <c r="AC201" s="3">
        <f>'Population at Risk'!AC201/'Population at Risk'!AC$5</f>
        <v>3.9870283583809275E-3</v>
      </c>
      <c r="AD201" s="3">
        <f>'Population at Risk'!AD201/'Population at Risk'!AD$5</f>
        <v>1.2166042290335769E-2</v>
      </c>
      <c r="AE201" s="3">
        <f>'Population at Risk'!AE201/'Population at Risk'!AE$5</f>
        <v>1.3441701820681416E-2</v>
      </c>
      <c r="AF201" s="3">
        <f>'Population at Risk'!AF201/'Population at Risk'!AF$5</f>
        <v>5.0171094369425391E-3</v>
      </c>
      <c r="AG201" s="3">
        <f>'Population at Risk'!AG201/'Population at Risk'!AG$5</f>
        <v>1.1471586322307065E-2</v>
      </c>
      <c r="AH201" s="3">
        <f>'Population at Risk'!AH201/'Population at Risk'!AH$5</f>
        <v>5.629965406940541E-3</v>
      </c>
      <c r="AI201" s="3">
        <f>'Population at Risk'!AI201/'Population at Risk'!AI$5</f>
        <v>7.6831358844909308E-3</v>
      </c>
      <c r="AJ201" s="3">
        <f>'Population at Risk'!AJ201/'Population at Risk'!AJ$5</f>
        <v>5.90575420222458E-3</v>
      </c>
      <c r="AK201" s="3">
        <f>'Population at Risk'!AK201/'Population at Risk'!AK$5</f>
        <v>1.5902862448668308E-2</v>
      </c>
      <c r="AL201" s="3">
        <f>'Population at Risk'!AL201/'Population at Risk'!AL$5</f>
        <v>4.8231202649614731E-3</v>
      </c>
      <c r="AM201" s="3">
        <f>'Population at Risk'!AM201/'Population at Risk'!AM$5</f>
        <v>4.1129887461278389E-3</v>
      </c>
      <c r="AN201" s="3">
        <f>'Population at Risk'!AN201/'Population at Risk'!AN$5</f>
        <v>1.9289465036980213E-2</v>
      </c>
      <c r="AO201" s="3">
        <f>'Population at Risk'!AO201/'Population at Risk'!AO$5</f>
        <v>1.9289465036980213E-2</v>
      </c>
      <c r="AP201" s="3">
        <f>'Population at Risk'!AP201/'Population at Risk'!AP$5</f>
        <v>1.7352007553159111E-2</v>
      </c>
      <c r="AQ201" s="3">
        <f>'Population at Risk'!AQ201/'Population at Risk'!AQ$5</f>
        <v>5.3056633689217546E-3</v>
      </c>
      <c r="AR201" s="3">
        <f>'Population at Risk'!AR201/'Population at Risk'!AR$5</f>
        <v>7.2208150989176573E-3</v>
      </c>
      <c r="AS201" s="3">
        <f>'Population at Risk'!AS201/'Population at Risk'!AS$5</f>
        <v>1.0475101411301046E-2</v>
      </c>
      <c r="AT201" s="3">
        <f>'Population at Risk'!AT201/'Population at Risk'!AT$5</f>
        <v>3.3704195092843184E-2</v>
      </c>
      <c r="AU201" s="3">
        <f>'Population at Risk'!AU201/'Population at Risk'!AU$5</f>
        <v>3.3704195092843184E-2</v>
      </c>
      <c r="AV201" s="3">
        <f>'Population at Risk'!AV201/'Population at Risk'!AV$5</f>
        <v>3.6139196514046274E-3</v>
      </c>
      <c r="AW201" s="3">
        <f>'Population at Risk'!AW201/'Population at Risk'!AW$5</f>
        <v>7.7357564529560502E-3</v>
      </c>
      <c r="AX201" s="3">
        <f>'Population at Risk'!AX201/'Population at Risk'!AX$5</f>
        <v>1.0819925566355165E-2</v>
      </c>
      <c r="AY201" s="3">
        <f>'Population at Risk'!AY201/'Population at Risk'!AY$5</f>
        <v>6.7856353145354757E-3</v>
      </c>
      <c r="AZ201" s="3">
        <f>'Population at Risk'!AZ201/'Population at Risk'!AZ$5</f>
        <v>9.6603675391477521E-3</v>
      </c>
      <c r="BA201" s="3">
        <f>'Population at Risk'!BA201/'Population at Risk'!BA$5</f>
        <v>2.8903031352583131E-3</v>
      </c>
      <c r="BB201" s="3">
        <f>'Population at Risk'!BB201/'Population at Risk'!BB$5</f>
        <v>6.9369039986110223E-3</v>
      </c>
      <c r="BC201" s="5">
        <f>'Population at Risk'!BC201/'Population at Risk'!BC$5</f>
        <v>2.3852426878513164E-3</v>
      </c>
      <c r="BD201" s="9">
        <v>199</v>
      </c>
    </row>
    <row r="202" spans="1:56" x14ac:dyDescent="0.35">
      <c r="A202" s="3"/>
      <c r="B202" s="3" t="s">
        <v>53</v>
      </c>
      <c r="C202" s="60">
        <f>'Population at Risk'!C202/'Population at Risk'!C$5</f>
        <v>6.7345669119258343E-3</v>
      </c>
      <c r="D202" s="3">
        <f>'Population at Risk'!D202/'Population at Risk'!D$5</f>
        <v>1.20924698107929E-2</v>
      </c>
      <c r="E202" s="3">
        <f>'Population at Risk'!E202/'Population at Risk'!E$5</f>
        <v>2.3283362175083061E-2</v>
      </c>
      <c r="F202" s="3">
        <f>'Population at Risk'!F202/'Population at Risk'!F$5</f>
        <v>1.4686699281608297E-2</v>
      </c>
      <c r="G202" s="3">
        <f>'Population at Risk'!G202/'Population at Risk'!G$5</f>
        <v>1.0746537581327709E-2</v>
      </c>
      <c r="H202" s="3">
        <f>'Population at Risk'!H202/'Population at Risk'!H$5</f>
        <v>5.5512089227703247E-3</v>
      </c>
      <c r="I202" s="3">
        <f>'Population at Risk'!I202/'Population at Risk'!I$5</f>
        <v>1.4306459014630369E-2</v>
      </c>
      <c r="J202" s="3">
        <f>'Population at Risk'!J202/'Population at Risk'!J$5</f>
        <v>1.154653921245192E-2</v>
      </c>
      <c r="K202" s="3">
        <f>'Population at Risk'!K202/'Population at Risk'!K$5</f>
        <v>8.7523899186077846E-3</v>
      </c>
      <c r="L202" s="3">
        <f>'Population at Risk'!L202/'Population at Risk'!L$5</f>
        <v>6.8353476150299327E-3</v>
      </c>
      <c r="M202" s="3">
        <f>'Population at Risk'!M202/'Population at Risk'!M$5</f>
        <v>6.8353476150299327E-3</v>
      </c>
      <c r="N202" s="3">
        <f>'Population at Risk'!N202/'Population at Risk'!N$5</f>
        <v>4.2899024294561043E-3</v>
      </c>
      <c r="O202" s="3">
        <f>'Population at Risk'!O202/'Population at Risk'!O$5</f>
        <v>5.088700541250552E-3</v>
      </c>
      <c r="P202" s="3">
        <f>'Population at Risk'!P202/'Population at Risk'!P$5</f>
        <v>1.0465113814016781E-2</v>
      </c>
      <c r="Q202" s="3">
        <f>'Population at Risk'!Q202/'Population at Risk'!Q$5</f>
        <v>1.4018462620913053E-2</v>
      </c>
      <c r="R202" s="3">
        <f>'Population at Risk'!R202/'Population at Risk'!R$5</f>
        <v>9.0871107651610949E-3</v>
      </c>
      <c r="S202" s="3">
        <f>'Population at Risk'!S202/'Population at Risk'!S$5</f>
        <v>7.6914575974761533E-3</v>
      </c>
      <c r="T202" s="3">
        <f>'Population at Risk'!T202/'Population at Risk'!T$5</f>
        <v>6.6463384749123663E-3</v>
      </c>
      <c r="U202" s="3">
        <f>'Population at Risk'!U202/'Population at Risk'!U$5</f>
        <v>3.101512964027713E-3</v>
      </c>
      <c r="V202" s="3">
        <f>'Population at Risk'!V202/'Population at Risk'!V$5</f>
        <v>1.0307781771533409E-2</v>
      </c>
      <c r="W202" s="3">
        <f>'Population at Risk'!W202/'Population at Risk'!W$5</f>
        <v>7.9560829219032046E-3</v>
      </c>
      <c r="X202" s="3">
        <f>'Population at Risk'!X202/'Population at Risk'!X$5</f>
        <v>7.9560829219032046E-3</v>
      </c>
      <c r="Y202" s="3">
        <f>'Population at Risk'!Y202/'Population at Risk'!Y$5</f>
        <v>1.084809852015901E-2</v>
      </c>
      <c r="Z202" s="3">
        <f>'Population at Risk'!Z202/'Population at Risk'!Z$5</f>
        <v>3.1348781651575714E-3</v>
      </c>
      <c r="AA202" s="3">
        <f>'Population at Risk'!AA202/'Population at Risk'!AA$5</f>
        <v>5.0403352202656121E-3</v>
      </c>
      <c r="AB202" s="3">
        <f>'Population at Risk'!AB202/'Population at Risk'!AB$5</f>
        <v>1.5696180485663635E-2</v>
      </c>
      <c r="AC202" s="3">
        <f>'Population at Risk'!AC202/'Population at Risk'!AC$5</f>
        <v>4.5886135900403604E-3</v>
      </c>
      <c r="AD202" s="3">
        <f>'Population at Risk'!AD202/'Population at Risk'!AD$5</f>
        <v>1.4451919760810693E-2</v>
      </c>
      <c r="AE202" s="3">
        <f>'Population at Risk'!AE202/'Population at Risk'!AE$5</f>
        <v>1.5863893379324166E-2</v>
      </c>
      <c r="AF202" s="3">
        <f>'Population at Risk'!AF202/'Population at Risk'!AF$5</f>
        <v>6.8963281454941534E-3</v>
      </c>
      <c r="AG202" s="3">
        <f>'Population at Risk'!AG202/'Population at Risk'!AG$5</f>
        <v>1.3538763523885933E-2</v>
      </c>
      <c r="AH202" s="3">
        <f>'Population at Risk'!AH202/'Population at Risk'!AH$5</f>
        <v>6.4288319889141375E-3</v>
      </c>
      <c r="AI202" s="3">
        <f>'Population at Risk'!AI202/'Population at Risk'!AI$5</f>
        <v>7.6301265959213844E-3</v>
      </c>
      <c r="AJ202" s="3">
        <f>'Population at Risk'!AJ202/'Population at Risk'!AJ$5</f>
        <v>6.0991497069344614E-3</v>
      </c>
      <c r="AK202" s="3">
        <f>'Population at Risk'!AK202/'Population at Risk'!AK$5</f>
        <v>2.0026317313917616E-2</v>
      </c>
      <c r="AL202" s="3">
        <f>'Population at Risk'!AL202/'Population at Risk'!AL$5</f>
        <v>6.2543076816750391E-3</v>
      </c>
      <c r="AM202" s="3">
        <f>'Population at Risk'!AM202/'Population at Risk'!AM$5</f>
        <v>4.745578746891784E-3</v>
      </c>
      <c r="AN202" s="3">
        <f>'Population at Risk'!AN202/'Population at Risk'!AN$5</f>
        <v>2.5256125162219041E-2</v>
      </c>
      <c r="AO202" s="3">
        <f>'Population at Risk'!AO202/'Population at Risk'!AO$5</f>
        <v>2.5256125162219041E-2</v>
      </c>
      <c r="AP202" s="3">
        <f>'Population at Risk'!AP202/'Population at Risk'!AP$5</f>
        <v>2.1537011755934983E-2</v>
      </c>
      <c r="AQ202" s="3">
        <f>'Population at Risk'!AQ202/'Population at Risk'!AQ$5</f>
        <v>6.5228507003988207E-3</v>
      </c>
      <c r="AR202" s="3">
        <f>'Population at Risk'!AR202/'Population at Risk'!AR$5</f>
        <v>8.3203332538523619E-3</v>
      </c>
      <c r="AS202" s="3">
        <f>'Population at Risk'!AS202/'Population at Risk'!AS$5</f>
        <v>1.4306459014630369E-2</v>
      </c>
      <c r="AT202" s="3">
        <f>'Population at Risk'!AT202/'Population at Risk'!AT$5</f>
        <v>3.2687812453014588E-2</v>
      </c>
      <c r="AU202" s="3">
        <f>'Population at Risk'!AU202/'Population at Risk'!AU$5</f>
        <v>3.2687812453014588E-2</v>
      </c>
      <c r="AV202" s="3">
        <f>'Population at Risk'!AV202/'Population at Risk'!AV$5</f>
        <v>5.0707883276035932E-3</v>
      </c>
      <c r="AW202" s="3">
        <f>'Population at Risk'!AW202/'Population at Risk'!AW$5</f>
        <v>8.7634416613680093E-3</v>
      </c>
      <c r="AX202" s="3">
        <f>'Population at Risk'!AX202/'Population at Risk'!AX$5</f>
        <v>1.3403357118638732E-2</v>
      </c>
      <c r="AY202" s="3">
        <f>'Population at Risk'!AY202/'Population at Risk'!AY$5</f>
        <v>8.650715319743792E-3</v>
      </c>
      <c r="AZ202" s="3">
        <f>'Population at Risk'!AZ202/'Population at Risk'!AZ$5</f>
        <v>1.1975181883109266E-2</v>
      </c>
      <c r="BA202" s="3">
        <f>'Population at Risk'!BA202/'Population at Risk'!BA$5</f>
        <v>4.0568789144473415E-3</v>
      </c>
      <c r="BB202" s="3">
        <f>'Population at Risk'!BB202/'Population at Risk'!BB$5</f>
        <v>7.151729924312838E-3</v>
      </c>
      <c r="BC202" s="5">
        <f>'Population at Risk'!BC202/'Population at Risk'!BC$5</f>
        <v>3.101512964027713E-3</v>
      </c>
      <c r="BD202" s="9">
        <v>200</v>
      </c>
    </row>
    <row r="203" spans="1:56" x14ac:dyDescent="0.35">
      <c r="A203" s="3"/>
      <c r="B203" s="3" t="s">
        <v>54</v>
      </c>
      <c r="C203" s="60">
        <f>'Population at Risk'!C203/'Population at Risk'!C$5</f>
        <v>6.953379555273604E-3</v>
      </c>
      <c r="D203" s="3">
        <f>'Population at Risk'!D203/'Population at Risk'!D$5</f>
        <v>1.2945627500175579E-2</v>
      </c>
      <c r="E203" s="3">
        <f>'Population at Risk'!E203/'Population at Risk'!E$5</f>
        <v>2.5203368318862857E-2</v>
      </c>
      <c r="F203" s="3">
        <f>'Population at Risk'!F203/'Population at Risk'!F$5</f>
        <v>1.741529417352131E-2</v>
      </c>
      <c r="G203" s="3">
        <f>'Population at Risk'!G203/'Population at Risk'!G$5</f>
        <v>1.2119628432657717E-2</v>
      </c>
      <c r="H203" s="3">
        <f>'Population at Risk'!H203/'Population at Risk'!H$5</f>
        <v>5.9775818972602141E-3</v>
      </c>
      <c r="I203" s="3">
        <f>'Population at Risk'!I203/'Population at Risk'!I$5</f>
        <v>1.6413979851556671E-2</v>
      </c>
      <c r="J203" s="3">
        <f>'Population at Risk'!J203/'Population at Risk'!J$5</f>
        <v>1.1922967847301522E-2</v>
      </c>
      <c r="K203" s="3">
        <f>'Population at Risk'!K203/'Population at Risk'!K$5</f>
        <v>8.198960111107996E-3</v>
      </c>
      <c r="L203" s="3">
        <f>'Population at Risk'!L203/'Population at Risk'!L$5</f>
        <v>8.1024936241721347E-3</v>
      </c>
      <c r="M203" s="3">
        <f>'Population at Risk'!M203/'Population at Risk'!M$5</f>
        <v>8.1024936241721347E-3</v>
      </c>
      <c r="N203" s="3">
        <f>'Population at Risk'!N203/'Population at Risk'!N$5</f>
        <v>4.7424499400779184E-3</v>
      </c>
      <c r="O203" s="3">
        <f>'Population at Risk'!O203/'Population at Risk'!O$5</f>
        <v>5.3642034367959645E-3</v>
      </c>
      <c r="P203" s="3">
        <f>'Population at Risk'!P203/'Population at Risk'!P$5</f>
        <v>1.1217098040173673E-2</v>
      </c>
      <c r="Q203" s="3">
        <f>'Population at Risk'!Q203/'Population at Risk'!Q$5</f>
        <v>1.5190460713408219E-2</v>
      </c>
      <c r="R203" s="3">
        <f>'Population at Risk'!R203/'Population at Risk'!R$5</f>
        <v>1.1363970733165665E-2</v>
      </c>
      <c r="S203" s="3">
        <f>'Population at Risk'!S203/'Population at Risk'!S$5</f>
        <v>7.9775467109127335E-3</v>
      </c>
      <c r="T203" s="3">
        <f>'Population at Risk'!T203/'Population at Risk'!T$5</f>
        <v>6.5838337243646012E-3</v>
      </c>
      <c r="U203" s="3">
        <f>'Population at Risk'!U203/'Population at Risk'!U$5</f>
        <v>2.4122878609104431E-3</v>
      </c>
      <c r="V203" s="3">
        <f>'Population at Risk'!V203/'Population at Risk'!V$5</f>
        <v>9.8339563191322758E-3</v>
      </c>
      <c r="W203" s="3">
        <f>'Population at Risk'!W203/'Population at Risk'!W$5</f>
        <v>8.1568975148839356E-3</v>
      </c>
      <c r="X203" s="3">
        <f>'Population at Risk'!X203/'Population at Risk'!X$5</f>
        <v>8.1568975148839356E-3</v>
      </c>
      <c r="Y203" s="3">
        <f>'Population at Risk'!Y203/'Population at Risk'!Y$5</f>
        <v>1.0803085663228889E-2</v>
      </c>
      <c r="Z203" s="3">
        <f>'Population at Risk'!Z203/'Population at Risk'!Z$5</f>
        <v>3.054999731803087E-3</v>
      </c>
      <c r="AA203" s="3">
        <f>'Population at Risk'!AA203/'Population at Risk'!AA$5</f>
        <v>5.2675716707811697E-3</v>
      </c>
      <c r="AB203" s="3">
        <f>'Population at Risk'!AB203/'Population at Risk'!AB$5</f>
        <v>1.6580147555130487E-2</v>
      </c>
      <c r="AC203" s="3">
        <f>'Population at Risk'!AC203/'Population at Risk'!AC$5</f>
        <v>4.8756111212919732E-3</v>
      </c>
      <c r="AD203" s="3">
        <f>'Population at Risk'!AD203/'Population at Risk'!AD$5</f>
        <v>1.573052946334404E-2</v>
      </c>
      <c r="AE203" s="3">
        <f>'Population at Risk'!AE203/'Population at Risk'!AE$5</f>
        <v>1.709762656471905E-2</v>
      </c>
      <c r="AF203" s="3">
        <f>'Population at Risk'!AF203/'Population at Risk'!AF$5</f>
        <v>7.8588898477804404E-3</v>
      </c>
      <c r="AG203" s="3">
        <f>'Population at Risk'!AG203/'Population at Risk'!AG$5</f>
        <v>1.4591671624642689E-2</v>
      </c>
      <c r="AH203" s="3">
        <f>'Population at Risk'!AH203/'Population at Risk'!AH$5</f>
        <v>6.5837775451763093E-3</v>
      </c>
      <c r="AI203" s="3">
        <f>'Population at Risk'!AI203/'Population at Risk'!AI$5</f>
        <v>7.7274216728449507E-3</v>
      </c>
      <c r="AJ203" s="3">
        <f>'Population at Risk'!AJ203/'Population at Risk'!AJ$5</f>
        <v>6.2804407810259314E-3</v>
      </c>
      <c r="AK203" s="3">
        <f>'Population at Risk'!AK203/'Population at Risk'!AK$5</f>
        <v>2.0256816565330342E-2</v>
      </c>
      <c r="AL203" s="3">
        <f>'Population at Risk'!AL203/'Population at Risk'!AL$5</f>
        <v>7.0940804522324286E-3</v>
      </c>
      <c r="AM203" s="3">
        <f>'Population at Risk'!AM203/'Population at Risk'!AM$5</f>
        <v>4.8385358393723352E-3</v>
      </c>
      <c r="AN203" s="3">
        <f>'Population at Risk'!AN203/'Population at Risk'!AN$5</f>
        <v>2.7495584536208904E-2</v>
      </c>
      <c r="AO203" s="3">
        <f>'Population at Risk'!AO203/'Population at Risk'!AO$5</f>
        <v>2.7495584536208904E-2</v>
      </c>
      <c r="AP203" s="3">
        <f>'Population at Risk'!AP203/'Population at Risk'!AP$5</f>
        <v>2.4366270672934488E-2</v>
      </c>
      <c r="AQ203" s="3">
        <f>'Population at Risk'!AQ203/'Population at Risk'!AQ$5</f>
        <v>7.218238308106536E-3</v>
      </c>
      <c r="AR203" s="3">
        <f>'Population at Risk'!AR203/'Population at Risk'!AR$5</f>
        <v>8.8239884214549313E-3</v>
      </c>
      <c r="AS203" s="3">
        <f>'Population at Risk'!AS203/'Population at Risk'!AS$5</f>
        <v>1.6413979851556671E-2</v>
      </c>
      <c r="AT203" s="3">
        <f>'Population at Risk'!AT203/'Population at Risk'!AT$5</f>
        <v>3.5968745301458431E-2</v>
      </c>
      <c r="AU203" s="3">
        <f>'Population at Risk'!AU203/'Population at Risk'!AU$5</f>
        <v>3.5968745301458431E-2</v>
      </c>
      <c r="AV203" s="3">
        <f>'Population at Risk'!AV203/'Population at Risk'!AV$5</f>
        <v>5.1927660536971506E-3</v>
      </c>
      <c r="AW203" s="3">
        <f>'Population at Risk'!AW203/'Population at Risk'!AW$5</f>
        <v>9.0052622435511133E-3</v>
      </c>
      <c r="AX203" s="3">
        <f>'Population at Risk'!AX203/'Population at Risk'!AX$5</f>
        <v>1.4397711864228802E-2</v>
      </c>
      <c r="AY203" s="3">
        <f>'Population at Risk'!AY203/'Population at Risk'!AY$5</f>
        <v>9.4778699744003121E-3</v>
      </c>
      <c r="AZ203" s="3">
        <f>'Population at Risk'!AZ203/'Population at Risk'!AZ$5</f>
        <v>1.3657519056981576E-2</v>
      </c>
      <c r="BA203" s="3">
        <f>'Population at Risk'!BA203/'Population at Risk'!BA$5</f>
        <v>4.4333873983867702E-3</v>
      </c>
      <c r="BB203" s="3">
        <f>'Population at Risk'!BB203/'Population at Risk'!BB$5</f>
        <v>7.0318989583304445E-3</v>
      </c>
      <c r="BC203" s="5">
        <f>'Population at Risk'!BC203/'Population at Risk'!BC$5</f>
        <v>2.4122878609104431E-3</v>
      </c>
      <c r="BD203" s="9">
        <v>201</v>
      </c>
    </row>
    <row r="204" spans="1:56" x14ac:dyDescent="0.35">
      <c r="A204" s="3"/>
      <c r="B204" s="3" t="s">
        <v>55</v>
      </c>
      <c r="C204" s="60">
        <f>'Population at Risk'!C204/'Population at Risk'!C$5</f>
        <v>4.5557236527268841E-3</v>
      </c>
      <c r="D204" s="3">
        <f>'Population at Risk'!D204/'Population at Risk'!D$5</f>
        <v>8.4594855769717561E-3</v>
      </c>
      <c r="E204" s="3">
        <f>'Population at Risk'!E204/'Population at Risk'!E$5</f>
        <v>1.6456536301941098E-2</v>
      </c>
      <c r="F204" s="3">
        <f>'Population at Risk'!F204/'Population at Risk'!F$5</f>
        <v>1.1035752304328517E-2</v>
      </c>
      <c r="G204" s="3">
        <f>'Population at Risk'!G204/'Population at Risk'!G$5</f>
        <v>8.1241671452505198E-3</v>
      </c>
      <c r="H204" s="3">
        <f>'Population at Risk'!H204/'Population at Risk'!H$5</f>
        <v>4.1352347763266148E-3</v>
      </c>
      <c r="I204" s="3">
        <f>'Population at Risk'!I204/'Population at Risk'!I$5</f>
        <v>1.0926909008152156E-2</v>
      </c>
      <c r="J204" s="3">
        <f>'Population at Risk'!J204/'Population at Risk'!J$5</f>
        <v>7.5989904099689259E-3</v>
      </c>
      <c r="K204" s="3">
        <f>'Population at Risk'!K204/'Population at Risk'!K$5</f>
        <v>4.9583102295897054E-3</v>
      </c>
      <c r="L204" s="3">
        <f>'Population at Risk'!L204/'Population at Risk'!L$5</f>
        <v>5.3958319521190895E-3</v>
      </c>
      <c r="M204" s="3">
        <f>'Population at Risk'!M204/'Population at Risk'!M$5</f>
        <v>5.3958319521190895E-3</v>
      </c>
      <c r="N204" s="3">
        <f>'Population at Risk'!N204/'Population at Risk'!N$5</f>
        <v>3.7064808766032456E-3</v>
      </c>
      <c r="O204" s="3">
        <f>'Population at Risk'!O204/'Population at Risk'!O$5</f>
        <v>3.6803405171482095E-3</v>
      </c>
      <c r="P204" s="3">
        <f>'Population at Risk'!P204/'Population at Risk'!P$5</f>
        <v>8.6540427331739979E-3</v>
      </c>
      <c r="Q204" s="3">
        <f>'Population at Risk'!Q204/'Population at Risk'!Q$5</f>
        <v>1.0262241374448212E-2</v>
      </c>
      <c r="R204" s="3">
        <f>'Population at Risk'!R204/'Population at Risk'!R$5</f>
        <v>6.1653494300365408E-3</v>
      </c>
      <c r="S204" s="3">
        <f>'Population at Risk'!S204/'Population at Risk'!S$5</f>
        <v>5.2922003729820753E-3</v>
      </c>
      <c r="T204" s="3">
        <f>'Population at Risk'!T204/'Population at Risk'!T$5</f>
        <v>4.374229868747144E-3</v>
      </c>
      <c r="U204" s="3">
        <f>'Population at Risk'!U204/'Population at Risk'!U$5</f>
        <v>1.6174637448941045E-3</v>
      </c>
      <c r="V204" s="3">
        <f>'Population at Risk'!V204/'Population at Risk'!V$5</f>
        <v>6.5727597224405779E-3</v>
      </c>
      <c r="W204" s="3">
        <f>'Population at Risk'!W204/'Population at Risk'!W$5</f>
        <v>5.4987120345743297E-3</v>
      </c>
      <c r="X204" s="3">
        <f>'Population at Risk'!X204/'Population at Risk'!X$5</f>
        <v>5.4987120345743297E-3</v>
      </c>
      <c r="Y204" s="3">
        <f>'Population at Risk'!Y204/'Population at Risk'!Y$5</f>
        <v>7.0354745310348089E-3</v>
      </c>
      <c r="Z204" s="3">
        <f>'Population at Risk'!Z204/'Population at Risk'!Z$5</f>
        <v>1.9145465127198206E-3</v>
      </c>
      <c r="AA204" s="3">
        <f>'Population at Risk'!AA204/'Population at Risk'!AA$5</f>
        <v>3.345082254967094E-3</v>
      </c>
      <c r="AB204" s="3">
        <f>'Population at Risk'!AB204/'Population at Risk'!AB$5</f>
        <v>1.0760476319404778E-2</v>
      </c>
      <c r="AC204" s="3">
        <f>'Population at Risk'!AC204/'Population at Risk'!AC$5</f>
        <v>3.23483783913832E-3</v>
      </c>
      <c r="AD204" s="3">
        <f>'Population at Risk'!AD204/'Population at Risk'!AD$5</f>
        <v>1.0767584555206712E-2</v>
      </c>
      <c r="AE204" s="3">
        <f>'Population at Risk'!AE204/'Population at Risk'!AE$5</f>
        <v>1.1772420477031002E-2</v>
      </c>
      <c r="AF204" s="3">
        <f>'Population at Risk'!AF204/'Population at Risk'!AF$5</f>
        <v>4.9797555579353626E-3</v>
      </c>
      <c r="AG204" s="3">
        <f>'Population at Risk'!AG204/'Population at Risk'!AG$5</f>
        <v>1.0046967231260175E-2</v>
      </c>
      <c r="AH204" s="3">
        <f>'Population at Risk'!AH204/'Population at Risk'!AH$5</f>
        <v>3.9474822863795247E-3</v>
      </c>
      <c r="AI204" s="3">
        <f>'Population at Risk'!AI204/'Population at Risk'!AI$5</f>
        <v>5.0831413853981555E-3</v>
      </c>
      <c r="AJ204" s="3">
        <f>'Population at Risk'!AJ204/'Population at Risk'!AJ$5</f>
        <v>4.3386685499341507E-3</v>
      </c>
      <c r="AK204" s="3">
        <f>'Population at Risk'!AK204/'Population at Risk'!AK$5</f>
        <v>1.2845308522819433E-2</v>
      </c>
      <c r="AL204" s="3">
        <f>'Population at Risk'!AL204/'Population at Risk'!AL$5</f>
        <v>4.7933670783980066E-3</v>
      </c>
      <c r="AM204" s="3">
        <f>'Population at Risk'!AM204/'Population at Risk'!AM$5</f>
        <v>2.734840031821228E-3</v>
      </c>
      <c r="AN204" s="3">
        <f>'Population at Risk'!AN204/'Population at Risk'!AN$5</f>
        <v>1.751843884389849E-2</v>
      </c>
      <c r="AO204" s="3">
        <f>'Population at Risk'!AO204/'Population at Risk'!AO$5</f>
        <v>1.751843884389849E-2</v>
      </c>
      <c r="AP204" s="3">
        <f>'Population at Risk'!AP204/'Population at Risk'!AP$5</f>
        <v>1.6135323799458853E-2</v>
      </c>
      <c r="AQ204" s="3">
        <f>'Population at Risk'!AQ204/'Population at Risk'!AQ$5</f>
        <v>5.0835578741927302E-3</v>
      </c>
      <c r="AR204" s="3">
        <f>'Population at Risk'!AR204/'Population at Risk'!AR$5</f>
        <v>5.8024982529324741E-3</v>
      </c>
      <c r="AS204" s="3">
        <f>'Population at Risk'!AS204/'Population at Risk'!AS$5</f>
        <v>1.0926909008152156E-2</v>
      </c>
      <c r="AT204" s="3">
        <f>'Population at Risk'!AT204/'Population at Risk'!AT$5</f>
        <v>2.3252494925575101E-2</v>
      </c>
      <c r="AU204" s="3">
        <f>'Population at Risk'!AU204/'Population at Risk'!AU$5</f>
        <v>2.3252494925575101E-2</v>
      </c>
      <c r="AV204" s="3">
        <f>'Population at Risk'!AV204/'Population at Risk'!AV$5</f>
        <v>3.7496338734768209E-3</v>
      </c>
      <c r="AW204" s="3">
        <f>'Population at Risk'!AW204/'Population at Risk'!AW$5</f>
        <v>5.6368909584090581E-3</v>
      </c>
      <c r="AX204" s="3">
        <f>'Population at Risk'!AX204/'Population at Risk'!AX$5</f>
        <v>9.3538222846447951E-3</v>
      </c>
      <c r="AY204" s="3">
        <f>'Population at Risk'!AY204/'Population at Risk'!AY$5</f>
        <v>6.3956534398718085E-3</v>
      </c>
      <c r="AZ204" s="3">
        <f>'Population at Risk'!AZ204/'Population at Risk'!AZ$5</f>
        <v>9.2214016478490667E-3</v>
      </c>
      <c r="BA204" s="3">
        <f>'Population at Risk'!BA204/'Population at Risk'!BA$5</f>
        <v>3.3032477773402122E-3</v>
      </c>
      <c r="BB204" s="3">
        <f>'Population at Risk'!BB204/'Population at Risk'!BB$5</f>
        <v>4.3185586925855663E-3</v>
      </c>
      <c r="BC204" s="5">
        <f>'Population at Risk'!BC204/'Population at Risk'!BC$5</f>
        <v>1.6174637448941045E-3</v>
      </c>
      <c r="BD204" s="9">
        <v>202</v>
      </c>
    </row>
    <row r="205" spans="1:56" x14ac:dyDescent="0.35">
      <c r="A205" s="3"/>
      <c r="B205" s="3" t="s">
        <v>56</v>
      </c>
      <c r="C205" s="60">
        <f>'Population at Risk'!C205/'Population at Risk'!C$5</f>
        <v>4.3845548449654688E-3</v>
      </c>
      <c r="D205" s="3">
        <f>'Population at Risk'!D205/'Population at Risk'!D$5</f>
        <v>7.6387051157957662E-3</v>
      </c>
      <c r="E205" s="3">
        <f>'Population at Risk'!E205/'Population at Risk'!E$5</f>
        <v>1.4566835941822068E-2</v>
      </c>
      <c r="F205" s="3">
        <f>'Population at Risk'!F205/'Population at Risk'!F$5</f>
        <v>1.1068052067170453E-2</v>
      </c>
      <c r="G205" s="3">
        <f>'Population at Risk'!G205/'Population at Risk'!G$5</f>
        <v>7.9724081076680067E-3</v>
      </c>
      <c r="H205" s="3">
        <f>'Population at Risk'!H205/'Population at Risk'!H$5</f>
        <v>3.7689998715619215E-3</v>
      </c>
      <c r="I205" s="3">
        <f>'Population at Risk'!I205/'Population at Risk'!I$5</f>
        <v>1.0460767344065366E-2</v>
      </c>
      <c r="J205" s="3">
        <f>'Population at Risk'!J205/'Population at Risk'!J$5</f>
        <v>6.0153749901620274E-3</v>
      </c>
      <c r="K205" s="3">
        <f>'Population at Risk'!K205/'Population at Risk'!K$5</f>
        <v>3.8038379970285205E-3</v>
      </c>
      <c r="L205" s="3">
        <f>'Population at Risk'!L205/'Population at Risk'!L$5</f>
        <v>5.469031222787372E-3</v>
      </c>
      <c r="M205" s="3">
        <f>'Population at Risk'!M205/'Population at Risk'!M$5</f>
        <v>5.469031222787372E-3</v>
      </c>
      <c r="N205" s="3">
        <f>'Population at Risk'!N205/'Population at Risk'!N$5</f>
        <v>2.7888135098113791E-3</v>
      </c>
      <c r="O205" s="3">
        <f>'Population at Risk'!O205/'Population at Risk'!O$5</f>
        <v>3.4170411160803727E-3</v>
      </c>
      <c r="P205" s="3">
        <f>'Population at Risk'!P205/'Population at Risk'!P$5</f>
        <v>7.7829822227760935E-3</v>
      </c>
      <c r="Q205" s="3">
        <f>'Population at Risk'!Q205/'Population at Risk'!Q$5</f>
        <v>7.8630624462345394E-3</v>
      </c>
      <c r="R205" s="3">
        <f>'Population at Risk'!R205/'Population at Risk'!R$5</f>
        <v>6.3855404811092743E-3</v>
      </c>
      <c r="S205" s="3">
        <f>'Population at Risk'!S205/'Population at Risk'!S$5</f>
        <v>4.4890857549769007E-3</v>
      </c>
      <c r="T205" s="3">
        <f>'Population at Risk'!T205/'Population at Risk'!T$5</f>
        <v>3.8025334456606732E-3</v>
      </c>
      <c r="U205" s="3">
        <f>'Population at Risk'!U205/'Population at Risk'!U$5</f>
        <v>1.3997282407737443E-3</v>
      </c>
      <c r="V205" s="3">
        <f>'Population at Risk'!V205/'Population at Risk'!V$5</f>
        <v>5.0961397300018727E-3</v>
      </c>
      <c r="W205" s="3">
        <f>'Population at Risk'!W205/'Population at Risk'!W$5</f>
        <v>4.7023309697092315E-3</v>
      </c>
      <c r="X205" s="3">
        <f>'Population at Risk'!X205/'Population at Risk'!X$5</f>
        <v>4.7023309697092315E-3</v>
      </c>
      <c r="Y205" s="3">
        <f>'Population at Risk'!Y205/'Population at Risk'!Y$5</f>
        <v>5.5166866650323346E-3</v>
      </c>
      <c r="Z205" s="3">
        <f>'Population at Risk'!Z205/'Population at Risk'!Z$5</f>
        <v>1.6221025686521528E-3</v>
      </c>
      <c r="AA205" s="3">
        <f>'Population at Risk'!AA205/'Population at Risk'!AA$5</f>
        <v>2.841237163829116E-3</v>
      </c>
      <c r="AB205" s="3">
        <f>'Population at Risk'!AB205/'Population at Risk'!AB$5</f>
        <v>9.8705538452586814E-3</v>
      </c>
      <c r="AC205" s="3">
        <f>'Population at Risk'!AC205/'Population at Risk'!AC$5</f>
        <v>2.7780695525509891E-3</v>
      </c>
      <c r="AD205" s="3">
        <f>'Population at Risk'!AD205/'Population at Risk'!AD$5</f>
        <v>1.0004504448778755E-2</v>
      </c>
      <c r="AE205" s="3">
        <f>'Population at Risk'!AE205/'Population at Risk'!AE$5</f>
        <v>1.0767656186144113E-2</v>
      </c>
      <c r="AF205" s="3">
        <f>'Population at Risk'!AF205/'Population at Risk'!AF$5</f>
        <v>4.1703253259034664E-3</v>
      </c>
      <c r="AG205" s="3">
        <f>'Population at Risk'!AG205/'Population at Risk'!AG$5</f>
        <v>9.1894686458692757E-3</v>
      </c>
      <c r="AH205" s="3">
        <f>'Population at Risk'!AH205/'Population at Risk'!AH$5</f>
        <v>3.301604612622504E-3</v>
      </c>
      <c r="AI205" s="3">
        <f>'Population at Risk'!AI205/'Population at Risk'!AI$5</f>
        <v>4.1233113009449315E-3</v>
      </c>
      <c r="AJ205" s="3">
        <f>'Population at Risk'!AJ205/'Population at Risk'!AJ$5</f>
        <v>3.6654268783926445E-3</v>
      </c>
      <c r="AK205" s="3">
        <f>'Population at Risk'!AK205/'Population at Risk'!AK$5</f>
        <v>1.2414520736993171E-2</v>
      </c>
      <c r="AL205" s="3">
        <f>'Population at Risk'!AL205/'Population at Risk'!AL$5</f>
        <v>4.4295331917244231E-3</v>
      </c>
      <c r="AM205" s="3">
        <f>'Population at Risk'!AM205/'Population at Risk'!AM$5</f>
        <v>2.2770254009436657E-3</v>
      </c>
      <c r="AN205" s="3">
        <f>'Population at Risk'!AN205/'Population at Risk'!AN$5</f>
        <v>1.6215785699095781E-2</v>
      </c>
      <c r="AO205" s="3">
        <f>'Population at Risk'!AO205/'Population at Risk'!AO$5</f>
        <v>1.6215785699095781E-2</v>
      </c>
      <c r="AP205" s="3">
        <f>'Population at Risk'!AP205/'Population at Risk'!AP$5</f>
        <v>1.4884523504927158E-2</v>
      </c>
      <c r="AQ205" s="3">
        <f>'Population at Risk'!AQ205/'Population at Risk'!AQ$5</f>
        <v>4.1581428489315233E-3</v>
      </c>
      <c r="AR205" s="3">
        <f>'Population at Risk'!AR205/'Population at Risk'!AR$5</f>
        <v>5.0994072944982542E-3</v>
      </c>
      <c r="AS205" s="3">
        <f>'Population at Risk'!AS205/'Population at Risk'!AS$5</f>
        <v>1.0460767344065366E-2</v>
      </c>
      <c r="AT205" s="3">
        <f>'Population at Risk'!AT205/'Population at Risk'!AT$5</f>
        <v>2.1278226488497972E-2</v>
      </c>
      <c r="AU205" s="3">
        <f>'Population at Risk'!AU205/'Population at Risk'!AU$5</f>
        <v>2.1278226488497972E-2</v>
      </c>
      <c r="AV205" s="3">
        <f>'Population at Risk'!AV205/'Population at Risk'!AV$5</f>
        <v>3.2840753052934576E-3</v>
      </c>
      <c r="AW205" s="3">
        <f>'Population at Risk'!AW205/'Population at Risk'!AW$5</f>
        <v>4.7293810266233064E-3</v>
      </c>
      <c r="AX205" s="3">
        <f>'Population at Risk'!AX205/'Population at Risk'!AX$5</f>
        <v>7.4850249827704404E-3</v>
      </c>
      <c r="AY205" s="3">
        <f>'Population at Risk'!AY205/'Population at Risk'!AY$5</f>
        <v>5.6863244172900475E-3</v>
      </c>
      <c r="AZ205" s="3">
        <f>'Population at Risk'!AZ205/'Population at Risk'!AZ$5</f>
        <v>8.3776710060578467E-3</v>
      </c>
      <c r="BA205" s="3">
        <f>'Population at Risk'!BA205/'Population at Risk'!BA$5</f>
        <v>2.6915352259809142E-3</v>
      </c>
      <c r="BB205" s="3">
        <f>'Population at Risk'!BB205/'Population at Risk'!BB$5</f>
        <v>3.1307583964463666E-3</v>
      </c>
      <c r="BC205" s="5">
        <f>'Population at Risk'!BC205/'Population at Risk'!BC$5</f>
        <v>1.3997282407737443E-3</v>
      </c>
      <c r="BD205" s="9">
        <v>203</v>
      </c>
    </row>
    <row r="206" spans="1:56" x14ac:dyDescent="0.35">
      <c r="A206" s="3"/>
      <c r="B206" s="3" t="s">
        <v>57</v>
      </c>
      <c r="C206" s="60">
        <f>'Population at Risk'!C206/'Population at Risk'!C$5</f>
        <v>3.0594522217939749E-3</v>
      </c>
      <c r="D206" s="3">
        <f>'Population at Risk'!D206/'Population at Risk'!D$5</f>
        <v>5.7479800881709573E-3</v>
      </c>
      <c r="E206" s="3">
        <f>'Population at Risk'!E206/'Population at Risk'!E$5</f>
        <v>1.1220729112555986E-2</v>
      </c>
      <c r="F206" s="3">
        <f>'Population at Risk'!F206/'Population at Risk'!F$5</f>
        <v>8.6146537490292066E-3</v>
      </c>
      <c r="G206" s="3">
        <f>'Population at Risk'!G206/'Population at Risk'!G$5</f>
        <v>6.3013115353270192E-3</v>
      </c>
      <c r="H206" s="3">
        <f>'Population at Risk'!H206/'Population at Risk'!H$5</f>
        <v>2.869483909073716E-3</v>
      </c>
      <c r="I206" s="3">
        <f>'Population at Risk'!I206/'Population at Risk'!I$5</f>
        <v>8.4039479933600125E-3</v>
      </c>
      <c r="J206" s="3">
        <f>'Population at Risk'!J206/'Population at Risk'!J$5</f>
        <v>4.360835596579485E-3</v>
      </c>
      <c r="K206" s="3">
        <f>'Population at Risk'!K206/'Population at Risk'!K$5</f>
        <v>2.9718753674845052E-3</v>
      </c>
      <c r="L206" s="3">
        <f>'Population at Risk'!L206/'Population at Risk'!L$5</f>
        <v>4.1716024975860461E-3</v>
      </c>
      <c r="M206" s="3">
        <f>'Population at Risk'!M206/'Population at Risk'!M$5</f>
        <v>4.1716024975860461E-3</v>
      </c>
      <c r="N206" s="3">
        <f>'Population at Risk'!N206/'Population at Risk'!N$5</f>
        <v>1.9841893872625783E-3</v>
      </c>
      <c r="O206" s="3">
        <f>'Population at Risk'!O206/'Population at Risk'!O$5</f>
        <v>2.3851487139778336E-3</v>
      </c>
      <c r="P206" s="3">
        <f>'Population at Risk'!P206/'Population at Risk'!P$5</f>
        <v>5.8885744012264216E-3</v>
      </c>
      <c r="Q206" s="3">
        <f>'Population at Risk'!Q206/'Population at Risk'!Q$5</f>
        <v>5.8270865006754278E-3</v>
      </c>
      <c r="R206" s="3">
        <f>'Population at Risk'!R206/'Population at Risk'!R$5</f>
        <v>4.3155480896011501E-3</v>
      </c>
      <c r="S206" s="3">
        <f>'Population at Risk'!S206/'Population at Risk'!S$5</f>
        <v>3.3820229136196276E-3</v>
      </c>
      <c r="T206" s="3">
        <f>'Population at Risk'!T206/'Population at Risk'!T$5</f>
        <v>2.4280482411913897E-3</v>
      </c>
      <c r="U206" s="3">
        <f>'Population at Risk'!U206/'Population at Risk'!U$5</f>
        <v>1.2255481654753187E-3</v>
      </c>
      <c r="V206" s="3">
        <f>'Population at Risk'!V206/'Population at Risk'!V$5</f>
        <v>4.052352074459321E-3</v>
      </c>
      <c r="W206" s="3">
        <f>'Population at Risk'!W206/'Population at Risk'!W$5</f>
        <v>3.8402364964112588E-3</v>
      </c>
      <c r="X206" s="3">
        <f>'Population at Risk'!X206/'Population at Risk'!X$5</f>
        <v>3.8402364964112588E-3</v>
      </c>
      <c r="Y206" s="3">
        <f>'Population at Risk'!Y206/'Population at Risk'!Y$5</f>
        <v>4.175501704544643E-3</v>
      </c>
      <c r="Z206" s="3">
        <f>'Population at Risk'!Z206/'Population at Risk'!Z$5</f>
        <v>1.0626832843087599E-3</v>
      </c>
      <c r="AA206" s="3">
        <f>'Population at Risk'!AA206/'Population at Risk'!AA$5</f>
        <v>1.9875783227922671E-3</v>
      </c>
      <c r="AB206" s="3">
        <f>'Population at Risk'!AB206/'Population at Risk'!AB$5</f>
        <v>7.3471192235103301E-3</v>
      </c>
      <c r="AC206" s="3">
        <f>'Population at Risk'!AC206/'Population at Risk'!AC$5</f>
        <v>1.9369258820677144E-3</v>
      </c>
      <c r="AD206" s="3">
        <f>'Population at Risk'!AD206/'Population at Risk'!AD$5</f>
        <v>7.6311441723319667E-3</v>
      </c>
      <c r="AE206" s="3">
        <f>'Population at Risk'!AE206/'Population at Risk'!AE$5</f>
        <v>8.1247213288254631E-3</v>
      </c>
      <c r="AF206" s="3">
        <f>'Population at Risk'!AF206/'Population at Risk'!AF$5</f>
        <v>2.6865347922998013E-3</v>
      </c>
      <c r="AG206" s="3">
        <f>'Population at Risk'!AG206/'Population at Risk'!AG$5</f>
        <v>6.9339019204330025E-3</v>
      </c>
      <c r="AH206" s="3">
        <f>'Population at Risk'!AH206/'Population at Risk'!AH$5</f>
        <v>2.3205083313542524E-3</v>
      </c>
      <c r="AI206" s="3">
        <f>'Population at Risk'!AI206/'Population at Risk'!AI$5</f>
        <v>2.9030452272921672E-3</v>
      </c>
      <c r="AJ206" s="3">
        <f>'Population at Risk'!AJ206/'Population at Risk'!AJ$5</f>
        <v>3.0465111932874416E-3</v>
      </c>
      <c r="AK206" s="3">
        <f>'Population at Risk'!AK206/'Population at Risk'!AK$5</f>
        <v>8.9168405715818484E-3</v>
      </c>
      <c r="AL206" s="3">
        <f>'Population at Risk'!AL206/'Population at Risk'!AL$5</f>
        <v>3.6625527111730921E-3</v>
      </c>
      <c r="AM206" s="3">
        <f>'Population at Risk'!AM206/'Population at Risk'!AM$5</f>
        <v>1.5114274187874087E-3</v>
      </c>
      <c r="AN206" s="3">
        <f>'Population at Risk'!AN206/'Population at Risk'!AN$5</f>
        <v>1.1980343966455854E-2</v>
      </c>
      <c r="AO206" s="3">
        <f>'Population at Risk'!AO206/'Population at Risk'!AO$5</f>
        <v>1.1980343966455854E-2</v>
      </c>
      <c r="AP206" s="3">
        <f>'Population at Risk'!AP206/'Population at Risk'!AP$5</f>
        <v>1.1383268734315617E-2</v>
      </c>
      <c r="AQ206" s="3">
        <f>'Population at Risk'!AQ206/'Population at Risk'!AQ$5</f>
        <v>2.9682433750377541E-3</v>
      </c>
      <c r="AR206" s="3">
        <f>'Population at Risk'!AR206/'Population at Risk'!AR$5</f>
        <v>3.7831500891367001E-3</v>
      </c>
      <c r="AS206" s="3">
        <f>'Population at Risk'!AS206/'Population at Risk'!AS$5</f>
        <v>8.4039479933600125E-3</v>
      </c>
      <c r="AT206" s="3">
        <f>'Population at Risk'!AT206/'Population at Risk'!AT$5</f>
        <v>1.5756794091114121E-2</v>
      </c>
      <c r="AU206" s="3">
        <f>'Population at Risk'!AU206/'Population at Risk'!AU$5</f>
        <v>1.5756794091114121E-2</v>
      </c>
      <c r="AV206" s="3">
        <f>'Population at Risk'!AV206/'Population at Risk'!AV$5</f>
        <v>2.4168316119077106E-3</v>
      </c>
      <c r="AW206" s="3">
        <f>'Population at Risk'!AW206/'Population at Risk'!AW$5</f>
        <v>3.4511340785568357E-3</v>
      </c>
      <c r="AX206" s="3">
        <f>'Population at Risk'!AX206/'Population at Risk'!AX$5</f>
        <v>5.2838522120648721E-3</v>
      </c>
      <c r="AY206" s="3">
        <f>'Population at Risk'!AY206/'Population at Risk'!AY$5</f>
        <v>4.4332803040395387E-3</v>
      </c>
      <c r="AZ206" s="3">
        <f>'Population at Risk'!AZ206/'Population at Risk'!AZ$5</f>
        <v>6.3644754199847107E-3</v>
      </c>
      <c r="BA206" s="3">
        <f>'Population at Risk'!BA206/'Population at Risk'!BA$5</f>
        <v>2.1784173080669428E-3</v>
      </c>
      <c r="BB206" s="3">
        <f>'Population at Risk'!BB206/'Population at Risk'!BB$5</f>
        <v>2.3900483347387745E-3</v>
      </c>
      <c r="BC206" s="5">
        <f>'Population at Risk'!BC206/'Population at Risk'!BC$5</f>
        <v>1.2255481654753187E-3</v>
      </c>
      <c r="BD206" s="9">
        <v>204</v>
      </c>
    </row>
    <row r="207" spans="1:56" x14ac:dyDescent="0.35">
      <c r="A207" s="3"/>
      <c r="B207" s="3" t="s">
        <v>58</v>
      </c>
      <c r="C207" s="60">
        <f>'Population at Risk'!C207/'Population at Risk'!C$5</f>
        <v>2.2048008946189191E-3</v>
      </c>
      <c r="D207" s="3">
        <f>'Population at Risk'!D207/'Population at Risk'!D$5</f>
        <v>3.8623466103728595E-3</v>
      </c>
      <c r="E207" s="3">
        <f>'Population at Risk'!E207/'Population at Risk'!E$5</f>
        <v>7.3785557582085048E-3</v>
      </c>
      <c r="F207" s="3">
        <f>'Population at Risk'!F207/'Population at Risk'!F$5</f>
        <v>7.0646686994879672E-3</v>
      </c>
      <c r="G207" s="3">
        <f>'Population at Risk'!G207/'Population at Risk'!G$5</f>
        <v>5.1744346549218228E-3</v>
      </c>
      <c r="H207" s="3">
        <f>'Population at Risk'!H207/'Population at Risk'!H$5</f>
        <v>2.3709072681241386E-3</v>
      </c>
      <c r="I207" s="3">
        <f>'Population at Risk'!I207/'Population at Risk'!I$5</f>
        <v>6.4509909813060175E-3</v>
      </c>
      <c r="J207" s="3">
        <f>'Population at Risk'!J207/'Population at Risk'!J$5</f>
        <v>3.5952268830116286E-3</v>
      </c>
      <c r="K207" s="3">
        <f>'Population at Risk'!K207/'Population at Risk'!K$5</f>
        <v>2.321427173846387E-3</v>
      </c>
      <c r="L207" s="3">
        <f>'Population at Risk'!L207/'Population at Risk'!L$5</f>
        <v>3.2723111709459392E-3</v>
      </c>
      <c r="M207" s="3">
        <f>'Population at Risk'!M207/'Population at Risk'!M$5</f>
        <v>3.2723111709459392E-3</v>
      </c>
      <c r="N207" s="3">
        <f>'Population at Risk'!N207/'Population at Risk'!N$5</f>
        <v>1.3906284594489863E-3</v>
      </c>
      <c r="O207" s="3">
        <f>'Population at Risk'!O207/'Population at Risk'!O$5</f>
        <v>1.9462458837105371E-3</v>
      </c>
      <c r="P207" s="3">
        <f>'Population at Risk'!P207/'Population at Risk'!P$5</f>
        <v>4.1057163583514637E-3</v>
      </c>
      <c r="Q207" s="3">
        <f>'Population at Risk'!Q207/'Population at Risk'!Q$5</f>
        <v>4.6317867056650834E-3</v>
      </c>
      <c r="R207" s="3">
        <f>'Population at Risk'!R207/'Population at Risk'!R$5</f>
        <v>3.0809454144832952E-3</v>
      </c>
      <c r="S207" s="3">
        <f>'Population at Risk'!S207/'Population at Risk'!S$5</f>
        <v>2.5281632544608499E-3</v>
      </c>
      <c r="T207" s="3">
        <f>'Population at Risk'!T207/'Population at Risk'!T$5</f>
        <v>1.7084682166599039E-3</v>
      </c>
      <c r="U207" s="3">
        <f>'Population at Risk'!U207/'Population at Risk'!U$5</f>
        <v>9.8986582596083438E-4</v>
      </c>
      <c r="V207" s="3">
        <f>'Population at Risk'!V207/'Population at Risk'!V$5</f>
        <v>2.9244246732630119E-3</v>
      </c>
      <c r="W207" s="3">
        <f>'Population at Risk'!W207/'Population at Risk'!W$5</f>
        <v>2.8810493606137143E-3</v>
      </c>
      <c r="X207" s="3">
        <f>'Population at Risk'!X207/'Population at Risk'!X$5</f>
        <v>2.8810493606137143E-3</v>
      </c>
      <c r="Y207" s="3">
        <f>'Population at Risk'!Y207/'Population at Risk'!Y$5</f>
        <v>3.2374131178399754E-3</v>
      </c>
      <c r="Z207" s="3">
        <f>'Population at Risk'!Z207/'Population at Risk'!Z$5</f>
        <v>6.8698717369455192E-4</v>
      </c>
      <c r="AA207" s="3">
        <f>'Population at Risk'!AA207/'Population at Risk'!AA$5</f>
        <v>1.3651221454803559E-3</v>
      </c>
      <c r="AB207" s="3">
        <f>'Population at Risk'!AB207/'Population at Risk'!AB$5</f>
        <v>5.1125632146808188E-3</v>
      </c>
      <c r="AC207" s="3">
        <f>'Population at Risk'!AC207/'Population at Risk'!AC$5</f>
        <v>1.3559854556096833E-3</v>
      </c>
      <c r="AD207" s="3">
        <f>'Population at Risk'!AD207/'Population at Risk'!AD$5</f>
        <v>5.9142470739877587E-3</v>
      </c>
      <c r="AE207" s="3">
        <f>'Population at Risk'!AE207/'Population at Risk'!AE$5</f>
        <v>6.1798430441180018E-3</v>
      </c>
      <c r="AF207" s="3">
        <f>'Population at Risk'!AF207/'Population at Risk'!AF$5</f>
        <v>2.0465662065410391E-3</v>
      </c>
      <c r="AG207" s="3">
        <f>'Population at Risk'!AG207/'Population at Risk'!AG$5</f>
        <v>5.2740794197527205E-3</v>
      </c>
      <c r="AH207" s="3">
        <f>'Population at Risk'!AH207/'Population at Risk'!AH$5</f>
        <v>1.5506020467235986E-3</v>
      </c>
      <c r="AI207" s="3">
        <f>'Population at Risk'!AI207/'Population at Risk'!AI$5</f>
        <v>2.1412957564944293E-3</v>
      </c>
      <c r="AJ207" s="3">
        <f>'Population at Risk'!AJ207/'Population at Risk'!AJ$5</f>
        <v>2.5009731423964346E-3</v>
      </c>
      <c r="AK207" s="3">
        <f>'Population at Risk'!AK207/'Population at Risk'!AK$5</f>
        <v>6.9213080310198535E-3</v>
      </c>
      <c r="AL207" s="3">
        <f>'Population at Risk'!AL207/'Population at Risk'!AL$5</f>
        <v>2.9667989703409275E-3</v>
      </c>
      <c r="AM207" s="3">
        <f>'Population at Risk'!AM207/'Population at Risk'!AM$5</f>
        <v>1.0341345496966481E-3</v>
      </c>
      <c r="AN207" s="3">
        <f>'Population at Risk'!AN207/'Population at Risk'!AN$5</f>
        <v>9.4277138599666802E-3</v>
      </c>
      <c r="AO207" s="3">
        <f>'Population at Risk'!AO207/'Population at Risk'!AO$5</f>
        <v>9.4277138599666802E-3</v>
      </c>
      <c r="AP207" s="3">
        <f>'Population at Risk'!AP207/'Population at Risk'!AP$5</f>
        <v>8.3189475486672871E-3</v>
      </c>
      <c r="AQ207" s="3">
        <f>'Population at Risk'!AQ207/'Population at Risk'!AQ$5</f>
        <v>2.2639144385881173E-3</v>
      </c>
      <c r="AR207" s="3">
        <f>'Population at Risk'!AR207/'Population at Risk'!AR$5</f>
        <v>2.7830384783285016E-3</v>
      </c>
      <c r="AS207" s="3">
        <f>'Population at Risk'!AS207/'Population at Risk'!AS$5</f>
        <v>6.4509909813060175E-3</v>
      </c>
      <c r="AT207" s="3">
        <f>'Population at Risk'!AT207/'Population at Risk'!AT$5</f>
        <v>1.0205349759434672E-2</v>
      </c>
      <c r="AU207" s="3">
        <f>'Population at Risk'!AU207/'Population at Risk'!AU$5</f>
        <v>1.0205349759434672E-2</v>
      </c>
      <c r="AV207" s="3">
        <f>'Population at Risk'!AV207/'Population at Risk'!AV$5</f>
        <v>2.0879137002279627E-3</v>
      </c>
      <c r="AW207" s="3">
        <f>'Population at Risk'!AW207/'Population at Risk'!AW$5</f>
        <v>2.271561793607334E-3</v>
      </c>
      <c r="AX207" s="3">
        <f>'Population at Risk'!AX207/'Population at Risk'!AX$5</f>
        <v>4.4417149765735731E-3</v>
      </c>
      <c r="AY207" s="3">
        <f>'Population at Risk'!AY207/'Population at Risk'!AY$5</f>
        <v>3.3280978535570756E-3</v>
      </c>
      <c r="AZ207" s="3">
        <f>'Population at Risk'!AZ207/'Population at Risk'!AZ$5</f>
        <v>4.779632342749497E-3</v>
      </c>
      <c r="BA207" s="3">
        <f>'Population at Risk'!BA207/'Population at Risk'!BA$5</f>
        <v>1.457428128092068E-3</v>
      </c>
      <c r="BB207" s="3">
        <f>'Population at Risk'!BB207/'Population at Risk'!BB$5</f>
        <v>1.66886168011685E-3</v>
      </c>
      <c r="BC207" s="5">
        <f>'Population at Risk'!BC207/'Population at Risk'!BC$5</f>
        <v>9.8986582596083438E-4</v>
      </c>
      <c r="BD207" s="9">
        <v>205</v>
      </c>
    </row>
    <row r="208" spans="1:56" x14ac:dyDescent="0.35">
      <c r="A208" s="3"/>
      <c r="B208" s="3" t="s">
        <v>59</v>
      </c>
      <c r="C208" s="60">
        <f>'Population at Risk'!C208/'Population at Risk'!C$5</f>
        <v>5.3565090673781128E-4</v>
      </c>
      <c r="D208" s="3">
        <f>'Population at Risk'!D208/'Population at Risk'!D$5</f>
        <v>9.962201821308548E-4</v>
      </c>
      <c r="E208" s="3">
        <f>'Population at Risk'!E208/'Population at Risk'!E$5</f>
        <v>1.938899587976864E-3</v>
      </c>
      <c r="F208" s="3">
        <f>'Population at Risk'!F208/'Population at Risk'!F$5</f>
        <v>1.9974181989315457E-3</v>
      </c>
      <c r="G208" s="3">
        <f>'Population at Risk'!G208/'Population at Risk'!G$5</f>
        <v>1.2485482158913642E-3</v>
      </c>
      <c r="H208" s="3">
        <f>'Population at Risk'!H208/'Population at Risk'!H$5</f>
        <v>5.6134791469530682E-4</v>
      </c>
      <c r="I208" s="3">
        <f>'Population at Risk'!I208/'Population at Risk'!I$5</f>
        <v>1.7012619870177624E-3</v>
      </c>
      <c r="J208" s="3">
        <f>'Population at Risk'!J208/'Population at Risk'!J$5</f>
        <v>8.4833884737697536E-4</v>
      </c>
      <c r="K208" s="3">
        <f>'Population at Risk'!K208/'Population at Risk'!K$5</f>
        <v>5.161104711796545E-4</v>
      </c>
      <c r="L208" s="3">
        <f>'Population at Risk'!L208/'Population at Risk'!L$5</f>
        <v>8.6744075471660153E-4</v>
      </c>
      <c r="M208" s="3">
        <f>'Population at Risk'!M208/'Population at Risk'!M$5</f>
        <v>8.6744075471660153E-4</v>
      </c>
      <c r="N208" s="3">
        <f>'Population at Risk'!N208/'Population at Risk'!N$5</f>
        <v>3.8657565545472885E-4</v>
      </c>
      <c r="O208" s="3">
        <f>'Population at Risk'!O208/'Population at Risk'!O$5</f>
        <v>4.0327536259640389E-4</v>
      </c>
      <c r="P208" s="3">
        <f>'Population at Risk'!P208/'Population at Risk'!P$5</f>
        <v>1.1495033566648973E-3</v>
      </c>
      <c r="Q208" s="3">
        <f>'Population at Risk'!Q208/'Population at Risk'!Q$5</f>
        <v>1.0990187220971462E-3</v>
      </c>
      <c r="R208" s="3">
        <f>'Population at Risk'!R208/'Population at Risk'!R$5</f>
        <v>8.2779454983608798E-4</v>
      </c>
      <c r="S208" s="3">
        <f>'Population at Risk'!S208/'Population at Risk'!S$5</f>
        <v>6.4750809232455955E-4</v>
      </c>
      <c r="T208" s="3">
        <f>'Population at Risk'!T208/'Population at Risk'!T$5</f>
        <v>4.8823465643048651E-4</v>
      </c>
      <c r="U208" s="3">
        <f>'Population at Risk'!U208/'Population at Risk'!U$5</f>
        <v>1.8642223215659833E-4</v>
      </c>
      <c r="V208" s="3">
        <f>'Population at Risk'!V208/'Population at Risk'!V$5</f>
        <v>7.7673175095561845E-4</v>
      </c>
      <c r="W208" s="3">
        <f>'Population at Risk'!W208/'Population at Risk'!W$5</f>
        <v>7.1606878508815241E-4</v>
      </c>
      <c r="X208" s="3">
        <f>'Population at Risk'!X208/'Population at Risk'!X$5</f>
        <v>7.1606878508815241E-4</v>
      </c>
      <c r="Y208" s="3">
        <f>'Population at Risk'!Y208/'Population at Risk'!Y$5</f>
        <v>8.065764416758254E-4</v>
      </c>
      <c r="Z208" s="3">
        <f>'Population at Risk'!Z208/'Population at Risk'!Z$5</f>
        <v>1.9269292852990534E-4</v>
      </c>
      <c r="AA208" s="3">
        <f>'Population at Risk'!AA208/'Population at Risk'!AA$5</f>
        <v>3.4270346597005543E-4</v>
      </c>
      <c r="AB208" s="3">
        <f>'Population at Risk'!AB208/'Population at Risk'!AB$5</f>
        <v>1.3225580421044657E-3</v>
      </c>
      <c r="AC208" s="3">
        <f>'Population at Risk'!AC208/'Population at Risk'!AC$5</f>
        <v>3.5931197810235515E-4</v>
      </c>
      <c r="AD208" s="3">
        <f>'Population at Risk'!AD208/'Population at Risk'!AD$5</f>
        <v>1.404384146943081E-3</v>
      </c>
      <c r="AE208" s="3">
        <f>'Population at Risk'!AE208/'Population at Risk'!AE$5</f>
        <v>1.4594755552219659E-3</v>
      </c>
      <c r="AF208" s="3">
        <f>'Population at Risk'!AF208/'Population at Risk'!AF$5</f>
        <v>5.2969720243708877E-4</v>
      </c>
      <c r="AG208" s="3">
        <f>'Population at Risk'!AG208/'Population at Risk'!AG$5</f>
        <v>1.2455639948258477E-3</v>
      </c>
      <c r="AH208" s="3">
        <f>'Population at Risk'!AH208/'Population at Risk'!AH$5</f>
        <v>3.5744569359079224E-4</v>
      </c>
      <c r="AI208" s="3">
        <f>'Population at Risk'!AI208/'Population at Risk'!AI$5</f>
        <v>5.5072501349241634E-4</v>
      </c>
      <c r="AJ208" s="3">
        <f>'Population at Risk'!AJ208/'Population at Risk'!AJ$5</f>
        <v>5.2729378240462164E-4</v>
      </c>
      <c r="AK208" s="3">
        <f>'Population at Risk'!AK208/'Population at Risk'!AK$5</f>
        <v>1.8056899677312626E-3</v>
      </c>
      <c r="AL208" s="3">
        <f>'Population at Risk'!AL208/'Population at Risk'!AL$5</f>
        <v>7.2528272513232273E-4</v>
      </c>
      <c r="AM208" s="3">
        <f>'Population at Risk'!AM208/'Population at Risk'!AM$5</f>
        <v>2.3724789059039906E-4</v>
      </c>
      <c r="AN208" s="3">
        <f>'Population at Risk'!AN208/'Population at Risk'!AN$5</f>
        <v>2.7410857661767365E-3</v>
      </c>
      <c r="AO208" s="3">
        <f>'Population at Risk'!AO208/'Population at Risk'!AO$5</f>
        <v>2.7410857661767365E-3</v>
      </c>
      <c r="AP208" s="3">
        <f>'Population at Risk'!AP208/'Population at Risk'!AP$5</f>
        <v>2.3019339408272715E-3</v>
      </c>
      <c r="AQ208" s="3">
        <f>'Population at Risk'!AQ208/'Population at Risk'!AQ$5</f>
        <v>5.58473337742503E-4</v>
      </c>
      <c r="AR208" s="3">
        <f>'Population at Risk'!AR208/'Population at Risk'!AR$5</f>
        <v>7.1000154411770362E-4</v>
      </c>
      <c r="AS208" s="3">
        <f>'Population at Risk'!AS208/'Population at Risk'!AS$5</f>
        <v>1.7012619870177624E-3</v>
      </c>
      <c r="AT208" s="3">
        <f>'Population at Risk'!AT208/'Population at Risk'!AT$5</f>
        <v>2.713084733498722E-3</v>
      </c>
      <c r="AU208" s="3">
        <f>'Population at Risk'!AU208/'Population at Risk'!AU$5</f>
        <v>2.713084733498722E-3</v>
      </c>
      <c r="AV208" s="3">
        <f>'Population at Risk'!AV208/'Population at Risk'!AV$5</f>
        <v>5.3131014642077308E-4</v>
      </c>
      <c r="AW208" s="3">
        <f>'Population at Risk'!AW208/'Population at Risk'!AW$5</f>
        <v>5.2527277876392999E-4</v>
      </c>
      <c r="AX208" s="3">
        <f>'Population at Risk'!AX208/'Population at Risk'!AX$5</f>
        <v>1.0691171712931798E-3</v>
      </c>
      <c r="AY208" s="3">
        <f>'Population at Risk'!AY208/'Population at Risk'!AY$5</f>
        <v>8.9080390914596686E-4</v>
      </c>
      <c r="AZ208" s="3">
        <f>'Population at Risk'!AZ208/'Population at Risk'!AZ$5</f>
        <v>1.3321768642752241E-3</v>
      </c>
      <c r="BA208" s="3">
        <f>'Population at Risk'!BA208/'Population at Risk'!BA$5</f>
        <v>3.4995362626960677E-4</v>
      </c>
      <c r="BB208" s="3">
        <f>'Population at Risk'!BB208/'Population at Risk'!BB$5</f>
        <v>4.2001651295520365E-4</v>
      </c>
      <c r="BC208" s="5">
        <f>'Population at Risk'!BC208/'Population at Risk'!BC$5</f>
        <v>1.8642223215659833E-4</v>
      </c>
      <c r="BD208" s="9">
        <v>206</v>
      </c>
    </row>
    <row r="209" spans="1:56" x14ac:dyDescent="0.35">
      <c r="A209" s="3"/>
      <c r="B209" s="3" t="s">
        <v>60</v>
      </c>
      <c r="C209" s="60">
        <f>'Population at Risk'!C209/'Population at Risk'!C$5</f>
        <v>3.6467305034605451E-4</v>
      </c>
      <c r="D209" s="3">
        <f>'Population at Risk'!D209/'Population at Risk'!D$5</f>
        <v>6.5084338555236132E-4</v>
      </c>
      <c r="E209" s="3">
        <f>'Population at Risk'!E209/'Population at Risk'!E$5</f>
        <v>1.2507777862399117E-3</v>
      </c>
      <c r="F209" s="3">
        <f>'Population at Risk'!F209/'Population at Risk'!F$5</f>
        <v>1.1996241459074921E-3</v>
      </c>
      <c r="G209" s="3">
        <f>'Population at Risk'!G209/'Population at Risk'!G$5</f>
        <v>8.4614636264602376E-4</v>
      </c>
      <c r="H209" s="3">
        <f>'Population at Risk'!H209/'Population at Risk'!H$5</f>
        <v>3.8483030870713414E-4</v>
      </c>
      <c r="I209" s="3">
        <f>'Population at Risk'!I209/'Population at Risk'!I$5</f>
        <v>1.1092751045977507E-3</v>
      </c>
      <c r="J209" s="3">
        <f>'Population at Risk'!J209/'Population at Risk'!J$5</f>
        <v>5.8272991034243851E-4</v>
      </c>
      <c r="K209" s="3">
        <f>'Population at Risk'!K209/'Population at Risk'!K$5</f>
        <v>3.7095440116037673E-4</v>
      </c>
      <c r="L209" s="3">
        <f>'Population at Risk'!L209/'Population at Risk'!L$5</f>
        <v>6.4951228924592819E-4</v>
      </c>
      <c r="M209" s="3">
        <f>'Population at Risk'!M209/'Population at Risk'!M$5</f>
        <v>6.4951228924592819E-4</v>
      </c>
      <c r="N209" s="3">
        <f>'Population at Risk'!N209/'Population at Risk'!N$5</f>
        <v>3.3901587449973068E-4</v>
      </c>
      <c r="O209" s="3">
        <f>'Population at Risk'!O209/'Population at Risk'!O$5</f>
        <v>2.4865990737169572E-4</v>
      </c>
      <c r="P209" s="3">
        <f>'Population at Risk'!P209/'Population at Risk'!P$5</f>
        <v>8.3208017774670864E-4</v>
      </c>
      <c r="Q209" s="3">
        <f>'Population at Risk'!Q209/'Population at Risk'!Q$5</f>
        <v>7.3193303895268183E-4</v>
      </c>
      <c r="R209" s="3">
        <f>'Population at Risk'!R209/'Population at Risk'!R$5</f>
        <v>6.2784417547954508E-4</v>
      </c>
      <c r="S209" s="3">
        <f>'Population at Risk'!S209/'Population at Risk'!S$5</f>
        <v>4.2998584255927785E-4</v>
      </c>
      <c r="T209" s="3">
        <f>'Population at Risk'!T209/'Population at Risk'!T$5</f>
        <v>3.5657011634377609E-4</v>
      </c>
      <c r="U209" s="3">
        <f>'Population at Risk'!U209/'Population at Risk'!U$5</f>
        <v>1.779484943312984E-4</v>
      </c>
      <c r="V209" s="3">
        <f>'Population at Risk'!V209/'Population at Risk'!V$5</f>
        <v>5.5761163594919127E-4</v>
      </c>
      <c r="W209" s="3">
        <f>'Population at Risk'!W209/'Population at Risk'!W$5</f>
        <v>4.5146193105382638E-4</v>
      </c>
      <c r="X209" s="3">
        <f>'Population at Risk'!X209/'Population at Risk'!X$5</f>
        <v>4.5146193105382638E-4</v>
      </c>
      <c r="Y209" s="3">
        <f>'Population at Risk'!Y209/'Population at Risk'!Y$5</f>
        <v>5.6589145558693136E-4</v>
      </c>
      <c r="Z209" s="3">
        <f>'Population at Risk'!Z209/'Population at Risk'!Z$5</f>
        <v>1.3811038225104805E-4</v>
      </c>
      <c r="AA209" s="3">
        <f>'Population at Risk'!AA209/'Population at Risk'!AA$5</f>
        <v>2.3297520390305239E-4</v>
      </c>
      <c r="AB209" s="3">
        <f>'Population at Risk'!AB209/'Population at Risk'!AB$5</f>
        <v>8.6641664419877164E-4</v>
      </c>
      <c r="AC209" s="3">
        <f>'Population at Risk'!AC209/'Population at Risk'!AC$5</f>
        <v>2.506789476179051E-4</v>
      </c>
      <c r="AD209" s="3">
        <f>'Population at Risk'!AD209/'Population at Risk'!AD$5</f>
        <v>9.7592796651976811E-4</v>
      </c>
      <c r="AE209" s="3">
        <f>'Population at Risk'!AE209/'Population at Risk'!AE$5</f>
        <v>1.0228518887394644E-3</v>
      </c>
      <c r="AF209" s="3">
        <f>'Population at Risk'!AF209/'Population at Risk'!AF$5</f>
        <v>3.1877704943046521E-4</v>
      </c>
      <c r="AG209" s="3">
        <f>'Population at Risk'!AG209/'Population at Risk'!AG$5</f>
        <v>8.7293513077012707E-4</v>
      </c>
      <c r="AH209" s="3">
        <f>'Population at Risk'!AH209/'Population at Risk'!AH$5</f>
        <v>2.3220115599153793E-4</v>
      </c>
      <c r="AI209" s="3">
        <f>'Population at Risk'!AI209/'Population at Risk'!AI$5</f>
        <v>3.7901094907994982E-4</v>
      </c>
      <c r="AJ209" s="3">
        <f>'Population at Risk'!AJ209/'Population at Risk'!AJ$5</f>
        <v>4.0247544743927645E-4</v>
      </c>
      <c r="AK209" s="3">
        <f>'Population at Risk'!AK209/'Population at Risk'!AK$5</f>
        <v>1.1922354735241865E-3</v>
      </c>
      <c r="AL209" s="3">
        <f>'Population at Risk'!AL209/'Population at Risk'!AL$5</f>
        <v>4.8614395242058069E-4</v>
      </c>
      <c r="AM209" s="3">
        <f>'Population at Risk'!AM209/'Population at Risk'!AM$5</f>
        <v>1.4159854339585083E-4</v>
      </c>
      <c r="AN209" s="3">
        <f>'Population at Risk'!AN209/'Population at Risk'!AN$5</f>
        <v>1.5418607434744143E-3</v>
      </c>
      <c r="AO209" s="3">
        <f>'Population at Risk'!AO209/'Population at Risk'!AO$5</f>
        <v>1.5418607434744143E-3</v>
      </c>
      <c r="AP209" s="3">
        <f>'Population at Risk'!AP209/'Population at Risk'!AP$5</f>
        <v>1.618547302144175E-3</v>
      </c>
      <c r="AQ209" s="3">
        <f>'Population at Risk'!AQ209/'Population at Risk'!AQ$5</f>
        <v>3.4706743863754746E-4</v>
      </c>
      <c r="AR209" s="3">
        <f>'Population at Risk'!AR209/'Population at Risk'!AR$5</f>
        <v>4.8112514239228595E-4</v>
      </c>
      <c r="AS209" s="3">
        <f>'Population at Risk'!AS209/'Population at Risk'!AS$5</f>
        <v>1.1092751045977507E-3</v>
      </c>
      <c r="AT209" s="3">
        <f>'Population at Risk'!AT209/'Population at Risk'!AT$5</f>
        <v>1.5896047116974892E-3</v>
      </c>
      <c r="AU209" s="3">
        <f>'Population at Risk'!AU209/'Population at Risk'!AU$5</f>
        <v>1.5896047116974892E-3</v>
      </c>
      <c r="AV209" s="3">
        <f>'Population at Risk'!AV209/'Population at Risk'!AV$5</f>
        <v>4.0619517645717172E-4</v>
      </c>
      <c r="AW209" s="3">
        <f>'Population at Risk'!AW209/'Population at Risk'!AW$5</f>
        <v>3.5911506303248274E-4</v>
      </c>
      <c r="AX209" s="3">
        <f>'Population at Risk'!AX209/'Population at Risk'!AX$5</f>
        <v>7.2346274749162558E-4</v>
      </c>
      <c r="AY209" s="3">
        <f>'Population at Risk'!AY209/'Population at Risk'!AY$5</f>
        <v>6.0041669919194793E-4</v>
      </c>
      <c r="AZ209" s="3">
        <f>'Population at Risk'!AZ209/'Population at Risk'!AZ$5</f>
        <v>9.27830498966755E-4</v>
      </c>
      <c r="BA209" s="3">
        <f>'Population at Risk'!BA209/'Population at Risk'!BA$5</f>
        <v>2.8699900567084153E-4</v>
      </c>
      <c r="BB209" s="3">
        <f>'Population at Risk'!BB209/'Population at Risk'!BB$5</f>
        <v>2.4108090667071636E-4</v>
      </c>
      <c r="BC209" s="5">
        <f>'Population at Risk'!BC209/'Population at Risk'!BC$5</f>
        <v>1.779484943312984E-4</v>
      </c>
      <c r="BD209" s="9">
        <v>207</v>
      </c>
    </row>
    <row r="210" spans="1:56" x14ac:dyDescent="0.35">
      <c r="A210" s="3"/>
      <c r="B210" s="3" t="s">
        <v>80</v>
      </c>
      <c r="C210" s="60">
        <f>'Population at Risk'!C210/'Population at Risk'!C$5</f>
        <v>1.6858655770096291E-4</v>
      </c>
      <c r="D210" s="3">
        <f>'Population at Risk'!D210/'Population at Risk'!D$5</f>
        <v>3.4998182053287349E-4</v>
      </c>
      <c r="E210" s="3">
        <f>'Population at Risk'!E210/'Population at Risk'!E$5</f>
        <v>7.0234988410369402E-4</v>
      </c>
      <c r="F210" s="3">
        <f>'Population at Risk'!F210/'Population at Risk'!F$5</f>
        <v>7.3326659285299022E-4</v>
      </c>
      <c r="G210" s="3">
        <f>'Population at Risk'!G210/'Population at Risk'!G$5</f>
        <v>3.8586479078320306E-4</v>
      </c>
      <c r="H210" s="3">
        <f>'Population at Risk'!H210/'Population at Risk'!H$5</f>
        <v>1.776139886340619E-4</v>
      </c>
      <c r="I210" s="3">
        <f>'Population at Risk'!I210/'Population at Risk'!I$5</f>
        <v>6.4240847808354597E-4</v>
      </c>
      <c r="J210" s="3">
        <f>'Population at Risk'!J210/'Population at Risk'!J$5</f>
        <v>3.219502267085296E-4</v>
      </c>
      <c r="K210" s="3">
        <f>'Population at Risk'!K210/'Population at Risk'!K$5</f>
        <v>1.6934874835582413E-4</v>
      </c>
      <c r="L210" s="3">
        <f>'Population at Risk'!L210/'Population at Risk'!L$5</f>
        <v>3.2618051367832798E-4</v>
      </c>
      <c r="M210" s="3">
        <f>'Population at Risk'!M210/'Population at Risk'!M$5</f>
        <v>3.2618051367832798E-4</v>
      </c>
      <c r="N210" s="3">
        <f>'Population at Risk'!N210/'Population at Risk'!N$5</f>
        <v>1.8536119756819806E-4</v>
      </c>
      <c r="O210" s="3">
        <f>'Population at Risk'!O210/'Population at Risk'!O$5</f>
        <v>1.0042034720780018E-4</v>
      </c>
      <c r="P210" s="3">
        <f>'Population at Risk'!P210/'Population at Risk'!P$5</f>
        <v>4.4377609479824451E-4</v>
      </c>
      <c r="Q210" s="3">
        <f>'Population at Risk'!Q210/'Population at Risk'!Q$5</f>
        <v>4.4095048524060644E-4</v>
      </c>
      <c r="R210" s="3">
        <f>'Population at Risk'!R210/'Population at Risk'!R$5</f>
        <v>3.0392456902194535E-4</v>
      </c>
      <c r="S210" s="3">
        <f>'Population at Risk'!S210/'Population at Risk'!S$5</f>
        <v>2.387053758325403E-4</v>
      </c>
      <c r="T210" s="3">
        <f>'Population at Risk'!T210/'Population at Risk'!T$5</f>
        <v>2.1978244240155164E-4</v>
      </c>
      <c r="U210" s="3">
        <f>'Population at Risk'!U210/'Population at Risk'!U$5</f>
        <v>1.0168485390359909E-4</v>
      </c>
      <c r="V210" s="3">
        <f>'Population at Risk'!V210/'Population at Risk'!V$5</f>
        <v>2.7962343034402263E-4</v>
      </c>
      <c r="W210" s="3">
        <f>'Population at Risk'!W210/'Population at Risk'!W$5</f>
        <v>2.2573096552691319E-4</v>
      </c>
      <c r="X210" s="3">
        <f>'Population at Risk'!X210/'Population at Risk'!X$5</f>
        <v>2.2573096552691319E-4</v>
      </c>
      <c r="Y210" s="3">
        <f>'Population at Risk'!Y210/'Population at Risk'!Y$5</f>
        <v>2.9864257471230661E-4</v>
      </c>
      <c r="Z210" s="3">
        <f>'Population at Risk'!Z210/'Population at Risk'!Z$5</f>
        <v>7.0571372966603388E-5</v>
      </c>
      <c r="AA210" s="3">
        <f>'Population at Risk'!AA210/'Population at Risk'!AA$5</f>
        <v>1.1880649957614361E-4</v>
      </c>
      <c r="AB210" s="3">
        <f>'Population at Risk'!AB210/'Population at Risk'!AB$5</f>
        <v>4.5261323239703135E-4</v>
      </c>
      <c r="AC210" s="3">
        <f>'Population at Risk'!AC210/'Population at Risk'!AC$5</f>
        <v>1.3035963658134003E-4</v>
      </c>
      <c r="AD210" s="3">
        <f>'Population at Risk'!AD210/'Population at Risk'!AD$5</f>
        <v>5.0700648016758685E-4</v>
      </c>
      <c r="AE210" s="3">
        <f>'Population at Risk'!AE210/'Population at Risk'!AE$5</f>
        <v>5.529827654181936E-4</v>
      </c>
      <c r="AF210" s="3">
        <f>'Population at Risk'!AF210/'Population at Risk'!AF$5</f>
        <v>1.8455513388079568E-4</v>
      </c>
      <c r="AG210" s="3">
        <f>'Population at Risk'!AG210/'Population at Risk'!AG$5</f>
        <v>4.7193351056803182E-4</v>
      </c>
      <c r="AH210" s="3">
        <f>'Population at Risk'!AH210/'Population at Risk'!AH$5</f>
        <v>1.1416095020109025E-4</v>
      </c>
      <c r="AI210" s="3">
        <f>'Population at Risk'!AI210/'Population at Risk'!AI$5</f>
        <v>2.1727085701169245E-4</v>
      </c>
      <c r="AJ210" s="3">
        <f>'Population at Risk'!AJ210/'Population at Risk'!AJ$5</f>
        <v>1.7831190709335034E-4</v>
      </c>
      <c r="AK210" s="3">
        <f>'Population at Risk'!AK210/'Population at Risk'!AK$5</f>
        <v>5.7077939895788798E-4</v>
      </c>
      <c r="AL210" s="3">
        <f>'Population at Risk'!AL210/'Population at Risk'!AL$5</f>
        <v>2.4071205411116132E-4</v>
      </c>
      <c r="AM210" s="3">
        <f>'Population at Risk'!AM210/'Population at Risk'!AM$5</f>
        <v>6.048414602008197E-5</v>
      </c>
      <c r="AN210" s="3">
        <f>'Population at Risk'!AN210/'Population at Risk'!AN$5</f>
        <v>8.3211532187508076E-4</v>
      </c>
      <c r="AO210" s="3">
        <f>'Population at Risk'!AO210/'Population at Risk'!AO$5</f>
        <v>8.3211532187508076E-4</v>
      </c>
      <c r="AP210" s="3">
        <f>'Population at Risk'!AP210/'Population at Risk'!AP$5</f>
        <v>8.8215560561308271E-4</v>
      </c>
      <c r="AQ210" s="3">
        <f>'Population at Risk'!AQ210/'Population at Risk'!AQ$5</f>
        <v>2.0349230929888774E-4</v>
      </c>
      <c r="AR210" s="3">
        <f>'Population at Risk'!AR210/'Population at Risk'!AR$5</f>
        <v>2.5401501584170546E-4</v>
      </c>
      <c r="AS210" s="3">
        <f>'Population at Risk'!AS210/'Population at Risk'!AS$5</f>
        <v>6.4240847808354597E-4</v>
      </c>
      <c r="AT210" s="3">
        <f>'Population at Risk'!AT210/'Population at Risk'!AT$5</f>
        <v>7.2906682265824686E-4</v>
      </c>
      <c r="AU210" s="3">
        <f>'Population at Risk'!AU210/'Population at Risk'!AU$5</f>
        <v>7.2906682265824686E-4</v>
      </c>
      <c r="AV210" s="3">
        <f>'Population at Risk'!AV210/'Population at Risk'!AV$5</f>
        <v>1.8510159939820483E-4</v>
      </c>
      <c r="AW210" s="3">
        <f>'Population at Risk'!AW210/'Population at Risk'!AW$5</f>
        <v>1.8960739335483696E-4</v>
      </c>
      <c r="AX210" s="3">
        <f>'Population at Risk'!AX210/'Population at Risk'!AX$5</f>
        <v>4.2335968186546974E-4</v>
      </c>
      <c r="AY210" s="3">
        <f>'Population at Risk'!AY210/'Population at Risk'!AY$5</f>
        <v>3.2595566163028821E-4</v>
      </c>
      <c r="AZ210" s="3">
        <f>'Population at Risk'!AZ210/'Population at Risk'!AZ$5</f>
        <v>5.2228072185677267E-4</v>
      </c>
      <c r="BA210" s="3">
        <f>'Population at Risk'!BA210/'Population at Risk'!BA$5</f>
        <v>1.0924478280373968E-4</v>
      </c>
      <c r="BB210" s="3">
        <f>'Population at Risk'!BB210/'Population at Risk'!BB$5</f>
        <v>1.1786177659457245E-4</v>
      </c>
      <c r="BC210" s="5">
        <f>'Population at Risk'!BC210/'Population at Risk'!BC$5</f>
        <v>1.0168485390359909E-4</v>
      </c>
      <c r="BD210" s="9">
        <v>208</v>
      </c>
    </row>
    <row r="211" spans="1:56" x14ac:dyDescent="0.35">
      <c r="A211" s="4"/>
      <c r="B211" s="4" t="s">
        <v>79</v>
      </c>
      <c r="C211" s="60">
        <f>'Population at Risk'!C211/'Population at Risk'!C$5</f>
        <v>4.9021623161272906E-5</v>
      </c>
      <c r="D211" s="3">
        <f>'Population at Risk'!D211/'Population at Risk'!D$5</f>
        <v>1.3815071863139744E-4</v>
      </c>
      <c r="E211" s="3">
        <f>'Population at Risk'!E211/'Population at Risk'!E$5</f>
        <v>2.9620280563489118E-4</v>
      </c>
      <c r="F211" s="3">
        <f>'Population at Risk'!F211/'Population at Risk'!F$5</f>
        <v>2.7864130528413629E-4</v>
      </c>
      <c r="G211" s="3">
        <f>'Population at Risk'!G211/'Population at Risk'!G$5</f>
        <v>1.9293239539160153E-4</v>
      </c>
      <c r="H211" s="3">
        <f>'Population at Risk'!H211/'Population at Risk'!H$5</f>
        <v>7.6746785212248968E-5</v>
      </c>
      <c r="I211" s="3">
        <f>'Population at Risk'!I211/'Population at Risk'!I$5</f>
        <v>2.2969838024498878E-4</v>
      </c>
      <c r="J211" s="3">
        <f>'Population at Risk'!J211/'Population at Risk'!J$5</f>
        <v>1.2234108614924124E-4</v>
      </c>
      <c r="K211" s="3">
        <f>'Population at Risk'!K211/'Population at Risk'!K$5</f>
        <v>6.4513808897456813E-5</v>
      </c>
      <c r="L211" s="3">
        <f>'Population at Risk'!L211/'Population at Risk'!L$5</f>
        <v>1.2249573876129348E-4</v>
      </c>
      <c r="M211" s="3">
        <f>'Population at Risk'!M211/'Population at Risk'!M$5</f>
        <v>1.2249573876129348E-4</v>
      </c>
      <c r="N211" s="3">
        <f>'Population at Risk'!N211/'Population at Risk'!N$5</f>
        <v>1.0121696972473973E-4</v>
      </c>
      <c r="O211" s="3">
        <f>'Population at Risk'!O211/'Population at Risk'!O$5</f>
        <v>5.2601134251704859E-5</v>
      </c>
      <c r="P211" s="3">
        <f>'Population at Risk'!P211/'Population at Risk'!P$5</f>
        <v>1.9107026303813308E-4</v>
      </c>
      <c r="Q211" s="3">
        <f>'Population at Risk'!Q211/'Population at Risk'!Q$5</f>
        <v>1.3877629484729747E-4</v>
      </c>
      <c r="R211" s="3">
        <f>'Population at Risk'!R211/'Population at Risk'!R$5</f>
        <v>1.9595136686941211E-4</v>
      </c>
      <c r="S211" s="3">
        <f>'Population at Risk'!S211/'Population at Risk'!S$5</f>
        <v>9.4217486090194703E-5</v>
      </c>
      <c r="T211" s="3">
        <f>'Population at Risk'!T211/'Population at Risk'!T$5</f>
        <v>1.0809812435134591E-4</v>
      </c>
      <c r="U211" s="3">
        <f>'Population at Risk'!U211/'Population at Risk'!U$5</f>
        <v>1.6947475650599849E-5</v>
      </c>
      <c r="V211" s="3">
        <f>'Population at Risk'!V211/'Population at Risk'!V$5</f>
        <v>1.1446573171977536E-4</v>
      </c>
      <c r="W211" s="3">
        <f>'Population at Risk'!W211/'Population at Risk'!W$5</f>
        <v>9.9697843107719996E-5</v>
      </c>
      <c r="X211" s="3">
        <f>'Population at Risk'!X211/'Population at Risk'!X$5</f>
        <v>9.9697843107719996E-5</v>
      </c>
      <c r="Y211" s="3">
        <f>'Population at Risk'!Y211/'Population at Risk'!Y$5</f>
        <v>1.1752511026414223E-4</v>
      </c>
      <c r="Z211" s="3">
        <f>'Population at Risk'!Z211/'Population at Risk'!Z$5</f>
        <v>2.8669620267682627E-5</v>
      </c>
      <c r="AA211" s="3">
        <f>'Population at Risk'!AA211/'Population at Risk'!AA$5</f>
        <v>4.9140894342956409E-5</v>
      </c>
      <c r="AB211" s="3">
        <f>'Population at Risk'!AB211/'Population at Risk'!AB$5</f>
        <v>1.8548070102684581E-4</v>
      </c>
      <c r="AC211" s="3">
        <f>'Population at Risk'!AC211/'Population at Risk'!AC$5</f>
        <v>5.6785447753235238E-5</v>
      </c>
      <c r="AD211" s="3">
        <f>'Population at Risk'!AD211/'Population at Risk'!AD$5</f>
        <v>2.2057558918089066E-4</v>
      </c>
      <c r="AE211" s="3">
        <f>'Population at Risk'!AE211/'Population at Risk'!AE$5</f>
        <v>2.3050183408213277E-4</v>
      </c>
      <c r="AF211" s="3">
        <f>'Population at Risk'!AF211/'Population at Risk'!AF$5</f>
        <v>6.9507777695364592E-5</v>
      </c>
      <c r="AG211" s="3">
        <f>'Population at Risk'!AG211/'Population at Risk'!AG$5</f>
        <v>1.9671777594819766E-4</v>
      </c>
      <c r="AH211" s="3">
        <f>'Population at Risk'!AH211/'Population at Risk'!AH$5</f>
        <v>4.2394721797977685E-5</v>
      </c>
      <c r="AI211" s="3">
        <f>'Population at Risk'!AI211/'Population at Risk'!AI$5</f>
        <v>8.4643981515721369E-5</v>
      </c>
      <c r="AJ211" s="3">
        <f>'Population at Risk'!AJ211/'Population at Risk'!AJ$5</f>
        <v>4.5851633252575803E-5</v>
      </c>
      <c r="AK211" s="3">
        <f>'Population at Risk'!AK211/'Population at Risk'!AK$5</f>
        <v>2.613849584012758E-4</v>
      </c>
      <c r="AL211" s="3">
        <f>'Population at Risk'!AL211/'Population at Risk'!AL$5</f>
        <v>7.8664069970967759E-5</v>
      </c>
      <c r="AM211" s="3">
        <f>'Population at Risk'!AM211/'Population at Risk'!AM$5</f>
        <v>2.5318944845615712E-5</v>
      </c>
      <c r="AN211" s="3">
        <f>'Population at Risk'!AN211/'Population at Risk'!AN$5</f>
        <v>4.0382067090996565E-4</v>
      </c>
      <c r="AO211" s="3">
        <f>'Population at Risk'!AO211/'Population at Risk'!AO$5</f>
        <v>4.0382067090996565E-4</v>
      </c>
      <c r="AP211" s="3">
        <f>'Population at Risk'!AP211/'Population at Risk'!AP$5</f>
        <v>3.6724932937540346E-4</v>
      </c>
      <c r="AQ211" s="3">
        <f>'Population at Risk'!AQ211/'Population at Risk'!AQ$5</f>
        <v>8.5918975037308163E-5</v>
      </c>
      <c r="AR211" s="3">
        <f>'Population at Risk'!AR211/'Population at Risk'!AR$5</f>
        <v>1.0449776848339243E-4</v>
      </c>
      <c r="AS211" s="3">
        <f>'Population at Risk'!AS211/'Population at Risk'!AS$5</f>
        <v>2.2969838024498878E-4</v>
      </c>
      <c r="AT211" s="3">
        <f>'Population at Risk'!AT211/'Population at Risk'!AT$5</f>
        <v>2.9879787813862579E-4</v>
      </c>
      <c r="AU211" s="3">
        <f>'Population at Risk'!AU211/'Population at Risk'!AU$5</f>
        <v>2.9879787813862579E-4</v>
      </c>
      <c r="AV211" s="3">
        <f>'Population at Risk'!AV211/'Population at Risk'!AV$5</f>
        <v>9.7692510793497003E-5</v>
      </c>
      <c r="AW211" s="3">
        <f>'Population at Risk'!AW211/'Population at Risk'!AW$5</f>
        <v>6.6329088134730953E-5</v>
      </c>
      <c r="AX211" s="3">
        <f>'Population at Risk'!AX211/'Population at Risk'!AX$5</f>
        <v>1.6076949944258346E-4</v>
      </c>
      <c r="AY211" s="3">
        <f>'Population at Risk'!AY211/'Population at Risk'!AY$5</f>
        <v>1.4094662567238034E-4</v>
      </c>
      <c r="AZ211" s="3">
        <f>'Population at Risk'!AZ211/'Population at Risk'!AZ$5</f>
        <v>2.2383459508147399E-4</v>
      </c>
      <c r="BA211" s="3">
        <f>'Population at Risk'!BA211/'Population at Risk'!BA$5</f>
        <v>4.629016220497444E-5</v>
      </c>
      <c r="BB211" s="3">
        <f>'Population at Risk'!BB211/'Population at Risk'!BB$5</f>
        <v>2.4643826015228782E-5</v>
      </c>
      <c r="BC211" s="5">
        <f>'Population at Risk'!BC211/'Population at Risk'!BC$5</f>
        <v>1.6947475650599849E-5</v>
      </c>
      <c r="BD211" s="9">
        <v>209</v>
      </c>
    </row>
    <row r="212" spans="1:56" x14ac:dyDescent="0.35">
      <c r="A212" s="2" t="s">
        <v>137</v>
      </c>
      <c r="B212" s="2" t="s">
        <v>83</v>
      </c>
      <c r="C212" s="60">
        <f>'Population at Risk'!C212/'Population at Risk'!C$5</f>
        <v>0</v>
      </c>
      <c r="D212" s="3">
        <f>'Population at Risk'!D212/'Population at Risk'!D$5</f>
        <v>0</v>
      </c>
      <c r="E212" s="3">
        <f>'Population at Risk'!E212/'Population at Risk'!E$5</f>
        <v>0</v>
      </c>
      <c r="F212" s="3">
        <f>'Population at Risk'!F212/'Population at Risk'!F$5</f>
        <v>0</v>
      </c>
      <c r="G212" s="3">
        <f>'Population at Risk'!G212/'Population at Risk'!G$5</f>
        <v>0</v>
      </c>
      <c r="H212" s="3">
        <f>'Population at Risk'!H212/'Population at Risk'!H$5</f>
        <v>0</v>
      </c>
      <c r="I212" s="3">
        <f>'Population at Risk'!I212/'Population at Risk'!I$5</f>
        <v>0</v>
      </c>
      <c r="J212" s="3">
        <f>'Population at Risk'!J212/'Population at Risk'!J$5</f>
        <v>0</v>
      </c>
      <c r="K212" s="3">
        <f>'Population at Risk'!K212/'Population at Risk'!K$5</f>
        <v>0</v>
      </c>
      <c r="L212" s="3">
        <f>'Population at Risk'!L212/'Population at Risk'!L$5</f>
        <v>0</v>
      </c>
      <c r="M212" s="3">
        <f>'Population at Risk'!M212/'Population at Risk'!M$5</f>
        <v>0</v>
      </c>
      <c r="N212" s="3">
        <f>'Population at Risk'!N212/'Population at Risk'!N$5</f>
        <v>0</v>
      </c>
      <c r="O212" s="3">
        <f>'Population at Risk'!O212/'Population at Risk'!O$5</f>
        <v>0</v>
      </c>
      <c r="P212" s="3">
        <f>'Population at Risk'!P212/'Population at Risk'!P$5</f>
        <v>0</v>
      </c>
      <c r="Q212" s="3">
        <f>'Population at Risk'!Q212/'Population at Risk'!Q$5</f>
        <v>0</v>
      </c>
      <c r="R212" s="3">
        <f>'Population at Risk'!R212/'Population at Risk'!R$5</f>
        <v>0</v>
      </c>
      <c r="S212" s="3">
        <f>'Population at Risk'!S212/'Population at Risk'!S$5</f>
        <v>0</v>
      </c>
      <c r="T212" s="3">
        <f>'Population at Risk'!T212/'Population at Risk'!T$5</f>
        <v>0</v>
      </c>
      <c r="U212" s="3">
        <f>'Population at Risk'!U212/'Population at Risk'!U$5</f>
        <v>0</v>
      </c>
      <c r="V212" s="3">
        <f>'Population at Risk'!V212/'Population at Risk'!V$5</f>
        <v>0</v>
      </c>
      <c r="W212" s="3">
        <f>'Population at Risk'!W212/'Population at Risk'!W$5</f>
        <v>0</v>
      </c>
      <c r="X212" s="3">
        <f>'Population at Risk'!X212/'Population at Risk'!X$5</f>
        <v>0</v>
      </c>
      <c r="Y212" s="3">
        <f>'Population at Risk'!Y212/'Population at Risk'!Y$5</f>
        <v>0</v>
      </c>
      <c r="Z212" s="3">
        <f>'Population at Risk'!Z212/'Population at Risk'!Z$5</f>
        <v>0</v>
      </c>
      <c r="AA212" s="3">
        <f>'Population at Risk'!AA212/'Population at Risk'!AA$5</f>
        <v>0</v>
      </c>
      <c r="AB212" s="3">
        <f>'Population at Risk'!AB212/'Population at Risk'!AB$5</f>
        <v>0</v>
      </c>
      <c r="AC212" s="3">
        <f>'Population at Risk'!AC212/'Population at Risk'!AC$5</f>
        <v>0</v>
      </c>
      <c r="AD212" s="3">
        <f>'Population at Risk'!AD212/'Population at Risk'!AD$5</f>
        <v>0</v>
      </c>
      <c r="AE212" s="3">
        <f>'Population at Risk'!AE212/'Population at Risk'!AE$5</f>
        <v>0</v>
      </c>
      <c r="AF212" s="3">
        <f>'Population at Risk'!AF212/'Population at Risk'!AF$5</f>
        <v>0</v>
      </c>
      <c r="AG212" s="3">
        <f>'Population at Risk'!AG212/'Population at Risk'!AG$5</f>
        <v>0</v>
      </c>
      <c r="AH212" s="3">
        <f>'Population at Risk'!AH212/'Population at Risk'!AH$5</f>
        <v>0</v>
      </c>
      <c r="AI212" s="3">
        <f>'Population at Risk'!AI212/'Population at Risk'!AI$5</f>
        <v>0</v>
      </c>
      <c r="AJ212" s="3">
        <f>'Population at Risk'!AJ212/'Population at Risk'!AJ$5</f>
        <v>0</v>
      </c>
      <c r="AK212" s="3">
        <f>'Population at Risk'!AK212/'Population at Risk'!AK$5</f>
        <v>0</v>
      </c>
      <c r="AL212" s="3">
        <f>'Population at Risk'!AL212/'Population at Risk'!AL$5</f>
        <v>0</v>
      </c>
      <c r="AM212" s="3">
        <f>'Population at Risk'!AM212/'Population at Risk'!AM$5</f>
        <v>0</v>
      </c>
      <c r="AN212" s="3">
        <f>'Population at Risk'!AN212/'Population at Risk'!AN$5</f>
        <v>0</v>
      </c>
      <c r="AO212" s="3">
        <f>'Population at Risk'!AO212/'Population at Risk'!AO$5</f>
        <v>0</v>
      </c>
      <c r="AP212" s="3">
        <f>'Population at Risk'!AP212/'Population at Risk'!AP$5</f>
        <v>0</v>
      </c>
      <c r="AQ212" s="3">
        <f>'Population at Risk'!AQ212/'Population at Risk'!AQ$5</f>
        <v>0</v>
      </c>
      <c r="AR212" s="3">
        <f>'Population at Risk'!AR212/'Population at Risk'!AR$5</f>
        <v>0</v>
      </c>
      <c r="AS212" s="3">
        <f>'Population at Risk'!AS212/'Population at Risk'!AS$5</f>
        <v>0</v>
      </c>
      <c r="AT212" s="3">
        <f>'Population at Risk'!AT212/'Population at Risk'!AT$5</f>
        <v>0</v>
      </c>
      <c r="AU212" s="3">
        <f>'Population at Risk'!AU212/'Population at Risk'!AU$5</f>
        <v>0</v>
      </c>
      <c r="AV212" s="3">
        <f>'Population at Risk'!AV212/'Population at Risk'!AV$5</f>
        <v>0</v>
      </c>
      <c r="AW212" s="3">
        <f>'Population at Risk'!AW212/'Population at Risk'!AW$5</f>
        <v>0</v>
      </c>
      <c r="AX212" s="3">
        <f>'Population at Risk'!AX212/'Population at Risk'!AX$5</f>
        <v>0</v>
      </c>
      <c r="AY212" s="3">
        <f>'Population at Risk'!AY212/'Population at Risk'!AY$5</f>
        <v>0</v>
      </c>
      <c r="AZ212" s="3">
        <f>'Population at Risk'!AZ212/'Population at Risk'!AZ$5</f>
        <v>0</v>
      </c>
      <c r="BA212" s="3">
        <f>'Population at Risk'!BA212/'Population at Risk'!BA$5</f>
        <v>0</v>
      </c>
      <c r="BB212" s="3">
        <f>'Population at Risk'!BB212/'Population at Risk'!BB$5</f>
        <v>0</v>
      </c>
      <c r="BC212" s="5">
        <f>'Population at Risk'!BC212/'Population at Risk'!BC$5</f>
        <v>0</v>
      </c>
      <c r="BD212" s="9">
        <v>210</v>
      </c>
    </row>
    <row r="213" spans="1:56" x14ac:dyDescent="0.35">
      <c r="A213" s="3"/>
      <c r="B213" s="3" t="s">
        <v>61</v>
      </c>
      <c r="C213" s="60">
        <f>'Population at Risk'!C213/'Population at Risk'!C$5</f>
        <v>0</v>
      </c>
      <c r="D213" s="3">
        <f>'Population at Risk'!D213/'Population at Risk'!D$5</f>
        <v>0</v>
      </c>
      <c r="E213" s="3">
        <f>'Population at Risk'!E213/'Population at Risk'!E$5</f>
        <v>0</v>
      </c>
      <c r="F213" s="3">
        <f>'Population at Risk'!F213/'Population at Risk'!F$5</f>
        <v>0</v>
      </c>
      <c r="G213" s="3">
        <f>'Population at Risk'!G213/'Population at Risk'!G$5</f>
        <v>0</v>
      </c>
      <c r="H213" s="3">
        <f>'Population at Risk'!H213/'Population at Risk'!H$5</f>
        <v>0</v>
      </c>
      <c r="I213" s="3">
        <f>'Population at Risk'!I213/'Population at Risk'!I$5</f>
        <v>0</v>
      </c>
      <c r="J213" s="3">
        <f>'Population at Risk'!J213/'Population at Risk'!J$5</f>
        <v>0</v>
      </c>
      <c r="K213" s="3">
        <f>'Population at Risk'!K213/'Population at Risk'!K$5</f>
        <v>0</v>
      </c>
      <c r="L213" s="3">
        <f>'Population at Risk'!L213/'Population at Risk'!L$5</f>
        <v>0</v>
      </c>
      <c r="M213" s="3">
        <f>'Population at Risk'!M213/'Population at Risk'!M$5</f>
        <v>0</v>
      </c>
      <c r="N213" s="3">
        <f>'Population at Risk'!N213/'Population at Risk'!N$5</f>
        <v>0</v>
      </c>
      <c r="O213" s="3">
        <f>'Population at Risk'!O213/'Population at Risk'!O$5</f>
        <v>0</v>
      </c>
      <c r="P213" s="3">
        <f>'Population at Risk'!P213/'Population at Risk'!P$5</f>
        <v>0</v>
      </c>
      <c r="Q213" s="3">
        <f>'Population at Risk'!Q213/'Population at Risk'!Q$5</f>
        <v>0</v>
      </c>
      <c r="R213" s="3">
        <f>'Population at Risk'!R213/'Population at Risk'!R$5</f>
        <v>0</v>
      </c>
      <c r="S213" s="3">
        <f>'Population at Risk'!S213/'Population at Risk'!S$5</f>
        <v>0</v>
      </c>
      <c r="T213" s="3">
        <f>'Population at Risk'!T213/'Population at Risk'!T$5</f>
        <v>0</v>
      </c>
      <c r="U213" s="3">
        <f>'Population at Risk'!U213/'Population at Risk'!U$5</f>
        <v>0</v>
      </c>
      <c r="V213" s="3">
        <f>'Population at Risk'!V213/'Population at Risk'!V$5</f>
        <v>0</v>
      </c>
      <c r="W213" s="3">
        <f>'Population at Risk'!W213/'Population at Risk'!W$5</f>
        <v>0</v>
      </c>
      <c r="X213" s="3">
        <f>'Population at Risk'!X213/'Population at Risk'!X$5</f>
        <v>0</v>
      </c>
      <c r="Y213" s="3">
        <f>'Population at Risk'!Y213/'Population at Risk'!Y$5</f>
        <v>0</v>
      </c>
      <c r="Z213" s="3">
        <f>'Population at Risk'!Z213/'Population at Risk'!Z$5</f>
        <v>0</v>
      </c>
      <c r="AA213" s="3">
        <f>'Population at Risk'!AA213/'Population at Risk'!AA$5</f>
        <v>0</v>
      </c>
      <c r="AB213" s="3">
        <f>'Population at Risk'!AB213/'Population at Risk'!AB$5</f>
        <v>0</v>
      </c>
      <c r="AC213" s="3">
        <f>'Population at Risk'!AC213/'Population at Risk'!AC$5</f>
        <v>0</v>
      </c>
      <c r="AD213" s="3">
        <f>'Population at Risk'!AD213/'Population at Risk'!AD$5</f>
        <v>0</v>
      </c>
      <c r="AE213" s="3">
        <f>'Population at Risk'!AE213/'Population at Risk'!AE$5</f>
        <v>0</v>
      </c>
      <c r="AF213" s="3">
        <f>'Population at Risk'!AF213/'Population at Risk'!AF$5</f>
        <v>0</v>
      </c>
      <c r="AG213" s="3">
        <f>'Population at Risk'!AG213/'Population at Risk'!AG$5</f>
        <v>0</v>
      </c>
      <c r="AH213" s="3">
        <f>'Population at Risk'!AH213/'Population at Risk'!AH$5</f>
        <v>0</v>
      </c>
      <c r="AI213" s="3">
        <f>'Population at Risk'!AI213/'Population at Risk'!AI$5</f>
        <v>0</v>
      </c>
      <c r="AJ213" s="3">
        <f>'Population at Risk'!AJ213/'Population at Risk'!AJ$5</f>
        <v>0</v>
      </c>
      <c r="AK213" s="3">
        <f>'Population at Risk'!AK213/'Population at Risk'!AK$5</f>
        <v>0</v>
      </c>
      <c r="AL213" s="3">
        <f>'Population at Risk'!AL213/'Population at Risk'!AL$5</f>
        <v>0</v>
      </c>
      <c r="AM213" s="3">
        <f>'Population at Risk'!AM213/'Population at Risk'!AM$5</f>
        <v>0</v>
      </c>
      <c r="AN213" s="3">
        <f>'Population at Risk'!AN213/'Population at Risk'!AN$5</f>
        <v>0</v>
      </c>
      <c r="AO213" s="3">
        <f>'Population at Risk'!AO213/'Population at Risk'!AO$5</f>
        <v>0</v>
      </c>
      <c r="AP213" s="3">
        <f>'Population at Risk'!AP213/'Population at Risk'!AP$5</f>
        <v>0</v>
      </c>
      <c r="AQ213" s="3">
        <f>'Population at Risk'!AQ213/'Population at Risk'!AQ$5</f>
        <v>0</v>
      </c>
      <c r="AR213" s="3">
        <f>'Population at Risk'!AR213/'Population at Risk'!AR$5</f>
        <v>0</v>
      </c>
      <c r="AS213" s="3">
        <f>'Population at Risk'!AS213/'Population at Risk'!AS$5</f>
        <v>0</v>
      </c>
      <c r="AT213" s="3">
        <f>'Population at Risk'!AT213/'Population at Risk'!AT$5</f>
        <v>0</v>
      </c>
      <c r="AU213" s="3">
        <f>'Population at Risk'!AU213/'Population at Risk'!AU$5</f>
        <v>0</v>
      </c>
      <c r="AV213" s="3">
        <f>'Population at Risk'!AV213/'Population at Risk'!AV$5</f>
        <v>0</v>
      </c>
      <c r="AW213" s="3">
        <f>'Population at Risk'!AW213/'Population at Risk'!AW$5</f>
        <v>0</v>
      </c>
      <c r="AX213" s="3">
        <f>'Population at Risk'!AX213/'Population at Risk'!AX$5</f>
        <v>0</v>
      </c>
      <c r="AY213" s="3">
        <f>'Population at Risk'!AY213/'Population at Risk'!AY$5</f>
        <v>0</v>
      </c>
      <c r="AZ213" s="3">
        <f>'Population at Risk'!AZ213/'Population at Risk'!AZ$5</f>
        <v>0</v>
      </c>
      <c r="BA213" s="3">
        <f>'Population at Risk'!BA213/'Population at Risk'!BA$5</f>
        <v>0</v>
      </c>
      <c r="BB213" s="3">
        <f>'Population at Risk'!BB213/'Population at Risk'!BB$5</f>
        <v>0</v>
      </c>
      <c r="BC213" s="5">
        <f>'Population at Risk'!BC213/'Population at Risk'!BC$5</f>
        <v>0</v>
      </c>
      <c r="BD213" s="9">
        <v>211</v>
      </c>
    </row>
    <row r="214" spans="1:56" x14ac:dyDescent="0.35">
      <c r="A214" s="3"/>
      <c r="B214" s="3" t="s">
        <v>78</v>
      </c>
      <c r="C214" s="60">
        <f>'Population at Risk'!C214/'Population at Risk'!C$5</f>
        <v>0</v>
      </c>
      <c r="D214" s="3">
        <f>'Population at Risk'!D214/'Population at Risk'!D$5</f>
        <v>0</v>
      </c>
      <c r="E214" s="3">
        <f>'Population at Risk'!E214/'Population at Risk'!E$5</f>
        <v>0</v>
      </c>
      <c r="F214" s="3">
        <f>'Population at Risk'!F214/'Population at Risk'!F$5</f>
        <v>0</v>
      </c>
      <c r="G214" s="3">
        <f>'Population at Risk'!G214/'Population at Risk'!G$5</f>
        <v>0</v>
      </c>
      <c r="H214" s="3">
        <f>'Population at Risk'!H214/'Population at Risk'!H$5</f>
        <v>0</v>
      </c>
      <c r="I214" s="3">
        <f>'Population at Risk'!I214/'Population at Risk'!I$5</f>
        <v>0</v>
      </c>
      <c r="J214" s="3">
        <f>'Population at Risk'!J214/'Population at Risk'!J$5</f>
        <v>0</v>
      </c>
      <c r="K214" s="3">
        <f>'Population at Risk'!K214/'Population at Risk'!K$5</f>
        <v>0</v>
      </c>
      <c r="L214" s="3">
        <f>'Population at Risk'!L214/'Population at Risk'!L$5</f>
        <v>0</v>
      </c>
      <c r="M214" s="3">
        <f>'Population at Risk'!M214/'Population at Risk'!M$5</f>
        <v>0</v>
      </c>
      <c r="N214" s="3">
        <f>'Population at Risk'!N214/'Population at Risk'!N$5</f>
        <v>0</v>
      </c>
      <c r="O214" s="3">
        <f>'Population at Risk'!O214/'Population at Risk'!O$5</f>
        <v>0</v>
      </c>
      <c r="P214" s="3">
        <f>'Population at Risk'!P214/'Population at Risk'!P$5</f>
        <v>0</v>
      </c>
      <c r="Q214" s="3">
        <f>'Population at Risk'!Q214/'Population at Risk'!Q$5</f>
        <v>0</v>
      </c>
      <c r="R214" s="3">
        <f>'Population at Risk'!R214/'Population at Risk'!R$5</f>
        <v>0</v>
      </c>
      <c r="S214" s="3">
        <f>'Population at Risk'!S214/'Population at Risk'!S$5</f>
        <v>0</v>
      </c>
      <c r="T214" s="3">
        <f>'Population at Risk'!T214/'Population at Risk'!T$5</f>
        <v>0</v>
      </c>
      <c r="U214" s="3">
        <f>'Population at Risk'!U214/'Population at Risk'!U$5</f>
        <v>0</v>
      </c>
      <c r="V214" s="3">
        <f>'Population at Risk'!V214/'Population at Risk'!V$5</f>
        <v>0</v>
      </c>
      <c r="W214" s="3">
        <f>'Population at Risk'!W214/'Population at Risk'!W$5</f>
        <v>0</v>
      </c>
      <c r="X214" s="3">
        <f>'Population at Risk'!X214/'Population at Risk'!X$5</f>
        <v>0</v>
      </c>
      <c r="Y214" s="3">
        <f>'Population at Risk'!Y214/'Population at Risk'!Y$5</f>
        <v>0</v>
      </c>
      <c r="Z214" s="3">
        <f>'Population at Risk'!Z214/'Population at Risk'!Z$5</f>
        <v>0</v>
      </c>
      <c r="AA214" s="3">
        <f>'Population at Risk'!AA214/'Population at Risk'!AA$5</f>
        <v>0</v>
      </c>
      <c r="AB214" s="3">
        <f>'Population at Risk'!AB214/'Population at Risk'!AB$5</f>
        <v>0</v>
      </c>
      <c r="AC214" s="3">
        <f>'Population at Risk'!AC214/'Population at Risk'!AC$5</f>
        <v>0</v>
      </c>
      <c r="AD214" s="3">
        <f>'Population at Risk'!AD214/'Population at Risk'!AD$5</f>
        <v>0</v>
      </c>
      <c r="AE214" s="3">
        <f>'Population at Risk'!AE214/'Population at Risk'!AE$5</f>
        <v>0</v>
      </c>
      <c r="AF214" s="3">
        <f>'Population at Risk'!AF214/'Population at Risk'!AF$5</f>
        <v>0</v>
      </c>
      <c r="AG214" s="3">
        <f>'Population at Risk'!AG214/'Population at Risk'!AG$5</f>
        <v>0</v>
      </c>
      <c r="AH214" s="3">
        <f>'Population at Risk'!AH214/'Population at Risk'!AH$5</f>
        <v>0</v>
      </c>
      <c r="AI214" s="3">
        <f>'Population at Risk'!AI214/'Population at Risk'!AI$5</f>
        <v>0</v>
      </c>
      <c r="AJ214" s="3">
        <f>'Population at Risk'!AJ214/'Population at Risk'!AJ$5</f>
        <v>0</v>
      </c>
      <c r="AK214" s="3">
        <f>'Population at Risk'!AK214/'Population at Risk'!AK$5</f>
        <v>0</v>
      </c>
      <c r="AL214" s="3">
        <f>'Population at Risk'!AL214/'Population at Risk'!AL$5</f>
        <v>0</v>
      </c>
      <c r="AM214" s="3">
        <f>'Population at Risk'!AM214/'Population at Risk'!AM$5</f>
        <v>0</v>
      </c>
      <c r="AN214" s="3">
        <f>'Population at Risk'!AN214/'Population at Risk'!AN$5</f>
        <v>0</v>
      </c>
      <c r="AO214" s="3">
        <f>'Population at Risk'!AO214/'Population at Risk'!AO$5</f>
        <v>0</v>
      </c>
      <c r="AP214" s="3">
        <f>'Population at Risk'!AP214/'Population at Risk'!AP$5</f>
        <v>0</v>
      </c>
      <c r="AQ214" s="3">
        <f>'Population at Risk'!AQ214/'Population at Risk'!AQ$5</f>
        <v>0</v>
      </c>
      <c r="AR214" s="3">
        <f>'Population at Risk'!AR214/'Population at Risk'!AR$5</f>
        <v>0</v>
      </c>
      <c r="AS214" s="3">
        <f>'Population at Risk'!AS214/'Population at Risk'!AS$5</f>
        <v>0</v>
      </c>
      <c r="AT214" s="3">
        <f>'Population at Risk'!AT214/'Population at Risk'!AT$5</f>
        <v>0</v>
      </c>
      <c r="AU214" s="3">
        <f>'Population at Risk'!AU214/'Population at Risk'!AU$5</f>
        <v>0</v>
      </c>
      <c r="AV214" s="3">
        <f>'Population at Risk'!AV214/'Population at Risk'!AV$5</f>
        <v>0</v>
      </c>
      <c r="AW214" s="3">
        <f>'Population at Risk'!AW214/'Population at Risk'!AW$5</f>
        <v>0</v>
      </c>
      <c r="AX214" s="3">
        <f>'Population at Risk'!AX214/'Population at Risk'!AX$5</f>
        <v>0</v>
      </c>
      <c r="AY214" s="3">
        <f>'Population at Risk'!AY214/'Population at Risk'!AY$5</f>
        <v>0</v>
      </c>
      <c r="AZ214" s="3">
        <f>'Population at Risk'!AZ214/'Population at Risk'!AZ$5</f>
        <v>0</v>
      </c>
      <c r="BA214" s="3">
        <f>'Population at Risk'!BA214/'Population at Risk'!BA$5</f>
        <v>0</v>
      </c>
      <c r="BB214" s="3">
        <f>'Population at Risk'!BB214/'Population at Risk'!BB$5</f>
        <v>0</v>
      </c>
      <c r="BC214" s="5">
        <f>'Population at Risk'!BC214/'Population at Risk'!BC$5</f>
        <v>0</v>
      </c>
      <c r="BD214" s="9">
        <v>212</v>
      </c>
    </row>
    <row r="215" spans="1:56" x14ac:dyDescent="0.35">
      <c r="A215" s="3"/>
      <c r="B215" s="3" t="s">
        <v>62</v>
      </c>
      <c r="C215" s="60">
        <f>'Population at Risk'!C215/'Population at Risk'!C$5</f>
        <v>4.6110047100454878E-3</v>
      </c>
      <c r="D215" s="3">
        <f>'Population at Risk'!D215/'Population at Risk'!D$5</f>
        <v>5.8285482630726073E-3</v>
      </c>
      <c r="E215" s="3">
        <f>'Population at Risk'!E215/'Population at Risk'!E$5</f>
        <v>4.5889585323853968E-3</v>
      </c>
      <c r="F215" s="3">
        <f>'Population at Risk'!F215/'Population at Risk'!F$5</f>
        <v>1.4721278749346687E-3</v>
      </c>
      <c r="G215" s="3">
        <f>'Population at Risk'!G215/'Population at Risk'!G$5</f>
        <v>8.9201267061328655E-4</v>
      </c>
      <c r="H215" s="3">
        <f>'Population at Risk'!H215/'Population at Risk'!H$5</f>
        <v>1.3669114234490362E-3</v>
      </c>
      <c r="I215" s="3">
        <f>'Population at Risk'!I215/'Population at Risk'!I$5</f>
        <v>1.31402706070935E-3</v>
      </c>
      <c r="J215" s="3">
        <f>'Population at Risk'!J215/'Population at Risk'!J$5</f>
        <v>4.8093628884643422E-3</v>
      </c>
      <c r="K215" s="3">
        <f>'Population at Risk'!K215/'Population at Risk'!K$5</f>
        <v>1.5873745524924152E-3</v>
      </c>
      <c r="L215" s="3">
        <f>'Population at Risk'!L215/'Population at Risk'!L$5</f>
        <v>1.0257790959488492E-3</v>
      </c>
      <c r="M215" s="3">
        <f>'Population at Risk'!M215/'Population at Risk'!M$5</f>
        <v>1.0257790959488492E-3</v>
      </c>
      <c r="N215" s="3">
        <f>'Population at Risk'!N215/'Population at Risk'!N$5</f>
        <v>2.1269757098982415E-3</v>
      </c>
      <c r="O215" s="3">
        <f>'Population at Risk'!O215/'Population at Risk'!O$5</f>
        <v>1.2279625606750886E-3</v>
      </c>
      <c r="P215" s="3">
        <f>'Population at Risk'!P215/'Population at Risk'!P$5</f>
        <v>8.6516799538300364E-3</v>
      </c>
      <c r="Q215" s="3">
        <f>'Population at Risk'!Q215/'Population at Risk'!Q$5</f>
        <v>2.2704622511110209E-3</v>
      </c>
      <c r="R215" s="3">
        <f>'Population at Risk'!R215/'Population at Risk'!R$5</f>
        <v>9.5097140990544598E-3</v>
      </c>
      <c r="S215" s="3">
        <f>'Population at Risk'!S215/'Population at Risk'!S$5</f>
        <v>3.9434520113451922E-3</v>
      </c>
      <c r="T215" s="3">
        <f>'Population at Risk'!T215/'Population at Risk'!T$5</f>
        <v>5.0706346324622354E-3</v>
      </c>
      <c r="U215" s="3">
        <f>'Population at Risk'!U215/'Population at Risk'!U$5</f>
        <v>0</v>
      </c>
      <c r="V215" s="3">
        <f>'Population at Risk'!V215/'Population at Risk'!V$5</f>
        <v>1.9052573005039018E-3</v>
      </c>
      <c r="W215" s="3">
        <f>'Population at Risk'!W215/'Population at Risk'!W$5</f>
        <v>3.2766257212119023E-3</v>
      </c>
      <c r="X215" s="3">
        <f>'Population at Risk'!X215/'Population at Risk'!X$5</f>
        <v>3.2766257212119023E-3</v>
      </c>
      <c r="Y215" s="3">
        <f>'Population at Risk'!Y215/'Population at Risk'!Y$5</f>
        <v>3.2103302712105384E-3</v>
      </c>
      <c r="Z215" s="3">
        <f>'Population at Risk'!Z215/'Population at Risk'!Z$5</f>
        <v>1.0261393530042323E-3</v>
      </c>
      <c r="AA215" s="3">
        <f>'Population at Risk'!AA215/'Population at Risk'!AA$5</f>
        <v>1.9932958647828126E-3</v>
      </c>
      <c r="AB215" s="3">
        <f>'Population at Risk'!AB215/'Population at Risk'!AB$5</f>
        <v>4.4377344653673241E-3</v>
      </c>
      <c r="AC215" s="3">
        <f>'Population at Risk'!AC215/'Population at Risk'!AC$5</f>
        <v>2.1370032090745231E-3</v>
      </c>
      <c r="AD215" s="3">
        <f>'Population at Risk'!AD215/'Population at Risk'!AD$5</f>
        <v>9.8808250793125971E-4</v>
      </c>
      <c r="AE215" s="3">
        <f>'Population at Risk'!AE215/'Population at Risk'!AE$5</f>
        <v>1.0254994213147969E-3</v>
      </c>
      <c r="AF215" s="3">
        <f>'Population at Risk'!AF215/'Population at Risk'!AF$5</f>
        <v>1.1288315146603374E-3</v>
      </c>
      <c r="AG215" s="3">
        <f>'Population at Risk'!AG215/'Population at Risk'!AG$5</f>
        <v>1.2141714735435605E-3</v>
      </c>
      <c r="AH215" s="3">
        <f>'Population at Risk'!AH215/'Population at Risk'!AH$5</f>
        <v>1.4495007106575387E-3</v>
      </c>
      <c r="AI215" s="3">
        <f>'Population at Risk'!AI215/'Population at Risk'!AI$5</f>
        <v>4.042051816697448E-3</v>
      </c>
      <c r="AJ215" s="3">
        <f>'Population at Risk'!AJ215/'Population at Risk'!AJ$5</f>
        <v>1.7411165715125318E-3</v>
      </c>
      <c r="AK215" s="3">
        <f>'Population at Risk'!AK215/'Population at Risk'!AK$5</f>
        <v>3.0412106118425674E-3</v>
      </c>
      <c r="AL215" s="3">
        <f>'Population at Risk'!AL215/'Population at Risk'!AL$5</f>
        <v>7.4734772724697096E-4</v>
      </c>
      <c r="AM215" s="3">
        <f>'Population at Risk'!AM215/'Population at Risk'!AM$5</f>
        <v>1.2690259387010538E-3</v>
      </c>
      <c r="AN215" s="3">
        <f>'Population at Risk'!AN215/'Population at Risk'!AN$5</f>
        <v>7.6843486762838984E-4</v>
      </c>
      <c r="AO215" s="3">
        <f>'Population at Risk'!AO215/'Population at Risk'!AO$5</f>
        <v>7.6843486762838984E-4</v>
      </c>
      <c r="AP215" s="3">
        <f>'Population at Risk'!AP215/'Population at Risk'!AP$5</f>
        <v>2.0357117484452372E-3</v>
      </c>
      <c r="AQ215" s="3">
        <f>'Population at Risk'!AQ215/'Population at Risk'!AQ$5</f>
        <v>2.250535912135461E-3</v>
      </c>
      <c r="AR215" s="3">
        <f>'Population at Risk'!AR215/'Population at Risk'!AR$5</f>
        <v>2.5068011552930899E-3</v>
      </c>
      <c r="AS215" s="3">
        <f>'Population at Risk'!AS215/'Population at Risk'!AS$5</f>
        <v>1.31402706070935E-3</v>
      </c>
      <c r="AT215" s="3">
        <f>'Population at Risk'!AT215/'Population at Risk'!AT$5</f>
        <v>0</v>
      </c>
      <c r="AU215" s="3">
        <f>'Population at Risk'!AU215/'Population at Risk'!AU$5</f>
        <v>0</v>
      </c>
      <c r="AV215" s="3">
        <f>'Population at Risk'!AV215/'Population at Risk'!AV$5</f>
        <v>2.6633427445793625E-3</v>
      </c>
      <c r="AW215" s="3">
        <f>'Population at Risk'!AW215/'Population at Risk'!AW$5</f>
        <v>1.6009258070550385E-3</v>
      </c>
      <c r="AX215" s="3">
        <f>'Population at Risk'!AX215/'Population at Risk'!AX$5</f>
        <v>6.9504960229529863E-3</v>
      </c>
      <c r="AY215" s="3">
        <f>'Population at Risk'!AY215/'Population at Risk'!AY$5</f>
        <v>3.0081932375698168E-3</v>
      </c>
      <c r="AZ215" s="3">
        <f>'Population at Risk'!AZ215/'Population at Risk'!AZ$5</f>
        <v>1.9783553313180813E-3</v>
      </c>
      <c r="BA215" s="3">
        <f>'Population at Risk'!BA215/'Population at Risk'!BA$5</f>
        <v>5.281093507028741E-4</v>
      </c>
      <c r="BB215" s="3">
        <f>'Population at Risk'!BB215/'Population at Risk'!BB$5</f>
        <v>2.8035861830146953E-3</v>
      </c>
      <c r="BC215" s="5">
        <f>'Population at Risk'!BC215/'Population at Risk'!BC$5</f>
        <v>0</v>
      </c>
      <c r="BD215" s="9">
        <v>213</v>
      </c>
    </row>
    <row r="216" spans="1:56" x14ac:dyDescent="0.35">
      <c r="A216" s="3"/>
      <c r="B216" s="3" t="s">
        <v>63</v>
      </c>
      <c r="C216" s="60">
        <f>'Population at Risk'!C216/'Population at Risk'!C$5</f>
        <v>8.1269523643196246E-3</v>
      </c>
      <c r="D216" s="3">
        <f>'Population at Risk'!D216/'Population at Risk'!D$5</f>
        <v>8.4114009817457241E-3</v>
      </c>
      <c r="E216" s="3">
        <f>'Population at Risk'!E216/'Population at Risk'!E$5</f>
        <v>5.0294985514943956E-3</v>
      </c>
      <c r="F216" s="3">
        <f>'Population at Risk'!F216/'Population at Risk'!F$5</f>
        <v>1.3598741154080599E-3</v>
      </c>
      <c r="G216" s="3">
        <f>'Population at Risk'!G216/'Population at Risk'!G$5</f>
        <v>1.2248532193495875E-3</v>
      </c>
      <c r="H216" s="3">
        <f>'Population at Risk'!H216/'Population at Risk'!H$5</f>
        <v>1.3321594381071116E-3</v>
      </c>
      <c r="I216" s="3">
        <f>'Population at Risk'!I216/'Population at Risk'!I$5</f>
        <v>1.2702261586857049E-3</v>
      </c>
      <c r="J216" s="3">
        <f>'Population at Risk'!J216/'Population at Risk'!J$5</f>
        <v>5.0115349743173297E-3</v>
      </c>
      <c r="K216" s="3">
        <f>'Population at Risk'!K216/'Population at Risk'!K$5</f>
        <v>1.4218201513122245E-3</v>
      </c>
      <c r="L216" s="3">
        <f>'Population at Risk'!L216/'Population at Risk'!L$5</f>
        <v>1.2198454113986313E-3</v>
      </c>
      <c r="M216" s="3">
        <f>'Population at Risk'!M216/'Population at Risk'!M$5</f>
        <v>1.2198454113986313E-3</v>
      </c>
      <c r="N216" s="3">
        <f>'Population at Risk'!N216/'Population at Risk'!N$5</f>
        <v>2.6116030868370815E-3</v>
      </c>
      <c r="O216" s="3">
        <f>'Population at Risk'!O216/'Population at Risk'!O$5</f>
        <v>1.2279625606750886E-3</v>
      </c>
      <c r="P216" s="3">
        <f>'Population at Risk'!P216/'Population at Risk'!P$5</f>
        <v>9.1035845085721042E-3</v>
      </c>
      <c r="Q216" s="3">
        <f>'Population at Risk'!Q216/'Population at Risk'!Q$5</f>
        <v>2.2768220893494276E-3</v>
      </c>
      <c r="R216" s="3">
        <f>'Population at Risk'!R216/'Population at Risk'!R$5</f>
        <v>9.9819306127584637E-3</v>
      </c>
      <c r="S216" s="3">
        <f>'Population at Risk'!S216/'Population at Risk'!S$5</f>
        <v>7.4161196362268382E-3</v>
      </c>
      <c r="T216" s="3">
        <f>'Population at Risk'!T216/'Population at Risk'!T$5</f>
        <v>1.1312347026795498E-2</v>
      </c>
      <c r="U216" s="3">
        <f>'Population at Risk'!U216/'Population at Risk'!U$5</f>
        <v>0</v>
      </c>
      <c r="V216" s="3">
        <f>'Population at Risk'!V216/'Population at Risk'!V$5</f>
        <v>2.2542261413642916E-3</v>
      </c>
      <c r="W216" s="3">
        <f>'Population at Risk'!W216/'Population at Risk'!W$5</f>
        <v>5.9415576067406439E-3</v>
      </c>
      <c r="X216" s="3">
        <f>'Population at Risk'!X216/'Population at Risk'!X$5</f>
        <v>5.9415576067406439E-3</v>
      </c>
      <c r="Y216" s="3">
        <f>'Population at Risk'!Y216/'Population at Risk'!Y$5</f>
        <v>3.5055330547701276E-3</v>
      </c>
      <c r="Z216" s="3">
        <f>'Population at Risk'!Z216/'Population at Risk'!Z$5</f>
        <v>2.6610754765156739E-3</v>
      </c>
      <c r="AA216" s="3">
        <f>'Population at Risk'!AA216/'Population at Risk'!AA$5</f>
        <v>2.840425062829291E-3</v>
      </c>
      <c r="AB216" s="3">
        <f>'Population at Risk'!AB216/'Population at Risk'!AB$5</f>
        <v>6.2347657700078689E-3</v>
      </c>
      <c r="AC216" s="3">
        <f>'Population at Risk'!AC216/'Population at Risk'!AC$5</f>
        <v>3.2578438079869888E-3</v>
      </c>
      <c r="AD216" s="3">
        <f>'Population at Risk'!AD216/'Population at Risk'!AD$5</f>
        <v>1.1616413484548374E-3</v>
      </c>
      <c r="AE216" s="3">
        <f>'Population at Risk'!AE216/'Population at Risk'!AE$5</f>
        <v>1.1440945924872563E-3</v>
      </c>
      <c r="AF216" s="3">
        <f>'Population at Risk'!AF216/'Population at Risk'!AF$5</f>
        <v>1.4182754927783727E-3</v>
      </c>
      <c r="AG216" s="3">
        <f>'Population at Risk'!AG216/'Population at Risk'!AG$5</f>
        <v>1.3545858616404347E-3</v>
      </c>
      <c r="AH216" s="3">
        <f>'Population at Risk'!AH216/'Population at Risk'!AH$5</f>
        <v>1.6456000176236095E-3</v>
      </c>
      <c r="AI216" s="3">
        <f>'Population at Risk'!AI216/'Population at Risk'!AI$5</f>
        <v>7.832684142404147E-3</v>
      </c>
      <c r="AJ216" s="3">
        <f>'Population at Risk'!AJ216/'Population at Risk'!AJ$5</f>
        <v>2.1471720263529104E-3</v>
      </c>
      <c r="AK216" s="3">
        <f>'Population at Risk'!AK216/'Population at Risk'!AK$5</f>
        <v>3.1801120580565306E-3</v>
      </c>
      <c r="AL216" s="3">
        <f>'Population at Risk'!AL216/'Population at Risk'!AL$5</f>
        <v>7.2691243783006172E-4</v>
      </c>
      <c r="AM216" s="3">
        <f>'Population at Risk'!AM216/'Population at Risk'!AM$5</f>
        <v>1.3851248809964489E-3</v>
      </c>
      <c r="AN216" s="3">
        <f>'Population at Risk'!AN216/'Population at Risk'!AN$5</f>
        <v>1.3004282375249673E-3</v>
      </c>
      <c r="AO216" s="3">
        <f>'Population at Risk'!AO216/'Population at Risk'!AO$5</f>
        <v>1.3004282375249673E-3</v>
      </c>
      <c r="AP216" s="3">
        <f>'Population at Risk'!AP216/'Population at Risk'!AP$5</f>
        <v>2.3224886018968481E-3</v>
      </c>
      <c r="AQ216" s="3">
        <f>'Population at Risk'!AQ216/'Population at Risk'!AQ$5</f>
        <v>2.6567155219460051E-3</v>
      </c>
      <c r="AR216" s="3">
        <f>'Population at Risk'!AR216/'Population at Risk'!AR$5</f>
        <v>3.7712138798542119E-3</v>
      </c>
      <c r="AS216" s="3">
        <f>'Population at Risk'!AS216/'Population at Risk'!AS$5</f>
        <v>1.2702261586857049E-3</v>
      </c>
      <c r="AT216" s="3">
        <f>'Population at Risk'!AT216/'Population at Risk'!AT$5</f>
        <v>0</v>
      </c>
      <c r="AU216" s="3">
        <f>'Population at Risk'!AU216/'Population at Risk'!AU$5</f>
        <v>0</v>
      </c>
      <c r="AV216" s="3">
        <f>'Population at Risk'!AV216/'Population at Risk'!AV$5</f>
        <v>2.5541893534080772E-3</v>
      </c>
      <c r="AW216" s="3">
        <f>'Population at Risk'!AW216/'Population at Risk'!AW$5</f>
        <v>1.8734238167665345E-3</v>
      </c>
      <c r="AX216" s="3">
        <f>'Population at Risk'!AX216/'Population at Risk'!AX$5</f>
        <v>7.3970362702376752E-3</v>
      </c>
      <c r="AY216" s="3">
        <f>'Population at Risk'!AY216/'Population at Risk'!AY$5</f>
        <v>4.5914935056870932E-3</v>
      </c>
      <c r="AZ216" s="3">
        <f>'Population at Risk'!AZ216/'Population at Risk'!AZ$5</f>
        <v>2.2016180019370493E-3</v>
      </c>
      <c r="BA216" s="3">
        <f>'Population at Risk'!BA216/'Population at Risk'!BA$5</f>
        <v>6.1095003316607001E-4</v>
      </c>
      <c r="BB216" s="3">
        <f>'Population at Risk'!BB216/'Population at Risk'!BB$5</f>
        <v>2.6175988932323935E-3</v>
      </c>
      <c r="BC216" s="5">
        <f>'Population at Risk'!BC216/'Population at Risk'!BC$5</f>
        <v>0</v>
      </c>
      <c r="BD216" s="9">
        <v>214</v>
      </c>
    </row>
    <row r="217" spans="1:56" x14ac:dyDescent="0.35">
      <c r="A217" s="3"/>
      <c r="B217" s="3" t="s">
        <v>64</v>
      </c>
      <c r="C217" s="60">
        <f>'Population at Risk'!C217/'Population at Risk'!C$5</f>
        <v>9.2826692081929528E-3</v>
      </c>
      <c r="D217" s="3">
        <f>'Population at Risk'!D217/'Population at Risk'!D$5</f>
        <v>9.2771053666453364E-3</v>
      </c>
      <c r="E217" s="3">
        <f>'Population at Risk'!E217/'Population at Risk'!E$5</f>
        <v>5.201750844260512E-3</v>
      </c>
      <c r="F217" s="3">
        <f>'Population at Risk'!F217/'Population at Risk'!F$5</f>
        <v>1.3155468496929457E-3</v>
      </c>
      <c r="G217" s="3">
        <f>'Population at Risk'!G217/'Population at Risk'!G$5</f>
        <v>9.9166844915252162E-4</v>
      </c>
      <c r="H217" s="3">
        <f>'Population at Risk'!H217/'Population at Risk'!H$5</f>
        <v>1.1412559318759248E-3</v>
      </c>
      <c r="I217" s="3">
        <f>'Population at Risk'!I217/'Population at Risk'!I$5</f>
        <v>1.0087638638708206E-3</v>
      </c>
      <c r="J217" s="3">
        <f>'Population at Risk'!J217/'Population at Risk'!J$5</f>
        <v>3.1617212982648422E-3</v>
      </c>
      <c r="K217" s="3">
        <f>'Population at Risk'!K217/'Population at Risk'!K$5</f>
        <v>1.0532830366031655E-3</v>
      </c>
      <c r="L217" s="3">
        <f>'Population at Risk'!L217/'Population at Risk'!L$5</f>
        <v>1.4305556521317625E-3</v>
      </c>
      <c r="M217" s="3">
        <f>'Population at Risk'!M217/'Population at Risk'!M$5</f>
        <v>1.4305556521317625E-3</v>
      </c>
      <c r="N217" s="3">
        <f>'Population at Risk'!N217/'Population at Risk'!N$5</f>
        <v>2.1942884914767039E-3</v>
      </c>
      <c r="O217" s="3">
        <f>'Population at Risk'!O217/'Population at Risk'!O$5</f>
        <v>1.343568459054799E-3</v>
      </c>
      <c r="P217" s="3">
        <f>'Population at Risk'!P217/'Population at Risk'!P$5</f>
        <v>7.0635013151909053E-3</v>
      </c>
      <c r="Q217" s="3">
        <f>'Population at Risk'!Q217/'Population at Risk'!Q$5</f>
        <v>2.362081446730625E-3</v>
      </c>
      <c r="R217" s="3">
        <f>'Population at Risk'!R217/'Population at Risk'!R$5</f>
        <v>8.3466772331794274E-3</v>
      </c>
      <c r="S217" s="3">
        <f>'Population at Risk'!S217/'Population at Risk'!S$5</f>
        <v>5.8099025161415666E-3</v>
      </c>
      <c r="T217" s="3">
        <f>'Population at Risk'!T217/'Population at Risk'!T$5</f>
        <v>9.9107434777087819E-3</v>
      </c>
      <c r="U217" s="3">
        <f>'Population at Risk'!U217/'Population at Risk'!U$5</f>
        <v>0</v>
      </c>
      <c r="V217" s="3">
        <f>'Population at Risk'!V217/'Population at Risk'!V$5</f>
        <v>2.2110731260861056E-3</v>
      </c>
      <c r="W217" s="3">
        <f>'Population at Risk'!W217/'Population at Risk'!W$5</f>
        <v>2.810809087853625E-3</v>
      </c>
      <c r="X217" s="3">
        <f>'Population at Risk'!X217/'Population at Risk'!X$5</f>
        <v>2.810809087853625E-3</v>
      </c>
      <c r="Y217" s="3">
        <f>'Population at Risk'!Y217/'Population at Risk'!Y$5</f>
        <v>2.6817864498947489E-3</v>
      </c>
      <c r="Z217" s="3">
        <f>'Population at Risk'!Z217/'Population at Risk'!Z$5</f>
        <v>2.4081392405345507E-3</v>
      </c>
      <c r="AA217" s="3">
        <f>'Population at Risk'!AA217/'Population at Risk'!AA$5</f>
        <v>2.4213352002617388E-3</v>
      </c>
      <c r="AB217" s="3">
        <f>'Population at Risk'!AB217/'Population at Risk'!AB$5</f>
        <v>6.8720531746495001E-3</v>
      </c>
      <c r="AC217" s="3">
        <f>'Population at Risk'!AC217/'Population at Risk'!AC$5</f>
        <v>2.7782681132547003E-3</v>
      </c>
      <c r="AD217" s="3">
        <f>'Population at Risk'!AD217/'Population at Risk'!AD$5</f>
        <v>1.3150251078619844E-3</v>
      </c>
      <c r="AE217" s="3">
        <f>'Population at Risk'!AE217/'Population at Risk'!AE$5</f>
        <v>1.4331154696174185E-3</v>
      </c>
      <c r="AF217" s="3">
        <f>'Population at Risk'!AF217/'Population at Risk'!AF$5</f>
        <v>1.0100387592870514E-3</v>
      </c>
      <c r="AG217" s="3">
        <f>'Population at Risk'!AG217/'Population at Risk'!AG$5</f>
        <v>1.6967809882062442E-3</v>
      </c>
      <c r="AH217" s="3">
        <f>'Population at Risk'!AH217/'Population at Risk'!AH$5</f>
        <v>1.4006238394799408E-3</v>
      </c>
      <c r="AI217" s="3">
        <f>'Population at Risk'!AI217/'Population at Risk'!AI$5</f>
        <v>6.9972089601082052E-3</v>
      </c>
      <c r="AJ217" s="3">
        <f>'Population at Risk'!AJ217/'Population at Risk'!AJ$5</f>
        <v>2.1908581306530712E-3</v>
      </c>
      <c r="AK217" s="3">
        <f>'Population at Risk'!AK217/'Population at Risk'!AK$5</f>
        <v>3.4760538714736881E-3</v>
      </c>
      <c r="AL217" s="3">
        <f>'Population at Risk'!AL217/'Population at Risk'!AL$5</f>
        <v>5.4212764742030768E-4</v>
      </c>
      <c r="AM217" s="3">
        <f>'Population at Risk'!AM217/'Population at Risk'!AM$5</f>
        <v>1.2092901655204687E-3</v>
      </c>
      <c r="AN217" s="3">
        <f>'Population at Risk'!AN217/'Population at Risk'!AN$5</f>
        <v>1.6284517294189234E-3</v>
      </c>
      <c r="AO217" s="3">
        <f>'Population at Risk'!AO217/'Population at Risk'!AO$5</f>
        <v>1.6284517294189234E-3</v>
      </c>
      <c r="AP217" s="3">
        <f>'Population at Risk'!AP217/'Population at Risk'!AP$5</f>
        <v>2.1925262117170165E-3</v>
      </c>
      <c r="AQ217" s="3">
        <f>'Population at Risk'!AQ217/'Population at Risk'!AQ$5</f>
        <v>2.2472057933345573E-3</v>
      </c>
      <c r="AR217" s="3">
        <f>'Population at Risk'!AR217/'Population at Risk'!AR$5</f>
        <v>3.2768197226278177E-3</v>
      </c>
      <c r="AS217" s="3">
        <f>'Population at Risk'!AS217/'Population at Risk'!AS$5</f>
        <v>1.0087638638708206E-3</v>
      </c>
      <c r="AT217" s="3">
        <f>'Population at Risk'!AT217/'Population at Risk'!AT$5</f>
        <v>0</v>
      </c>
      <c r="AU217" s="3">
        <f>'Population at Risk'!AU217/'Population at Risk'!AU$5</f>
        <v>0</v>
      </c>
      <c r="AV217" s="3">
        <f>'Population at Risk'!AV217/'Population at Risk'!AV$5</f>
        <v>1.9267738842980938E-3</v>
      </c>
      <c r="AW217" s="3">
        <f>'Population at Risk'!AW217/'Population at Risk'!AW$5</f>
        <v>1.56398749597258E-3</v>
      </c>
      <c r="AX217" s="3">
        <f>'Population at Risk'!AX217/'Population at Risk'!AX$5</f>
        <v>4.5628582836678803E-3</v>
      </c>
      <c r="AY217" s="3">
        <f>'Population at Risk'!AY217/'Population at Risk'!AY$5</f>
        <v>2.7634827906873193E-3</v>
      </c>
      <c r="AZ217" s="3">
        <f>'Population at Risk'!AZ217/'Population at Risk'!AZ$5</f>
        <v>1.9907638602141308E-3</v>
      </c>
      <c r="BA217" s="3">
        <f>'Population at Risk'!BA217/'Population at Risk'!BA$5</f>
        <v>3.5923613343844191E-4</v>
      </c>
      <c r="BB217" s="3">
        <f>'Population at Risk'!BB217/'Population at Risk'!BB$5</f>
        <v>2.6181419780806708E-3</v>
      </c>
      <c r="BC217" s="5">
        <f>'Population at Risk'!BC217/'Population at Risk'!BC$5</f>
        <v>0</v>
      </c>
      <c r="BD217" s="9">
        <v>215</v>
      </c>
    </row>
    <row r="218" spans="1:56" x14ac:dyDescent="0.35">
      <c r="A218" s="3"/>
      <c r="B218" s="3" t="s">
        <v>65</v>
      </c>
      <c r="C218" s="60">
        <f>'Population at Risk'!C218/'Population at Risk'!C$5</f>
        <v>7.9414031524953389E-3</v>
      </c>
      <c r="D218" s="3">
        <f>'Population at Risk'!D218/'Population at Risk'!D$5</f>
        <v>9.7300177846106565E-3</v>
      </c>
      <c r="E218" s="3">
        <f>'Population at Risk'!E218/'Population at Risk'!E$5</f>
        <v>7.3968247722993943E-3</v>
      </c>
      <c r="F218" s="3">
        <f>'Population at Risk'!F218/'Population at Risk'!F$5</f>
        <v>1.6100722638033068E-3</v>
      </c>
      <c r="G218" s="3">
        <f>'Population at Risk'!G218/'Population at Risk'!G$5</f>
        <v>7.6073196099371522E-4</v>
      </c>
      <c r="H218" s="3">
        <f>'Population at Risk'!H218/'Population at Risk'!H$5</f>
        <v>1.3408772226068115E-3</v>
      </c>
      <c r="I218" s="3">
        <f>'Population at Risk'!I218/'Population at Risk'!I$5</f>
        <v>1.781298215316196E-3</v>
      </c>
      <c r="J218" s="3">
        <f>'Population at Risk'!J218/'Population at Risk'!J$5</f>
        <v>2.693611996890625E-3</v>
      </c>
      <c r="K218" s="3">
        <f>'Population at Risk'!K218/'Population at Risk'!K$5</f>
        <v>1.4010651713306259E-3</v>
      </c>
      <c r="L218" s="3">
        <f>'Population at Risk'!L218/'Population at Risk'!L$5</f>
        <v>1.4305556521317625E-3</v>
      </c>
      <c r="M218" s="3">
        <f>'Population at Risk'!M218/'Population at Risk'!M$5</f>
        <v>1.4305556521317625E-3</v>
      </c>
      <c r="N218" s="3">
        <f>'Population at Risk'!N218/'Population at Risk'!N$5</f>
        <v>2.1256096654523942E-3</v>
      </c>
      <c r="O218" s="3">
        <f>'Population at Risk'!O218/'Population at Risk'!O$5</f>
        <v>1.5523928823096501E-3</v>
      </c>
      <c r="P218" s="3">
        <f>'Population at Risk'!P218/'Population at Risk'!P$5</f>
        <v>7.537965452729745E-3</v>
      </c>
      <c r="Q218" s="3">
        <f>'Population at Risk'!Q218/'Population at Risk'!Q$5</f>
        <v>2.7384570618690213E-3</v>
      </c>
      <c r="R218" s="3">
        <f>'Population at Risk'!R218/'Population at Risk'!R$5</f>
        <v>8.2577250779412806E-3</v>
      </c>
      <c r="S218" s="3">
        <f>'Population at Risk'!S218/'Population at Risk'!S$5</f>
        <v>5.2821137480058584E-3</v>
      </c>
      <c r="T218" s="3">
        <f>'Population at Risk'!T218/'Population at Risk'!T$5</f>
        <v>8.0925572238378998E-3</v>
      </c>
      <c r="U218" s="3">
        <f>'Population at Risk'!U218/'Population at Risk'!U$5</f>
        <v>0</v>
      </c>
      <c r="V218" s="3">
        <f>'Population at Risk'!V218/'Population at Risk'!V$5</f>
        <v>2.9720268642845701E-3</v>
      </c>
      <c r="W218" s="3">
        <f>'Population at Risk'!W218/'Population at Risk'!W$5</f>
        <v>2.9650253214522195E-3</v>
      </c>
      <c r="X218" s="3">
        <f>'Population at Risk'!X218/'Population at Risk'!X$5</f>
        <v>2.9650253214522195E-3</v>
      </c>
      <c r="Y218" s="3">
        <f>'Population at Risk'!Y218/'Population at Risk'!Y$5</f>
        <v>2.9333643746774726E-3</v>
      </c>
      <c r="Z218" s="3">
        <f>'Population at Risk'!Z218/'Population at Risk'!Z$5</f>
        <v>1.8010098842982359E-3</v>
      </c>
      <c r="AA218" s="3">
        <f>'Population at Risk'!AA218/'Population at Risk'!AA$5</f>
        <v>2.2850416682290904E-3</v>
      </c>
      <c r="AB218" s="3">
        <f>'Population at Risk'!AB218/'Population at Risk'!AB$5</f>
        <v>7.2297764905901582E-3</v>
      </c>
      <c r="AC218" s="3">
        <f>'Population at Risk'!AC218/'Population at Risk'!AC$5</f>
        <v>2.4553118593966475E-3</v>
      </c>
      <c r="AD218" s="3">
        <f>'Population at Risk'!AD218/'Population at Risk'!AD$5</f>
        <v>1.3500924440716371E-3</v>
      </c>
      <c r="AE218" s="3">
        <f>'Population at Risk'!AE218/'Population at Risk'!AE$5</f>
        <v>1.5612416870997704E-3</v>
      </c>
      <c r="AF218" s="3">
        <f>'Population at Risk'!AF218/'Population at Risk'!AF$5</f>
        <v>1.0572920345753346E-3</v>
      </c>
      <c r="AG218" s="3">
        <f>'Population at Risk'!AG218/'Population at Risk'!AG$5</f>
        <v>1.8484799507279945E-3</v>
      </c>
      <c r="AH218" s="3">
        <f>'Population at Risk'!AH218/'Population at Risk'!AH$5</f>
        <v>1.6507352393870731E-3</v>
      </c>
      <c r="AI218" s="3">
        <f>'Population at Risk'!AI218/'Population at Risk'!AI$5</f>
        <v>6.0779024051041998E-3</v>
      </c>
      <c r="AJ218" s="3">
        <f>'Population at Risk'!AJ218/'Population at Risk'!AJ$5</f>
        <v>2.6742279760980183E-3</v>
      </c>
      <c r="AK218" s="3">
        <f>'Population at Risk'!AK218/'Population at Risk'!AK$5</f>
        <v>3.8042649666342934E-3</v>
      </c>
      <c r="AL218" s="3">
        <f>'Population at Risk'!AL218/'Population at Risk'!AL$5</f>
        <v>7.8340423775571932E-4</v>
      </c>
      <c r="AM218" s="3">
        <f>'Population at Risk'!AM218/'Population at Risk'!AM$5</f>
        <v>1.4215329292648772E-3</v>
      </c>
      <c r="AN218" s="3">
        <f>'Population at Risk'!AN218/'Population at Risk'!AN$5</f>
        <v>1.1761040268025559E-3</v>
      </c>
      <c r="AO218" s="3">
        <f>'Population at Risk'!AO218/'Population at Risk'!AO$5</f>
        <v>1.1761040268025559E-3</v>
      </c>
      <c r="AP218" s="3">
        <f>'Population at Risk'!AP218/'Population at Risk'!AP$5</f>
        <v>2.7489003443895675E-3</v>
      </c>
      <c r="AQ218" s="3">
        <f>'Population at Risk'!AQ218/'Population at Risk'!AQ$5</f>
        <v>2.3024649521870464E-3</v>
      </c>
      <c r="AR218" s="3">
        <f>'Population at Risk'!AR218/'Population at Risk'!AR$5</f>
        <v>3.2021141851004222E-3</v>
      </c>
      <c r="AS218" s="3">
        <f>'Population at Risk'!AS218/'Population at Risk'!AS$5</f>
        <v>1.781298215316196E-3</v>
      </c>
      <c r="AT218" s="3">
        <f>'Population at Risk'!AT218/'Population at Risk'!AT$5</f>
        <v>0</v>
      </c>
      <c r="AU218" s="3">
        <f>'Population at Risk'!AU218/'Population at Risk'!AU$5</f>
        <v>0</v>
      </c>
      <c r="AV218" s="3">
        <f>'Population at Risk'!AV218/'Population at Risk'!AV$5</f>
        <v>2.0270106759667809E-3</v>
      </c>
      <c r="AW218" s="3">
        <f>'Population at Risk'!AW218/'Population at Risk'!AW$5</f>
        <v>1.8469947571485709E-3</v>
      </c>
      <c r="AX218" s="3">
        <f>'Population at Risk'!AX218/'Population at Risk'!AX$5</f>
        <v>3.552558258485267E-3</v>
      </c>
      <c r="AY218" s="3">
        <f>'Population at Risk'!AY218/'Population at Risk'!AY$5</f>
        <v>3.0086876830992325E-3</v>
      </c>
      <c r="AZ218" s="3">
        <f>'Population at Risk'!AZ218/'Population at Risk'!AZ$5</f>
        <v>2.2502086099559595E-3</v>
      </c>
      <c r="BA218" s="3">
        <f>'Population at Risk'!BA218/'Population at Risk'!BA$5</f>
        <v>4.3319651385223881E-4</v>
      </c>
      <c r="BB218" s="3">
        <f>'Population at Risk'!BB218/'Population at Risk'!BB$5</f>
        <v>3.0855418211474216E-3</v>
      </c>
      <c r="BC218" s="5">
        <f>'Population at Risk'!BC218/'Population at Risk'!BC$5</f>
        <v>0</v>
      </c>
      <c r="BD218" s="9">
        <v>216</v>
      </c>
    </row>
    <row r="219" spans="1:56" x14ac:dyDescent="0.35">
      <c r="A219" s="3"/>
      <c r="B219" s="3" t="s">
        <v>66</v>
      </c>
      <c r="C219" s="60">
        <f>'Population at Risk'!C219/'Population at Risk'!C$5</f>
        <v>6.5148911635048807E-3</v>
      </c>
      <c r="D219" s="3">
        <f>'Population at Risk'!D219/'Population at Risk'!D$5</f>
        <v>8.790562503758665E-3</v>
      </c>
      <c r="E219" s="3">
        <f>'Population at Risk'!E219/'Population at Risk'!E$5</f>
        <v>7.3963218386277549E-3</v>
      </c>
      <c r="F219" s="3">
        <f>'Population at Risk'!F219/'Population at Risk'!F$5</f>
        <v>1.72972912695921E-3</v>
      </c>
      <c r="G219" s="3">
        <f>'Population at Risk'!G219/'Population at Risk'!G$5</f>
        <v>1.0489454656573362E-3</v>
      </c>
      <c r="H219" s="3">
        <f>'Population at Risk'!H219/'Population at Risk'!H$5</f>
        <v>1.48852569565272E-3</v>
      </c>
      <c r="I219" s="3">
        <f>'Population at Risk'!I219/'Population at Risk'!I$5</f>
        <v>1.8252518889789295E-3</v>
      </c>
      <c r="J219" s="3">
        <f>'Population at Risk'!J219/'Population at Risk'!J$5</f>
        <v>3.0194343276771355E-3</v>
      </c>
      <c r="K219" s="3">
        <f>'Population at Risk'!K219/'Population at Risk'!K$5</f>
        <v>1.7720294794026884E-3</v>
      </c>
      <c r="L219" s="3">
        <f>'Population at Risk'!L219/'Population at Risk'!L$5</f>
        <v>1.2927386324652842E-3</v>
      </c>
      <c r="M219" s="3">
        <f>'Population at Risk'!M219/'Population at Risk'!M$5</f>
        <v>1.2927386324652842E-3</v>
      </c>
      <c r="N219" s="3">
        <f>'Population at Risk'!N219/'Population at Risk'!N$5</f>
        <v>1.8055889324030258E-3</v>
      </c>
      <c r="O219" s="3">
        <f>'Population at Risk'!O219/'Population at Risk'!O$5</f>
        <v>1.4632440747446925E-3</v>
      </c>
      <c r="P219" s="3">
        <f>'Population at Risk'!P219/'Population at Risk'!P$5</f>
        <v>9.9392484872690649E-3</v>
      </c>
      <c r="Q219" s="3">
        <f>'Population at Risk'!Q219/'Population at Risk'!Q$5</f>
        <v>3.2808483933833119E-3</v>
      </c>
      <c r="R219" s="3">
        <f>'Population at Risk'!R219/'Population at Risk'!R$5</f>
        <v>1.1713349283460696E-2</v>
      </c>
      <c r="S219" s="3">
        <f>'Population at Risk'!S219/'Population at Risk'!S$5</f>
        <v>5.0277674562501495E-3</v>
      </c>
      <c r="T219" s="3">
        <f>'Population at Risk'!T219/'Population at Risk'!T$5</f>
        <v>7.1943568201969267E-3</v>
      </c>
      <c r="U219" s="3">
        <f>'Population at Risk'!U219/'Population at Risk'!U$5</f>
        <v>0</v>
      </c>
      <c r="V219" s="3">
        <f>'Population at Risk'!V219/'Population at Risk'!V$5</f>
        <v>2.8481562670550028E-3</v>
      </c>
      <c r="W219" s="3">
        <f>'Population at Risk'!W219/'Population at Risk'!W$5</f>
        <v>3.0666080381265056E-3</v>
      </c>
      <c r="X219" s="3">
        <f>'Population at Risk'!X219/'Population at Risk'!X$5</f>
        <v>3.0666080381265056E-3</v>
      </c>
      <c r="Y219" s="3">
        <f>'Population at Risk'!Y219/'Population at Risk'!Y$5</f>
        <v>3.0001010069175007E-3</v>
      </c>
      <c r="Z219" s="3">
        <f>'Population at Risk'!Z219/'Population at Risk'!Z$5</f>
        <v>1.3054606683366714E-3</v>
      </c>
      <c r="AA219" s="3">
        <f>'Population at Risk'!AA219/'Population at Risk'!AA$5</f>
        <v>2.4469989279531576E-3</v>
      </c>
      <c r="AB219" s="3">
        <f>'Population at Risk'!AB219/'Population at Risk'!AB$5</f>
        <v>6.4411158075321669E-3</v>
      </c>
      <c r="AC219" s="3">
        <f>'Population at Risk'!AC219/'Population at Risk'!AC$5</f>
        <v>2.5802903884605296E-3</v>
      </c>
      <c r="AD219" s="3">
        <f>'Population at Risk'!AD219/'Population at Risk'!AD$5</f>
        <v>1.3957918609805479E-3</v>
      </c>
      <c r="AE219" s="3">
        <f>'Population at Risk'!AE219/'Population at Risk'!AE$5</f>
        <v>1.5224030873688657E-3</v>
      </c>
      <c r="AF219" s="3">
        <f>'Population at Risk'!AF219/'Population at Risk'!AF$5</f>
        <v>1.2596790375454772E-3</v>
      </c>
      <c r="AG219" s="3">
        <f>'Population at Risk'!AG219/'Population at Risk'!AG$5</f>
        <v>1.8024958000931934E-3</v>
      </c>
      <c r="AH219" s="3">
        <f>'Population at Risk'!AH219/'Population at Risk'!AH$5</f>
        <v>1.8645942012897202E-3</v>
      </c>
      <c r="AI219" s="3">
        <f>'Population at Risk'!AI219/'Population at Risk'!AI$5</f>
        <v>5.6571220621972999E-3</v>
      </c>
      <c r="AJ219" s="3">
        <f>'Population at Risk'!AJ219/'Population at Risk'!AJ$5</f>
        <v>2.7525625436368171E-3</v>
      </c>
      <c r="AK219" s="3">
        <f>'Population at Risk'!AK219/'Population at Risk'!AK$5</f>
        <v>2.7907759970859686E-3</v>
      </c>
      <c r="AL219" s="3">
        <f>'Population at Risk'!AL219/'Population at Risk'!AL$5</f>
        <v>8.6526121816529245E-4</v>
      </c>
      <c r="AM219" s="3">
        <f>'Population at Risk'!AM219/'Population at Risk'!AM$5</f>
        <v>1.5668698554456731E-3</v>
      </c>
      <c r="AN219" s="3">
        <f>'Population at Risk'!AN219/'Population at Risk'!AN$5</f>
        <v>1.6355473796560429E-3</v>
      </c>
      <c r="AO219" s="3">
        <f>'Population at Risk'!AO219/'Population at Risk'!AO$5</f>
        <v>1.6355473796560429E-3</v>
      </c>
      <c r="AP219" s="3">
        <f>'Population at Risk'!AP219/'Population at Risk'!AP$5</f>
        <v>2.6026746787242076E-3</v>
      </c>
      <c r="AQ219" s="3">
        <f>'Population at Risk'!AQ219/'Population at Risk'!AQ$5</f>
        <v>2.6357767878311344E-3</v>
      </c>
      <c r="AR219" s="3">
        <f>'Population at Risk'!AR219/'Population at Risk'!AR$5</f>
        <v>3.1336242689199607E-3</v>
      </c>
      <c r="AS219" s="3">
        <f>'Population at Risk'!AS219/'Population at Risk'!AS$5</f>
        <v>1.8252518889789295E-3</v>
      </c>
      <c r="AT219" s="3">
        <f>'Population at Risk'!AT219/'Population at Risk'!AT$5</f>
        <v>0</v>
      </c>
      <c r="AU219" s="3">
        <f>'Population at Risk'!AU219/'Population at Risk'!AU$5</f>
        <v>0</v>
      </c>
      <c r="AV219" s="3">
        <f>'Population at Risk'!AV219/'Population at Risk'!AV$5</f>
        <v>2.626044042550436E-3</v>
      </c>
      <c r="AW219" s="3">
        <f>'Population at Risk'!AW219/'Population at Risk'!AW$5</f>
        <v>2.1253372901270224E-3</v>
      </c>
      <c r="AX219" s="3">
        <f>'Population at Risk'!AX219/'Population at Risk'!AX$5</f>
        <v>3.8483820376807236E-3</v>
      </c>
      <c r="AY219" s="3">
        <f>'Population at Risk'!AY219/'Population at Risk'!AY$5</f>
        <v>2.9911156077978831E-3</v>
      </c>
      <c r="AZ219" s="3">
        <f>'Population at Risk'!AZ219/'Population at Risk'!AZ$5</f>
        <v>2.1336360707460353E-3</v>
      </c>
      <c r="BA219" s="3">
        <f>'Population at Risk'!BA219/'Population at Risk'!BA$5</f>
        <v>6.0703132336491173E-4</v>
      </c>
      <c r="BB219" s="3">
        <f>'Population at Risk'!BB219/'Population at Risk'!BB$5</f>
        <v>3.3855418913358135E-3</v>
      </c>
      <c r="BC219" s="5">
        <f>'Population at Risk'!BC219/'Population at Risk'!BC$5</f>
        <v>0</v>
      </c>
      <c r="BD219" s="9">
        <v>217</v>
      </c>
    </row>
    <row r="220" spans="1:56" x14ac:dyDescent="0.35">
      <c r="A220" s="3"/>
      <c r="B220" s="3" t="s">
        <v>67</v>
      </c>
      <c r="C220" s="60">
        <f>'Population at Risk'!C220/'Population at Risk'!C$5</f>
        <v>6.0034615965978205E-3</v>
      </c>
      <c r="D220" s="3">
        <f>'Population at Risk'!D220/'Population at Risk'!D$5</f>
        <v>8.7416639520054001E-3</v>
      </c>
      <c r="E220" s="3">
        <f>'Population at Risk'!E220/'Population at Risk'!E$5</f>
        <v>7.8692089580434336E-3</v>
      </c>
      <c r="F220" s="3">
        <f>'Population at Risk'!F220/'Population at Risk'!F$5</f>
        <v>2.1328312191549216E-3</v>
      </c>
      <c r="G220" s="3">
        <f>'Population at Risk'!G220/'Population at Risk'!G$5</f>
        <v>1.2112822639138287E-3</v>
      </c>
      <c r="H220" s="3">
        <f>'Population at Risk'!H220/'Population at Risk'!H$5</f>
        <v>1.8977797190316919E-3</v>
      </c>
      <c r="I220" s="3">
        <f>'Population at Risk'!I220/'Population at Risk'!I$5</f>
        <v>2.822978001925611E-3</v>
      </c>
      <c r="J220" s="3">
        <f>'Population at Risk'!J220/'Population at Risk'!J$5</f>
        <v>3.839932786285053E-3</v>
      </c>
      <c r="K220" s="3">
        <f>'Population at Risk'!K220/'Population at Risk'!K$5</f>
        <v>2.2835431435601653E-3</v>
      </c>
      <c r="L220" s="3">
        <f>'Population at Risk'!L220/'Population at Risk'!L$5</f>
        <v>1.3967520856521462E-3</v>
      </c>
      <c r="M220" s="3">
        <f>'Population at Risk'!M220/'Population at Risk'!M$5</f>
        <v>1.3967520856521462E-3</v>
      </c>
      <c r="N220" s="3">
        <f>'Population at Risk'!N220/'Population at Risk'!N$5</f>
        <v>2.1212513331727856E-3</v>
      </c>
      <c r="O220" s="3">
        <f>'Population at Risk'!O220/'Population at Risk'!O$5</f>
        <v>1.9123585927356376E-3</v>
      </c>
      <c r="P220" s="3">
        <f>'Population at Risk'!P220/'Population at Risk'!P$5</f>
        <v>1.1542551240777858E-2</v>
      </c>
      <c r="Q220" s="3">
        <f>'Population at Risk'!Q220/'Population at Risk'!Q$5</f>
        <v>3.8117493152217017E-3</v>
      </c>
      <c r="R220" s="3">
        <f>'Population at Risk'!R220/'Population at Risk'!R$5</f>
        <v>1.3226068039090873E-2</v>
      </c>
      <c r="S220" s="3">
        <f>'Population at Risk'!S220/'Population at Risk'!S$5</f>
        <v>5.2673288348747058E-3</v>
      </c>
      <c r="T220" s="3">
        <f>'Population at Risk'!T220/'Population at Risk'!T$5</f>
        <v>6.8567826086594896E-3</v>
      </c>
      <c r="U220" s="3">
        <f>'Population at Risk'!U220/'Population at Risk'!U$5</f>
        <v>0</v>
      </c>
      <c r="V220" s="3">
        <f>'Population at Risk'!V220/'Population at Risk'!V$5</f>
        <v>3.4684683363394564E-3</v>
      </c>
      <c r="W220" s="3">
        <f>'Population at Risk'!W220/'Population at Risk'!W$5</f>
        <v>3.5226539783799462E-3</v>
      </c>
      <c r="X220" s="3">
        <f>'Population at Risk'!X220/'Population at Risk'!X$5</f>
        <v>3.5226539783799462E-3</v>
      </c>
      <c r="Y220" s="3">
        <f>'Population at Risk'!Y220/'Population at Risk'!Y$5</f>
        <v>3.7237750830486221E-3</v>
      </c>
      <c r="Z220" s="3">
        <f>'Population at Risk'!Z220/'Population at Risk'!Z$5</f>
        <v>1.2156739128201957E-3</v>
      </c>
      <c r="AA220" s="3">
        <f>'Population at Risk'!AA220/'Population at Risk'!AA$5</f>
        <v>2.6700902197771183E-3</v>
      </c>
      <c r="AB220" s="3">
        <f>'Population at Risk'!AB220/'Population at Risk'!AB$5</f>
        <v>6.5324586947863184E-3</v>
      </c>
      <c r="AC220" s="3">
        <f>'Population at Risk'!AC220/'Population at Risk'!AC$5</f>
        <v>2.791401528680492E-3</v>
      </c>
      <c r="AD220" s="3">
        <f>'Population at Risk'!AD220/'Population at Risk'!AD$5</f>
        <v>1.6117688925872376E-3</v>
      </c>
      <c r="AE220" s="3">
        <f>'Population at Risk'!AE220/'Population at Risk'!AE$5</f>
        <v>1.7579611581938477E-3</v>
      </c>
      <c r="AF220" s="3">
        <f>'Population at Risk'!AF220/'Population at Risk'!AF$5</f>
        <v>1.6451842602425847E-3</v>
      </c>
      <c r="AG220" s="3">
        <f>'Population at Risk'!AG220/'Population at Risk'!AG$5</f>
        <v>2.0813919983884155E-3</v>
      </c>
      <c r="AH220" s="3">
        <f>'Population at Risk'!AH220/'Population at Risk'!AH$5</f>
        <v>2.0822451479260871E-3</v>
      </c>
      <c r="AI220" s="3">
        <f>'Population at Risk'!AI220/'Population at Risk'!AI$5</f>
        <v>5.6846445490102903E-3</v>
      </c>
      <c r="AJ220" s="3">
        <f>'Population at Risk'!AJ220/'Population at Risk'!AJ$5</f>
        <v>2.8506622569320498E-3</v>
      </c>
      <c r="AK220" s="3">
        <f>'Population at Risk'!AK220/'Population at Risk'!AK$5</f>
        <v>3.6821786497178502E-3</v>
      </c>
      <c r="AL220" s="3">
        <f>'Population at Risk'!AL220/'Population at Risk'!AL$5</f>
        <v>1.1089582068257702E-3</v>
      </c>
      <c r="AM220" s="3">
        <f>'Population at Risk'!AM220/'Population at Risk'!AM$5</f>
        <v>1.6863512440366078E-3</v>
      </c>
      <c r="AN220" s="3">
        <f>'Population at Risk'!AN220/'Population at Risk'!AN$5</f>
        <v>1.1920091072069466E-3</v>
      </c>
      <c r="AO220" s="3">
        <f>'Population at Risk'!AO220/'Population at Risk'!AO$5</f>
        <v>1.1920091072069466E-3</v>
      </c>
      <c r="AP220" s="3">
        <f>'Population at Risk'!AP220/'Population at Risk'!AP$5</f>
        <v>3.2656558559829214E-3</v>
      </c>
      <c r="AQ220" s="3">
        <f>'Population at Risk'!AQ220/'Population at Risk'!AQ$5</f>
        <v>3.0054628255247943E-3</v>
      </c>
      <c r="AR220" s="3">
        <f>'Population at Risk'!AR220/'Population at Risk'!AR$5</f>
        <v>3.3971479632298944E-3</v>
      </c>
      <c r="AS220" s="3">
        <f>'Population at Risk'!AS220/'Population at Risk'!AS$5</f>
        <v>2.822978001925611E-3</v>
      </c>
      <c r="AT220" s="3">
        <f>'Population at Risk'!AT220/'Population at Risk'!AT$5</f>
        <v>0</v>
      </c>
      <c r="AU220" s="3">
        <f>'Population at Risk'!AU220/'Population at Risk'!AU$5</f>
        <v>0</v>
      </c>
      <c r="AV220" s="3">
        <f>'Population at Risk'!AV220/'Population at Risk'!AV$5</f>
        <v>3.271037316159315E-3</v>
      </c>
      <c r="AW220" s="3">
        <f>'Population at Risk'!AW220/'Population at Risk'!AW$5</f>
        <v>2.4372157042115172E-3</v>
      </c>
      <c r="AX220" s="3">
        <f>'Population at Risk'!AX220/'Population at Risk'!AX$5</f>
        <v>4.8742125808479827E-3</v>
      </c>
      <c r="AY220" s="3">
        <f>'Population at Risk'!AY220/'Population at Risk'!AY$5</f>
        <v>3.5346912573855764E-3</v>
      </c>
      <c r="AZ220" s="3">
        <f>'Population at Risk'!AZ220/'Population at Risk'!AZ$5</f>
        <v>2.6094578553344364E-3</v>
      </c>
      <c r="BA220" s="3">
        <f>'Population at Risk'!BA220/'Population at Risk'!BA$5</f>
        <v>5.9731882219107315E-4</v>
      </c>
      <c r="BB220" s="3">
        <f>'Population at Risk'!BB220/'Population at Risk'!BB$5</f>
        <v>4.2416188008816058E-3</v>
      </c>
      <c r="BC220" s="5">
        <f>'Population at Risk'!BC220/'Population at Risk'!BC$5</f>
        <v>0</v>
      </c>
      <c r="BD220" s="9">
        <v>218</v>
      </c>
    </row>
    <row r="221" spans="1:56" x14ac:dyDescent="0.35">
      <c r="A221" s="3"/>
      <c r="B221" s="3" t="s">
        <v>68</v>
      </c>
      <c r="C221" s="60">
        <f>'Population at Risk'!C221/'Population at Risk'!C$5</f>
        <v>6.9186821172312514E-3</v>
      </c>
      <c r="D221" s="3">
        <f>'Population at Risk'!D221/'Population at Risk'!D$5</f>
        <v>1.0120069727802732E-2</v>
      </c>
      <c r="E221" s="3">
        <f>'Population at Risk'!E221/'Population at Risk'!E$5</f>
        <v>9.144031286201372E-3</v>
      </c>
      <c r="F221" s="3">
        <f>'Population at Risk'!F221/'Population at Risk'!F$5</f>
        <v>2.6537956804580072E-3</v>
      </c>
      <c r="G221" s="3">
        <f>'Population at Risk'!G221/'Population at Risk'!G$5</f>
        <v>1.7842149553743782E-3</v>
      </c>
      <c r="H221" s="3">
        <f>'Population at Risk'!H221/'Population at Risk'!H$5</f>
        <v>2.6082752276476639E-3</v>
      </c>
      <c r="I221" s="3">
        <f>'Population at Risk'!I221/'Population at Risk'!I$5</f>
        <v>3.1319077181022623E-3</v>
      </c>
      <c r="J221" s="3">
        <f>'Population at Risk'!J221/'Population at Risk'!J$5</f>
        <v>5.4037882142905294E-3</v>
      </c>
      <c r="K221" s="3">
        <f>'Population at Risk'!K221/'Population at Risk'!K$5</f>
        <v>2.9166938693950032E-3</v>
      </c>
      <c r="L221" s="3">
        <f>'Population at Risk'!L221/'Population at Risk'!L$5</f>
        <v>2.0185281992874606E-3</v>
      </c>
      <c r="M221" s="3">
        <f>'Population at Risk'!M221/'Population at Risk'!M$5</f>
        <v>2.0185281992874606E-3</v>
      </c>
      <c r="N221" s="3">
        <f>'Population at Risk'!N221/'Population at Risk'!N$5</f>
        <v>2.9179667990982656E-3</v>
      </c>
      <c r="O221" s="3">
        <f>'Population at Risk'!O221/'Population at Risk'!O$5</f>
        <v>2.37186738872151E-3</v>
      </c>
      <c r="P221" s="3">
        <f>'Population at Risk'!P221/'Population at Risk'!P$5</f>
        <v>1.5047321676714857E-2</v>
      </c>
      <c r="Q221" s="3">
        <f>'Population at Risk'!Q221/'Population at Risk'!Q$5</f>
        <v>5.0428276672094298E-3</v>
      </c>
      <c r="R221" s="3">
        <f>'Population at Risk'!R221/'Population at Risk'!R$5</f>
        <v>1.6787154794896789E-2</v>
      </c>
      <c r="S221" s="3">
        <f>'Population at Risk'!S221/'Population at Risk'!S$5</f>
        <v>6.2547031703418772E-3</v>
      </c>
      <c r="T221" s="3">
        <f>'Population at Risk'!T221/'Population at Risk'!T$5</f>
        <v>7.913653886896287E-3</v>
      </c>
      <c r="U221" s="3">
        <f>'Population at Risk'!U221/'Population at Risk'!U$5</f>
        <v>0</v>
      </c>
      <c r="V221" s="3">
        <f>'Population at Risk'!V221/'Population at Risk'!V$5</f>
        <v>4.0429505463674114E-3</v>
      </c>
      <c r="W221" s="3">
        <f>'Population at Risk'!W221/'Population at Risk'!W$5</f>
        <v>4.185062294915904E-3</v>
      </c>
      <c r="X221" s="3">
        <f>'Population at Risk'!X221/'Population at Risk'!X$5</f>
        <v>4.185062294915904E-3</v>
      </c>
      <c r="Y221" s="3">
        <f>'Population at Risk'!Y221/'Population at Risk'!Y$5</f>
        <v>4.740826206482E-3</v>
      </c>
      <c r="Z221" s="3">
        <f>'Population at Risk'!Z221/'Population at Risk'!Z$5</f>
        <v>1.4857852163857564E-3</v>
      </c>
      <c r="AA221" s="3">
        <f>'Population at Risk'!AA221/'Population at Risk'!AA$5</f>
        <v>3.4685129525645832E-3</v>
      </c>
      <c r="AB221" s="3">
        <f>'Population at Risk'!AB221/'Population at Risk'!AB$5</f>
        <v>7.6058768399729065E-3</v>
      </c>
      <c r="AC221" s="3">
        <f>'Population at Risk'!AC221/'Population at Risk'!AC$5</f>
        <v>3.6192414926130121E-3</v>
      </c>
      <c r="AD221" s="3">
        <f>'Population at Risk'!AD221/'Population at Risk'!AD$5</f>
        <v>1.9993416232138442E-3</v>
      </c>
      <c r="AE221" s="3">
        <f>'Population at Risk'!AE221/'Population at Risk'!AE$5</f>
        <v>2.08229587481621E-3</v>
      </c>
      <c r="AF221" s="3">
        <f>'Population at Risk'!AF221/'Population at Risk'!AF$5</f>
        <v>2.3156224928534866E-3</v>
      </c>
      <c r="AG221" s="3">
        <f>'Population at Risk'!AG221/'Population at Risk'!AG$5</f>
        <v>2.4653980276632217E-3</v>
      </c>
      <c r="AH221" s="3">
        <f>'Population at Risk'!AH221/'Population at Risk'!AH$5</f>
        <v>2.7184307988723203E-3</v>
      </c>
      <c r="AI221" s="3">
        <f>'Population at Risk'!AI221/'Population at Risk'!AI$5</f>
        <v>6.7727475034302376E-3</v>
      </c>
      <c r="AJ221" s="3">
        <f>'Population at Risk'!AJ221/'Population at Risk'!AJ$5</f>
        <v>3.5103850194064569E-3</v>
      </c>
      <c r="AK221" s="3">
        <f>'Population at Risk'!AK221/'Population at Risk'!AK$5</f>
        <v>4.5720492737626947E-3</v>
      </c>
      <c r="AL221" s="3">
        <f>'Population at Risk'!AL221/'Population at Risk'!AL$5</f>
        <v>1.5916004819134671E-3</v>
      </c>
      <c r="AM221" s="3">
        <f>'Population at Risk'!AM221/'Population at Risk'!AM$5</f>
        <v>2.3492254186377316E-3</v>
      </c>
      <c r="AN221" s="3">
        <f>'Population at Risk'!AN221/'Population at Risk'!AN$5</f>
        <v>2.2504636451203138E-3</v>
      </c>
      <c r="AO221" s="3">
        <f>'Population at Risk'!AO221/'Population at Risk'!AO$5</f>
        <v>2.2504636451203138E-3</v>
      </c>
      <c r="AP221" s="3">
        <f>'Population at Risk'!AP221/'Population at Risk'!AP$5</f>
        <v>4.2032636831533998E-3</v>
      </c>
      <c r="AQ221" s="3">
        <f>'Population at Risk'!AQ221/'Population at Risk'!AQ$5</f>
        <v>4.2062522441784506E-3</v>
      </c>
      <c r="AR221" s="3">
        <f>'Population at Risk'!AR221/'Population at Risk'!AR$5</f>
        <v>4.2086852502263798E-3</v>
      </c>
      <c r="AS221" s="3">
        <f>'Population at Risk'!AS221/'Population at Risk'!AS$5</f>
        <v>3.1319077181022623E-3</v>
      </c>
      <c r="AT221" s="3">
        <f>'Population at Risk'!AT221/'Population at Risk'!AT$5</f>
        <v>0</v>
      </c>
      <c r="AU221" s="3">
        <f>'Population at Risk'!AU221/'Population at Risk'!AU$5</f>
        <v>0</v>
      </c>
      <c r="AV221" s="3">
        <f>'Population at Risk'!AV221/'Population at Risk'!AV$5</f>
        <v>4.7319716209642494E-3</v>
      </c>
      <c r="AW221" s="3">
        <f>'Population at Risk'!AW221/'Population at Risk'!AW$5</f>
        <v>3.0333372766845807E-3</v>
      </c>
      <c r="AX221" s="3">
        <f>'Population at Risk'!AX221/'Population at Risk'!AX$5</f>
        <v>7.0565564912584743E-3</v>
      </c>
      <c r="AY221" s="3">
        <f>'Population at Risk'!AY221/'Population at Risk'!AY$5</f>
        <v>4.381487003530549E-3</v>
      </c>
      <c r="AZ221" s="3">
        <f>'Population at Risk'!AZ221/'Population at Risk'!AZ$5</f>
        <v>3.3924872577043401E-3</v>
      </c>
      <c r="BA221" s="3">
        <f>'Population at Risk'!BA221/'Population at Risk'!BA$5</f>
        <v>9.5143535088929206E-4</v>
      </c>
      <c r="BB221" s="3">
        <f>'Population at Risk'!BB221/'Population at Risk'!BB$5</f>
        <v>5.5178962245190279E-3</v>
      </c>
      <c r="BC221" s="5">
        <f>'Population at Risk'!BC221/'Population at Risk'!BC$5</f>
        <v>0</v>
      </c>
      <c r="BD221" s="9">
        <v>219</v>
      </c>
    </row>
    <row r="222" spans="1:56" x14ac:dyDescent="0.35">
      <c r="A222" s="3"/>
      <c r="B222" s="3" t="s">
        <v>69</v>
      </c>
      <c r="C222" s="60">
        <f>'Population at Risk'!C222/'Population at Risk'!C$5</f>
        <v>7.3711988426942527E-3</v>
      </c>
      <c r="D222" s="3">
        <f>'Population at Risk'!D222/'Population at Risk'!D$5</f>
        <v>1.0225928197758829E-2</v>
      </c>
      <c r="E222" s="3">
        <f>'Population at Risk'!E222/'Population at Risk'!E$5</f>
        <v>8.8284628151830084E-3</v>
      </c>
      <c r="F222" s="3">
        <f>'Population at Risk'!F222/'Population at Risk'!F$5</f>
        <v>2.7221756918563121E-3</v>
      </c>
      <c r="G222" s="3">
        <f>'Population at Risk'!G222/'Population at Risk'!G$5</f>
        <v>1.8653156351641225E-3</v>
      </c>
      <c r="H222" s="3">
        <f>'Population at Risk'!H222/'Population at Risk'!H$5</f>
        <v>2.6853735434949643E-3</v>
      </c>
      <c r="I222" s="3">
        <f>'Population at Risk'!I222/'Population at Risk'!I$5</f>
        <v>2.8206227724896647E-3</v>
      </c>
      <c r="J222" s="3">
        <f>'Population at Risk'!J222/'Population at Risk'!J$5</f>
        <v>5.3011596579928266E-3</v>
      </c>
      <c r="K222" s="3">
        <f>'Population at Risk'!K222/'Population at Risk'!K$5</f>
        <v>3.1045487287797661E-3</v>
      </c>
      <c r="L222" s="3">
        <f>'Population at Risk'!L222/'Population at Risk'!L$5</f>
        <v>2.4286673951586183E-3</v>
      </c>
      <c r="M222" s="3">
        <f>'Population at Risk'!M222/'Population at Risk'!M$5</f>
        <v>2.4286673951586183E-3</v>
      </c>
      <c r="N222" s="3">
        <f>'Population at Risk'!N222/'Population at Risk'!N$5</f>
        <v>3.1058920613352731E-3</v>
      </c>
      <c r="O222" s="3">
        <f>'Population at Risk'!O222/'Population at Risk'!O$5</f>
        <v>2.2660154556711286E-3</v>
      </c>
      <c r="P222" s="3">
        <f>'Population at Risk'!P222/'Population at Risk'!P$5</f>
        <v>1.6423722731544715E-2</v>
      </c>
      <c r="Q222" s="3">
        <f>'Population at Risk'!Q222/'Population at Risk'!Q$5</f>
        <v>4.7393540431904238E-3</v>
      </c>
      <c r="R222" s="3">
        <f>'Population at Risk'!R222/'Population at Risk'!R$5</f>
        <v>1.6809281976085142E-2</v>
      </c>
      <c r="S222" s="3">
        <f>'Population at Risk'!S222/'Population at Risk'!S$5</f>
        <v>6.168734291329186E-3</v>
      </c>
      <c r="T222" s="3">
        <f>'Population at Risk'!T222/'Population at Risk'!T$5</f>
        <v>8.0578026233280326E-3</v>
      </c>
      <c r="U222" s="3">
        <f>'Population at Risk'!U222/'Population at Risk'!U$5</f>
        <v>0</v>
      </c>
      <c r="V222" s="3">
        <f>'Population at Risk'!V222/'Population at Risk'!V$5</f>
        <v>3.720085944431357E-3</v>
      </c>
      <c r="W222" s="3">
        <f>'Population at Risk'!W222/'Population at Risk'!W$5</f>
        <v>4.0576719517984366E-3</v>
      </c>
      <c r="X222" s="3">
        <f>'Population at Risk'!X222/'Population at Risk'!X$5</f>
        <v>4.0576719517984366E-3</v>
      </c>
      <c r="Y222" s="3">
        <f>'Population at Risk'!Y222/'Population at Risk'!Y$5</f>
        <v>4.5041254727531937E-3</v>
      </c>
      <c r="Z222" s="3">
        <f>'Population at Risk'!Z222/'Population at Risk'!Z$5</f>
        <v>1.5095577798479283E-3</v>
      </c>
      <c r="AA222" s="3">
        <f>'Population at Risk'!AA222/'Population at Risk'!AA$5</f>
        <v>3.6262919408213256E-3</v>
      </c>
      <c r="AB222" s="3">
        <f>'Population at Risk'!AB222/'Population at Risk'!AB$5</f>
        <v>7.6391811720581751E-3</v>
      </c>
      <c r="AC222" s="3">
        <f>'Population at Risk'!AC222/'Population at Risk'!AC$5</f>
        <v>3.7809647951496895E-3</v>
      </c>
      <c r="AD222" s="3">
        <f>'Population at Risk'!AD222/'Population at Risk'!AD$5</f>
        <v>2.10227456891159E-3</v>
      </c>
      <c r="AE222" s="3">
        <f>'Population at Risk'!AE222/'Population at Risk'!AE$5</f>
        <v>2.1932572196193415E-3</v>
      </c>
      <c r="AF222" s="3">
        <f>'Population at Risk'!AF222/'Population at Risk'!AF$5</f>
        <v>2.3450085650978205E-3</v>
      </c>
      <c r="AG222" s="3">
        <f>'Population at Risk'!AG222/'Population at Risk'!AG$5</f>
        <v>2.5967741130375655E-3</v>
      </c>
      <c r="AH222" s="3">
        <f>'Population at Risk'!AH222/'Population at Risk'!AH$5</f>
        <v>2.8478403822180883E-3</v>
      </c>
      <c r="AI222" s="3">
        <f>'Population at Risk'!AI222/'Population at Risk'!AI$5</f>
        <v>6.7409251368740824E-3</v>
      </c>
      <c r="AJ222" s="3">
        <f>'Population at Risk'!AJ222/'Population at Risk'!AJ$5</f>
        <v>3.3105054453477262E-3</v>
      </c>
      <c r="AK222" s="3">
        <f>'Population at Risk'!AK222/'Population at Risk'!AK$5</f>
        <v>4.290007273108503E-3</v>
      </c>
      <c r="AL222" s="3">
        <f>'Population at Risk'!AL222/'Population at Risk'!AL$5</f>
        <v>1.5382507450895522E-3</v>
      </c>
      <c r="AM222" s="3">
        <f>'Population at Risk'!AM222/'Population at Risk'!AM$5</f>
        <v>2.3115723283041647E-3</v>
      </c>
      <c r="AN222" s="3">
        <f>'Population at Risk'!AN222/'Population at Risk'!AN$5</f>
        <v>2.0104141896408133E-3</v>
      </c>
      <c r="AO222" s="3">
        <f>'Population at Risk'!AO222/'Population at Risk'!AO$5</f>
        <v>2.0104141896408133E-3</v>
      </c>
      <c r="AP222" s="3">
        <f>'Population at Risk'!AP222/'Population at Risk'!AP$5</f>
        <v>4.6338419141105777E-3</v>
      </c>
      <c r="AQ222" s="3">
        <f>'Population at Risk'!AQ222/'Population at Risk'!AQ$5</f>
        <v>4.548372978635958E-3</v>
      </c>
      <c r="AR222" s="3">
        <f>'Population at Risk'!AR222/'Population at Risk'!AR$5</f>
        <v>4.2734497498290013E-3</v>
      </c>
      <c r="AS222" s="3">
        <f>'Population at Risk'!AS222/'Population at Risk'!AS$5</f>
        <v>2.8206227724896647E-3</v>
      </c>
      <c r="AT222" s="3">
        <f>'Population at Risk'!AT222/'Population at Risk'!AT$5</f>
        <v>0</v>
      </c>
      <c r="AU222" s="3">
        <f>'Population at Risk'!AU222/'Population at Risk'!AU$5</f>
        <v>0</v>
      </c>
      <c r="AV222" s="3">
        <f>'Population at Risk'!AV222/'Population at Risk'!AV$5</f>
        <v>5.3082304600512312E-3</v>
      </c>
      <c r="AW222" s="3">
        <f>'Population at Risk'!AW222/'Population at Risk'!AW$5</f>
        <v>3.3281078372310192E-3</v>
      </c>
      <c r="AX222" s="3">
        <f>'Population at Risk'!AX222/'Population at Risk'!AX$5</f>
        <v>6.7608907164850747E-3</v>
      </c>
      <c r="AY222" s="3">
        <f>'Population at Risk'!AY222/'Population at Risk'!AY$5</f>
        <v>4.4544464111094823E-3</v>
      </c>
      <c r="AZ222" s="3">
        <f>'Population at Risk'!AZ222/'Population at Risk'!AZ$5</f>
        <v>3.6204160600965024E-3</v>
      </c>
      <c r="BA222" s="3">
        <f>'Population at Risk'!BA222/'Population at Risk'!BA$5</f>
        <v>1.0775925244878722E-3</v>
      </c>
      <c r="BB222" s="3">
        <f>'Population at Risk'!BB222/'Population at Risk'!BB$5</f>
        <v>5.1787099546975164E-3</v>
      </c>
      <c r="BC222" s="5">
        <f>'Population at Risk'!BC222/'Population at Risk'!BC$5</f>
        <v>0</v>
      </c>
      <c r="BD222" s="9">
        <v>220</v>
      </c>
    </row>
    <row r="223" spans="1:56" x14ac:dyDescent="0.35">
      <c r="A223" s="3"/>
      <c r="B223" s="3" t="s">
        <v>70</v>
      </c>
      <c r="C223" s="60">
        <f>'Population at Risk'!C223/'Population at Risk'!C$5</f>
        <v>7.4001120757861529E-3</v>
      </c>
      <c r="D223" s="3">
        <f>'Population at Risk'!D223/'Population at Risk'!D$5</f>
        <v>9.794699643307276E-3</v>
      </c>
      <c r="E223" s="3">
        <f>'Population at Risk'!E223/'Population at Risk'!E$5</f>
        <v>8.0886374251176642E-3</v>
      </c>
      <c r="F223" s="3">
        <f>'Population at Risk'!F223/'Population at Risk'!F$5</f>
        <v>2.7516184451179923E-3</v>
      </c>
      <c r="G223" s="3">
        <f>'Population at Risk'!G223/'Population at Risk'!G$5</f>
        <v>2.1875513354910432E-3</v>
      </c>
      <c r="H223" s="3">
        <f>'Population at Risk'!H223/'Population at Risk'!H$5</f>
        <v>3.0317463889205595E-3</v>
      </c>
      <c r="I223" s="3">
        <f>'Population at Risk'!I223/'Population at Risk'!I$5</f>
        <v>2.7048727939403315E-3</v>
      </c>
      <c r="J223" s="3">
        <f>'Population at Risk'!J223/'Population at Risk'!J$5</f>
        <v>5.0205408793076904E-3</v>
      </c>
      <c r="K223" s="3">
        <f>'Population at Risk'!K223/'Population at Risk'!K$5</f>
        <v>2.8565985431093809E-3</v>
      </c>
      <c r="L223" s="3">
        <f>'Population at Risk'!L223/'Population at Risk'!L$5</f>
        <v>2.3365959885802883E-3</v>
      </c>
      <c r="M223" s="3">
        <f>'Population at Risk'!M223/'Population at Risk'!M$5</f>
        <v>2.3365959885802883E-3</v>
      </c>
      <c r="N223" s="3">
        <f>'Population at Risk'!N223/'Population at Risk'!N$5</f>
        <v>3.3438439938547945E-3</v>
      </c>
      <c r="O223" s="3">
        <f>'Population at Risk'!O223/'Population at Risk'!O$5</f>
        <v>2.384634359047857E-3</v>
      </c>
      <c r="P223" s="3">
        <f>'Population at Risk'!P223/'Population at Risk'!P$5</f>
        <v>1.608398314324791E-2</v>
      </c>
      <c r="Q223" s="3">
        <f>'Population at Risk'!Q223/'Population at Risk'!Q$5</f>
        <v>4.3342135849106711E-3</v>
      </c>
      <c r="R223" s="3">
        <f>'Population at Risk'!R223/'Population at Risk'!R$5</f>
        <v>1.6311028702419027E-2</v>
      </c>
      <c r="S223" s="3">
        <f>'Population at Risk'!S223/'Population at Risk'!S$5</f>
        <v>6.0766110008658716E-3</v>
      </c>
      <c r="T223" s="3">
        <f>'Population at Risk'!T223/'Population at Risk'!T$5</f>
        <v>8.1817121793855384E-3</v>
      </c>
      <c r="U223" s="3">
        <f>'Population at Risk'!U223/'Population at Risk'!U$5</f>
        <v>0</v>
      </c>
      <c r="V223" s="3">
        <f>'Population at Risk'!V223/'Population at Risk'!V$5</f>
        <v>3.3206607417808291E-3</v>
      </c>
      <c r="W223" s="3">
        <f>'Population at Risk'!W223/'Population at Risk'!W$5</f>
        <v>4.0771350100051937E-3</v>
      </c>
      <c r="X223" s="3">
        <f>'Population at Risk'!X223/'Population at Risk'!X$5</f>
        <v>4.0771350100051937E-3</v>
      </c>
      <c r="Y223" s="3">
        <f>'Population at Risk'!Y223/'Population at Risk'!Y$5</f>
        <v>4.1450082698223905E-3</v>
      </c>
      <c r="Z223" s="3">
        <f>'Population at Risk'!Z223/'Population at Risk'!Z$5</f>
        <v>1.4755999774486747E-3</v>
      </c>
      <c r="AA223" s="3">
        <f>'Population at Risk'!AA223/'Population at Risk'!AA$5</f>
        <v>3.5089145991895302E-3</v>
      </c>
      <c r="AB223" s="3">
        <f>'Population at Risk'!AB223/'Population at Risk'!AB$5</f>
        <v>7.3060669376727571E-3</v>
      </c>
      <c r="AC223" s="3">
        <f>'Population at Risk'!AC223/'Population at Risk'!AC$5</f>
        <v>3.6778967578143273E-3</v>
      </c>
      <c r="AD223" s="3">
        <f>'Population at Risk'!AD223/'Population at Risk'!AD$5</f>
        <v>2.0977259543145058E-3</v>
      </c>
      <c r="AE223" s="3">
        <f>'Population at Risk'!AE223/'Population at Risk'!AE$5</f>
        <v>2.0745366710692636E-3</v>
      </c>
      <c r="AF223" s="3">
        <f>'Population at Risk'!AF223/'Population at Risk'!AF$5</f>
        <v>2.2215163937624148E-3</v>
      </c>
      <c r="AG223" s="3">
        <f>'Population at Risk'!AG223/'Population at Risk'!AG$5</f>
        <v>2.4562112805513845E-3</v>
      </c>
      <c r="AH223" s="3">
        <f>'Population at Risk'!AH223/'Population at Risk'!AH$5</f>
        <v>2.7175148043136707E-3</v>
      </c>
      <c r="AI223" s="3">
        <f>'Population at Risk'!AI223/'Population at Risk'!AI$5</f>
        <v>6.6106587264536569E-3</v>
      </c>
      <c r="AJ223" s="3">
        <f>'Population at Risk'!AJ223/'Population at Risk'!AJ$5</f>
        <v>3.3786757960694103E-3</v>
      </c>
      <c r="AK223" s="3">
        <f>'Population at Risk'!AK223/'Population at Risk'!AK$5</f>
        <v>4.0308713309400966E-3</v>
      </c>
      <c r="AL223" s="3">
        <f>'Population at Risk'!AL223/'Population at Risk'!AL$5</f>
        <v>1.719094592459597E-3</v>
      </c>
      <c r="AM223" s="3">
        <f>'Population at Risk'!AM223/'Population at Risk'!AM$5</f>
        <v>2.1924747866740239E-3</v>
      </c>
      <c r="AN223" s="3">
        <f>'Population at Risk'!AN223/'Population at Risk'!AN$5</f>
        <v>1.7273699043346997E-3</v>
      </c>
      <c r="AO223" s="3">
        <f>'Population at Risk'!AO223/'Population at Risk'!AO$5</f>
        <v>1.7273699043346997E-3</v>
      </c>
      <c r="AP223" s="3">
        <f>'Population at Risk'!AP223/'Population at Risk'!AP$5</f>
        <v>4.6723675510363773E-3</v>
      </c>
      <c r="AQ223" s="3">
        <f>'Population at Risk'!AQ223/'Population at Risk'!AQ$5</f>
        <v>4.435999833731212E-3</v>
      </c>
      <c r="AR223" s="3">
        <f>'Population at Risk'!AR223/'Population at Risk'!AR$5</f>
        <v>4.191623603268667E-3</v>
      </c>
      <c r="AS223" s="3">
        <f>'Population at Risk'!AS223/'Population at Risk'!AS$5</f>
        <v>2.7048727939403315E-3</v>
      </c>
      <c r="AT223" s="3">
        <f>'Population at Risk'!AT223/'Population at Risk'!AT$5</f>
        <v>0</v>
      </c>
      <c r="AU223" s="3">
        <f>'Population at Risk'!AU223/'Population at Risk'!AU$5</f>
        <v>0</v>
      </c>
      <c r="AV223" s="3">
        <f>'Population at Risk'!AV223/'Population at Risk'!AV$5</f>
        <v>6.2712009981139172E-3</v>
      </c>
      <c r="AW223" s="3">
        <f>'Population at Risk'!AW223/'Population at Risk'!AW$5</f>
        <v>3.1891956306381547E-3</v>
      </c>
      <c r="AX223" s="3">
        <f>'Population at Risk'!AX223/'Population at Risk'!AX$5</f>
        <v>6.4585624219149554E-3</v>
      </c>
      <c r="AY223" s="3">
        <f>'Population at Risk'!AY223/'Population at Risk'!AY$5</f>
        <v>4.534092231523402E-3</v>
      </c>
      <c r="AZ223" s="3">
        <f>'Population at Risk'!AZ223/'Population at Risk'!AZ$5</f>
        <v>3.7313306937166485E-3</v>
      </c>
      <c r="BA223" s="3">
        <f>'Population at Risk'!BA223/'Population at Risk'!BA$5</f>
        <v>9.7061806741593007E-4</v>
      </c>
      <c r="BB223" s="3">
        <f>'Population at Risk'!BB223/'Population at Risk'!BB$5</f>
        <v>4.2994380664704611E-3</v>
      </c>
      <c r="BC223" s="5">
        <f>'Population at Risk'!BC223/'Population at Risk'!BC$5</f>
        <v>0</v>
      </c>
      <c r="BD223" s="9">
        <v>221</v>
      </c>
    </row>
    <row r="224" spans="1:56" x14ac:dyDescent="0.35">
      <c r="A224" s="3"/>
      <c r="B224" s="3" t="s">
        <v>71</v>
      </c>
      <c r="C224" s="60">
        <f>'Population at Risk'!C224/'Population at Risk'!C$5</f>
        <v>5.8332643402522E-3</v>
      </c>
      <c r="D224" s="3">
        <f>'Population at Risk'!D224/'Population at Risk'!D$5</f>
        <v>8.3935796037732987E-3</v>
      </c>
      <c r="E224" s="3">
        <f>'Population at Risk'!E224/'Population at Risk'!E$5</f>
        <v>7.4813823631718936E-3</v>
      </c>
      <c r="F224" s="3">
        <f>'Population at Risk'!F224/'Population at Risk'!F$5</f>
        <v>2.5677056441589493E-3</v>
      </c>
      <c r="G224" s="3">
        <f>'Population at Risk'!G224/'Population at Risk'!G$5</f>
        <v>1.607630008297109E-3</v>
      </c>
      <c r="H224" s="3">
        <f>'Population at Risk'!H224/'Population at Risk'!H$5</f>
        <v>2.8287783488383312E-3</v>
      </c>
      <c r="I224" s="3">
        <f>'Population at Risk'!I224/'Population at Risk'!I$5</f>
        <v>2.5047674086743376E-3</v>
      </c>
      <c r="J224" s="3">
        <f>'Population at Risk'!J224/'Population at Risk'!J$5</f>
        <v>4.7418601302427884E-3</v>
      </c>
      <c r="K224" s="3">
        <f>'Population at Risk'!K224/'Population at Risk'!K$5</f>
        <v>3.3183795106045068E-3</v>
      </c>
      <c r="L224" s="3">
        <f>'Population at Risk'!L224/'Population at Risk'!L$5</f>
        <v>2.2492466058296229E-3</v>
      </c>
      <c r="M224" s="3">
        <f>'Population at Risk'!M224/'Population at Risk'!M$5</f>
        <v>2.2492466058296229E-3</v>
      </c>
      <c r="N224" s="3">
        <f>'Population at Risk'!N224/'Population at Risk'!N$5</f>
        <v>2.4939657756608458E-3</v>
      </c>
      <c r="O224" s="3">
        <f>'Population at Risk'!O224/'Population at Risk'!O$5</f>
        <v>2.1376543718607576E-3</v>
      </c>
      <c r="P224" s="3">
        <f>'Population at Risk'!P224/'Population at Risk'!P$5</f>
        <v>1.4408417768648218E-2</v>
      </c>
      <c r="Q224" s="3">
        <f>'Population at Risk'!Q224/'Population at Risk'!Q$5</f>
        <v>3.7871769188539835E-3</v>
      </c>
      <c r="R224" s="3">
        <f>'Population at Risk'!R224/'Population at Risk'!R$5</f>
        <v>1.4155986108631837E-2</v>
      </c>
      <c r="S224" s="3">
        <f>'Population at Risk'!S224/'Population at Risk'!S$5</f>
        <v>5.2940709838844805E-3</v>
      </c>
      <c r="T224" s="3">
        <f>'Population at Risk'!T224/'Population at Risk'!T$5</f>
        <v>6.9643472015004041E-3</v>
      </c>
      <c r="U224" s="3">
        <f>'Population at Risk'!U224/'Population at Risk'!U$5</f>
        <v>0</v>
      </c>
      <c r="V224" s="3">
        <f>'Population at Risk'!V224/'Population at Risk'!V$5</f>
        <v>2.7682517585686912E-3</v>
      </c>
      <c r="W224" s="3">
        <f>'Population at Risk'!W224/'Population at Risk'!W$5</f>
        <v>3.7799585669311552E-3</v>
      </c>
      <c r="X224" s="3">
        <f>'Population at Risk'!X224/'Population at Risk'!X$5</f>
        <v>3.7799585669311552E-3</v>
      </c>
      <c r="Y224" s="3">
        <f>'Population at Risk'!Y224/'Population at Risk'!Y$5</f>
        <v>3.6955495417693596E-3</v>
      </c>
      <c r="Z224" s="3">
        <f>'Population at Risk'!Z224/'Population at Risk'!Z$5</f>
        <v>1.2963711587776056E-3</v>
      </c>
      <c r="AA224" s="3">
        <f>'Population at Risk'!AA224/'Population at Risk'!AA$5</f>
        <v>3.0578272660446455E-3</v>
      </c>
      <c r="AB224" s="3">
        <f>'Population at Risk'!AB224/'Population at Risk'!AB$5</f>
        <v>6.3474494592344931E-3</v>
      </c>
      <c r="AC224" s="3">
        <f>'Population at Risk'!AC224/'Population at Risk'!AC$5</f>
        <v>3.24901411889292E-3</v>
      </c>
      <c r="AD224" s="3">
        <f>'Population at Risk'!AD224/'Population at Risk'!AD$5</f>
        <v>1.8892798341929198E-3</v>
      </c>
      <c r="AE224" s="3">
        <f>'Population at Risk'!AE224/'Population at Risk'!AE$5</f>
        <v>1.9950426824374375E-3</v>
      </c>
      <c r="AF224" s="3">
        <f>'Population at Risk'!AF224/'Population at Risk'!AF$5</f>
        <v>2.5534671192671433E-3</v>
      </c>
      <c r="AG224" s="3">
        <f>'Population at Risk'!AG224/'Population at Risk'!AG$5</f>
        <v>2.3620919360555956E-3</v>
      </c>
      <c r="AH224" s="3">
        <f>'Population at Risk'!AH224/'Population at Risk'!AH$5</f>
        <v>2.2814149484490101E-3</v>
      </c>
      <c r="AI224" s="3">
        <f>'Population at Risk'!AI224/'Population at Risk'!AI$5</f>
        <v>5.636967308740381E-3</v>
      </c>
      <c r="AJ224" s="3">
        <f>'Population at Risk'!AJ224/'Population at Risk'!AJ$5</f>
        <v>2.917330506646278E-3</v>
      </c>
      <c r="AK224" s="3">
        <f>'Population at Risk'!AK224/'Population at Risk'!AK$5</f>
        <v>4.0711800442494971E-3</v>
      </c>
      <c r="AL224" s="3">
        <f>'Population at Risk'!AL224/'Population at Risk'!AL$5</f>
        <v>1.519499340151554E-3</v>
      </c>
      <c r="AM224" s="3">
        <f>'Population at Risk'!AM224/'Population at Risk'!AM$5</f>
        <v>1.7212616330092904E-3</v>
      </c>
      <c r="AN224" s="3">
        <f>'Population at Risk'!AN224/'Population at Risk'!AN$5</f>
        <v>1.825145559297041E-3</v>
      </c>
      <c r="AO224" s="3">
        <f>'Population at Risk'!AO224/'Population at Risk'!AO$5</f>
        <v>1.825145559297041E-3</v>
      </c>
      <c r="AP224" s="3">
        <f>'Population at Risk'!AP224/'Population at Risk'!AP$5</f>
        <v>4.3962123668950474E-3</v>
      </c>
      <c r="AQ224" s="3">
        <f>'Population at Risk'!AQ224/'Population at Risk'!AQ$5</f>
        <v>3.7093850516914705E-3</v>
      </c>
      <c r="AR224" s="3">
        <f>'Population at Risk'!AR224/'Population at Risk'!AR$5</f>
        <v>3.6807168269658882E-3</v>
      </c>
      <c r="AS224" s="3">
        <f>'Population at Risk'!AS224/'Population at Risk'!AS$5</f>
        <v>2.5047674086743376E-3</v>
      </c>
      <c r="AT224" s="3">
        <f>'Population at Risk'!AT224/'Population at Risk'!AT$5</f>
        <v>0</v>
      </c>
      <c r="AU224" s="3">
        <f>'Population at Risk'!AU224/'Population at Risk'!AU$5</f>
        <v>0</v>
      </c>
      <c r="AV224" s="3">
        <f>'Population at Risk'!AV224/'Population at Risk'!AV$5</f>
        <v>6.1327771756987349E-3</v>
      </c>
      <c r="AW224" s="3">
        <f>'Population at Risk'!AW224/'Population at Risk'!AW$5</f>
        <v>2.7974772665833279E-3</v>
      </c>
      <c r="AX224" s="3">
        <f>'Population at Risk'!AX224/'Population at Risk'!AX$5</f>
        <v>5.6878168511228944E-3</v>
      </c>
      <c r="AY224" s="3">
        <f>'Population at Risk'!AY224/'Population at Risk'!AY$5</f>
        <v>4.0807682196514882E-3</v>
      </c>
      <c r="AZ224" s="3">
        <f>'Population at Risk'!AZ224/'Population at Risk'!AZ$5</f>
        <v>3.2621787773145922E-3</v>
      </c>
      <c r="BA224" s="3">
        <f>'Population at Risk'!BA224/'Population at Risk'!BA$5</f>
        <v>7.6507541784549783E-4</v>
      </c>
      <c r="BB224" s="3">
        <f>'Population at Risk'!BB224/'Population at Risk'!BB$5</f>
        <v>3.6347722876433133E-3</v>
      </c>
      <c r="BC224" s="5">
        <f>'Population at Risk'!BC224/'Population at Risk'!BC$5</f>
        <v>0</v>
      </c>
      <c r="BD224" s="9">
        <v>222</v>
      </c>
    </row>
    <row r="225" spans="1:56" x14ac:dyDescent="0.35">
      <c r="A225" s="3"/>
      <c r="B225" s="3" t="s">
        <v>72</v>
      </c>
      <c r="C225" s="60">
        <f>'Population at Risk'!C225/'Population at Risk'!C$5</f>
        <v>3.77142997183511E-3</v>
      </c>
      <c r="D225" s="3">
        <f>'Population at Risk'!D225/'Population at Risk'!D$5</f>
        <v>5.252995489168316E-3</v>
      </c>
      <c r="E225" s="3">
        <f>'Population at Risk'!E225/'Population at Risk'!E$5</f>
        <v>4.5514700556829879E-3</v>
      </c>
      <c r="F225" s="3">
        <f>'Population at Risk'!F225/'Population at Risk'!F$5</f>
        <v>2.103434143923567E-3</v>
      </c>
      <c r="G225" s="3">
        <f>'Population at Risk'!G225/'Population at Risk'!G$5</f>
        <v>1.2438552657331899E-3</v>
      </c>
      <c r="H225" s="3">
        <f>'Population at Risk'!H225/'Population at Risk'!H$5</f>
        <v>2.0494990229591808E-3</v>
      </c>
      <c r="I225" s="3">
        <f>'Population at Risk'!I225/'Population at Risk'!I$5</f>
        <v>1.848536832969991E-3</v>
      </c>
      <c r="J225" s="3">
        <f>'Population at Risk'!J225/'Population at Risk'!J$5</f>
        <v>3.3883086021703084E-3</v>
      </c>
      <c r="K225" s="3">
        <f>'Population at Risk'!K225/'Population at Risk'!K$5</f>
        <v>2.1864950366867796E-3</v>
      </c>
      <c r="L225" s="3">
        <f>'Population at Risk'!L225/'Population at Risk'!L$5</f>
        <v>1.4245121062772422E-3</v>
      </c>
      <c r="M225" s="3">
        <f>'Population at Risk'!M225/'Population at Risk'!M$5</f>
        <v>1.4245121062772422E-3</v>
      </c>
      <c r="N225" s="3">
        <f>'Population at Risk'!N225/'Population at Risk'!N$5</f>
        <v>1.9114145810775732E-3</v>
      </c>
      <c r="O225" s="3">
        <f>'Population at Risk'!O225/'Population at Risk'!O$5</f>
        <v>1.4544918255486616E-3</v>
      </c>
      <c r="P225" s="3">
        <f>'Population at Risk'!P225/'Population at Risk'!P$5</f>
        <v>9.8047038283801072E-3</v>
      </c>
      <c r="Q225" s="3">
        <f>'Population at Risk'!Q225/'Population at Risk'!Q$5</f>
        <v>2.7618907689895777E-3</v>
      </c>
      <c r="R225" s="3">
        <f>'Population at Risk'!R225/'Population at Risk'!R$5</f>
        <v>9.1428271064915405E-3</v>
      </c>
      <c r="S225" s="3">
        <f>'Population at Risk'!S225/'Population at Risk'!S$5</f>
        <v>3.6836526095501668E-3</v>
      </c>
      <c r="T225" s="3">
        <f>'Population at Risk'!T225/'Population at Risk'!T$5</f>
        <v>4.8252642417169096E-3</v>
      </c>
      <c r="U225" s="3">
        <f>'Population at Risk'!U225/'Population at Risk'!U$5</f>
        <v>0</v>
      </c>
      <c r="V225" s="3">
        <f>'Population at Risk'!V225/'Population at Risk'!V$5</f>
        <v>1.7978943849630503E-3</v>
      </c>
      <c r="W225" s="3">
        <f>'Population at Risk'!W225/'Population at Risk'!W$5</f>
        <v>2.8254042057308335E-3</v>
      </c>
      <c r="X225" s="3">
        <f>'Population at Risk'!X225/'Population at Risk'!X$5</f>
        <v>2.8254042057308335E-3</v>
      </c>
      <c r="Y225" s="3">
        <f>'Population at Risk'!Y225/'Population at Risk'!Y$5</f>
        <v>2.5332858403508281E-3</v>
      </c>
      <c r="Z225" s="3">
        <f>'Population at Risk'!Z225/'Population at Risk'!Z$5</f>
        <v>7.2123934228089681E-4</v>
      </c>
      <c r="AA225" s="3">
        <f>'Population at Risk'!AA225/'Population at Risk'!AA$5</f>
        <v>1.9198114139513803E-3</v>
      </c>
      <c r="AB225" s="3">
        <f>'Population at Risk'!AB225/'Population at Risk'!AB$5</f>
        <v>4.0088775761592489E-3</v>
      </c>
      <c r="AC225" s="3">
        <f>'Population at Risk'!AC225/'Population at Risk'!AC$5</f>
        <v>2.0641597472066055E-3</v>
      </c>
      <c r="AD225" s="3">
        <f>'Population at Risk'!AD225/'Population at Risk'!AD$5</f>
        <v>1.2970579053912558E-3</v>
      </c>
      <c r="AE225" s="3">
        <f>'Population at Risk'!AE225/'Population at Risk'!AE$5</f>
        <v>1.3207063709444295E-3</v>
      </c>
      <c r="AF225" s="3">
        <f>'Population at Risk'!AF225/'Population at Risk'!AF$5</f>
        <v>1.7315404452908627E-3</v>
      </c>
      <c r="AG225" s="3">
        <f>'Population at Risk'!AG225/'Population at Risk'!AG$5</f>
        <v>1.5636907902610328E-3</v>
      </c>
      <c r="AH225" s="3">
        <f>'Population at Risk'!AH225/'Population at Risk'!AH$5</f>
        <v>1.38433542807223E-3</v>
      </c>
      <c r="AI225" s="3">
        <f>'Population at Risk'!AI225/'Population at Risk'!AI$5</f>
        <v>3.8196405709036469E-3</v>
      </c>
      <c r="AJ225" s="3">
        <f>'Population at Risk'!AJ225/'Population at Risk'!AJ$5</f>
        <v>1.8857000522343108E-3</v>
      </c>
      <c r="AK225" s="3">
        <f>'Population at Risk'!AK225/'Population at Risk'!AK$5</f>
        <v>2.807628311543367E-3</v>
      </c>
      <c r="AL225" s="3">
        <f>'Population at Risk'!AL225/'Population at Risk'!AL$5</f>
        <v>1.1384128210441844E-3</v>
      </c>
      <c r="AM225" s="3">
        <f>'Population at Risk'!AM225/'Population at Risk'!AM$5</f>
        <v>1.0337097076467232E-3</v>
      </c>
      <c r="AN225" s="3">
        <f>'Population at Risk'!AN225/'Population at Risk'!AN$5</f>
        <v>1.1132353630490947E-3</v>
      </c>
      <c r="AO225" s="3">
        <f>'Population at Risk'!AO225/'Population at Risk'!AO$5</f>
        <v>1.1132353630490947E-3</v>
      </c>
      <c r="AP225" s="3">
        <f>'Population at Risk'!AP225/'Population at Risk'!AP$5</f>
        <v>3.4783029082636331E-3</v>
      </c>
      <c r="AQ225" s="3">
        <f>'Population at Risk'!AQ225/'Population at Risk'!AQ$5</f>
        <v>2.457664404318115E-3</v>
      </c>
      <c r="AR225" s="3">
        <f>'Population at Risk'!AR225/'Population at Risk'!AR$5</f>
        <v>2.4740685974447038E-3</v>
      </c>
      <c r="AS225" s="3">
        <f>'Population at Risk'!AS225/'Population at Risk'!AS$5</f>
        <v>1.848536832969991E-3</v>
      </c>
      <c r="AT225" s="3">
        <f>'Population at Risk'!AT225/'Population at Risk'!AT$5</f>
        <v>0</v>
      </c>
      <c r="AU225" s="3">
        <f>'Population at Risk'!AU225/'Population at Risk'!AU$5</f>
        <v>0</v>
      </c>
      <c r="AV225" s="3">
        <f>'Population at Risk'!AV225/'Population at Risk'!AV$5</f>
        <v>4.5064249595734912E-3</v>
      </c>
      <c r="AW225" s="3">
        <f>'Population at Risk'!AW225/'Population at Risk'!AW$5</f>
        <v>1.7082706577415993E-3</v>
      </c>
      <c r="AX225" s="3">
        <f>'Population at Risk'!AX225/'Population at Risk'!AX$5</f>
        <v>4.1869591800776599E-3</v>
      </c>
      <c r="AY225" s="3">
        <f>'Population at Risk'!AY225/'Population at Risk'!AY$5</f>
        <v>3.1422492904313302E-3</v>
      </c>
      <c r="AZ225" s="3">
        <f>'Population at Risk'!AZ225/'Population at Risk'!AZ$5</f>
        <v>2.5860540121410338E-3</v>
      </c>
      <c r="BA225" s="3">
        <f>'Population at Risk'!BA225/'Population at Risk'!BA$5</f>
        <v>3.632707190670539E-4</v>
      </c>
      <c r="BB225" s="3">
        <f>'Population at Risk'!BB225/'Population at Risk'!BB$5</f>
        <v>2.0756913127552091E-3</v>
      </c>
      <c r="BC225" s="5">
        <f>'Population at Risk'!BC225/'Population at Risk'!BC$5</f>
        <v>0</v>
      </c>
      <c r="BD225" s="9">
        <v>223</v>
      </c>
    </row>
    <row r="226" spans="1:56" x14ac:dyDescent="0.35">
      <c r="A226" s="3"/>
      <c r="B226" s="3" t="s">
        <v>73</v>
      </c>
      <c r="C226" s="60">
        <f>'Population at Risk'!C226/'Population at Risk'!C$5</f>
        <v>2.9025138950277301E-3</v>
      </c>
      <c r="D226" s="3">
        <f>'Population at Risk'!D226/'Population at Risk'!D$5</f>
        <v>3.9064684779134429E-3</v>
      </c>
      <c r="E226" s="3">
        <f>'Population at Risk'!E226/'Population at Risk'!E$5</f>
        <v>3.278938316524599E-3</v>
      </c>
      <c r="F226" s="3">
        <f>'Population at Risk'!F226/'Population at Risk'!F$5</f>
        <v>1.5136198400531073E-3</v>
      </c>
      <c r="G226" s="3">
        <f>'Population at Risk'!G226/'Population at Risk'!G$5</f>
        <v>1.02261618684784E-3</v>
      </c>
      <c r="H226" s="3">
        <f>'Population at Risk'!H226/'Population at Risk'!H$5</f>
        <v>1.5789507778920218E-3</v>
      </c>
      <c r="I226" s="3">
        <f>'Population at Risk'!I226/'Population at Risk'!I$5</f>
        <v>1.4002666509747681E-3</v>
      </c>
      <c r="J226" s="3">
        <f>'Population at Risk'!J226/'Population at Risk'!J$5</f>
        <v>2.6101462028583137E-3</v>
      </c>
      <c r="K226" s="3">
        <f>'Population at Risk'!K226/'Population at Risk'!K$5</f>
        <v>1.496022919838323E-3</v>
      </c>
      <c r="L226" s="3">
        <f>'Population at Risk'!L226/'Population at Risk'!L$5</f>
        <v>1.3718607347926624E-3</v>
      </c>
      <c r="M226" s="3">
        <f>'Population at Risk'!M226/'Population at Risk'!M$5</f>
        <v>1.3718607347926624E-3</v>
      </c>
      <c r="N226" s="3">
        <f>'Population at Risk'!N226/'Population at Risk'!N$5</f>
        <v>1.5360913018282708E-3</v>
      </c>
      <c r="O226" s="3">
        <f>'Population at Risk'!O226/'Population at Risk'!O$5</f>
        <v>9.981806645922187E-4</v>
      </c>
      <c r="P226" s="3">
        <f>'Population at Risk'!P226/'Population at Risk'!P$5</f>
        <v>8.2036397103762513E-3</v>
      </c>
      <c r="Q226" s="3">
        <f>'Population at Risk'!Q226/'Population at Risk'!Q$5</f>
        <v>2.3297581996918888E-3</v>
      </c>
      <c r="R226" s="3">
        <f>'Population at Risk'!R226/'Population at Risk'!R$5</f>
        <v>7.8712015054126123E-3</v>
      </c>
      <c r="S226" s="3">
        <f>'Population at Risk'!S226/'Population at Risk'!S$5</f>
        <v>2.7578111527855743E-3</v>
      </c>
      <c r="T226" s="3">
        <f>'Population at Risk'!T226/'Population at Risk'!T$5</f>
        <v>3.5921230936905362E-3</v>
      </c>
      <c r="U226" s="3">
        <f>'Population at Risk'!U226/'Population at Risk'!U$5</f>
        <v>0</v>
      </c>
      <c r="V226" s="3">
        <f>'Population at Risk'!V226/'Population at Risk'!V$5</f>
        <v>1.2720362584940888E-3</v>
      </c>
      <c r="W226" s="3">
        <f>'Population at Risk'!W226/'Population at Risk'!W$5</f>
        <v>2.1272144970466956E-3</v>
      </c>
      <c r="X226" s="3">
        <f>'Population at Risk'!X226/'Population at Risk'!X$5</f>
        <v>2.1272144970466956E-3</v>
      </c>
      <c r="Y226" s="3">
        <f>'Population at Risk'!Y226/'Population at Risk'!Y$5</f>
        <v>1.8841700553416181E-3</v>
      </c>
      <c r="Z226" s="3">
        <f>'Population at Risk'!Z226/'Population at Risk'!Z$5</f>
        <v>4.3182806882685566E-4</v>
      </c>
      <c r="AA226" s="3">
        <f>'Population at Risk'!AA226/'Population at Risk'!AA$5</f>
        <v>1.4609151725571007E-3</v>
      </c>
      <c r="AB226" s="3">
        <f>'Population at Risk'!AB226/'Population at Risk'!AB$5</f>
        <v>3.0306963054514587E-3</v>
      </c>
      <c r="AC226" s="3">
        <f>'Population at Risk'!AC226/'Population at Risk'!AC$5</f>
        <v>1.5926573800800635E-3</v>
      </c>
      <c r="AD226" s="3">
        <f>'Population at Risk'!AD226/'Population at Risk'!AD$5</f>
        <v>1.0419613897516839E-3</v>
      </c>
      <c r="AE226" s="3">
        <f>'Population at Risk'!AE226/'Population at Risk'!AE$5</f>
        <v>1.0527867430285246E-3</v>
      </c>
      <c r="AF226" s="3">
        <f>'Population at Risk'!AF226/'Population at Risk'!AF$5</f>
        <v>1.3766815392189081E-3</v>
      </c>
      <c r="AG226" s="3">
        <f>'Population at Risk'!AG226/'Population at Risk'!AG$5</f>
        <v>1.2464791344993669E-3</v>
      </c>
      <c r="AH226" s="3">
        <f>'Population at Risk'!AH226/'Population at Risk'!AH$5</f>
        <v>1.0101907177824383E-3</v>
      </c>
      <c r="AI226" s="3">
        <f>'Population at Risk'!AI226/'Population at Risk'!AI$5</f>
        <v>2.8522938163898157E-3</v>
      </c>
      <c r="AJ226" s="3">
        <f>'Population at Risk'!AJ226/'Population at Risk'!AJ$5</f>
        <v>1.3540689531706617E-3</v>
      </c>
      <c r="AK226" s="3">
        <f>'Population at Risk'!AK226/'Population at Risk'!AK$5</f>
        <v>2.4404769169569266E-3</v>
      </c>
      <c r="AL226" s="3">
        <f>'Population at Risk'!AL226/'Population at Risk'!AL$5</f>
        <v>8.8615088910825712E-4</v>
      </c>
      <c r="AM226" s="3">
        <f>'Population at Risk'!AM226/'Population at Risk'!AM$5</f>
        <v>6.8715495542875493E-4</v>
      </c>
      <c r="AN226" s="3">
        <f>'Population at Risk'!AN226/'Population at Risk'!AN$5</f>
        <v>9.8226649680802471E-4</v>
      </c>
      <c r="AO226" s="3">
        <f>'Population at Risk'!AO226/'Population at Risk'!AO$5</f>
        <v>9.8226649680802471E-4</v>
      </c>
      <c r="AP226" s="3">
        <f>'Population at Risk'!AP226/'Population at Risk'!AP$5</f>
        <v>2.8190362335412805E-3</v>
      </c>
      <c r="AQ226" s="3">
        <f>'Population at Risk'!AQ226/'Population at Risk'!AQ$5</f>
        <v>1.8465814828104465E-3</v>
      </c>
      <c r="AR226" s="3">
        <f>'Population at Risk'!AR226/'Population at Risk'!AR$5</f>
        <v>1.884676670718257E-3</v>
      </c>
      <c r="AS226" s="3">
        <f>'Population at Risk'!AS226/'Population at Risk'!AS$5</f>
        <v>1.4002666509747681E-3</v>
      </c>
      <c r="AT226" s="3">
        <f>'Population at Risk'!AT226/'Population at Risk'!AT$5</f>
        <v>0</v>
      </c>
      <c r="AU226" s="3">
        <f>'Population at Risk'!AU226/'Population at Risk'!AU$5</f>
        <v>0</v>
      </c>
      <c r="AV226" s="3">
        <f>'Population at Risk'!AV226/'Population at Risk'!AV$5</f>
        <v>3.6277124003722201E-3</v>
      </c>
      <c r="AW226" s="3">
        <f>'Population at Risk'!AW226/'Population at Risk'!AW$5</f>
        <v>1.3141465017829834E-3</v>
      </c>
      <c r="AX226" s="3">
        <f>'Population at Risk'!AX226/'Population at Risk'!AX$5</f>
        <v>3.3505232708155703E-3</v>
      </c>
      <c r="AY226" s="3">
        <f>'Population at Risk'!AY226/'Population at Risk'!AY$5</f>
        <v>2.409476299346363E-3</v>
      </c>
      <c r="AZ226" s="3">
        <f>'Population at Risk'!AZ226/'Population at Risk'!AZ$5</f>
        <v>2.0171770934235057E-3</v>
      </c>
      <c r="BA226" s="3">
        <f>'Population at Risk'!BA226/'Population at Risk'!BA$5</f>
        <v>1.7972340838054245E-4</v>
      </c>
      <c r="BB226" s="3">
        <f>'Population at Risk'!BB226/'Population at Risk'!BB$5</f>
        <v>1.47028134653494E-3</v>
      </c>
      <c r="BC226" s="5">
        <f>'Population at Risk'!BC226/'Population at Risk'!BC$5</f>
        <v>0</v>
      </c>
      <c r="BD226" s="9">
        <v>224</v>
      </c>
    </row>
    <row r="227" spans="1:56" x14ac:dyDescent="0.35">
      <c r="A227" s="3"/>
      <c r="B227" s="3" t="s">
        <v>74</v>
      </c>
      <c r="C227" s="60">
        <f>'Population at Risk'!C227/'Population at Risk'!C$5</f>
        <v>1.7504405512327702E-3</v>
      </c>
      <c r="D227" s="3">
        <f>'Population at Risk'!D227/'Population at Risk'!D$5</f>
        <v>2.1928735096144176E-3</v>
      </c>
      <c r="E227" s="3">
        <f>'Population at Risk'!E227/'Population at Risk'!E$5</f>
        <v>1.7095810998137258E-3</v>
      </c>
      <c r="F227" s="3">
        <f>'Population at Risk'!F227/'Population at Risk'!F$5</f>
        <v>8.2051445874932753E-4</v>
      </c>
      <c r="G227" s="3">
        <f>'Population at Risk'!G227/'Population at Risk'!G$5</f>
        <v>5.0028338511582846E-4</v>
      </c>
      <c r="H227" s="3">
        <f>'Population at Risk'!H227/'Population at Risk'!H$5</f>
        <v>8.2685135147889371E-4</v>
      </c>
      <c r="I227" s="3">
        <f>'Population at Risk'!I227/'Population at Risk'!I$5</f>
        <v>8.5354787855697681E-4</v>
      </c>
      <c r="J227" s="3">
        <f>'Population at Risk'!J227/'Population at Risk'!J$5</f>
        <v>1.4969815406198764E-3</v>
      </c>
      <c r="K227" s="3">
        <f>'Population at Risk'!K227/'Population at Risk'!K$5</f>
        <v>8.2211515932840236E-4</v>
      </c>
      <c r="L227" s="3">
        <f>'Population at Risk'!L227/'Population at Risk'!L$5</f>
        <v>7.3188951910467222E-4</v>
      </c>
      <c r="M227" s="3">
        <f>'Population at Risk'!M227/'Population at Risk'!M$5</f>
        <v>7.3188951910467222E-4</v>
      </c>
      <c r="N227" s="3">
        <f>'Population at Risk'!N227/'Population at Risk'!N$5</f>
        <v>8.7138571495789282E-4</v>
      </c>
      <c r="O227" s="3">
        <f>'Population at Risk'!O227/'Population at Risk'!O$5</f>
        <v>4.8102801550825011E-4</v>
      </c>
      <c r="P227" s="3">
        <f>'Population at Risk'!P227/'Population at Risk'!P$5</f>
        <v>5.1647986141155231E-3</v>
      </c>
      <c r="Q227" s="3">
        <f>'Population at Risk'!Q227/'Population at Risk'!Q$5</f>
        <v>1.2734815867939473E-3</v>
      </c>
      <c r="R227" s="3">
        <f>'Population at Risk'!R227/'Population at Risk'!R$5</f>
        <v>4.1958279326739347E-3</v>
      </c>
      <c r="S227" s="3">
        <f>'Population at Risk'!S227/'Population at Risk'!S$5</f>
        <v>1.523901749893565E-3</v>
      </c>
      <c r="T227" s="3">
        <f>'Population at Risk'!T227/'Population at Risk'!T$5</f>
        <v>2.1206106208913615E-3</v>
      </c>
      <c r="U227" s="3">
        <f>'Population at Risk'!U227/'Population at Risk'!U$5</f>
        <v>0</v>
      </c>
      <c r="V227" s="3">
        <f>'Population at Risk'!V227/'Population at Risk'!V$5</f>
        <v>6.5623617435382807E-4</v>
      </c>
      <c r="W227" s="3">
        <f>'Population at Risk'!W227/'Population at Risk'!W$5</f>
        <v>1.0488322663431404E-3</v>
      </c>
      <c r="X227" s="3">
        <f>'Population at Risk'!X227/'Population at Risk'!X$5</f>
        <v>1.0488322663431404E-3</v>
      </c>
      <c r="Y227" s="3">
        <f>'Population at Risk'!Y227/'Population at Risk'!Y$5</f>
        <v>1.0369260542047998E-3</v>
      </c>
      <c r="Z227" s="3">
        <f>'Population at Risk'!Z227/'Population at Risk'!Z$5</f>
        <v>2.6303950539312271E-4</v>
      </c>
      <c r="AA227" s="3">
        <f>'Population at Risk'!AA227/'Population at Risk'!AA$5</f>
        <v>8.0691136263659382E-4</v>
      </c>
      <c r="AB227" s="3">
        <f>'Population at Risk'!AB227/'Population at Risk'!AB$5</f>
        <v>1.6790781142232E-3</v>
      </c>
      <c r="AC227" s="3">
        <f>'Population at Risk'!AC227/'Population at Risk'!AC$5</f>
        <v>8.989741414353403E-4</v>
      </c>
      <c r="AD227" s="3">
        <f>'Population at Risk'!AD227/'Population at Risk'!AD$5</f>
        <v>5.3603727347872041E-4</v>
      </c>
      <c r="AE227" s="3">
        <f>'Population at Risk'!AE227/'Population at Risk'!AE$5</f>
        <v>5.5061959272538388E-4</v>
      </c>
      <c r="AF227" s="3">
        <f>'Population at Risk'!AF227/'Population at Risk'!AF$5</f>
        <v>7.5985669372472203E-4</v>
      </c>
      <c r="AG227" s="3">
        <f>'Population at Risk'!AG227/'Population at Risk'!AG$5</f>
        <v>6.5192294443636883E-4</v>
      </c>
      <c r="AH227" s="3">
        <f>'Population at Risk'!AH227/'Population at Risk'!AH$5</f>
        <v>5.1985267957566984E-4</v>
      </c>
      <c r="AI227" s="3">
        <f>'Population at Risk'!AI227/'Population at Risk'!AI$5</f>
        <v>1.6268267327307301E-3</v>
      </c>
      <c r="AJ227" s="3">
        <f>'Population at Risk'!AJ227/'Population at Risk'!AJ$5</f>
        <v>7.2522688390785808E-4</v>
      </c>
      <c r="AK227" s="3">
        <f>'Population at Risk'!AK227/'Population at Risk'!AK$5</f>
        <v>1.2117304938980289E-3</v>
      </c>
      <c r="AL227" s="3">
        <f>'Population at Risk'!AL227/'Population at Risk'!AL$5</f>
        <v>4.4781229771790861E-4</v>
      </c>
      <c r="AM227" s="3">
        <f>'Population at Risk'!AM227/'Population at Risk'!AM$5</f>
        <v>3.5857211475973474E-4</v>
      </c>
      <c r="AN227" s="3">
        <f>'Population at Risk'!AN227/'Population at Risk'!AN$5</f>
        <v>3.4991176889659597E-4</v>
      </c>
      <c r="AO227" s="3">
        <f>'Population at Risk'!AO227/'Population at Risk'!AO$5</f>
        <v>3.4991176889659597E-4</v>
      </c>
      <c r="AP227" s="3">
        <f>'Population at Risk'!AP227/'Population at Risk'!AP$5</f>
        <v>1.6238046452814502E-3</v>
      </c>
      <c r="AQ227" s="3">
        <f>'Population at Risk'!AQ227/'Population at Risk'!AQ$5</f>
        <v>8.3167880589985865E-4</v>
      </c>
      <c r="AR227" s="3">
        <f>'Population at Risk'!AR227/'Population at Risk'!AR$5</f>
        <v>1.0361629614598152E-3</v>
      </c>
      <c r="AS227" s="3">
        <f>'Population at Risk'!AS227/'Population at Risk'!AS$5</f>
        <v>8.5354787855697681E-4</v>
      </c>
      <c r="AT227" s="3">
        <f>'Population at Risk'!AT227/'Population at Risk'!AT$5</f>
        <v>0</v>
      </c>
      <c r="AU227" s="3">
        <f>'Population at Risk'!AU227/'Population at Risk'!AU$5</f>
        <v>0</v>
      </c>
      <c r="AV227" s="3">
        <f>'Population at Risk'!AV227/'Population at Risk'!AV$5</f>
        <v>1.9890124150727688E-3</v>
      </c>
      <c r="AW227" s="3">
        <f>'Population at Risk'!AW227/'Population at Risk'!AW$5</f>
        <v>6.7128524380461667E-4</v>
      </c>
      <c r="AX227" s="3">
        <f>'Population at Risk'!AX227/'Population at Risk'!AX$5</f>
        <v>1.9454557806421449E-3</v>
      </c>
      <c r="AY227" s="3">
        <f>'Population at Risk'!AY227/'Population at Risk'!AY$5</f>
        <v>1.2768014238601698E-3</v>
      </c>
      <c r="AZ227" s="3">
        <f>'Population at Risk'!AZ227/'Population at Risk'!AZ$5</f>
        <v>1.1371153672681458E-3</v>
      </c>
      <c r="BA227" s="3">
        <f>'Population at Risk'!BA227/'Population at Risk'!BA$5</f>
        <v>8.7949753037286723E-5</v>
      </c>
      <c r="BB227" s="3">
        <f>'Population at Risk'!BB227/'Population at Risk'!BB$5</f>
        <v>6.7015969522778477E-4</v>
      </c>
      <c r="BC227" s="5">
        <f>'Population at Risk'!BC227/'Population at Risk'!BC$5</f>
        <v>0</v>
      </c>
      <c r="BD227" s="9">
        <v>225</v>
      </c>
    </row>
    <row r="228" spans="1:56" x14ac:dyDescent="0.35">
      <c r="A228" s="3"/>
      <c r="B228" s="3" t="s">
        <v>75</v>
      </c>
      <c r="C228" s="60">
        <f>'Population at Risk'!C228/'Population at Risk'!C$5</f>
        <v>1.3661122864910443E-3</v>
      </c>
      <c r="D228" s="3">
        <f>'Population at Risk'!D228/'Population at Risk'!D$5</f>
        <v>1.6799251257220941E-3</v>
      </c>
      <c r="E228" s="3">
        <f>'Population at Risk'!E228/'Population at Risk'!E$5</f>
        <v>1.2825007808477326E-3</v>
      </c>
      <c r="F228" s="3">
        <f>'Population at Risk'!F228/'Population at Risk'!F$5</f>
        <v>6.4716633366144148E-4</v>
      </c>
      <c r="G228" s="3">
        <f>'Population at Risk'!G228/'Population at Risk'!G$5</f>
        <v>4.1804502043925389E-4</v>
      </c>
      <c r="H228" s="3">
        <f>'Population at Risk'!H228/'Population at Risk'!H$5</f>
        <v>6.1748834902109688E-4</v>
      </c>
      <c r="I228" s="3">
        <f>'Population at Risk'!I228/'Population at Risk'!I$5</f>
        <v>5.1212872713418613E-4</v>
      </c>
      <c r="J228" s="3">
        <f>'Population at Risk'!J228/'Population at Risk'!J$5</f>
        <v>1.0286744811211449E-3</v>
      </c>
      <c r="K228" s="3">
        <f>'Population at Risk'!K228/'Population at Risk'!K$5</f>
        <v>5.163284232367405E-4</v>
      </c>
      <c r="L228" s="3">
        <f>'Population at Risk'!L228/'Population at Risk'!L$5</f>
        <v>5.9121994579486065E-4</v>
      </c>
      <c r="M228" s="3">
        <f>'Population at Risk'!M228/'Population at Risk'!M$5</f>
        <v>5.9121994579486065E-4</v>
      </c>
      <c r="N228" s="3">
        <f>'Population at Risk'!N228/'Population at Risk'!N$5</f>
        <v>6.9988037543337715E-4</v>
      </c>
      <c r="O228" s="3">
        <f>'Population at Risk'!O228/'Population at Risk'!O$5</f>
        <v>3.8561750003553933E-4</v>
      </c>
      <c r="P228" s="3">
        <f>'Population at Risk'!P228/'Population at Risk'!P$5</f>
        <v>3.8095446696805096E-3</v>
      </c>
      <c r="Q228" s="3">
        <f>'Population at Risk'!Q228/'Population at Risk'!Q$5</f>
        <v>9.0682364920802942E-4</v>
      </c>
      <c r="R228" s="3">
        <f>'Population at Risk'!R228/'Population at Risk'!R$5</f>
        <v>3.4890440830523898E-3</v>
      </c>
      <c r="S228" s="3">
        <f>'Population at Risk'!S228/'Population at Risk'!S$5</f>
        <v>1.1936796079144527E-3</v>
      </c>
      <c r="T228" s="3">
        <f>'Population at Risk'!T228/'Population at Risk'!T$5</f>
        <v>1.7886101336238389E-3</v>
      </c>
      <c r="U228" s="3">
        <f>'Population at Risk'!U228/'Population at Risk'!U$5</f>
        <v>0</v>
      </c>
      <c r="V228" s="3">
        <f>'Population at Risk'!V228/'Population at Risk'!V$5</f>
        <v>4.3169620299655801E-4</v>
      </c>
      <c r="W228" s="3">
        <f>'Population at Risk'!W228/'Population at Risk'!W$5</f>
        <v>7.7286240480008877E-4</v>
      </c>
      <c r="X228" s="3">
        <f>'Population at Risk'!X228/'Population at Risk'!X$5</f>
        <v>7.7286240480008877E-4</v>
      </c>
      <c r="Y228" s="3">
        <f>'Population at Risk'!Y228/'Population at Risk'!Y$5</f>
        <v>7.0106907245153828E-4</v>
      </c>
      <c r="Z228" s="3">
        <f>'Population at Risk'!Z228/'Population at Risk'!Z$5</f>
        <v>2.2368992978849116E-4</v>
      </c>
      <c r="AA228" s="3">
        <f>'Population at Risk'!AA228/'Population at Risk'!AA$5</f>
        <v>6.1645839670734087E-4</v>
      </c>
      <c r="AB228" s="3">
        <f>'Population at Risk'!AB228/'Population at Risk'!AB$5</f>
        <v>1.2959823534042048E-3</v>
      </c>
      <c r="AC228" s="3">
        <f>'Population at Risk'!AC228/'Population at Risk'!AC$5</f>
        <v>6.9920211000526467E-4</v>
      </c>
      <c r="AD228" s="3">
        <f>'Population at Risk'!AD228/'Population at Risk'!AD$5</f>
        <v>4.5731232737375975E-4</v>
      </c>
      <c r="AE228" s="3">
        <f>'Population at Risk'!AE228/'Population at Risk'!AE$5</f>
        <v>4.7281465027505787E-4</v>
      </c>
      <c r="AF228" s="3">
        <f>'Population at Risk'!AF228/'Population at Risk'!AF$5</f>
        <v>5.5424841189332665E-4</v>
      </c>
      <c r="AG228" s="3">
        <f>'Population at Risk'!AG228/'Population at Risk'!AG$5</f>
        <v>5.5980339793992525E-4</v>
      </c>
      <c r="AH228" s="3">
        <f>'Population at Risk'!AH228/'Population at Risk'!AH$5</f>
        <v>3.7264520558579568E-4</v>
      </c>
      <c r="AI228" s="3">
        <f>'Population at Risk'!AI228/'Population at Risk'!AI$5</f>
        <v>1.3137509825196252E-3</v>
      </c>
      <c r="AJ228" s="3">
        <f>'Population at Risk'!AJ228/'Population at Risk'!AJ$5</f>
        <v>4.8770716210397438E-4</v>
      </c>
      <c r="AK228" s="3">
        <f>'Population at Risk'!AK228/'Population at Risk'!AK$5</f>
        <v>9.9723161764899912E-4</v>
      </c>
      <c r="AL228" s="3">
        <f>'Population at Risk'!AL228/'Population at Risk'!AL$5</f>
        <v>3.5163784451674703E-4</v>
      </c>
      <c r="AM228" s="3">
        <f>'Population at Risk'!AM228/'Population at Risk'!AM$5</f>
        <v>2.2825771194196075E-4</v>
      </c>
      <c r="AN228" s="3">
        <f>'Population at Risk'!AN228/'Population at Risk'!AN$5</f>
        <v>4.1076598957426487E-4</v>
      </c>
      <c r="AO228" s="3">
        <f>'Population at Risk'!AO228/'Population at Risk'!AO$5</f>
        <v>4.1076598957426487E-4</v>
      </c>
      <c r="AP228" s="3">
        <f>'Population at Risk'!AP228/'Population at Risk'!AP$5</f>
        <v>1.2516394320863419E-3</v>
      </c>
      <c r="AQ228" s="3">
        <f>'Population at Risk'!AQ228/'Population at Risk'!AQ$5</f>
        <v>5.9007378966079355E-4</v>
      </c>
      <c r="AR228" s="3">
        <f>'Population at Risk'!AR228/'Population at Risk'!AR$5</f>
        <v>7.9869831036133605E-4</v>
      </c>
      <c r="AS228" s="3">
        <f>'Population at Risk'!AS228/'Population at Risk'!AS$5</f>
        <v>5.1212872713418613E-4</v>
      </c>
      <c r="AT228" s="3">
        <f>'Population at Risk'!AT228/'Population at Risk'!AT$5</f>
        <v>0</v>
      </c>
      <c r="AU228" s="3">
        <f>'Population at Risk'!AU228/'Population at Risk'!AU$5</f>
        <v>0</v>
      </c>
      <c r="AV228" s="3">
        <f>'Population at Risk'!AV228/'Population at Risk'!AV$5</f>
        <v>1.4159071429331574E-3</v>
      </c>
      <c r="AW228" s="3">
        <f>'Population at Risk'!AW228/'Population at Risk'!AW$5</f>
        <v>5.101433880156976E-4</v>
      </c>
      <c r="AX228" s="3">
        <f>'Population at Risk'!AX228/'Population at Risk'!AX$5</f>
        <v>1.3691478182258929E-3</v>
      </c>
      <c r="AY228" s="3">
        <f>'Population at Risk'!AY228/'Population at Risk'!AY$5</f>
        <v>9.7490351709697066E-4</v>
      </c>
      <c r="AZ228" s="3">
        <f>'Population at Risk'!AZ228/'Population at Risk'!AZ$5</f>
        <v>8.925812933413069E-4</v>
      </c>
      <c r="BA228" s="3">
        <f>'Population at Risk'!BA228/'Population at Risk'!BA$5</f>
        <v>5.8633168691524493E-5</v>
      </c>
      <c r="BB228" s="3">
        <f>'Population at Risk'!BB228/'Population at Risk'!BB$5</f>
        <v>4.2372530994560994E-4</v>
      </c>
      <c r="BC228" s="5">
        <f>'Population at Risk'!BC228/'Population at Risk'!BC$5</f>
        <v>0</v>
      </c>
      <c r="BD228" s="9">
        <v>226</v>
      </c>
    </row>
    <row r="229" spans="1:56" x14ac:dyDescent="0.35">
      <c r="A229" s="3"/>
      <c r="B229" s="3" t="s">
        <v>81</v>
      </c>
      <c r="C229" s="60">
        <f>'Population at Risk'!C229/'Population at Risk'!C$5</f>
        <v>1.0015827505390435E-3</v>
      </c>
      <c r="D229" s="3">
        <f>'Population at Risk'!D229/'Population at Risk'!D$5</f>
        <v>1.1547089179997597E-3</v>
      </c>
      <c r="E229" s="3">
        <f>'Population at Risk'!E229/'Population at Risk'!E$5</f>
        <v>8.1384627153991665E-4</v>
      </c>
      <c r="F229" s="3">
        <f>'Population at Risk'!F229/'Population at Risk'!F$5</f>
        <v>4.1768643473557313E-4</v>
      </c>
      <c r="G229" s="3">
        <f>'Population at Risk'!G229/'Population at Risk'!G$5</f>
        <v>2.398618969733424E-4</v>
      </c>
      <c r="H229" s="3">
        <f>'Population at Risk'!H229/'Population at Risk'!H$5</f>
        <v>3.6638525430114437E-4</v>
      </c>
      <c r="I229" s="3">
        <f>'Population at Risk'!I229/'Population at Risk'!I$5</f>
        <v>2.705585728256077E-4</v>
      </c>
      <c r="J229" s="3">
        <f>'Population at Risk'!J229/'Population at Risk'!J$5</f>
        <v>5.7637791938305405E-4</v>
      </c>
      <c r="K229" s="3">
        <f>'Population at Risk'!K229/'Population at Risk'!K$5</f>
        <v>2.2558037908401287E-4</v>
      </c>
      <c r="L229" s="3">
        <f>'Population at Risk'!L229/'Population at Risk'!L$5</f>
        <v>3.180355570482698E-4</v>
      </c>
      <c r="M229" s="3">
        <f>'Population at Risk'!M229/'Population at Risk'!M$5</f>
        <v>3.180355570482698E-4</v>
      </c>
      <c r="N229" s="3">
        <f>'Population at Risk'!N229/'Population at Risk'!N$5</f>
        <v>4.556151948984609E-4</v>
      </c>
      <c r="O229" s="3">
        <f>'Population at Risk'!O229/'Population at Risk'!O$5</f>
        <v>2.3455085053708063E-4</v>
      </c>
      <c r="P229" s="3">
        <f>'Population at Risk'!P229/'Population at Risk'!P$5</f>
        <v>2.2216725109021735E-3</v>
      </c>
      <c r="Q229" s="3">
        <f>'Population at Risk'!Q229/'Population at Risk'!Q$5</f>
        <v>5.9581914857711668E-4</v>
      </c>
      <c r="R229" s="3">
        <f>'Population at Risk'!R229/'Population at Risk'!R$5</f>
        <v>2.4232589129881549E-3</v>
      </c>
      <c r="S229" s="3">
        <f>'Population at Risk'!S229/'Population at Risk'!S$5</f>
        <v>7.9523366615773315E-4</v>
      </c>
      <c r="T229" s="3">
        <f>'Population at Risk'!T229/'Population at Risk'!T$5</f>
        <v>1.2486844265147104E-3</v>
      </c>
      <c r="U229" s="3">
        <f>'Population at Risk'!U229/'Population at Risk'!U$5</f>
        <v>0</v>
      </c>
      <c r="V229" s="3">
        <f>'Population at Risk'!V229/'Population at Risk'!V$5</f>
        <v>2.3323184121626123E-4</v>
      </c>
      <c r="W229" s="3">
        <f>'Population at Risk'!W229/'Population at Risk'!W$5</f>
        <v>4.7854348331401506E-4</v>
      </c>
      <c r="X229" s="3">
        <f>'Population at Risk'!X229/'Population at Risk'!X$5</f>
        <v>4.7854348331401506E-4</v>
      </c>
      <c r="Y229" s="3">
        <f>'Population at Risk'!Y229/'Population at Risk'!Y$5</f>
        <v>3.8766011518564126E-4</v>
      </c>
      <c r="Z229" s="3">
        <f>'Population at Risk'!Z229/'Population at Risk'!Z$5</f>
        <v>1.4995378811494733E-4</v>
      </c>
      <c r="AA229" s="3">
        <f>'Population at Risk'!AA229/'Population at Risk'!AA$5</f>
        <v>3.778007204574853E-4</v>
      </c>
      <c r="AB229" s="3">
        <f>'Population at Risk'!AB229/'Population at Risk'!AB$5</f>
        <v>8.7911506546066985E-4</v>
      </c>
      <c r="AC229" s="3">
        <f>'Population at Risk'!AC229/'Population at Risk'!AC$5</f>
        <v>4.4554700399969963E-4</v>
      </c>
      <c r="AD229" s="3">
        <f>'Population at Risk'!AD229/'Population at Risk'!AD$5</f>
        <v>2.7421048643300877E-4</v>
      </c>
      <c r="AE229" s="3">
        <f>'Population at Risk'!AE229/'Population at Risk'!AE$5</f>
        <v>2.8727978750889597E-4</v>
      </c>
      <c r="AF229" s="3">
        <f>'Population at Risk'!AF229/'Population at Risk'!AF$5</f>
        <v>3.9333758263397373E-4</v>
      </c>
      <c r="AG229" s="3">
        <f>'Population at Risk'!AG229/'Population at Risk'!AG$5</f>
        <v>3.4013371014071409E-4</v>
      </c>
      <c r="AH229" s="3">
        <f>'Population at Risk'!AH229/'Population at Risk'!AH$5</f>
        <v>1.9473445844946208E-4</v>
      </c>
      <c r="AI229" s="3">
        <f>'Population at Risk'!AI229/'Population at Risk'!AI$5</f>
        <v>8.9974949704309845E-4</v>
      </c>
      <c r="AJ229" s="3">
        <f>'Population at Risk'!AJ229/'Population at Risk'!AJ$5</f>
        <v>1.9951656631526224E-4</v>
      </c>
      <c r="AK229" s="3">
        <f>'Population at Risk'!AK229/'Population at Risk'!AK$5</f>
        <v>6.0210210876920694E-4</v>
      </c>
      <c r="AL229" s="3">
        <f>'Population at Risk'!AL229/'Population at Risk'!AL$5</f>
        <v>1.9986253555866391E-4</v>
      </c>
      <c r="AM229" s="3">
        <f>'Population at Risk'!AM229/'Population at Risk'!AM$5</f>
        <v>1.0209344934131337E-4</v>
      </c>
      <c r="AN229" s="3">
        <f>'Population at Risk'!AN229/'Population at Risk'!AN$5</f>
        <v>2.1298977237184103E-4</v>
      </c>
      <c r="AO229" s="3">
        <f>'Population at Risk'!AO229/'Population at Risk'!AO$5</f>
        <v>2.1298977237184103E-4</v>
      </c>
      <c r="AP229" s="3">
        <f>'Population at Risk'!AP229/'Population at Risk'!AP$5</f>
        <v>8.0670448446760904E-4</v>
      </c>
      <c r="AQ229" s="3">
        <f>'Population at Risk'!AQ229/'Population at Risk'!AQ$5</f>
        <v>3.4072502290124563E-4</v>
      </c>
      <c r="AR229" s="3">
        <f>'Population at Risk'!AR229/'Population at Risk'!AR$5</f>
        <v>5.0883823302048296E-4</v>
      </c>
      <c r="AS229" s="3">
        <f>'Population at Risk'!AS229/'Population at Risk'!AS$5</f>
        <v>2.705585728256077E-4</v>
      </c>
      <c r="AT229" s="3">
        <f>'Population at Risk'!AT229/'Population at Risk'!AT$5</f>
        <v>0</v>
      </c>
      <c r="AU229" s="3">
        <f>'Population at Risk'!AU229/'Population at Risk'!AU$5</f>
        <v>0</v>
      </c>
      <c r="AV229" s="3">
        <f>'Population at Risk'!AV229/'Population at Risk'!AV$5</f>
        <v>8.4842054993216969E-4</v>
      </c>
      <c r="AW229" s="3">
        <f>'Population at Risk'!AW229/'Population at Risk'!AW$5</f>
        <v>2.8387684439498716E-4</v>
      </c>
      <c r="AX229" s="3">
        <f>'Population at Risk'!AX229/'Population at Risk'!AX$5</f>
        <v>8.0949615530144037E-4</v>
      </c>
      <c r="AY229" s="3">
        <f>'Population at Risk'!AY229/'Population at Risk'!AY$5</f>
        <v>6.1891059673720378E-4</v>
      </c>
      <c r="AZ229" s="3">
        <f>'Population at Risk'!AZ229/'Population at Risk'!AZ$5</f>
        <v>5.7717703088736873E-4</v>
      </c>
      <c r="BA229" s="3">
        <f>'Population at Risk'!BA229/'Population at Risk'!BA$5</f>
        <v>2.6651440314329312E-5</v>
      </c>
      <c r="BB229" s="3">
        <f>'Population at Risk'!BB229/'Population at Risk'!BB$5</f>
        <v>3.0494039042110844E-4</v>
      </c>
      <c r="BC229" s="5">
        <f>'Population at Risk'!BC229/'Population at Risk'!BC$5</f>
        <v>0</v>
      </c>
      <c r="BD229" s="9">
        <v>227</v>
      </c>
    </row>
    <row r="230" spans="1:56" x14ac:dyDescent="0.35">
      <c r="A230" s="3"/>
      <c r="B230" s="3" t="s">
        <v>82</v>
      </c>
      <c r="C230" s="60">
        <f>'Population at Risk'!C230/'Population at Risk'!C$5</f>
        <v>6.1026669916564968E-4</v>
      </c>
      <c r="D230" s="3">
        <f>'Population at Risk'!D230/'Population at Risk'!D$5</f>
        <v>7.1996791102375466E-4</v>
      </c>
      <c r="E230" s="3">
        <f>'Population at Risk'!E230/'Population at Risk'!E$5</f>
        <v>5.228269391471601E-4</v>
      </c>
      <c r="F230" s="3">
        <f>'Population at Risk'!F230/'Population at Risk'!F$5</f>
        <v>2.1297055367940291E-4</v>
      </c>
      <c r="G230" s="3">
        <f>'Population at Risk'!G230/'Population at Risk'!G$5</f>
        <v>1.5077033524038666E-4</v>
      </c>
      <c r="H230" s="3">
        <f>'Population at Risk'!H230/'Population at Risk'!H$5</f>
        <v>2.3851481292660396E-4</v>
      </c>
      <c r="I230" s="3">
        <f>'Population at Risk'!I230/'Population at Risk'!I$5</f>
        <v>2.2224454196389208E-4</v>
      </c>
      <c r="J230" s="3">
        <f>'Population at Risk'!J230/'Population at Risk'!J$5</f>
        <v>3.2421257965296792E-4</v>
      </c>
      <c r="K230" s="3">
        <f>'Population at Risk'!K230/'Population at Risk'!K$5</f>
        <v>9.023215163360514E-5</v>
      </c>
      <c r="L230" s="3">
        <f>'Population at Risk'!L230/'Population at Risk'!L$5</f>
        <v>1.8552074161149075E-4</v>
      </c>
      <c r="M230" s="3">
        <f>'Population at Risk'!M230/'Population at Risk'!M$5</f>
        <v>1.8552074161149075E-4</v>
      </c>
      <c r="N230" s="3">
        <f>'Population at Risk'!N230/'Population at Risk'!N$5</f>
        <v>2.0268812852897308E-4</v>
      </c>
      <c r="O230" s="3">
        <f>'Population at Risk'!O230/'Population at Risk'!O$5</f>
        <v>1.0534911083445146E-4</v>
      </c>
      <c r="P230" s="3">
        <f>'Population at Risk'!P230/'Population at Risk'!P$5</f>
        <v>1.3147986028100875E-3</v>
      </c>
      <c r="Q230" s="3">
        <f>'Population at Risk'!Q230/'Population at Risk'!Q$5</f>
        <v>3.7320540075709514E-4</v>
      </c>
      <c r="R230" s="3">
        <f>'Population at Risk'!R230/'Population at Risk'!R$5</f>
        <v>1.3312965633083072E-3</v>
      </c>
      <c r="S230" s="3">
        <f>'Population at Risk'!S230/'Population at Risk'!S$5</f>
        <v>5.0599318168391958E-4</v>
      </c>
      <c r="T230" s="3">
        <f>'Population at Risk'!T230/'Population at Risk'!T$5</f>
        <v>7.7504550611257885E-4</v>
      </c>
      <c r="U230" s="3">
        <f>'Population at Risk'!U230/'Population at Risk'!U$5</f>
        <v>0</v>
      </c>
      <c r="V230" s="3">
        <f>'Population at Risk'!V230/'Population at Risk'!V$5</f>
        <v>1.7818333210931758E-4</v>
      </c>
      <c r="W230" s="3">
        <f>'Population at Risk'!W230/'Population at Risk'!W$5</f>
        <v>3.1707175581542103E-4</v>
      </c>
      <c r="X230" s="3">
        <f>'Population at Risk'!X230/'Population at Risk'!X$5</f>
        <v>3.1707175581542103E-4</v>
      </c>
      <c r="Y230" s="3">
        <f>'Population at Risk'!Y230/'Population at Risk'!Y$5</f>
        <v>2.4606488380380347E-4</v>
      </c>
      <c r="Z230" s="3">
        <f>'Population at Risk'!Z230/'Population at Risk'!Z$5</f>
        <v>9.7842187989894718E-5</v>
      </c>
      <c r="AA230" s="3">
        <f>'Population at Risk'!AA230/'Population at Risk'!AA$5</f>
        <v>2.1470318829912665E-4</v>
      </c>
      <c r="AB230" s="3">
        <f>'Population at Risk'!AB230/'Population at Risk'!AB$5</f>
        <v>5.4984267599640928E-4</v>
      </c>
      <c r="AC230" s="3">
        <f>'Population at Risk'!AC230/'Population at Risk'!AC$5</f>
        <v>2.5940547364800866E-4</v>
      </c>
      <c r="AD230" s="3">
        <f>'Population at Risk'!AD230/'Population at Risk'!AD$5</f>
        <v>1.5391169238497911E-4</v>
      </c>
      <c r="AE230" s="3">
        <f>'Population at Risk'!AE230/'Population at Risk'!AE$5</f>
        <v>1.5560988490065199E-4</v>
      </c>
      <c r="AF230" s="3">
        <f>'Population at Risk'!AF230/'Population at Risk'!AF$5</f>
        <v>2.6818471543225487E-4</v>
      </c>
      <c r="AG230" s="3">
        <f>'Population at Risk'!AG230/'Population at Risk'!AG$5</f>
        <v>1.842390929928868E-4</v>
      </c>
      <c r="AH230" s="3">
        <f>'Population at Risk'!AH230/'Population at Risk'!AH$5</f>
        <v>9.8418711181801565E-5</v>
      </c>
      <c r="AI230" s="3">
        <f>'Population at Risk'!AI230/'Population at Risk'!AI$5</f>
        <v>5.6127067060872415E-4</v>
      </c>
      <c r="AJ230" s="3">
        <f>'Population at Risk'!AJ230/'Population at Risk'!AJ$5</f>
        <v>1.4567876270638196E-4</v>
      </c>
      <c r="AK230" s="3">
        <f>'Population at Risk'!AK230/'Population at Risk'!AK$5</f>
        <v>3.8760323252017698E-4</v>
      </c>
      <c r="AL230" s="3">
        <f>'Population at Risk'!AL230/'Population at Risk'!AL$5</f>
        <v>1.0969898568257491E-4</v>
      </c>
      <c r="AM230" s="3">
        <f>'Population at Risk'!AM230/'Population at Risk'!AM$5</f>
        <v>5.4781850866070583E-5</v>
      </c>
      <c r="AN230" s="3">
        <f>'Population at Risk'!AN230/'Population at Risk'!AN$5</f>
        <v>1.0649488618592052E-4</v>
      </c>
      <c r="AO230" s="3">
        <f>'Population at Risk'!AO230/'Population at Risk'!AO$5</f>
        <v>1.0649488618592052E-4</v>
      </c>
      <c r="AP230" s="3">
        <f>'Population at Risk'!AP230/'Population at Risk'!AP$5</f>
        <v>5.4889171108105366E-4</v>
      </c>
      <c r="AQ230" s="3">
        <f>'Population at Risk'!AQ230/'Population at Risk'!AQ$5</f>
        <v>1.5332626030556054E-4</v>
      </c>
      <c r="AR230" s="3">
        <f>'Population at Risk'!AR230/'Population at Risk'!AR$5</f>
        <v>3.0931685843085756E-4</v>
      </c>
      <c r="AS230" s="3">
        <f>'Population at Risk'!AS230/'Population at Risk'!AS$5</f>
        <v>2.2224454196389208E-4</v>
      </c>
      <c r="AT230" s="3">
        <f>'Population at Risk'!AT230/'Population at Risk'!AT$5</f>
        <v>0</v>
      </c>
      <c r="AU230" s="3">
        <f>'Population at Risk'!AU230/'Population at Risk'!AU$5</f>
        <v>0</v>
      </c>
      <c r="AV230" s="3">
        <f>'Population at Risk'!AV230/'Population at Risk'!AV$5</f>
        <v>6.5738545921896594E-4</v>
      </c>
      <c r="AW230" s="3">
        <f>'Population at Risk'!AW230/'Population at Risk'!AW$5</f>
        <v>1.4026855840693485E-4</v>
      </c>
      <c r="AX230" s="3">
        <f>'Population at Risk'!AX230/'Population at Risk'!AX$5</f>
        <v>4.7970142536381651E-4</v>
      </c>
      <c r="AY230" s="3">
        <f>'Population at Risk'!AY230/'Population at Risk'!AY$5</f>
        <v>3.746875206468162E-4</v>
      </c>
      <c r="AZ230" s="3">
        <f>'Population at Risk'!AZ230/'Population at Risk'!AZ$5</f>
        <v>3.2561978512451111E-4</v>
      </c>
      <c r="BA230" s="3">
        <f>'Population at Risk'!BA230/'Population at Risk'!BA$5</f>
        <v>1.8656008220030517E-5</v>
      </c>
      <c r="BB230" s="3">
        <f>'Population at Risk'!BB230/'Population at Risk'!BB$5</f>
        <v>1.8970128938987558E-4</v>
      </c>
      <c r="BC230" s="5">
        <f>'Population at Risk'!BC230/'Population at Risk'!BC$5</f>
        <v>0</v>
      </c>
      <c r="BD230" s="9">
        <v>228</v>
      </c>
    </row>
    <row r="231" spans="1:56" x14ac:dyDescent="0.35">
      <c r="A231" s="3"/>
      <c r="B231" s="3" t="s">
        <v>76</v>
      </c>
      <c r="C231" s="60">
        <f>'Population at Risk'!C231/'Population at Risk'!C$5</f>
        <v>0</v>
      </c>
      <c r="D231" s="3">
        <f>'Population at Risk'!D231/'Population at Risk'!D$5</f>
        <v>0</v>
      </c>
      <c r="E231" s="3">
        <f>'Population at Risk'!E231/'Population at Risk'!E$5</f>
        <v>0</v>
      </c>
      <c r="F231" s="3">
        <f>'Population at Risk'!F231/'Population at Risk'!F$5</f>
        <v>0</v>
      </c>
      <c r="G231" s="3">
        <f>'Population at Risk'!G231/'Population at Risk'!G$5</f>
        <v>0</v>
      </c>
      <c r="H231" s="3">
        <f>'Population at Risk'!H231/'Population at Risk'!H$5</f>
        <v>0</v>
      </c>
      <c r="I231" s="3">
        <f>'Population at Risk'!I231/'Population at Risk'!I$5</f>
        <v>0</v>
      </c>
      <c r="J231" s="3">
        <f>'Population at Risk'!J231/'Population at Risk'!J$5</f>
        <v>0</v>
      </c>
      <c r="K231" s="3">
        <f>'Population at Risk'!K231/'Population at Risk'!K$5</f>
        <v>0</v>
      </c>
      <c r="L231" s="3">
        <f>'Population at Risk'!L231/'Population at Risk'!L$5</f>
        <v>0</v>
      </c>
      <c r="M231" s="3">
        <f>'Population at Risk'!M231/'Population at Risk'!M$5</f>
        <v>0</v>
      </c>
      <c r="N231" s="3">
        <f>'Population at Risk'!N231/'Population at Risk'!N$5</f>
        <v>0</v>
      </c>
      <c r="O231" s="3">
        <f>'Population at Risk'!O231/'Population at Risk'!O$5</f>
        <v>0</v>
      </c>
      <c r="P231" s="3">
        <f>'Population at Risk'!P231/'Population at Risk'!P$5</f>
        <v>0</v>
      </c>
      <c r="Q231" s="3">
        <f>'Population at Risk'!Q231/'Population at Risk'!Q$5</f>
        <v>0</v>
      </c>
      <c r="R231" s="3">
        <f>'Population at Risk'!R231/'Population at Risk'!R$5</f>
        <v>0</v>
      </c>
      <c r="S231" s="3">
        <f>'Population at Risk'!S231/'Population at Risk'!S$5</f>
        <v>0</v>
      </c>
      <c r="T231" s="3">
        <f>'Population at Risk'!T231/'Population at Risk'!T$5</f>
        <v>0</v>
      </c>
      <c r="U231" s="3">
        <f>'Population at Risk'!U231/'Population at Risk'!U$5</f>
        <v>0</v>
      </c>
      <c r="V231" s="3">
        <f>'Population at Risk'!V231/'Population at Risk'!V$5</f>
        <v>0</v>
      </c>
      <c r="W231" s="3">
        <f>'Population at Risk'!W231/'Population at Risk'!W$5</f>
        <v>0</v>
      </c>
      <c r="X231" s="3">
        <f>'Population at Risk'!X231/'Population at Risk'!X$5</f>
        <v>0</v>
      </c>
      <c r="Y231" s="3">
        <f>'Population at Risk'!Y231/'Population at Risk'!Y$5</f>
        <v>0</v>
      </c>
      <c r="Z231" s="3">
        <f>'Population at Risk'!Z231/'Population at Risk'!Z$5</f>
        <v>0</v>
      </c>
      <c r="AA231" s="3">
        <f>'Population at Risk'!AA231/'Population at Risk'!AA$5</f>
        <v>0</v>
      </c>
      <c r="AB231" s="3">
        <f>'Population at Risk'!AB231/'Population at Risk'!AB$5</f>
        <v>0</v>
      </c>
      <c r="AC231" s="3">
        <f>'Population at Risk'!AC231/'Population at Risk'!AC$5</f>
        <v>0</v>
      </c>
      <c r="AD231" s="3">
        <f>'Population at Risk'!AD231/'Population at Risk'!AD$5</f>
        <v>0</v>
      </c>
      <c r="AE231" s="3">
        <f>'Population at Risk'!AE231/'Population at Risk'!AE$5</f>
        <v>0</v>
      </c>
      <c r="AF231" s="3">
        <f>'Population at Risk'!AF231/'Population at Risk'!AF$5</f>
        <v>0</v>
      </c>
      <c r="AG231" s="3">
        <f>'Population at Risk'!AG231/'Population at Risk'!AG$5</f>
        <v>0</v>
      </c>
      <c r="AH231" s="3">
        <f>'Population at Risk'!AH231/'Population at Risk'!AH$5</f>
        <v>0</v>
      </c>
      <c r="AI231" s="3">
        <f>'Population at Risk'!AI231/'Population at Risk'!AI$5</f>
        <v>0</v>
      </c>
      <c r="AJ231" s="3">
        <f>'Population at Risk'!AJ231/'Population at Risk'!AJ$5</f>
        <v>0</v>
      </c>
      <c r="AK231" s="3">
        <f>'Population at Risk'!AK231/'Population at Risk'!AK$5</f>
        <v>0</v>
      </c>
      <c r="AL231" s="3">
        <f>'Population at Risk'!AL231/'Population at Risk'!AL$5</f>
        <v>0</v>
      </c>
      <c r="AM231" s="3">
        <f>'Population at Risk'!AM231/'Population at Risk'!AM$5</f>
        <v>0</v>
      </c>
      <c r="AN231" s="3">
        <f>'Population at Risk'!AN231/'Population at Risk'!AN$5</f>
        <v>0</v>
      </c>
      <c r="AO231" s="3">
        <f>'Population at Risk'!AO231/'Population at Risk'!AO$5</f>
        <v>0</v>
      </c>
      <c r="AP231" s="3">
        <f>'Population at Risk'!AP231/'Population at Risk'!AP$5</f>
        <v>0</v>
      </c>
      <c r="AQ231" s="3">
        <f>'Population at Risk'!AQ231/'Population at Risk'!AQ$5</f>
        <v>0</v>
      </c>
      <c r="AR231" s="3">
        <f>'Population at Risk'!AR231/'Population at Risk'!AR$5</f>
        <v>0</v>
      </c>
      <c r="AS231" s="3">
        <f>'Population at Risk'!AS231/'Population at Risk'!AS$5</f>
        <v>0</v>
      </c>
      <c r="AT231" s="3">
        <f>'Population at Risk'!AT231/'Population at Risk'!AT$5</f>
        <v>0</v>
      </c>
      <c r="AU231" s="3">
        <f>'Population at Risk'!AU231/'Population at Risk'!AU$5</f>
        <v>0</v>
      </c>
      <c r="AV231" s="3">
        <f>'Population at Risk'!AV231/'Population at Risk'!AV$5</f>
        <v>0</v>
      </c>
      <c r="AW231" s="3">
        <f>'Population at Risk'!AW231/'Population at Risk'!AW$5</f>
        <v>0</v>
      </c>
      <c r="AX231" s="3">
        <f>'Population at Risk'!AX231/'Population at Risk'!AX$5</f>
        <v>0</v>
      </c>
      <c r="AY231" s="3">
        <f>'Population at Risk'!AY231/'Population at Risk'!AY$5</f>
        <v>0</v>
      </c>
      <c r="AZ231" s="3">
        <f>'Population at Risk'!AZ231/'Population at Risk'!AZ$5</f>
        <v>0</v>
      </c>
      <c r="BA231" s="3">
        <f>'Population at Risk'!BA231/'Population at Risk'!BA$5</f>
        <v>0</v>
      </c>
      <c r="BB231" s="3">
        <f>'Population at Risk'!BB231/'Population at Risk'!BB$5</f>
        <v>0</v>
      </c>
      <c r="BC231" s="5">
        <f>'Population at Risk'!BC231/'Population at Risk'!BC$5</f>
        <v>0</v>
      </c>
      <c r="BD231" s="9">
        <v>229</v>
      </c>
    </row>
    <row r="232" spans="1:56" x14ac:dyDescent="0.35">
      <c r="A232" s="3"/>
      <c r="B232" s="3" t="s">
        <v>46</v>
      </c>
      <c r="C232" s="60">
        <f>'Population at Risk'!C232/'Population at Risk'!C$5</f>
        <v>0</v>
      </c>
      <c r="D232" s="3">
        <f>'Population at Risk'!D232/'Population at Risk'!D$5</f>
        <v>0</v>
      </c>
      <c r="E232" s="3">
        <f>'Population at Risk'!E232/'Population at Risk'!E$5</f>
        <v>0</v>
      </c>
      <c r="F232" s="3">
        <f>'Population at Risk'!F232/'Population at Risk'!F$5</f>
        <v>0</v>
      </c>
      <c r="G232" s="3">
        <f>'Population at Risk'!G232/'Population at Risk'!G$5</f>
        <v>0</v>
      </c>
      <c r="H232" s="3">
        <f>'Population at Risk'!H232/'Population at Risk'!H$5</f>
        <v>0</v>
      </c>
      <c r="I232" s="3">
        <f>'Population at Risk'!I232/'Population at Risk'!I$5</f>
        <v>0</v>
      </c>
      <c r="J232" s="3">
        <f>'Population at Risk'!J232/'Population at Risk'!J$5</f>
        <v>0</v>
      </c>
      <c r="K232" s="3">
        <f>'Population at Risk'!K232/'Population at Risk'!K$5</f>
        <v>0</v>
      </c>
      <c r="L232" s="3">
        <f>'Population at Risk'!L232/'Population at Risk'!L$5</f>
        <v>0</v>
      </c>
      <c r="M232" s="3">
        <f>'Population at Risk'!M232/'Population at Risk'!M$5</f>
        <v>0</v>
      </c>
      <c r="N232" s="3">
        <f>'Population at Risk'!N232/'Population at Risk'!N$5</f>
        <v>0</v>
      </c>
      <c r="O232" s="3">
        <f>'Population at Risk'!O232/'Population at Risk'!O$5</f>
        <v>0</v>
      </c>
      <c r="P232" s="3">
        <f>'Population at Risk'!P232/'Population at Risk'!P$5</f>
        <v>0</v>
      </c>
      <c r="Q232" s="3">
        <f>'Population at Risk'!Q232/'Population at Risk'!Q$5</f>
        <v>0</v>
      </c>
      <c r="R232" s="3">
        <f>'Population at Risk'!R232/'Population at Risk'!R$5</f>
        <v>0</v>
      </c>
      <c r="S232" s="3">
        <f>'Population at Risk'!S232/'Population at Risk'!S$5</f>
        <v>0</v>
      </c>
      <c r="T232" s="3">
        <f>'Population at Risk'!T232/'Population at Risk'!T$5</f>
        <v>0</v>
      </c>
      <c r="U232" s="3">
        <f>'Population at Risk'!U232/'Population at Risk'!U$5</f>
        <v>0</v>
      </c>
      <c r="V232" s="3">
        <f>'Population at Risk'!V232/'Population at Risk'!V$5</f>
        <v>0</v>
      </c>
      <c r="W232" s="3">
        <f>'Population at Risk'!W232/'Population at Risk'!W$5</f>
        <v>0</v>
      </c>
      <c r="X232" s="3">
        <f>'Population at Risk'!X232/'Population at Risk'!X$5</f>
        <v>0</v>
      </c>
      <c r="Y232" s="3">
        <f>'Population at Risk'!Y232/'Population at Risk'!Y$5</f>
        <v>0</v>
      </c>
      <c r="Z232" s="3">
        <f>'Population at Risk'!Z232/'Population at Risk'!Z$5</f>
        <v>0</v>
      </c>
      <c r="AA232" s="3">
        <f>'Population at Risk'!AA232/'Population at Risk'!AA$5</f>
        <v>0</v>
      </c>
      <c r="AB232" s="3">
        <f>'Population at Risk'!AB232/'Population at Risk'!AB$5</f>
        <v>0</v>
      </c>
      <c r="AC232" s="3">
        <f>'Population at Risk'!AC232/'Population at Risk'!AC$5</f>
        <v>0</v>
      </c>
      <c r="AD232" s="3">
        <f>'Population at Risk'!AD232/'Population at Risk'!AD$5</f>
        <v>0</v>
      </c>
      <c r="AE232" s="3">
        <f>'Population at Risk'!AE232/'Population at Risk'!AE$5</f>
        <v>0</v>
      </c>
      <c r="AF232" s="3">
        <f>'Population at Risk'!AF232/'Population at Risk'!AF$5</f>
        <v>0</v>
      </c>
      <c r="AG232" s="3">
        <f>'Population at Risk'!AG232/'Population at Risk'!AG$5</f>
        <v>0</v>
      </c>
      <c r="AH232" s="3">
        <f>'Population at Risk'!AH232/'Population at Risk'!AH$5</f>
        <v>0</v>
      </c>
      <c r="AI232" s="3">
        <f>'Population at Risk'!AI232/'Population at Risk'!AI$5</f>
        <v>0</v>
      </c>
      <c r="AJ232" s="3">
        <f>'Population at Risk'!AJ232/'Population at Risk'!AJ$5</f>
        <v>0</v>
      </c>
      <c r="AK232" s="3">
        <f>'Population at Risk'!AK232/'Population at Risk'!AK$5</f>
        <v>0</v>
      </c>
      <c r="AL232" s="3">
        <f>'Population at Risk'!AL232/'Population at Risk'!AL$5</f>
        <v>0</v>
      </c>
      <c r="AM232" s="3">
        <f>'Population at Risk'!AM232/'Population at Risk'!AM$5</f>
        <v>0</v>
      </c>
      <c r="AN232" s="3">
        <f>'Population at Risk'!AN232/'Population at Risk'!AN$5</f>
        <v>0</v>
      </c>
      <c r="AO232" s="3">
        <f>'Population at Risk'!AO232/'Population at Risk'!AO$5</f>
        <v>0</v>
      </c>
      <c r="AP232" s="3">
        <f>'Population at Risk'!AP232/'Population at Risk'!AP$5</f>
        <v>0</v>
      </c>
      <c r="AQ232" s="3">
        <f>'Population at Risk'!AQ232/'Population at Risk'!AQ$5</f>
        <v>0</v>
      </c>
      <c r="AR232" s="3">
        <f>'Population at Risk'!AR232/'Population at Risk'!AR$5</f>
        <v>0</v>
      </c>
      <c r="AS232" s="3">
        <f>'Population at Risk'!AS232/'Population at Risk'!AS$5</f>
        <v>0</v>
      </c>
      <c r="AT232" s="3">
        <f>'Population at Risk'!AT232/'Population at Risk'!AT$5</f>
        <v>0</v>
      </c>
      <c r="AU232" s="3">
        <f>'Population at Risk'!AU232/'Population at Risk'!AU$5</f>
        <v>0</v>
      </c>
      <c r="AV232" s="3">
        <f>'Population at Risk'!AV232/'Population at Risk'!AV$5</f>
        <v>0</v>
      </c>
      <c r="AW232" s="3">
        <f>'Population at Risk'!AW232/'Population at Risk'!AW$5</f>
        <v>0</v>
      </c>
      <c r="AX232" s="3">
        <f>'Population at Risk'!AX232/'Population at Risk'!AX$5</f>
        <v>0</v>
      </c>
      <c r="AY232" s="3">
        <f>'Population at Risk'!AY232/'Population at Risk'!AY$5</f>
        <v>0</v>
      </c>
      <c r="AZ232" s="3">
        <f>'Population at Risk'!AZ232/'Population at Risk'!AZ$5</f>
        <v>0</v>
      </c>
      <c r="BA232" s="3">
        <f>'Population at Risk'!BA232/'Population at Risk'!BA$5</f>
        <v>0</v>
      </c>
      <c r="BB232" s="3">
        <f>'Population at Risk'!BB232/'Population at Risk'!BB$5</f>
        <v>0</v>
      </c>
      <c r="BC232" s="5">
        <f>'Population at Risk'!BC232/'Population at Risk'!BC$5</f>
        <v>0</v>
      </c>
      <c r="BD232" s="9">
        <v>230</v>
      </c>
    </row>
    <row r="233" spans="1:56" x14ac:dyDescent="0.35">
      <c r="A233" s="3"/>
      <c r="B233" s="3" t="s">
        <v>77</v>
      </c>
      <c r="C233" s="60">
        <f>'Population at Risk'!C233/'Population at Risk'!C$5</f>
        <v>0</v>
      </c>
      <c r="D233" s="3">
        <f>'Population at Risk'!D233/'Population at Risk'!D$5</f>
        <v>0</v>
      </c>
      <c r="E233" s="3">
        <f>'Population at Risk'!E233/'Population at Risk'!E$5</f>
        <v>0</v>
      </c>
      <c r="F233" s="3">
        <f>'Population at Risk'!F233/'Population at Risk'!F$5</f>
        <v>0</v>
      </c>
      <c r="G233" s="3">
        <f>'Population at Risk'!G233/'Population at Risk'!G$5</f>
        <v>0</v>
      </c>
      <c r="H233" s="3">
        <f>'Population at Risk'!H233/'Population at Risk'!H$5</f>
        <v>0</v>
      </c>
      <c r="I233" s="3">
        <f>'Population at Risk'!I233/'Population at Risk'!I$5</f>
        <v>0</v>
      </c>
      <c r="J233" s="3">
        <f>'Population at Risk'!J233/'Population at Risk'!J$5</f>
        <v>0</v>
      </c>
      <c r="K233" s="3">
        <f>'Population at Risk'!K233/'Population at Risk'!K$5</f>
        <v>0</v>
      </c>
      <c r="L233" s="3">
        <f>'Population at Risk'!L233/'Population at Risk'!L$5</f>
        <v>0</v>
      </c>
      <c r="M233" s="3">
        <f>'Population at Risk'!M233/'Population at Risk'!M$5</f>
        <v>0</v>
      </c>
      <c r="N233" s="3">
        <f>'Population at Risk'!N233/'Population at Risk'!N$5</f>
        <v>0</v>
      </c>
      <c r="O233" s="3">
        <f>'Population at Risk'!O233/'Population at Risk'!O$5</f>
        <v>0</v>
      </c>
      <c r="P233" s="3">
        <f>'Population at Risk'!P233/'Population at Risk'!P$5</f>
        <v>0</v>
      </c>
      <c r="Q233" s="3">
        <f>'Population at Risk'!Q233/'Population at Risk'!Q$5</f>
        <v>0</v>
      </c>
      <c r="R233" s="3">
        <f>'Population at Risk'!R233/'Population at Risk'!R$5</f>
        <v>0</v>
      </c>
      <c r="S233" s="3">
        <f>'Population at Risk'!S233/'Population at Risk'!S$5</f>
        <v>0</v>
      </c>
      <c r="T233" s="3">
        <f>'Population at Risk'!T233/'Population at Risk'!T$5</f>
        <v>0</v>
      </c>
      <c r="U233" s="3">
        <f>'Population at Risk'!U233/'Population at Risk'!U$5</f>
        <v>0</v>
      </c>
      <c r="V233" s="3">
        <f>'Population at Risk'!V233/'Population at Risk'!V$5</f>
        <v>0</v>
      </c>
      <c r="W233" s="3">
        <f>'Population at Risk'!W233/'Population at Risk'!W$5</f>
        <v>0</v>
      </c>
      <c r="X233" s="3">
        <f>'Population at Risk'!X233/'Population at Risk'!X$5</f>
        <v>0</v>
      </c>
      <c r="Y233" s="3">
        <f>'Population at Risk'!Y233/'Population at Risk'!Y$5</f>
        <v>0</v>
      </c>
      <c r="Z233" s="3">
        <f>'Population at Risk'!Z233/'Population at Risk'!Z$5</f>
        <v>0</v>
      </c>
      <c r="AA233" s="3">
        <f>'Population at Risk'!AA233/'Population at Risk'!AA$5</f>
        <v>0</v>
      </c>
      <c r="AB233" s="3">
        <f>'Population at Risk'!AB233/'Population at Risk'!AB$5</f>
        <v>0</v>
      </c>
      <c r="AC233" s="3">
        <f>'Population at Risk'!AC233/'Population at Risk'!AC$5</f>
        <v>0</v>
      </c>
      <c r="AD233" s="3">
        <f>'Population at Risk'!AD233/'Population at Risk'!AD$5</f>
        <v>0</v>
      </c>
      <c r="AE233" s="3">
        <f>'Population at Risk'!AE233/'Population at Risk'!AE$5</f>
        <v>0</v>
      </c>
      <c r="AF233" s="3">
        <f>'Population at Risk'!AF233/'Population at Risk'!AF$5</f>
        <v>0</v>
      </c>
      <c r="AG233" s="3">
        <f>'Population at Risk'!AG233/'Population at Risk'!AG$5</f>
        <v>0</v>
      </c>
      <c r="AH233" s="3">
        <f>'Population at Risk'!AH233/'Population at Risk'!AH$5</f>
        <v>0</v>
      </c>
      <c r="AI233" s="3">
        <f>'Population at Risk'!AI233/'Population at Risk'!AI$5</f>
        <v>0</v>
      </c>
      <c r="AJ233" s="3">
        <f>'Population at Risk'!AJ233/'Population at Risk'!AJ$5</f>
        <v>0</v>
      </c>
      <c r="AK233" s="3">
        <f>'Population at Risk'!AK233/'Population at Risk'!AK$5</f>
        <v>0</v>
      </c>
      <c r="AL233" s="3">
        <f>'Population at Risk'!AL233/'Population at Risk'!AL$5</f>
        <v>0</v>
      </c>
      <c r="AM233" s="3">
        <f>'Population at Risk'!AM233/'Population at Risk'!AM$5</f>
        <v>0</v>
      </c>
      <c r="AN233" s="3">
        <f>'Population at Risk'!AN233/'Population at Risk'!AN$5</f>
        <v>0</v>
      </c>
      <c r="AO233" s="3">
        <f>'Population at Risk'!AO233/'Population at Risk'!AO$5</f>
        <v>0</v>
      </c>
      <c r="AP233" s="3">
        <f>'Population at Risk'!AP233/'Population at Risk'!AP$5</f>
        <v>0</v>
      </c>
      <c r="AQ233" s="3">
        <f>'Population at Risk'!AQ233/'Population at Risk'!AQ$5</f>
        <v>0</v>
      </c>
      <c r="AR233" s="3">
        <f>'Population at Risk'!AR233/'Population at Risk'!AR$5</f>
        <v>0</v>
      </c>
      <c r="AS233" s="3">
        <f>'Population at Risk'!AS233/'Population at Risk'!AS$5</f>
        <v>0</v>
      </c>
      <c r="AT233" s="3">
        <f>'Population at Risk'!AT233/'Population at Risk'!AT$5</f>
        <v>0</v>
      </c>
      <c r="AU233" s="3">
        <f>'Population at Risk'!AU233/'Population at Risk'!AU$5</f>
        <v>0</v>
      </c>
      <c r="AV233" s="3">
        <f>'Population at Risk'!AV233/'Population at Risk'!AV$5</f>
        <v>0</v>
      </c>
      <c r="AW233" s="3">
        <f>'Population at Risk'!AW233/'Population at Risk'!AW$5</f>
        <v>0</v>
      </c>
      <c r="AX233" s="3">
        <f>'Population at Risk'!AX233/'Population at Risk'!AX$5</f>
        <v>0</v>
      </c>
      <c r="AY233" s="3">
        <f>'Population at Risk'!AY233/'Population at Risk'!AY$5</f>
        <v>0</v>
      </c>
      <c r="AZ233" s="3">
        <f>'Population at Risk'!AZ233/'Population at Risk'!AZ$5</f>
        <v>0</v>
      </c>
      <c r="BA233" s="3">
        <f>'Population at Risk'!BA233/'Population at Risk'!BA$5</f>
        <v>0</v>
      </c>
      <c r="BB233" s="3">
        <f>'Population at Risk'!BB233/'Population at Risk'!BB$5</f>
        <v>0</v>
      </c>
      <c r="BC233" s="5">
        <f>'Population at Risk'!BC233/'Population at Risk'!BC$5</f>
        <v>0</v>
      </c>
      <c r="BD233" s="9">
        <v>231</v>
      </c>
    </row>
    <row r="234" spans="1:56" x14ac:dyDescent="0.35">
      <c r="A234" s="3"/>
      <c r="B234" s="3" t="s">
        <v>47</v>
      </c>
      <c r="C234" s="60">
        <f>'Population at Risk'!C234/'Population at Risk'!C$5</f>
        <v>7.2749034715037129E-3</v>
      </c>
      <c r="D234" s="3">
        <f>'Population at Risk'!D234/'Population at Risk'!D$5</f>
        <v>6.8583025305047817E-3</v>
      </c>
      <c r="E234" s="3">
        <f>'Population at Risk'!E234/'Population at Risk'!E$5</f>
        <v>9.4672363428225208E-3</v>
      </c>
      <c r="F234" s="3">
        <f>'Population at Risk'!F234/'Population at Risk'!F$5</f>
        <v>4.8972335427324622E-3</v>
      </c>
      <c r="G234" s="3">
        <f>'Population at Risk'!G234/'Population at Risk'!G$5</f>
        <v>3.074024564214883E-3</v>
      </c>
      <c r="H234" s="3">
        <f>'Population at Risk'!H234/'Population at Risk'!H$5</f>
        <v>2.101721084224629E-3</v>
      </c>
      <c r="I234" s="3">
        <f>'Population at Risk'!I234/'Population at Risk'!I$5</f>
        <v>1.8100751766765768E-3</v>
      </c>
      <c r="J234" s="3">
        <f>'Population at Risk'!J234/'Population at Risk'!J$5</f>
        <v>6.390735731139254E-3</v>
      </c>
      <c r="K234" s="3">
        <f>'Population at Risk'!K234/'Population at Risk'!K$5</f>
        <v>2.101325316924581E-3</v>
      </c>
      <c r="L234" s="3">
        <f>'Population at Risk'!L234/'Population at Risk'!L$5</f>
        <v>1.3474986221917215E-3</v>
      </c>
      <c r="M234" s="3">
        <f>'Population at Risk'!M234/'Population at Risk'!M$5</f>
        <v>1.3474986221917215E-3</v>
      </c>
      <c r="N234" s="3">
        <f>'Population at Risk'!N234/'Population at Risk'!N$5</f>
        <v>2.5745023592672351E-3</v>
      </c>
      <c r="O234" s="3">
        <f>'Population at Risk'!O234/'Population at Risk'!O$5</f>
        <v>1.7777937962684756E-3</v>
      </c>
      <c r="P234" s="3">
        <f>'Population at Risk'!P234/'Population at Risk'!P$5</f>
        <v>1.4914883854381665E-2</v>
      </c>
      <c r="Q234" s="3">
        <f>'Population at Risk'!Q234/'Population at Risk'!Q$5</f>
        <v>2.6450539615034E-3</v>
      </c>
      <c r="R234" s="3">
        <f>'Population at Risk'!R234/'Population at Risk'!R$5</f>
        <v>1.9871697040111415E-2</v>
      </c>
      <c r="S234" s="3">
        <f>'Population at Risk'!S234/'Population at Risk'!S$5</f>
        <v>4.7211077531601076E-3</v>
      </c>
      <c r="T234" s="3">
        <f>'Population at Risk'!T234/'Population at Risk'!T$5</f>
        <v>8.4144616202407024E-3</v>
      </c>
      <c r="U234" s="3">
        <f>'Population at Risk'!U234/'Population at Risk'!U$5</f>
        <v>0</v>
      </c>
      <c r="V234" s="3">
        <f>'Population at Risk'!V234/'Population at Risk'!V$5</f>
        <v>3.8430111658764084E-3</v>
      </c>
      <c r="W234" s="3">
        <f>'Population at Risk'!W234/'Population at Risk'!W$5</f>
        <v>4.5373896058596387E-3</v>
      </c>
      <c r="X234" s="3">
        <f>'Population at Risk'!X234/'Population at Risk'!X$5</f>
        <v>4.5373896058596387E-3</v>
      </c>
      <c r="Y234" s="3">
        <f>'Population at Risk'!Y234/'Population at Risk'!Y$5</f>
        <v>5.0875149142219061E-3</v>
      </c>
      <c r="Z234" s="3">
        <f>'Population at Risk'!Z234/'Population at Risk'!Z$5</f>
        <v>1.2042188761065306E-3</v>
      </c>
      <c r="AA234" s="3">
        <f>'Population at Risk'!AA234/'Population at Risk'!AA$5</f>
        <v>2.4058384049718234E-3</v>
      </c>
      <c r="AB234" s="3">
        <f>'Population at Risk'!AB234/'Population at Risk'!AB$5</f>
        <v>7.7663504869879092E-3</v>
      </c>
      <c r="AC234" s="3">
        <f>'Population at Risk'!AC234/'Population at Risk'!AC$5</f>
        <v>2.9585394198459679E-3</v>
      </c>
      <c r="AD234" s="3">
        <f>'Population at Risk'!AD234/'Population at Risk'!AD$5</f>
        <v>2.1965426608111793E-3</v>
      </c>
      <c r="AE234" s="3">
        <f>'Population at Risk'!AE234/'Population at Risk'!AE$5</f>
        <v>1.8318981875684037E-3</v>
      </c>
      <c r="AF234" s="3">
        <f>'Population at Risk'!AF234/'Population at Risk'!AF$5</f>
        <v>1.6309858994848513E-3</v>
      </c>
      <c r="AG234" s="3">
        <f>'Population at Risk'!AG234/'Population at Risk'!AG$5</f>
        <v>1.5634016044036511E-3</v>
      </c>
      <c r="AH234" s="3">
        <f>'Population at Risk'!AH234/'Population at Risk'!AH$5</f>
        <v>1.7751645141028884E-3</v>
      </c>
      <c r="AI234" s="3">
        <f>'Population at Risk'!AI234/'Population at Risk'!AI$5</f>
        <v>5.8385888210770176E-3</v>
      </c>
      <c r="AJ234" s="3">
        <f>'Population at Risk'!AJ234/'Population at Risk'!AJ$5</f>
        <v>2.9594519223970057E-3</v>
      </c>
      <c r="AK234" s="3">
        <f>'Population at Risk'!AK234/'Population at Risk'!AK$5</f>
        <v>5.3475197210869647E-3</v>
      </c>
      <c r="AL234" s="3">
        <f>'Population at Risk'!AL234/'Population at Risk'!AL$5</f>
        <v>1.6346007184340706E-3</v>
      </c>
      <c r="AM234" s="3">
        <f>'Population at Risk'!AM234/'Population at Risk'!AM$5</f>
        <v>1.2808923087782908E-3</v>
      </c>
      <c r="AN234" s="3">
        <f>'Population at Risk'!AN234/'Population at Risk'!AN$5</f>
        <v>1.2185877292815806E-3</v>
      </c>
      <c r="AO234" s="3">
        <f>'Population at Risk'!AO234/'Population at Risk'!AO$5</f>
        <v>1.2185877292815806E-3</v>
      </c>
      <c r="AP234" s="3">
        <f>'Population at Risk'!AP234/'Population at Risk'!AP$5</f>
        <v>3.6194510263182194E-3</v>
      </c>
      <c r="AQ234" s="3">
        <f>'Population at Risk'!AQ234/'Population at Risk'!AQ$5</f>
        <v>3.118440476330666E-3</v>
      </c>
      <c r="AR234" s="3">
        <f>'Population at Risk'!AR234/'Population at Risk'!AR$5</f>
        <v>3.668733183289241E-3</v>
      </c>
      <c r="AS234" s="3">
        <f>'Population at Risk'!AS234/'Population at Risk'!AS$5</f>
        <v>1.8100751766765768E-3</v>
      </c>
      <c r="AT234" s="3">
        <f>'Population at Risk'!AT234/'Population at Risk'!AT$5</f>
        <v>0</v>
      </c>
      <c r="AU234" s="3">
        <f>'Population at Risk'!AU234/'Population at Risk'!AU$5</f>
        <v>0</v>
      </c>
      <c r="AV234" s="3">
        <f>'Population at Risk'!AV234/'Population at Risk'!AV$5</f>
        <v>2.8787097087589683E-3</v>
      </c>
      <c r="AW234" s="3">
        <f>'Population at Risk'!AW234/'Population at Risk'!AW$5</f>
        <v>2.4619395940613459E-3</v>
      </c>
      <c r="AX234" s="3">
        <f>'Population at Risk'!AX234/'Population at Risk'!AX$5</f>
        <v>9.2412112163415445E-3</v>
      </c>
      <c r="AY234" s="3">
        <f>'Population at Risk'!AY234/'Population at Risk'!AY$5</f>
        <v>3.4318521057981918E-3</v>
      </c>
      <c r="AZ234" s="3">
        <f>'Population at Risk'!AZ234/'Population at Risk'!AZ$5</f>
        <v>3.425384551220228E-3</v>
      </c>
      <c r="BA234" s="3">
        <f>'Population at Risk'!BA234/'Population at Risk'!BA$5</f>
        <v>6.6379410191679704E-4</v>
      </c>
      <c r="BB234" s="3">
        <f>'Population at Risk'!BB234/'Population at Risk'!BB$5</f>
        <v>3.0978429219598366E-3</v>
      </c>
      <c r="BC234" s="5">
        <f>'Population at Risk'!BC234/'Population at Risk'!BC$5</f>
        <v>0</v>
      </c>
      <c r="BD234" s="9">
        <v>232</v>
      </c>
    </row>
    <row r="235" spans="1:56" x14ac:dyDescent="0.35">
      <c r="A235" s="3"/>
      <c r="B235" s="3" t="s">
        <v>48</v>
      </c>
      <c r="C235" s="60">
        <f>'Population at Risk'!C235/'Population at Risk'!C$5</f>
        <v>1.210896371607083E-2</v>
      </c>
      <c r="D235" s="3">
        <f>'Population at Risk'!D235/'Population at Risk'!D$5</f>
        <v>9.2259285155279775E-3</v>
      </c>
      <c r="E235" s="3">
        <f>'Population at Risk'!E235/'Population at Risk'!E$5</f>
        <v>1.0222897837759828E-2</v>
      </c>
      <c r="F235" s="3">
        <f>'Population at Risk'!F235/'Population at Risk'!F$5</f>
        <v>5.1114266599096283E-3</v>
      </c>
      <c r="G235" s="3">
        <f>'Population at Risk'!G235/'Population at Risk'!G$5</f>
        <v>8.1425055421168041E-3</v>
      </c>
      <c r="H235" s="3">
        <f>'Population at Risk'!H235/'Population at Risk'!H$5</f>
        <v>2.2964259812047459E-3</v>
      </c>
      <c r="I235" s="3">
        <f>'Population at Risk'!I235/'Population at Risk'!I$5</f>
        <v>1.4877330219259537E-3</v>
      </c>
      <c r="J235" s="3">
        <f>'Population at Risk'!J235/'Population at Risk'!J$5</f>
        <v>7.2403402305131178E-3</v>
      </c>
      <c r="K235" s="3">
        <f>'Population at Risk'!K235/'Population at Risk'!K$5</f>
        <v>2.1950149807365049E-3</v>
      </c>
      <c r="L235" s="3">
        <f>'Population at Risk'!L235/'Population at Risk'!L$5</f>
        <v>1.4798844517403818E-3</v>
      </c>
      <c r="M235" s="3">
        <f>'Population at Risk'!M235/'Population at Risk'!M$5</f>
        <v>1.4798844517403818E-3</v>
      </c>
      <c r="N235" s="3">
        <f>'Population at Risk'!N235/'Population at Risk'!N$5</f>
        <v>3.266703465296633E-3</v>
      </c>
      <c r="O235" s="3">
        <f>'Population at Risk'!O235/'Population at Risk'!O$5</f>
        <v>2.0158911796972893E-3</v>
      </c>
      <c r="P235" s="3">
        <f>'Population at Risk'!P235/'Population at Risk'!P$5</f>
        <v>1.7717818131542551E-2</v>
      </c>
      <c r="Q235" s="3">
        <f>'Population at Risk'!Q235/'Population at Risk'!Q$5</f>
        <v>3.3583269398863393E-3</v>
      </c>
      <c r="R235" s="3">
        <f>'Population at Risk'!R235/'Population at Risk'!R$5</f>
        <v>2.1783202967817522E-2</v>
      </c>
      <c r="S235" s="3">
        <f>'Population at Risk'!S235/'Population at Risk'!S$5</f>
        <v>7.6769819305026535E-3</v>
      </c>
      <c r="T235" s="3">
        <f>'Population at Risk'!T235/'Population at Risk'!T$5</f>
        <v>1.5363024712460489E-2</v>
      </c>
      <c r="U235" s="3">
        <f>'Population at Risk'!U235/'Population at Risk'!U$5</f>
        <v>0</v>
      </c>
      <c r="V235" s="3">
        <f>'Population at Risk'!V235/'Population at Risk'!V$5</f>
        <v>4.5160809180920499E-3</v>
      </c>
      <c r="W235" s="3">
        <f>'Population at Risk'!W235/'Population at Risk'!W$5</f>
        <v>7.4429840507128755E-3</v>
      </c>
      <c r="X235" s="3">
        <f>'Population at Risk'!X235/'Population at Risk'!X$5</f>
        <v>7.4429840507128755E-3</v>
      </c>
      <c r="Y235" s="3">
        <f>'Population at Risk'!Y235/'Population at Risk'!Y$5</f>
        <v>5.8436949146025777E-3</v>
      </c>
      <c r="Z235" s="3">
        <f>'Population at Risk'!Z235/'Population at Risk'!Z$5</f>
        <v>2.8751183197011543E-3</v>
      </c>
      <c r="AA235" s="3">
        <f>'Population at Risk'!AA235/'Population at Risk'!AA$5</f>
        <v>3.2892347532644042E-3</v>
      </c>
      <c r="AB235" s="3">
        <f>'Population at Risk'!AB235/'Population at Risk'!AB$5</f>
        <v>1.0404768134118444E-2</v>
      </c>
      <c r="AC235" s="3">
        <f>'Population at Risk'!AC235/'Population at Risk'!AC$5</f>
        <v>4.2627007485943206E-3</v>
      </c>
      <c r="AD235" s="3">
        <f>'Population at Risk'!AD235/'Population at Risk'!AD$5</f>
        <v>3.613497039128223E-3</v>
      </c>
      <c r="AE235" s="3">
        <f>'Population at Risk'!AE235/'Population at Risk'!AE$5</f>
        <v>1.7730420208995395E-3</v>
      </c>
      <c r="AF235" s="3">
        <f>'Population at Risk'!AF235/'Population at Risk'!AF$5</f>
        <v>1.4877773814813036E-3</v>
      </c>
      <c r="AG235" s="3">
        <f>'Population at Risk'!AG235/'Population at Risk'!AG$5</f>
        <v>1.5131718339810437E-3</v>
      </c>
      <c r="AH235" s="3">
        <f>'Population at Risk'!AH235/'Population at Risk'!AH$5</f>
        <v>2.0602945655909173E-3</v>
      </c>
      <c r="AI235" s="3">
        <f>'Population at Risk'!AI235/'Population at Risk'!AI$5</f>
        <v>9.6763983925098641E-3</v>
      </c>
      <c r="AJ235" s="3">
        <f>'Population at Risk'!AJ235/'Population at Risk'!AJ$5</f>
        <v>3.3230417300057808E-3</v>
      </c>
      <c r="AK235" s="3">
        <f>'Population at Risk'!AK235/'Population at Risk'!AK$5</f>
        <v>6.967711954462651E-3</v>
      </c>
      <c r="AL235" s="3">
        <f>'Population at Risk'!AL235/'Population at Risk'!AL$5</f>
        <v>1.7233809491477422E-3</v>
      </c>
      <c r="AM235" s="3">
        <f>'Population at Risk'!AM235/'Population at Risk'!AM$5</f>
        <v>1.4396420238395127E-3</v>
      </c>
      <c r="AN235" s="3">
        <f>'Population at Risk'!AN235/'Population at Risk'!AN$5</f>
        <v>1.9091207758744765E-3</v>
      </c>
      <c r="AO235" s="3">
        <f>'Population at Risk'!AO235/'Population at Risk'!AO$5</f>
        <v>1.9091207758744765E-3</v>
      </c>
      <c r="AP235" s="3">
        <f>'Population at Risk'!AP235/'Population at Risk'!AP$5</f>
        <v>4.1787064800375279E-3</v>
      </c>
      <c r="AQ235" s="3">
        <f>'Population at Risk'!AQ235/'Population at Risk'!AQ$5</f>
        <v>3.6137884220294003E-3</v>
      </c>
      <c r="AR235" s="3">
        <f>'Population at Risk'!AR235/'Population at Risk'!AR$5</f>
        <v>5.1906568385415731E-3</v>
      </c>
      <c r="AS235" s="3">
        <f>'Population at Risk'!AS235/'Population at Risk'!AS$5</f>
        <v>1.4877330219259537E-3</v>
      </c>
      <c r="AT235" s="3">
        <f>'Population at Risk'!AT235/'Population at Risk'!AT$5</f>
        <v>0</v>
      </c>
      <c r="AU235" s="3">
        <f>'Population at Risk'!AU235/'Population at Risk'!AU$5</f>
        <v>0</v>
      </c>
      <c r="AV235" s="3">
        <f>'Population at Risk'!AV235/'Population at Risk'!AV$5</f>
        <v>3.1347214417513664E-3</v>
      </c>
      <c r="AW235" s="3">
        <f>'Population at Risk'!AW235/'Population at Risk'!AW$5</f>
        <v>2.9245262567214724E-3</v>
      </c>
      <c r="AX235" s="3">
        <f>'Population at Risk'!AX235/'Population at Risk'!AX$5</f>
        <v>1.0593149719598439E-2</v>
      </c>
      <c r="AY235" s="3">
        <f>'Population at Risk'!AY235/'Population at Risk'!AY$5</f>
        <v>4.9103239500932795E-3</v>
      </c>
      <c r="AZ235" s="3">
        <f>'Population at Risk'!AZ235/'Population at Risk'!AZ$5</f>
        <v>3.9886256261147494E-3</v>
      </c>
      <c r="BA235" s="3">
        <f>'Population at Risk'!BA235/'Population at Risk'!BA$5</f>
        <v>8.420351107648259E-4</v>
      </c>
      <c r="BB235" s="3">
        <f>'Population at Risk'!BB235/'Population at Risk'!BB$5</f>
        <v>3.325468578682488E-3</v>
      </c>
      <c r="BC235" s="5">
        <f>'Population at Risk'!BC235/'Population at Risk'!BC$5</f>
        <v>0</v>
      </c>
      <c r="BD235" s="9">
        <v>233</v>
      </c>
    </row>
    <row r="236" spans="1:56" x14ac:dyDescent="0.35">
      <c r="A236" s="3"/>
      <c r="B236" s="3" t="s">
        <v>49</v>
      </c>
      <c r="C236" s="60">
        <f>'Population at Risk'!C236/'Population at Risk'!C$5</f>
        <v>2.52291823841433E-2</v>
      </c>
      <c r="D236" s="3">
        <f>'Population at Risk'!D236/'Population at Risk'!D$5</f>
        <v>1.6336610999319597E-2</v>
      </c>
      <c r="E236" s="3">
        <f>'Population at Risk'!E236/'Population at Risk'!E$5</f>
        <v>1.400462806087366E-2</v>
      </c>
      <c r="F236" s="3">
        <f>'Population at Risk'!F236/'Population at Risk'!F$5</f>
        <v>5.7046051024091131E-3</v>
      </c>
      <c r="G236" s="3">
        <f>'Population at Risk'!G236/'Population at Risk'!G$5</f>
        <v>9.0777502384296344E-3</v>
      </c>
      <c r="H236" s="3">
        <f>'Population at Risk'!H236/'Population at Risk'!H$5</f>
        <v>2.2854406042270153E-3</v>
      </c>
      <c r="I236" s="3">
        <f>'Population at Risk'!I236/'Population at Risk'!I$5</f>
        <v>1.4669752369790225E-3</v>
      </c>
      <c r="J236" s="3">
        <f>'Population at Risk'!J236/'Population at Risk'!J$5</f>
        <v>5.3932912130413352E-3</v>
      </c>
      <c r="K236" s="3">
        <f>'Population at Risk'!K236/'Population at Risk'!K$5</f>
        <v>2.1942818692717615E-3</v>
      </c>
      <c r="L236" s="3">
        <f>'Population at Risk'!L236/'Population at Risk'!L$5</f>
        <v>1.7592392701834064E-3</v>
      </c>
      <c r="M236" s="3">
        <f>'Population at Risk'!M236/'Population at Risk'!M$5</f>
        <v>1.7592392701834064E-3</v>
      </c>
      <c r="N236" s="3">
        <f>'Population at Risk'!N236/'Population at Risk'!N$5</f>
        <v>4.3281108542490322E-3</v>
      </c>
      <c r="O236" s="3">
        <f>'Population at Risk'!O236/'Population at Risk'!O$5</f>
        <v>2.3081523399633513E-3</v>
      </c>
      <c r="P236" s="3">
        <f>'Population at Risk'!P236/'Population at Risk'!P$5</f>
        <v>2.0431554988611936E-2</v>
      </c>
      <c r="Q236" s="3">
        <f>'Population at Risk'!Q236/'Population at Risk'!Q$5</f>
        <v>3.6331187425470385E-3</v>
      </c>
      <c r="R236" s="3">
        <f>'Population at Risk'!R236/'Population at Risk'!R$5</f>
        <v>2.1762657698393469E-2</v>
      </c>
      <c r="S236" s="3">
        <f>'Population at Risk'!S236/'Population at Risk'!S$5</f>
        <v>9.3913764698512706E-3</v>
      </c>
      <c r="T236" s="3">
        <f>'Population at Risk'!T236/'Population at Risk'!T$5</f>
        <v>2.1465306512001226E-2</v>
      </c>
      <c r="U236" s="3">
        <f>'Population at Risk'!U236/'Population at Risk'!U$5</f>
        <v>0</v>
      </c>
      <c r="V236" s="3">
        <f>'Population at Risk'!V236/'Population at Risk'!V$5</f>
        <v>6.3221002605053965E-3</v>
      </c>
      <c r="W236" s="3">
        <f>'Population at Risk'!W236/'Population at Risk'!W$5</f>
        <v>5.9107126432762147E-3</v>
      </c>
      <c r="X236" s="3">
        <f>'Population at Risk'!X236/'Population at Risk'!X$5</f>
        <v>5.9107126432762147E-3</v>
      </c>
      <c r="Y236" s="3">
        <f>'Population at Risk'!Y236/'Population at Risk'!Y$5</f>
        <v>5.809109043995917E-3</v>
      </c>
      <c r="Z236" s="3">
        <f>'Population at Risk'!Z236/'Population at Risk'!Z$5</f>
        <v>4.347962488714577E-3</v>
      </c>
      <c r="AA236" s="3">
        <f>'Population at Risk'!AA236/'Population at Risk'!AA$5</f>
        <v>4.0489719974582099E-3</v>
      </c>
      <c r="AB236" s="3">
        <f>'Population at Risk'!AB236/'Population at Risk'!AB$5</f>
        <v>1.7795484783649299E-2</v>
      </c>
      <c r="AC236" s="3">
        <f>'Population at Risk'!AC236/'Population at Risk'!AC$5</f>
        <v>5.396195954835886E-3</v>
      </c>
      <c r="AD236" s="3">
        <f>'Population at Risk'!AD236/'Population at Risk'!AD$5</f>
        <v>4.4568215413091352E-3</v>
      </c>
      <c r="AE236" s="3">
        <f>'Population at Risk'!AE236/'Population at Risk'!AE$5</f>
        <v>2.5748647163711283E-3</v>
      </c>
      <c r="AF236" s="3">
        <f>'Population at Risk'!AF236/'Population at Risk'!AF$5</f>
        <v>2.2457554866196646E-3</v>
      </c>
      <c r="AG236" s="3">
        <f>'Population at Risk'!AG236/'Population at Risk'!AG$5</f>
        <v>2.1974734491332962E-3</v>
      </c>
      <c r="AH236" s="3">
        <f>'Population at Risk'!AH236/'Population at Risk'!AH$5</f>
        <v>2.2854915479244508E-3</v>
      </c>
      <c r="AI236" s="3">
        <f>'Population at Risk'!AI236/'Population at Risk'!AI$5</f>
        <v>1.3261558945514862E-2</v>
      </c>
      <c r="AJ236" s="3">
        <f>'Population at Risk'!AJ236/'Population at Risk'!AJ$5</f>
        <v>4.5324395798958961E-3</v>
      </c>
      <c r="AK236" s="3">
        <f>'Population at Risk'!AK236/'Population at Risk'!AK$5</f>
        <v>9.0118634341606607E-3</v>
      </c>
      <c r="AL236" s="3">
        <f>'Population at Risk'!AL236/'Population at Risk'!AL$5</f>
        <v>1.5783530092376311E-3</v>
      </c>
      <c r="AM236" s="3">
        <f>'Population at Risk'!AM236/'Population at Risk'!AM$5</f>
        <v>1.728427526385427E-3</v>
      </c>
      <c r="AN236" s="3">
        <f>'Population at Risk'!AN236/'Population at Risk'!AN$5</f>
        <v>2.6058474832675702E-3</v>
      </c>
      <c r="AO236" s="3">
        <f>'Population at Risk'!AO236/'Population at Risk'!AO$5</f>
        <v>2.6058474832675702E-3</v>
      </c>
      <c r="AP236" s="3">
        <f>'Population at Risk'!AP236/'Population at Risk'!AP$5</f>
        <v>4.7836832147892874E-3</v>
      </c>
      <c r="AQ236" s="3">
        <f>'Population at Risk'!AQ236/'Population at Risk'!AQ$5</f>
        <v>4.0337475502741204E-3</v>
      </c>
      <c r="AR236" s="3">
        <f>'Population at Risk'!AR236/'Population at Risk'!AR$5</f>
        <v>6.6633495471873829E-3</v>
      </c>
      <c r="AS236" s="3">
        <f>'Population at Risk'!AS236/'Population at Risk'!AS$5</f>
        <v>1.4669752369790225E-3</v>
      </c>
      <c r="AT236" s="3">
        <f>'Population at Risk'!AT236/'Population at Risk'!AT$5</f>
        <v>0</v>
      </c>
      <c r="AU236" s="3">
        <f>'Population at Risk'!AU236/'Population at Risk'!AU$5</f>
        <v>0</v>
      </c>
      <c r="AV236" s="3">
        <f>'Population at Risk'!AV236/'Population at Risk'!AV$5</f>
        <v>2.9441159796173939E-3</v>
      </c>
      <c r="AW236" s="3">
        <f>'Population at Risk'!AW236/'Population at Risk'!AW$5</f>
        <v>3.0563827486804682E-3</v>
      </c>
      <c r="AX236" s="3">
        <f>'Population at Risk'!AX236/'Population at Risk'!AX$5</f>
        <v>7.5191539379346655E-3</v>
      </c>
      <c r="AY236" s="3">
        <f>'Population at Risk'!AY236/'Population at Risk'!AY$5</f>
        <v>4.6312174528284761E-3</v>
      </c>
      <c r="AZ236" s="3">
        <f>'Population at Risk'!AZ236/'Population at Risk'!AZ$5</f>
        <v>4.826317033005254E-3</v>
      </c>
      <c r="BA236" s="3">
        <f>'Population at Risk'!BA236/'Population at Risk'!BA$5</f>
        <v>8.0611758441511859E-4</v>
      </c>
      <c r="BB236" s="3">
        <f>'Population at Risk'!BB236/'Population at Risk'!BB$5</f>
        <v>4.1729387169198925E-3</v>
      </c>
      <c r="BC236" s="5">
        <f>'Population at Risk'!BC236/'Population at Risk'!BC$5</f>
        <v>0</v>
      </c>
      <c r="BD236" s="9">
        <v>234</v>
      </c>
    </row>
    <row r="237" spans="1:56" x14ac:dyDescent="0.35">
      <c r="A237" s="3"/>
      <c r="B237" s="3" t="s">
        <v>50</v>
      </c>
      <c r="C237" s="60">
        <f>'Population at Risk'!C237/'Population at Risk'!C$5</f>
        <v>2.1834360802962322E-2</v>
      </c>
      <c r="D237" s="3">
        <f>'Population at Risk'!D237/'Population at Risk'!D$5</f>
        <v>1.5816028315926427E-2</v>
      </c>
      <c r="E237" s="3">
        <f>'Population at Risk'!E237/'Population at Risk'!E$5</f>
        <v>1.6361176051886053E-2</v>
      </c>
      <c r="F237" s="3">
        <f>'Population at Risk'!F237/'Population at Risk'!F$5</f>
        <v>6.4263556263148879E-3</v>
      </c>
      <c r="G237" s="3">
        <f>'Population at Risk'!G237/'Population at Risk'!G$5</f>
        <v>4.2780202273059202E-3</v>
      </c>
      <c r="H237" s="3">
        <f>'Population at Risk'!H237/'Population at Risk'!H$5</f>
        <v>2.0649383892902438E-3</v>
      </c>
      <c r="I237" s="3">
        <f>'Population at Risk'!I237/'Population at Risk'!I$5</f>
        <v>1.6348820412115611E-3</v>
      </c>
      <c r="J237" s="3">
        <f>'Population at Risk'!J237/'Population at Risk'!J$5</f>
        <v>4.4563211294197467E-3</v>
      </c>
      <c r="K237" s="3">
        <f>'Population at Risk'!K237/'Population at Risk'!K$5</f>
        <v>2.2515240049918945E-3</v>
      </c>
      <c r="L237" s="3">
        <f>'Population at Risk'!L237/'Population at Risk'!L$5</f>
        <v>2.0355948643501483E-3</v>
      </c>
      <c r="M237" s="3">
        <f>'Population at Risk'!M237/'Population at Risk'!M$5</f>
        <v>2.0355948643501483E-3</v>
      </c>
      <c r="N237" s="3">
        <f>'Population at Risk'!N237/'Population at Risk'!N$5</f>
        <v>2.983511082195666E-3</v>
      </c>
      <c r="O237" s="3">
        <f>'Population at Risk'!O237/'Population at Risk'!O$5</f>
        <v>2.4740979330326119E-3</v>
      </c>
      <c r="P237" s="3">
        <f>'Population at Risk'!P237/'Population at Risk'!P$5</f>
        <v>1.7252340864759397E-2</v>
      </c>
      <c r="Q237" s="3">
        <f>'Population at Risk'!Q237/'Population at Risk'!Q$5</f>
        <v>3.950884230233368E-3</v>
      </c>
      <c r="R237" s="3">
        <f>'Population at Risk'!R237/'Population at Risk'!R$5</f>
        <v>1.7731835011647549E-2</v>
      </c>
      <c r="S237" s="3">
        <f>'Population at Risk'!S237/'Population at Risk'!S$5</f>
        <v>7.9834928856342812E-3</v>
      </c>
      <c r="T237" s="3">
        <f>'Population at Risk'!T237/'Population at Risk'!T$5</f>
        <v>1.7052966569394239E-2</v>
      </c>
      <c r="U237" s="3">
        <f>'Population at Risk'!U237/'Population at Risk'!U$5</f>
        <v>0</v>
      </c>
      <c r="V237" s="3">
        <f>'Population at Risk'!V237/'Population at Risk'!V$5</f>
        <v>7.5215195265743518E-3</v>
      </c>
      <c r="W237" s="3">
        <f>'Population at Risk'!W237/'Population at Risk'!W$5</f>
        <v>5.7712530578173885E-3</v>
      </c>
      <c r="X237" s="3">
        <f>'Population at Risk'!X237/'Population at Risk'!X$5</f>
        <v>5.7712530578173885E-3</v>
      </c>
      <c r="Y237" s="3">
        <f>'Population at Risk'!Y237/'Population at Risk'!Y$5</f>
        <v>5.9310051026240287E-3</v>
      </c>
      <c r="Z237" s="3">
        <f>'Population at Risk'!Z237/'Population at Risk'!Z$5</f>
        <v>3.3943589545860579E-3</v>
      </c>
      <c r="AA237" s="3">
        <f>'Population at Risk'!AA237/'Population at Risk'!AA$5</f>
        <v>3.4073750046652706E-3</v>
      </c>
      <c r="AB237" s="3">
        <f>'Population at Risk'!AB237/'Population at Risk'!AB$5</f>
        <v>1.6908214935168194E-2</v>
      </c>
      <c r="AC237" s="3">
        <f>'Population at Risk'!AC237/'Population at Risk'!AC$5</f>
        <v>4.4140072858047004E-3</v>
      </c>
      <c r="AD237" s="3">
        <f>'Population at Risk'!AD237/'Population at Risk'!AD$5</f>
        <v>3.2365460561149745E-3</v>
      </c>
      <c r="AE237" s="3">
        <f>'Population at Risk'!AE237/'Population at Risk'!AE$5</f>
        <v>2.8003620336907995E-3</v>
      </c>
      <c r="AF237" s="3">
        <f>'Population at Risk'!AF237/'Population at Risk'!AF$5</f>
        <v>2.143675691773316E-3</v>
      </c>
      <c r="AG237" s="3">
        <f>'Population at Risk'!AG237/'Population at Risk'!AG$5</f>
        <v>2.3899202074076985E-3</v>
      </c>
      <c r="AH237" s="3">
        <f>'Population at Risk'!AH237/'Population at Risk'!AH$5</f>
        <v>2.1373214131479375E-3</v>
      </c>
      <c r="AI237" s="3">
        <f>'Population at Risk'!AI237/'Population at Risk'!AI$5</f>
        <v>1.089652140367333E-2</v>
      </c>
      <c r="AJ237" s="3">
        <f>'Population at Risk'!AJ237/'Population at Risk'!AJ$5</f>
        <v>4.6047657434048735E-3</v>
      </c>
      <c r="AK237" s="3">
        <f>'Population at Risk'!AK237/'Population at Risk'!AK$5</f>
        <v>7.0302632112429807E-3</v>
      </c>
      <c r="AL237" s="3">
        <f>'Population at Risk'!AL237/'Population at Risk'!AL$5</f>
        <v>1.4666770887727042E-3</v>
      </c>
      <c r="AM237" s="3">
        <f>'Population at Risk'!AM237/'Population at Risk'!AM$5</f>
        <v>1.5309563455788765E-3</v>
      </c>
      <c r="AN237" s="3">
        <f>'Population at Risk'!AN237/'Population at Risk'!AN$5</f>
        <v>2.3742165958660082E-3</v>
      </c>
      <c r="AO237" s="3">
        <f>'Population at Risk'!AO237/'Population at Risk'!AO$5</f>
        <v>2.3742165958660082E-3</v>
      </c>
      <c r="AP237" s="3">
        <f>'Population at Risk'!AP237/'Population at Risk'!AP$5</f>
        <v>5.0882622958807397E-3</v>
      </c>
      <c r="AQ237" s="3">
        <f>'Population at Risk'!AQ237/'Population at Risk'!AQ$5</f>
        <v>3.595064129687279E-3</v>
      </c>
      <c r="AR237" s="3">
        <f>'Population at Risk'!AR237/'Population at Risk'!AR$5</f>
        <v>5.8632810893045574E-3</v>
      </c>
      <c r="AS237" s="3">
        <f>'Population at Risk'!AS237/'Population at Risk'!AS$5</f>
        <v>1.6348820412115611E-3</v>
      </c>
      <c r="AT237" s="3">
        <f>'Population at Risk'!AT237/'Population at Risk'!AT$5</f>
        <v>0</v>
      </c>
      <c r="AU237" s="3">
        <f>'Population at Risk'!AU237/'Population at Risk'!AU$5</f>
        <v>0</v>
      </c>
      <c r="AV237" s="3">
        <f>'Population at Risk'!AV237/'Population at Risk'!AV$5</f>
        <v>2.1979488442873652E-3</v>
      </c>
      <c r="AW237" s="3">
        <f>'Population at Risk'!AW237/'Population at Risk'!AW$5</f>
        <v>2.9802902321158092E-3</v>
      </c>
      <c r="AX237" s="3">
        <f>'Population at Risk'!AX237/'Population at Risk'!AX$5</f>
        <v>5.9214922243094248E-3</v>
      </c>
      <c r="AY237" s="3">
        <f>'Population at Risk'!AY237/'Population at Risk'!AY$5</f>
        <v>4.3875352760319687E-3</v>
      </c>
      <c r="AZ237" s="3">
        <f>'Population at Risk'!AZ237/'Population at Risk'!AZ$5</f>
        <v>4.407751485010109E-3</v>
      </c>
      <c r="BA237" s="3">
        <f>'Population at Risk'!BA237/'Population at Risk'!BA$5</f>
        <v>7.3602040316163005E-4</v>
      </c>
      <c r="BB237" s="3">
        <f>'Population at Risk'!BB237/'Population at Risk'!BB$5</f>
        <v>3.8180107580081165E-3</v>
      </c>
      <c r="BC237" s="5">
        <f>'Population at Risk'!BC237/'Population at Risk'!BC$5</f>
        <v>0</v>
      </c>
      <c r="BD237" s="9">
        <v>235</v>
      </c>
    </row>
    <row r="238" spans="1:56" x14ac:dyDescent="0.35">
      <c r="A238" s="3"/>
      <c r="B238" s="3" t="s">
        <v>51</v>
      </c>
      <c r="C238" s="60">
        <f>'Population at Risk'!C238/'Population at Risk'!C$5</f>
        <v>1.2323507861878403E-2</v>
      </c>
      <c r="D238" s="3">
        <f>'Population at Risk'!D238/'Population at Risk'!D$5</f>
        <v>1.0272665672149375E-2</v>
      </c>
      <c r="E238" s="3">
        <f>'Population at Risk'!E238/'Population at Risk'!E$5</f>
        <v>1.2636876178660404E-2</v>
      </c>
      <c r="F238" s="3">
        <f>'Population at Risk'!F238/'Population at Risk'!F$5</f>
        <v>4.6616153485965562E-3</v>
      </c>
      <c r="G238" s="3">
        <f>'Population at Risk'!G238/'Population at Risk'!G$5</f>
        <v>2.5777772516737615E-3</v>
      </c>
      <c r="H238" s="3">
        <f>'Population at Risk'!H238/'Population at Risk'!H$5</f>
        <v>1.8845497713557739E-3</v>
      </c>
      <c r="I238" s="3">
        <f>'Population at Risk'!I238/'Population at Risk'!I$5</f>
        <v>1.593173759786361E-3</v>
      </c>
      <c r="J238" s="3">
        <f>'Population at Risk'!J238/'Population at Risk'!J$5</f>
        <v>3.6774230698845612E-3</v>
      </c>
      <c r="K238" s="3">
        <f>'Population at Risk'!K238/'Population at Risk'!K$5</f>
        <v>1.9110432641768153E-3</v>
      </c>
      <c r="L238" s="3">
        <f>'Population at Risk'!L238/'Population at Risk'!L$5</f>
        <v>1.4536893598991077E-3</v>
      </c>
      <c r="M238" s="3">
        <f>'Population at Risk'!M238/'Population at Risk'!M$5</f>
        <v>1.4536893598991077E-3</v>
      </c>
      <c r="N238" s="3">
        <f>'Population at Risk'!N238/'Population at Risk'!N$5</f>
        <v>2.1693528310638113E-3</v>
      </c>
      <c r="O238" s="3">
        <f>'Population at Risk'!O238/'Population at Risk'!O$5</f>
        <v>1.9340110580533022E-3</v>
      </c>
      <c r="P238" s="3">
        <f>'Population at Risk'!P238/'Population at Risk'!P$5</f>
        <v>1.3690940783207461E-2</v>
      </c>
      <c r="Q238" s="3">
        <f>'Population at Risk'!Q238/'Population at Risk'!Q$5</f>
        <v>3.1826044950515595E-3</v>
      </c>
      <c r="R238" s="3">
        <f>'Population at Risk'!R238/'Population at Risk'!R$5</f>
        <v>1.7866858011372739E-2</v>
      </c>
      <c r="S238" s="3">
        <f>'Population at Risk'!S238/'Population at Risk'!S$5</f>
        <v>5.4155331022055298E-3</v>
      </c>
      <c r="T238" s="3">
        <f>'Population at Risk'!T238/'Population at Risk'!T$5</f>
        <v>1.0730755053088055E-2</v>
      </c>
      <c r="U238" s="3">
        <f>'Population at Risk'!U238/'Population at Risk'!U$5</f>
        <v>0</v>
      </c>
      <c r="V238" s="3">
        <f>'Population at Risk'!V238/'Population at Risk'!V$5</f>
        <v>5.5026718675355258E-3</v>
      </c>
      <c r="W238" s="3">
        <f>'Population at Risk'!W238/'Population at Risk'!W$5</f>
        <v>4.1922855982027274E-3</v>
      </c>
      <c r="X238" s="3">
        <f>'Population at Risk'!X238/'Population at Risk'!X$5</f>
        <v>4.1922855982027274E-3</v>
      </c>
      <c r="Y238" s="3">
        <f>'Population at Risk'!Y238/'Population at Risk'!Y$5</f>
        <v>4.5477008134670698E-3</v>
      </c>
      <c r="Z238" s="3">
        <f>'Population at Risk'!Z238/'Population at Risk'!Z$5</f>
        <v>1.9223722732701137E-3</v>
      </c>
      <c r="AA238" s="3">
        <f>'Population at Risk'!AA238/'Population at Risk'!AA$5</f>
        <v>2.5756858669220939E-3</v>
      </c>
      <c r="AB238" s="3">
        <f>'Population at Risk'!AB238/'Population at Risk'!AB$5</f>
        <v>1.0869263692965325E-2</v>
      </c>
      <c r="AC238" s="3">
        <f>'Population at Risk'!AC238/'Population at Risk'!AC$5</f>
        <v>3.1740070626532857E-3</v>
      </c>
      <c r="AD238" s="3">
        <f>'Population at Risk'!AD238/'Population at Risk'!AD$5</f>
        <v>2.5145492400057033E-3</v>
      </c>
      <c r="AE238" s="3">
        <f>'Population at Risk'!AE238/'Population at Risk'!AE$5</f>
        <v>2.4755803315907121E-3</v>
      </c>
      <c r="AF238" s="3">
        <f>'Population at Risk'!AF238/'Population at Risk'!AF$5</f>
        <v>1.4161966784492649E-3</v>
      </c>
      <c r="AG238" s="3">
        <f>'Population at Risk'!AG238/'Population at Risk'!AG$5</f>
        <v>2.1127409200488241E-3</v>
      </c>
      <c r="AH238" s="3">
        <f>'Population at Risk'!AH238/'Population at Risk'!AH$5</f>
        <v>1.8893758442466977E-3</v>
      </c>
      <c r="AI238" s="3">
        <f>'Population at Risk'!AI238/'Population at Risk'!AI$5</f>
        <v>7.2024121418039792E-3</v>
      </c>
      <c r="AJ238" s="3">
        <f>'Population at Risk'!AJ238/'Population at Risk'!AJ$5</f>
        <v>3.4690146541594569E-3</v>
      </c>
      <c r="AK238" s="3">
        <f>'Population at Risk'!AK238/'Population at Risk'!AK$5</f>
        <v>3.9693736552525501E-3</v>
      </c>
      <c r="AL238" s="3">
        <f>'Population at Risk'!AL238/'Population at Risk'!AL$5</f>
        <v>1.396880604871191E-3</v>
      </c>
      <c r="AM238" s="3">
        <f>'Population at Risk'!AM238/'Population at Risk'!AM$5</f>
        <v>1.3570438335362188E-3</v>
      </c>
      <c r="AN238" s="3">
        <f>'Population at Risk'!AN238/'Population at Risk'!AN$5</f>
        <v>2.3585821122926939E-3</v>
      </c>
      <c r="AO238" s="3">
        <f>'Population at Risk'!AO238/'Population at Risk'!AO$5</f>
        <v>2.3585821122926939E-3</v>
      </c>
      <c r="AP238" s="3">
        <f>'Population at Risk'!AP238/'Population at Risk'!AP$5</f>
        <v>3.9357883371604393E-3</v>
      </c>
      <c r="AQ238" s="3">
        <f>'Population at Risk'!AQ238/'Population at Risk'!AQ$5</f>
        <v>2.8648139506717509E-3</v>
      </c>
      <c r="AR238" s="3">
        <f>'Population at Risk'!AR238/'Population at Risk'!AR$5</f>
        <v>4.1422024144642938E-3</v>
      </c>
      <c r="AS238" s="3">
        <f>'Population at Risk'!AS238/'Population at Risk'!AS$5</f>
        <v>1.593173759786361E-3</v>
      </c>
      <c r="AT238" s="3">
        <f>'Population at Risk'!AT238/'Population at Risk'!AT$5</f>
        <v>0</v>
      </c>
      <c r="AU238" s="3">
        <f>'Population at Risk'!AU238/'Population at Risk'!AU$5</f>
        <v>0</v>
      </c>
      <c r="AV238" s="3">
        <f>'Population at Risk'!AV238/'Population at Risk'!AV$5</f>
        <v>2.290727041528726E-3</v>
      </c>
      <c r="AW238" s="3">
        <f>'Population at Risk'!AW238/'Population at Risk'!AW$5</f>
        <v>2.6292809053148165E-3</v>
      </c>
      <c r="AX238" s="3">
        <f>'Population at Risk'!AX238/'Population at Risk'!AX$5</f>
        <v>4.8512492715090914E-3</v>
      </c>
      <c r="AY238" s="3">
        <f>'Population at Risk'!AY238/'Population at Risk'!AY$5</f>
        <v>3.2206085812794714E-3</v>
      </c>
      <c r="AZ238" s="3">
        <f>'Population at Risk'!AZ238/'Population at Risk'!AZ$5</f>
        <v>3.2776916244598104E-3</v>
      </c>
      <c r="BA238" s="3">
        <f>'Population at Risk'!BA238/'Population at Risk'!BA$5</f>
        <v>5.089961599820099E-4</v>
      </c>
      <c r="BB238" s="3">
        <f>'Population at Risk'!BB238/'Population at Risk'!BB$5</f>
        <v>3.2027127872858319E-3</v>
      </c>
      <c r="BC238" s="5">
        <f>'Population at Risk'!BC238/'Population at Risk'!BC$5</f>
        <v>0</v>
      </c>
      <c r="BD238" s="9">
        <v>236</v>
      </c>
    </row>
    <row r="239" spans="1:56" x14ac:dyDescent="0.35">
      <c r="A239" s="3"/>
      <c r="B239" s="3" t="s">
        <v>52</v>
      </c>
      <c r="C239" s="60">
        <f>'Population at Risk'!C239/'Population at Risk'!C$5</f>
        <v>1.1178804341906252E-2</v>
      </c>
      <c r="D239" s="3">
        <f>'Population at Risk'!D239/'Population at Risk'!D$5</f>
        <v>1.0342184813462314E-2</v>
      </c>
      <c r="E239" s="3">
        <f>'Population at Risk'!E239/'Population at Risk'!E$5</f>
        <v>1.405096387523754E-2</v>
      </c>
      <c r="F239" s="3">
        <f>'Population at Risk'!F239/'Population at Risk'!F$5</f>
        <v>6.0610267156702745E-3</v>
      </c>
      <c r="G239" s="3">
        <f>'Population at Risk'!G239/'Population at Risk'!G$5</f>
        <v>2.9870864774462847E-3</v>
      </c>
      <c r="H239" s="3">
        <f>'Population at Risk'!H239/'Population at Risk'!H$5</f>
        <v>2.4596145912915432E-3</v>
      </c>
      <c r="I239" s="3">
        <f>'Population at Risk'!I239/'Population at Risk'!I$5</f>
        <v>2.2127413330366125E-3</v>
      </c>
      <c r="J239" s="3">
        <f>'Population at Risk'!J239/'Population at Risk'!J$5</f>
        <v>5.147375030045886E-3</v>
      </c>
      <c r="K239" s="3">
        <f>'Population at Risk'!K239/'Population at Risk'!K$5</f>
        <v>2.7009411467032326E-3</v>
      </c>
      <c r="L239" s="3">
        <f>'Population at Risk'!L239/'Population at Risk'!L$5</f>
        <v>1.5797057749987208E-3</v>
      </c>
      <c r="M239" s="3">
        <f>'Population at Risk'!M239/'Population at Risk'!M$5</f>
        <v>1.5797057749987208E-3</v>
      </c>
      <c r="N239" s="3">
        <f>'Population at Risk'!N239/'Population at Risk'!N$5</f>
        <v>2.1809124376236545E-3</v>
      </c>
      <c r="O239" s="3">
        <f>'Population at Risk'!O239/'Population at Risk'!O$5</f>
        <v>2.4275867968273218E-3</v>
      </c>
      <c r="P239" s="3">
        <f>'Population at Risk'!P239/'Population at Risk'!P$5</f>
        <v>1.6894581976433103E-2</v>
      </c>
      <c r="Q239" s="3">
        <f>'Population at Risk'!Q239/'Population at Risk'!Q$5</f>
        <v>4.3212696588366727E-3</v>
      </c>
      <c r="R239" s="3">
        <f>'Population at Risk'!R239/'Population at Risk'!R$5</f>
        <v>2.1809191603698267E-2</v>
      </c>
      <c r="S239" s="3">
        <f>'Population at Risk'!S239/'Population at Risk'!S$5</f>
        <v>5.9045394577726959E-3</v>
      </c>
      <c r="T239" s="3">
        <f>'Population at Risk'!T239/'Population at Risk'!T$5</f>
        <v>1.0607729350261882E-2</v>
      </c>
      <c r="U239" s="3">
        <f>'Population at Risk'!U239/'Population at Risk'!U$5</f>
        <v>0</v>
      </c>
      <c r="V239" s="3">
        <f>'Population at Risk'!V239/'Population at Risk'!V$5</f>
        <v>6.2776960742306704E-3</v>
      </c>
      <c r="W239" s="3">
        <f>'Population at Risk'!W239/'Population at Risk'!W$5</f>
        <v>5.1115769581110762E-3</v>
      </c>
      <c r="X239" s="3">
        <f>'Population at Risk'!X239/'Population at Risk'!X$5</f>
        <v>5.1115769581110762E-3</v>
      </c>
      <c r="Y239" s="3">
        <f>'Population at Risk'!Y239/'Population at Risk'!Y$5</f>
        <v>5.6642783621874519E-3</v>
      </c>
      <c r="Z239" s="3">
        <f>'Population at Risk'!Z239/'Population at Risk'!Z$5</f>
        <v>1.7368420085639362E-3</v>
      </c>
      <c r="AA239" s="3">
        <f>'Population at Risk'!AA239/'Population at Risk'!AA$5</f>
        <v>2.8999460414286886E-3</v>
      </c>
      <c r="AB239" s="3">
        <f>'Population at Risk'!AB239/'Population at Risk'!AB$5</f>
        <v>1.1106556043185372E-2</v>
      </c>
      <c r="AC239" s="3">
        <f>'Population at Risk'!AC239/'Population at Risk'!AC$5</f>
        <v>3.5021732852543379E-3</v>
      </c>
      <c r="AD239" s="3">
        <f>'Population at Risk'!AD239/'Population at Risk'!AD$5</f>
        <v>2.5997881972940327E-3</v>
      </c>
      <c r="AE239" s="3">
        <f>'Population at Risk'!AE239/'Population at Risk'!AE$5</f>
        <v>2.430060466936286E-3</v>
      </c>
      <c r="AF239" s="3">
        <f>'Population at Risk'!AF239/'Population at Risk'!AF$5</f>
        <v>1.8554448460966302E-3</v>
      </c>
      <c r="AG239" s="3">
        <f>'Population at Risk'!AG239/'Population at Risk'!AG$5</f>
        <v>2.073892784319496E-3</v>
      </c>
      <c r="AH239" s="3">
        <f>'Population at Risk'!AH239/'Population at Risk'!AH$5</f>
        <v>2.2474642225121747E-3</v>
      </c>
      <c r="AI239" s="3">
        <f>'Population at Risk'!AI239/'Population at Risk'!AI$5</f>
        <v>7.5516303274874739E-3</v>
      </c>
      <c r="AJ239" s="3">
        <f>'Population at Risk'!AJ239/'Population at Risk'!AJ$5</f>
        <v>3.8151112437855746E-3</v>
      </c>
      <c r="AK239" s="3">
        <f>'Population at Risk'!AK239/'Population at Risk'!AK$5</f>
        <v>4.8626934163072625E-3</v>
      </c>
      <c r="AL239" s="3">
        <f>'Population at Risk'!AL239/'Population at Risk'!AL$5</f>
        <v>1.749829085105549E-3</v>
      </c>
      <c r="AM239" s="3">
        <f>'Population at Risk'!AM239/'Population at Risk'!AM$5</f>
        <v>1.5926005688334445E-3</v>
      </c>
      <c r="AN239" s="3">
        <f>'Population at Risk'!AN239/'Population at Risk'!AN$5</f>
        <v>1.7786029043518677E-3</v>
      </c>
      <c r="AO239" s="3">
        <f>'Population at Risk'!AO239/'Population at Risk'!AO$5</f>
        <v>1.7786029043518677E-3</v>
      </c>
      <c r="AP239" s="3">
        <f>'Population at Risk'!AP239/'Population at Risk'!AP$5</f>
        <v>4.2827119291897787E-3</v>
      </c>
      <c r="AQ239" s="3">
        <f>'Population at Risk'!AQ239/'Population at Risk'!AQ$5</f>
        <v>3.3577619870716283E-3</v>
      </c>
      <c r="AR239" s="3">
        <f>'Population at Risk'!AR239/'Population at Risk'!AR$5</f>
        <v>4.55726628165705E-3</v>
      </c>
      <c r="AS239" s="3">
        <f>'Population at Risk'!AS239/'Population at Risk'!AS$5</f>
        <v>2.2127413330366125E-3</v>
      </c>
      <c r="AT239" s="3">
        <f>'Population at Risk'!AT239/'Population at Risk'!AT$5</f>
        <v>0</v>
      </c>
      <c r="AU239" s="3">
        <f>'Population at Risk'!AU239/'Population at Risk'!AU$5</f>
        <v>0</v>
      </c>
      <c r="AV239" s="3">
        <f>'Population at Risk'!AV239/'Population at Risk'!AV$5</f>
        <v>3.1734421899192282E-3</v>
      </c>
      <c r="AW239" s="3">
        <f>'Population at Risk'!AW239/'Population at Risk'!AW$5</f>
        <v>3.1585242437437247E-3</v>
      </c>
      <c r="AX239" s="3">
        <f>'Population at Risk'!AX239/'Population at Risk'!AX$5</f>
        <v>6.7731228921592895E-3</v>
      </c>
      <c r="AY239" s="3">
        <f>'Population at Risk'!AY239/'Population at Risk'!AY$5</f>
        <v>3.787569883608879E-3</v>
      </c>
      <c r="AZ239" s="3">
        <f>'Population at Risk'!AZ239/'Population at Risk'!AZ$5</f>
        <v>3.6807488311799263E-3</v>
      </c>
      <c r="BA239" s="3">
        <f>'Population at Risk'!BA239/'Population at Risk'!BA$5</f>
        <v>5.4994987400355095E-4</v>
      </c>
      <c r="BB239" s="3">
        <f>'Population at Risk'!BB239/'Population at Risk'!BB$5</f>
        <v>4.157432666793871E-3</v>
      </c>
      <c r="BC239" s="5">
        <f>'Population at Risk'!BC239/'Population at Risk'!BC$5</f>
        <v>0</v>
      </c>
      <c r="BD239" s="9">
        <v>237</v>
      </c>
    </row>
    <row r="240" spans="1:56" x14ac:dyDescent="0.35">
      <c r="A240" s="3"/>
      <c r="B240" s="3" t="s">
        <v>53</v>
      </c>
      <c r="C240" s="60">
        <f>'Population at Risk'!C240/'Population at Risk'!C$5</f>
        <v>1.0777192483528207E-2</v>
      </c>
      <c r="D240" s="3">
        <f>'Population at Risk'!D240/'Population at Risk'!D$5</f>
        <v>1.0149534396920372E-2</v>
      </c>
      <c r="E240" s="3">
        <f>'Population at Risk'!E240/'Population at Risk'!E$5</f>
        <v>1.3998424527976656E-2</v>
      </c>
      <c r="F240" s="3">
        <f>'Population at Risk'!F240/'Population at Risk'!F$5</f>
        <v>6.3946468006780017E-3</v>
      </c>
      <c r="G240" s="3">
        <f>'Population at Risk'!G240/'Population at Risk'!G$5</f>
        <v>2.4135849435423201E-3</v>
      </c>
      <c r="H240" s="3">
        <f>'Population at Risk'!H240/'Population at Risk'!H$5</f>
        <v>2.9018271971274494E-3</v>
      </c>
      <c r="I240" s="3">
        <f>'Population at Risk'!I240/'Population at Risk'!I$5</f>
        <v>2.8251923447367554E-3</v>
      </c>
      <c r="J240" s="3">
        <f>'Population at Risk'!J240/'Population at Risk'!J$5</f>
        <v>6.3045804266135558E-3</v>
      </c>
      <c r="K240" s="3">
        <f>'Population at Risk'!K240/'Population at Risk'!K$5</f>
        <v>3.6648539329894514E-3</v>
      </c>
      <c r="L240" s="3">
        <f>'Population at Risk'!L240/'Population at Risk'!L$5</f>
        <v>2.0387235767223722E-3</v>
      </c>
      <c r="M240" s="3">
        <f>'Population at Risk'!M240/'Population at Risk'!M$5</f>
        <v>2.0387235767223722E-3</v>
      </c>
      <c r="N240" s="3">
        <f>'Population at Risk'!N240/'Population at Risk'!N$5</f>
        <v>2.8833308216128922E-3</v>
      </c>
      <c r="O240" s="3">
        <f>'Population at Risk'!O240/'Population at Risk'!O$5</f>
        <v>2.7964996881316064E-3</v>
      </c>
      <c r="P240" s="3">
        <f>'Population at Risk'!P240/'Population at Risk'!P$5</f>
        <v>1.9067811241109241E-2</v>
      </c>
      <c r="Q240" s="3">
        <f>'Population at Risk'!Q240/'Population at Risk'!Q$5</f>
        <v>4.5758285222589155E-3</v>
      </c>
      <c r="R240" s="3">
        <f>'Population at Risk'!R240/'Population at Risk'!R$5</f>
        <v>2.4018422164985585E-2</v>
      </c>
      <c r="S240" s="3">
        <f>'Population at Risk'!S240/'Population at Risk'!S$5</f>
        <v>6.1731726312827155E-3</v>
      </c>
      <c r="T240" s="3">
        <f>'Population at Risk'!T240/'Population at Risk'!T$5</f>
        <v>1.0620225013599396E-2</v>
      </c>
      <c r="U240" s="3">
        <f>'Population at Risk'!U240/'Population at Risk'!U$5</f>
        <v>0</v>
      </c>
      <c r="V240" s="3">
        <f>'Population at Risk'!V240/'Population at Risk'!V$5</f>
        <v>6.5080417860930127E-3</v>
      </c>
      <c r="W240" s="3">
        <f>'Population at Risk'!W240/'Population at Risk'!W$5</f>
        <v>5.3678352173993568E-3</v>
      </c>
      <c r="X240" s="3">
        <f>'Population at Risk'!X240/'Population at Risk'!X$5</f>
        <v>5.3678352173993568E-3</v>
      </c>
      <c r="Y240" s="3">
        <f>'Population at Risk'!Y240/'Population at Risk'!Y$5</f>
        <v>6.356337934531984E-3</v>
      </c>
      <c r="Z240" s="3">
        <f>'Population at Risk'!Z240/'Population at Risk'!Z$5</f>
        <v>1.7189614258421785E-3</v>
      </c>
      <c r="AA240" s="3">
        <f>'Population at Risk'!AA240/'Population at Risk'!AA$5</f>
        <v>3.2061472051697175E-3</v>
      </c>
      <c r="AB240" s="3">
        <f>'Population at Risk'!AB240/'Population at Risk'!AB$5</f>
        <v>1.1013033031878172E-2</v>
      </c>
      <c r="AC240" s="3">
        <f>'Population at Risk'!AC240/'Population at Risk'!AC$5</f>
        <v>3.8588772132725812E-3</v>
      </c>
      <c r="AD240" s="3">
        <f>'Population at Risk'!AD240/'Population at Risk'!AD$5</f>
        <v>2.74331458445986E-3</v>
      </c>
      <c r="AE240" s="3">
        <f>'Population at Risk'!AE240/'Population at Risk'!AE$5</f>
        <v>2.8611105502780046E-3</v>
      </c>
      <c r="AF240" s="3">
        <f>'Population at Risk'!AF240/'Population at Risk'!AF$5</f>
        <v>2.091658221606142E-3</v>
      </c>
      <c r="AG240" s="3">
        <f>'Population at Risk'!AG240/'Population at Risk'!AG$5</f>
        <v>2.4417649709115282E-3</v>
      </c>
      <c r="AH240" s="3">
        <f>'Population at Risk'!AH240/'Population at Risk'!AH$5</f>
        <v>2.5067997433281123E-3</v>
      </c>
      <c r="AI240" s="3">
        <f>'Population at Risk'!AI240/'Population at Risk'!AI$5</f>
        <v>7.811135085853892E-3</v>
      </c>
      <c r="AJ240" s="3">
        <f>'Population at Risk'!AJ240/'Population at Risk'!AJ$5</f>
        <v>4.4613651672264654E-3</v>
      </c>
      <c r="AK240" s="3">
        <f>'Population at Risk'!AK240/'Population at Risk'!AK$5</f>
        <v>5.3720225130305631E-3</v>
      </c>
      <c r="AL240" s="3">
        <f>'Population at Risk'!AL240/'Population at Risk'!AL$5</f>
        <v>2.2471135706787749E-3</v>
      </c>
      <c r="AM240" s="3">
        <f>'Population at Risk'!AM240/'Population at Risk'!AM$5</f>
        <v>1.7627010693876072E-3</v>
      </c>
      <c r="AN240" s="3">
        <f>'Population at Risk'!AN240/'Population at Risk'!AN$5</f>
        <v>2.5127020407480945E-3</v>
      </c>
      <c r="AO240" s="3">
        <f>'Population at Risk'!AO240/'Population at Risk'!AO$5</f>
        <v>2.5127020407480945E-3</v>
      </c>
      <c r="AP240" s="3">
        <f>'Population at Risk'!AP240/'Population at Risk'!AP$5</f>
        <v>4.9789172708764795E-3</v>
      </c>
      <c r="AQ240" s="3">
        <f>'Population at Risk'!AQ240/'Population at Risk'!AQ$5</f>
        <v>4.120408163948922E-3</v>
      </c>
      <c r="AR240" s="3">
        <f>'Population at Risk'!AR240/'Population at Risk'!AR$5</f>
        <v>4.8819287721437428E-3</v>
      </c>
      <c r="AS240" s="3">
        <f>'Population at Risk'!AS240/'Population at Risk'!AS$5</f>
        <v>2.8251923447367554E-3</v>
      </c>
      <c r="AT240" s="3">
        <f>'Population at Risk'!AT240/'Population at Risk'!AT$5</f>
        <v>0</v>
      </c>
      <c r="AU240" s="3">
        <f>'Population at Risk'!AU240/'Population at Risk'!AU$5</f>
        <v>0</v>
      </c>
      <c r="AV240" s="3">
        <f>'Population at Risk'!AV240/'Population at Risk'!AV$5</f>
        <v>3.6176043338023304E-3</v>
      </c>
      <c r="AW240" s="3">
        <f>'Population at Risk'!AW240/'Population at Risk'!AW$5</f>
        <v>3.5425211514429344E-3</v>
      </c>
      <c r="AX240" s="3">
        <f>'Population at Risk'!AX240/'Population at Risk'!AX$5</f>
        <v>8.0587785403634458E-3</v>
      </c>
      <c r="AY240" s="3">
        <f>'Population at Risk'!AY240/'Population at Risk'!AY$5</f>
        <v>4.176752188765869E-3</v>
      </c>
      <c r="AZ240" s="3">
        <f>'Population at Risk'!AZ240/'Population at Risk'!AZ$5</f>
        <v>4.317060952390905E-3</v>
      </c>
      <c r="BA240" s="3">
        <f>'Population at Risk'!BA240/'Population at Risk'!BA$5</f>
        <v>9.2255042189049049E-4</v>
      </c>
      <c r="BB240" s="3">
        <f>'Population at Risk'!BB240/'Population at Risk'!BB$5</f>
        <v>4.7690871106274594E-3</v>
      </c>
      <c r="BC240" s="5">
        <f>'Population at Risk'!BC240/'Population at Risk'!BC$5</f>
        <v>0</v>
      </c>
      <c r="BD240" s="9">
        <v>238</v>
      </c>
    </row>
    <row r="241" spans="1:56" x14ac:dyDescent="0.35">
      <c r="A241" s="3"/>
      <c r="B241" s="3" t="s">
        <v>54</v>
      </c>
      <c r="C241" s="60">
        <f>'Population at Risk'!C241/'Population at Risk'!C$5</f>
        <v>1.100826126709464E-2</v>
      </c>
      <c r="D241" s="3">
        <f>'Population at Risk'!D241/'Population at Risk'!D$5</f>
        <v>1.0100092305171025E-2</v>
      </c>
      <c r="E241" s="3">
        <f>'Population at Risk'!E241/'Population at Risk'!E$5</f>
        <v>1.3623466728120138E-2</v>
      </c>
      <c r="F241" s="3">
        <f>'Population at Risk'!F241/'Population at Risk'!F$5</f>
        <v>7.5371806473365369E-3</v>
      </c>
      <c r="G241" s="3">
        <f>'Population at Risk'!G241/'Population at Risk'!G$5</f>
        <v>2.6466207311946818E-3</v>
      </c>
      <c r="H241" s="3">
        <f>'Population at Risk'!H241/'Population at Risk'!H$5</f>
        <v>3.1617170259631649E-3</v>
      </c>
      <c r="I241" s="3">
        <f>'Population at Risk'!I241/'Population at Risk'!I$5</f>
        <v>2.3345900812794741E-3</v>
      </c>
      <c r="J241" s="3">
        <f>'Population at Risk'!J241/'Population at Risk'!J$5</f>
        <v>6.0761183756876972E-3</v>
      </c>
      <c r="K241" s="3">
        <f>'Population at Risk'!K241/'Population at Risk'!K$5</f>
        <v>3.5187467994483436E-3</v>
      </c>
      <c r="L241" s="3">
        <f>'Population at Risk'!L241/'Population at Risk'!L$5</f>
        <v>2.374209734917193E-3</v>
      </c>
      <c r="M241" s="3">
        <f>'Population at Risk'!M241/'Population at Risk'!M$5</f>
        <v>2.374209734917193E-3</v>
      </c>
      <c r="N241" s="3">
        <f>'Population at Risk'!N241/'Population at Risk'!N$5</f>
        <v>2.8465066731887174E-3</v>
      </c>
      <c r="O241" s="3">
        <f>'Population at Risk'!O241/'Population at Risk'!O$5</f>
        <v>2.5558370643681289E-3</v>
      </c>
      <c r="P241" s="3">
        <f>'Population at Risk'!P241/'Population at Risk'!P$5</f>
        <v>2.1282618012892544E-2</v>
      </c>
      <c r="Q241" s="3">
        <f>'Population at Risk'!Q241/'Population at Risk'!Q$5</f>
        <v>5.2787622982041552E-3</v>
      </c>
      <c r="R241" s="3">
        <f>'Population at Risk'!R241/'Population at Risk'!R$5</f>
        <v>2.3462943321552032E-2</v>
      </c>
      <c r="S241" s="3">
        <f>'Population at Risk'!S241/'Population at Risk'!S$5</f>
        <v>6.018509166038701E-3</v>
      </c>
      <c r="T241" s="3">
        <f>'Population at Risk'!T241/'Population at Risk'!T$5</f>
        <v>1.0525857391482927E-2</v>
      </c>
      <c r="U241" s="3">
        <f>'Population at Risk'!U241/'Population at Risk'!U$5</f>
        <v>0</v>
      </c>
      <c r="V241" s="3">
        <f>'Population at Risk'!V241/'Population at Risk'!V$5</f>
        <v>6.3204047694985247E-3</v>
      </c>
      <c r="W241" s="3">
        <f>'Population at Risk'!W241/'Population at Risk'!W$5</f>
        <v>5.0289136992637366E-3</v>
      </c>
      <c r="X241" s="3">
        <f>'Population at Risk'!X241/'Population at Risk'!X$5</f>
        <v>5.0289136992637366E-3</v>
      </c>
      <c r="Y241" s="3">
        <f>'Population at Risk'!Y241/'Population at Risk'!Y$5</f>
        <v>6.149726567635151E-3</v>
      </c>
      <c r="Z241" s="3">
        <f>'Population at Risk'!Z241/'Population at Risk'!Z$5</f>
        <v>1.6906589132617261E-3</v>
      </c>
      <c r="AA241" s="3">
        <f>'Population at Risk'!AA241/'Population at Risk'!AA$5</f>
        <v>3.3873124004060733E-3</v>
      </c>
      <c r="AB241" s="3">
        <f>'Population at Risk'!AB241/'Population at Risk'!AB$5</f>
        <v>1.0850181382567646E-2</v>
      </c>
      <c r="AC241" s="3">
        <f>'Population at Risk'!AC241/'Population at Risk'!AC$5</f>
        <v>4.0934715003236701E-3</v>
      </c>
      <c r="AD241" s="3">
        <f>'Population at Risk'!AD241/'Population at Risk'!AD$5</f>
        <v>2.8032122828105118E-3</v>
      </c>
      <c r="AE241" s="3">
        <f>'Population at Risk'!AE241/'Population at Risk'!AE$5</f>
        <v>2.8510715658910638E-3</v>
      </c>
      <c r="AF241" s="3">
        <f>'Population at Risk'!AF241/'Population at Risk'!AF$5</f>
        <v>3.0976806880533871E-3</v>
      </c>
      <c r="AG241" s="3">
        <f>'Population at Risk'!AG241/'Population at Risk'!AG$5</f>
        <v>2.4331973745223652E-3</v>
      </c>
      <c r="AH241" s="3">
        <f>'Population at Risk'!AH241/'Population at Risk'!AH$5</f>
        <v>2.6205930561093616E-3</v>
      </c>
      <c r="AI241" s="3">
        <f>'Population at Risk'!AI241/'Population at Risk'!AI$5</f>
        <v>7.7639231397326402E-3</v>
      </c>
      <c r="AJ241" s="3">
        <f>'Population at Risk'!AJ241/'Population at Risk'!AJ$5</f>
        <v>4.1152247663209639E-3</v>
      </c>
      <c r="AK241" s="3">
        <f>'Population at Risk'!AK241/'Population at Risk'!AK$5</f>
        <v>4.7679720055683562E-3</v>
      </c>
      <c r="AL241" s="3">
        <f>'Population at Risk'!AL241/'Population at Risk'!AL$5</f>
        <v>2.4941535403939885E-3</v>
      </c>
      <c r="AM241" s="3">
        <f>'Population at Risk'!AM241/'Population at Risk'!AM$5</f>
        <v>1.9042834845994633E-3</v>
      </c>
      <c r="AN241" s="3">
        <f>'Population at Risk'!AN241/'Population at Risk'!AN$5</f>
        <v>2.3279445377519109E-3</v>
      </c>
      <c r="AO241" s="3">
        <f>'Population at Risk'!AO241/'Population at Risk'!AO$5</f>
        <v>2.3279445377519109E-3</v>
      </c>
      <c r="AP241" s="3">
        <f>'Population at Risk'!AP241/'Population at Risk'!AP$5</f>
        <v>6.230791992256444E-3</v>
      </c>
      <c r="AQ241" s="3">
        <f>'Population at Risk'!AQ241/'Population at Risk'!AQ$5</f>
        <v>4.6802647827456269E-3</v>
      </c>
      <c r="AR241" s="3">
        <f>'Population at Risk'!AR241/'Population at Risk'!AR$5</f>
        <v>4.9668933598852622E-3</v>
      </c>
      <c r="AS241" s="3">
        <f>'Population at Risk'!AS241/'Population at Risk'!AS$5</f>
        <v>2.3345900812794741E-3</v>
      </c>
      <c r="AT241" s="3">
        <f>'Population at Risk'!AT241/'Population at Risk'!AT$5</f>
        <v>0</v>
      </c>
      <c r="AU241" s="3">
        <f>'Population at Risk'!AU241/'Population at Risk'!AU$5</f>
        <v>0</v>
      </c>
      <c r="AV241" s="3">
        <f>'Population at Risk'!AV241/'Population at Risk'!AV$5</f>
        <v>4.4197912747742357E-3</v>
      </c>
      <c r="AW241" s="3">
        <f>'Population at Risk'!AW241/'Population at Risk'!AW$5</f>
        <v>3.6153542533572383E-3</v>
      </c>
      <c r="AX241" s="3">
        <f>'Population at Risk'!AX241/'Population at Risk'!AX$5</f>
        <v>7.7755885314149302E-3</v>
      </c>
      <c r="AY241" s="3">
        <f>'Population at Risk'!AY241/'Population at Risk'!AY$5</f>
        <v>4.3041948289527371E-3</v>
      </c>
      <c r="AZ241" s="3">
        <f>'Population at Risk'!AZ241/'Population at Risk'!AZ$5</f>
        <v>4.9311883100963448E-3</v>
      </c>
      <c r="BA241" s="3">
        <f>'Population at Risk'!BA241/'Population at Risk'!BA$5</f>
        <v>9.8405378334985669E-4</v>
      </c>
      <c r="BB241" s="3">
        <f>'Population at Risk'!BB241/'Population at Risk'!BB$5</f>
        <v>4.5879006260988722E-3</v>
      </c>
      <c r="BC241" s="5">
        <f>'Population at Risk'!BC241/'Population at Risk'!BC$5</f>
        <v>0</v>
      </c>
      <c r="BD241" s="9">
        <v>239</v>
      </c>
    </row>
    <row r="242" spans="1:56" x14ac:dyDescent="0.35">
      <c r="A242" s="3"/>
      <c r="B242" s="3" t="s">
        <v>55</v>
      </c>
      <c r="C242" s="60">
        <f>'Population at Risk'!C242/'Population at Risk'!C$5</f>
        <v>9.5611994729792801E-3</v>
      </c>
      <c r="D242" s="3">
        <f>'Population at Risk'!D242/'Population at Risk'!D$5</f>
        <v>8.3760897623286375E-3</v>
      </c>
      <c r="E242" s="3">
        <f>'Population at Risk'!E242/'Population at Risk'!E$5</f>
        <v>1.083075825460242E-2</v>
      </c>
      <c r="F242" s="3">
        <f>'Population at Risk'!F242/'Population at Risk'!F$5</f>
        <v>6.0253686999313391E-3</v>
      </c>
      <c r="G242" s="3">
        <f>'Population at Risk'!G242/'Population at Risk'!G$5</f>
        <v>2.1155521347959393E-3</v>
      </c>
      <c r="H242" s="3">
        <f>'Population at Risk'!H242/'Population at Risk'!H$5</f>
        <v>2.9683684647624216E-3</v>
      </c>
      <c r="I242" s="3">
        <f>'Population at Risk'!I242/'Population at Risk'!I$5</f>
        <v>1.8191234419098546E-3</v>
      </c>
      <c r="J242" s="3">
        <f>'Population at Risk'!J242/'Population at Risk'!J$5</f>
        <v>4.7851137872364554E-3</v>
      </c>
      <c r="K242" s="3">
        <f>'Population at Risk'!K242/'Population at Risk'!K$5</f>
        <v>2.7122746536717042E-3</v>
      </c>
      <c r="L242" s="3">
        <f>'Population at Risk'!L242/'Population at Risk'!L$5</f>
        <v>1.9679390840594982E-3</v>
      </c>
      <c r="M242" s="3">
        <f>'Population at Risk'!M242/'Population at Risk'!M$5</f>
        <v>1.9679390840594982E-3</v>
      </c>
      <c r="N242" s="3">
        <f>'Population at Risk'!N242/'Population at Risk'!N$5</f>
        <v>2.7740658728265307E-3</v>
      </c>
      <c r="O242" s="3">
        <f>'Population at Risk'!O242/'Population at Risk'!O$5</f>
        <v>2.4069238838415434E-3</v>
      </c>
      <c r="P242" s="3">
        <f>'Population at Risk'!P242/'Population at Risk'!P$5</f>
        <v>1.793458754940162E-2</v>
      </c>
      <c r="Q242" s="3">
        <f>'Population at Risk'!Q242/'Population at Risk'!Q$5</f>
        <v>3.7110257328302598E-3</v>
      </c>
      <c r="R242" s="3">
        <f>'Population at Risk'!R242/'Population at Risk'!R$5</f>
        <v>2.1854900161020461E-2</v>
      </c>
      <c r="S242" s="3">
        <f>'Population at Risk'!S242/'Population at Risk'!S$5</f>
        <v>5.0503667398363655E-3</v>
      </c>
      <c r="T242" s="3">
        <f>'Population at Risk'!T242/'Population at Risk'!T$5</f>
        <v>8.9729109031071678E-3</v>
      </c>
      <c r="U242" s="3">
        <f>'Population at Risk'!U242/'Population at Risk'!U$5</f>
        <v>0</v>
      </c>
      <c r="V242" s="3">
        <f>'Population at Risk'!V242/'Population at Risk'!V$5</f>
        <v>4.8380152863350184E-3</v>
      </c>
      <c r="W242" s="3">
        <f>'Population at Risk'!W242/'Population at Risk'!W$5</f>
        <v>4.4611044946868935E-3</v>
      </c>
      <c r="X242" s="3">
        <f>'Population at Risk'!X242/'Population at Risk'!X$5</f>
        <v>4.4611044946868935E-3</v>
      </c>
      <c r="Y242" s="3">
        <f>'Population at Risk'!Y242/'Population at Risk'!Y$5</f>
        <v>4.7744205206428489E-3</v>
      </c>
      <c r="Z242" s="3">
        <f>'Population at Risk'!Z242/'Population at Risk'!Z$5</f>
        <v>1.3711350200369464E-3</v>
      </c>
      <c r="AA242" s="3">
        <f>'Population at Risk'!AA242/'Population at Risk'!AA$5</f>
        <v>2.8899964444064653E-3</v>
      </c>
      <c r="AB242" s="3">
        <f>'Population at Risk'!AB242/'Population at Risk'!AB$5</f>
        <v>8.9444853216682704E-3</v>
      </c>
      <c r="AC242" s="3">
        <f>'Population at Risk'!AC242/'Population at Risk'!AC$5</f>
        <v>3.5131198970820244E-3</v>
      </c>
      <c r="AD242" s="3">
        <f>'Population at Risk'!AD242/'Population at Risk'!AD$5</f>
        <v>2.3186930264175306E-3</v>
      </c>
      <c r="AE242" s="3">
        <f>'Population at Risk'!AE242/'Population at Risk'!AE$5</f>
        <v>2.3878787619939263E-3</v>
      </c>
      <c r="AF242" s="3">
        <f>'Population at Risk'!AF242/'Population at Risk'!AF$5</f>
        <v>2.5555400446038178E-3</v>
      </c>
      <c r="AG242" s="3">
        <f>'Population at Risk'!AG242/'Population at Risk'!AG$5</f>
        <v>2.0378935428600662E-3</v>
      </c>
      <c r="AH242" s="3">
        <f>'Population at Risk'!AH242/'Population at Risk'!AH$5</f>
        <v>2.2010969741498056E-3</v>
      </c>
      <c r="AI242" s="3">
        <f>'Population at Risk'!AI242/'Population at Risk'!AI$5</f>
        <v>6.4315384633554119E-3</v>
      </c>
      <c r="AJ242" s="3">
        <f>'Population at Risk'!AJ242/'Population at Risk'!AJ$5</f>
        <v>3.3274541517151813E-3</v>
      </c>
      <c r="AK242" s="3">
        <f>'Population at Risk'!AK242/'Population at Risk'!AK$5</f>
        <v>3.6701630442440383E-3</v>
      </c>
      <c r="AL242" s="3">
        <f>'Population at Risk'!AL242/'Population at Risk'!AL$5</f>
        <v>2.0375501689423583E-3</v>
      </c>
      <c r="AM242" s="3">
        <f>'Population at Risk'!AM242/'Population at Risk'!AM$5</f>
        <v>1.5259289602250559E-3</v>
      </c>
      <c r="AN242" s="3">
        <f>'Population at Risk'!AN242/'Population at Risk'!AN$5</f>
        <v>2.4933393341688356E-3</v>
      </c>
      <c r="AO242" s="3">
        <f>'Population at Risk'!AO242/'Population at Risk'!AO$5</f>
        <v>2.4933393341688356E-3</v>
      </c>
      <c r="AP242" s="3">
        <f>'Population at Risk'!AP242/'Population at Risk'!AP$5</f>
        <v>4.7236827544313402E-3</v>
      </c>
      <c r="AQ242" s="3">
        <f>'Population at Risk'!AQ242/'Population at Risk'!AQ$5</f>
        <v>4.0989117541527969E-3</v>
      </c>
      <c r="AR242" s="3">
        <f>'Population at Risk'!AR242/'Population at Risk'!AR$5</f>
        <v>4.1757801119226496E-3</v>
      </c>
      <c r="AS242" s="3">
        <f>'Population at Risk'!AS242/'Population at Risk'!AS$5</f>
        <v>1.8191234419098546E-3</v>
      </c>
      <c r="AT242" s="3">
        <f>'Population at Risk'!AT242/'Population at Risk'!AT$5</f>
        <v>0</v>
      </c>
      <c r="AU242" s="3">
        <f>'Population at Risk'!AU242/'Population at Risk'!AU$5</f>
        <v>0</v>
      </c>
      <c r="AV242" s="3">
        <f>'Population at Risk'!AV242/'Population at Risk'!AV$5</f>
        <v>4.4728254349075723E-3</v>
      </c>
      <c r="AW242" s="3">
        <f>'Population at Risk'!AW242/'Population at Risk'!AW$5</f>
        <v>3.141680642378858E-3</v>
      </c>
      <c r="AX242" s="3">
        <f>'Population at Risk'!AX242/'Population at Risk'!AX$5</f>
        <v>6.162593805332614E-3</v>
      </c>
      <c r="AY242" s="3">
        <f>'Population at Risk'!AY242/'Population at Risk'!AY$5</f>
        <v>3.6999224569031473E-3</v>
      </c>
      <c r="AZ242" s="3">
        <f>'Population at Risk'!AZ242/'Population at Risk'!AZ$5</f>
        <v>4.1062657824806181E-3</v>
      </c>
      <c r="BA242" s="3">
        <f>'Population at Risk'!BA242/'Population at Risk'!BA$5</f>
        <v>7.2870496524265213E-4</v>
      </c>
      <c r="BB242" s="3">
        <f>'Population at Risk'!BB242/'Population at Risk'!BB$5</f>
        <v>3.6216657273631216E-3</v>
      </c>
      <c r="BC242" s="5">
        <f>'Population at Risk'!BC242/'Population at Risk'!BC$5</f>
        <v>0</v>
      </c>
      <c r="BD242" s="9">
        <v>240</v>
      </c>
    </row>
    <row r="243" spans="1:56" x14ac:dyDescent="0.35">
      <c r="A243" s="3"/>
      <c r="B243" s="3" t="s">
        <v>56</v>
      </c>
      <c r="C243" s="60">
        <f>'Population at Risk'!C243/'Population at Risk'!C$5</f>
        <v>8.4732584509229977E-3</v>
      </c>
      <c r="D243" s="3">
        <f>'Population at Risk'!D243/'Population at Risk'!D$5</f>
        <v>7.5491918983238157E-3</v>
      </c>
      <c r="E243" s="3">
        <f>'Population at Risk'!E243/'Population at Risk'!E$5</f>
        <v>9.9173643084642816E-3</v>
      </c>
      <c r="F243" s="3">
        <f>'Population at Risk'!F243/'Population at Risk'!F$5</f>
        <v>5.5914766603982402E-3</v>
      </c>
      <c r="G243" s="3">
        <f>'Population at Risk'!G243/'Population at Risk'!G$5</f>
        <v>1.7462921258133755E-3</v>
      </c>
      <c r="H243" s="3">
        <f>'Population at Risk'!H243/'Population at Risk'!H$5</f>
        <v>2.7862881310991598E-3</v>
      </c>
      <c r="I243" s="3">
        <f>'Population at Risk'!I243/'Population at Risk'!I$5</f>
        <v>1.9181588155381848E-3</v>
      </c>
      <c r="J243" s="3">
        <f>'Population at Risk'!J243/'Population at Risk'!J$5</f>
        <v>4.5469813640218711E-3</v>
      </c>
      <c r="K243" s="3">
        <f>'Population at Risk'!K243/'Population at Risk'!K$5</f>
        <v>3.0273937005713216E-3</v>
      </c>
      <c r="L243" s="3">
        <f>'Population at Risk'!L243/'Population at Risk'!L$5</f>
        <v>1.8725238557414619E-3</v>
      </c>
      <c r="M243" s="3">
        <f>'Population at Risk'!M243/'Population at Risk'!M$5</f>
        <v>1.8725238557414619E-3</v>
      </c>
      <c r="N243" s="3">
        <f>'Population at Risk'!N243/'Population at Risk'!N$5</f>
        <v>2.2566940781398649E-3</v>
      </c>
      <c r="O243" s="3">
        <f>'Population at Risk'!O243/'Population at Risk'!O$5</f>
        <v>2.0865939029975672E-3</v>
      </c>
      <c r="P243" s="3">
        <f>'Population at Risk'!P243/'Population at Risk'!P$5</f>
        <v>1.5852971152780428E-2</v>
      </c>
      <c r="Q243" s="3">
        <f>'Population at Risk'!Q243/'Population at Risk'!Q$5</f>
        <v>3.1362540705063813E-3</v>
      </c>
      <c r="R243" s="3">
        <f>'Population at Risk'!R243/'Population at Risk'!R$5</f>
        <v>1.8495183639842136E-2</v>
      </c>
      <c r="S243" s="3">
        <f>'Population at Risk'!S243/'Population at Risk'!S$5</f>
        <v>4.3042396948369506E-3</v>
      </c>
      <c r="T243" s="3">
        <f>'Population at Risk'!T243/'Population at Risk'!T$5</f>
        <v>7.7188482956131463E-3</v>
      </c>
      <c r="U243" s="3">
        <f>'Population at Risk'!U243/'Population at Risk'!U$5</f>
        <v>0</v>
      </c>
      <c r="V243" s="3">
        <f>'Population at Risk'!V243/'Population at Risk'!V$5</f>
        <v>3.9388747095350203E-3</v>
      </c>
      <c r="W243" s="3">
        <f>'Population at Risk'!W243/'Population at Risk'!W$5</f>
        <v>3.8398051241047642E-3</v>
      </c>
      <c r="X243" s="3">
        <f>'Population at Risk'!X243/'Population at Risk'!X$5</f>
        <v>3.8398051241047642E-3</v>
      </c>
      <c r="Y243" s="3">
        <f>'Population at Risk'!Y243/'Population at Risk'!Y$5</f>
        <v>4.2127239888025136E-3</v>
      </c>
      <c r="Z243" s="3">
        <f>'Population at Risk'!Z243/'Population at Risk'!Z$5</f>
        <v>1.2203255565536458E-3</v>
      </c>
      <c r="AA243" s="3">
        <f>'Population at Risk'!AA243/'Population at Risk'!AA$5</f>
        <v>2.5030294183518501E-3</v>
      </c>
      <c r="AB243" s="3">
        <f>'Population at Risk'!AB243/'Population at Risk'!AB$5</f>
        <v>8.094773284189876E-3</v>
      </c>
      <c r="AC243" s="3">
        <f>'Population at Risk'!AC243/'Population at Risk'!AC$5</f>
        <v>3.0330348581843239E-3</v>
      </c>
      <c r="AD243" s="3">
        <f>'Population at Risk'!AD243/'Population at Risk'!AD$5</f>
        <v>2.081730128779827E-3</v>
      </c>
      <c r="AE243" s="3">
        <f>'Population at Risk'!AE243/'Population at Risk'!AE$5</f>
        <v>2.205385436919261E-3</v>
      </c>
      <c r="AF243" s="3">
        <f>'Population at Risk'!AF243/'Population at Risk'!AF$5</f>
        <v>2.1206968432968855E-3</v>
      </c>
      <c r="AG243" s="3">
        <f>'Population at Risk'!AG243/'Population at Risk'!AG$5</f>
        <v>1.8821477928228332E-3</v>
      </c>
      <c r="AH243" s="3">
        <f>'Population at Risk'!AH243/'Population at Risk'!AH$5</f>
        <v>1.9226729015236884E-3</v>
      </c>
      <c r="AI243" s="3">
        <f>'Population at Risk'!AI243/'Population at Risk'!AI$5</f>
        <v>5.4120327757271264E-3</v>
      </c>
      <c r="AJ243" s="3">
        <f>'Population at Risk'!AJ243/'Population at Risk'!AJ$5</f>
        <v>2.8013182388371399E-3</v>
      </c>
      <c r="AK243" s="3">
        <f>'Population at Risk'!AK243/'Population at Risk'!AK$5</f>
        <v>3.4840492996069169E-3</v>
      </c>
      <c r="AL243" s="3">
        <f>'Population at Risk'!AL243/'Population at Risk'!AL$5</f>
        <v>2.0814628881005983E-3</v>
      </c>
      <c r="AM243" s="3">
        <f>'Population at Risk'!AM243/'Population at Risk'!AM$5</f>
        <v>1.2655002611815E-3</v>
      </c>
      <c r="AN243" s="3">
        <f>'Population at Risk'!AN243/'Population at Risk'!AN$5</f>
        <v>1.8443880006180431E-3</v>
      </c>
      <c r="AO243" s="3">
        <f>'Population at Risk'!AO243/'Population at Risk'!AO$5</f>
        <v>1.8443880006180431E-3</v>
      </c>
      <c r="AP243" s="3">
        <f>'Population at Risk'!AP243/'Population at Risk'!AP$5</f>
        <v>4.7395340388421839E-3</v>
      </c>
      <c r="AQ243" s="3">
        <f>'Population at Risk'!AQ243/'Population at Risk'!AQ$5</f>
        <v>3.3447624783694879E-3</v>
      </c>
      <c r="AR243" s="3">
        <f>'Population at Risk'!AR243/'Population at Risk'!AR$5</f>
        <v>3.6689127275173444E-3</v>
      </c>
      <c r="AS243" s="3">
        <f>'Population at Risk'!AS243/'Population at Risk'!AS$5</f>
        <v>1.9181588155381848E-3</v>
      </c>
      <c r="AT243" s="3">
        <f>'Population at Risk'!AT243/'Population at Risk'!AT$5</f>
        <v>0</v>
      </c>
      <c r="AU243" s="3">
        <f>'Population at Risk'!AU243/'Population at Risk'!AU$5</f>
        <v>0</v>
      </c>
      <c r="AV243" s="3">
        <f>'Population at Risk'!AV243/'Population at Risk'!AV$5</f>
        <v>4.2001505153463617E-3</v>
      </c>
      <c r="AW243" s="3">
        <f>'Population at Risk'!AW243/'Population at Risk'!AW$5</f>
        <v>2.8406029141508841E-3</v>
      </c>
      <c r="AX243" s="3">
        <f>'Population at Risk'!AX243/'Population at Risk'!AX$5</f>
        <v>5.5568048511676366E-3</v>
      </c>
      <c r="AY243" s="3">
        <f>'Population at Risk'!AY243/'Population at Risk'!AY$5</f>
        <v>3.2872558953302485E-3</v>
      </c>
      <c r="AZ243" s="3">
        <f>'Population at Risk'!AZ243/'Population at Risk'!AZ$5</f>
        <v>3.7670160123124859E-3</v>
      </c>
      <c r="BA243" s="3">
        <f>'Population at Risk'!BA243/'Population at Risk'!BA$5</f>
        <v>7.1836872460091241E-4</v>
      </c>
      <c r="BB243" s="3">
        <f>'Population at Risk'!BB243/'Population at Risk'!BB$5</f>
        <v>2.6885858702720448E-3</v>
      </c>
      <c r="BC243" s="5">
        <f>'Population at Risk'!BC243/'Population at Risk'!BC$5</f>
        <v>0</v>
      </c>
      <c r="BD243" s="9">
        <v>241</v>
      </c>
    </row>
    <row r="244" spans="1:56" x14ac:dyDescent="0.35">
      <c r="A244" s="3"/>
      <c r="B244" s="3" t="s">
        <v>57</v>
      </c>
      <c r="C244" s="60">
        <f>'Population at Risk'!C244/'Population at Risk'!C$5</f>
        <v>5.0255169009263473E-3</v>
      </c>
      <c r="D244" s="3">
        <f>'Population at Risk'!D244/'Population at Risk'!D$5</f>
        <v>4.6020670839620331E-3</v>
      </c>
      <c r="E244" s="3">
        <f>'Population at Risk'!E244/'Population at Risk'!E$5</f>
        <v>6.1970433405598669E-3</v>
      </c>
      <c r="F244" s="3">
        <f>'Population at Risk'!F244/'Population at Risk'!F$5</f>
        <v>4.4754845421080347E-3</v>
      </c>
      <c r="G244" s="3">
        <f>'Population at Risk'!G244/'Population at Risk'!G$5</f>
        <v>1.24877168970842E-3</v>
      </c>
      <c r="H244" s="3">
        <f>'Population at Risk'!H244/'Population at Risk'!H$5</f>
        <v>2.0773191623627424E-3</v>
      </c>
      <c r="I244" s="3">
        <f>'Population at Risk'!I244/'Population at Risk'!I$5</f>
        <v>1.4090241264839421E-3</v>
      </c>
      <c r="J244" s="3">
        <f>'Population at Risk'!J244/'Population at Risk'!J$5</f>
        <v>3.3754938757018125E-3</v>
      </c>
      <c r="K244" s="3">
        <f>'Population at Risk'!K244/'Population at Risk'!K$5</f>
        <v>2.3024653448799046E-3</v>
      </c>
      <c r="L244" s="3">
        <f>'Population at Risk'!L244/'Population at Risk'!L$5</f>
        <v>1.3653784784665472E-3</v>
      </c>
      <c r="M244" s="3">
        <f>'Population at Risk'!M244/'Population at Risk'!M$5</f>
        <v>1.3653784784665472E-3</v>
      </c>
      <c r="N244" s="3">
        <f>'Population at Risk'!N244/'Population at Risk'!N$5</f>
        <v>1.5000342328875802E-3</v>
      </c>
      <c r="O244" s="3">
        <f>'Population at Risk'!O244/'Population at Risk'!O$5</f>
        <v>1.4682730724072039E-3</v>
      </c>
      <c r="P244" s="3">
        <f>'Population at Risk'!P244/'Population at Risk'!P$5</f>
        <v>1.0628001326835846E-2</v>
      </c>
      <c r="Q244" s="3">
        <f>'Population at Risk'!Q244/'Population at Risk'!Q$5</f>
        <v>2.1288637802254679E-3</v>
      </c>
      <c r="R244" s="3">
        <f>'Population at Risk'!R244/'Population at Risk'!R$5</f>
        <v>1.1163244138682627E-2</v>
      </c>
      <c r="S244" s="3">
        <f>'Population at Risk'!S244/'Population at Risk'!S$5</f>
        <v>2.9484403908120313E-3</v>
      </c>
      <c r="T244" s="3">
        <f>'Population at Risk'!T244/'Population at Risk'!T$5</f>
        <v>5.1613018321152275E-3</v>
      </c>
      <c r="U244" s="3">
        <f>'Population at Risk'!U244/'Population at Risk'!U$5</f>
        <v>0</v>
      </c>
      <c r="V244" s="3">
        <f>'Population at Risk'!V244/'Population at Risk'!V$5</f>
        <v>2.5655591359793916E-3</v>
      </c>
      <c r="W244" s="3">
        <f>'Population at Risk'!W244/'Population at Risk'!W$5</f>
        <v>2.8421303348756524E-3</v>
      </c>
      <c r="X244" s="3">
        <f>'Population at Risk'!X244/'Population at Risk'!X$5</f>
        <v>2.8421303348756524E-3</v>
      </c>
      <c r="Y244" s="3">
        <f>'Population at Risk'!Y244/'Population at Risk'!Y$5</f>
        <v>2.9508766856325796E-3</v>
      </c>
      <c r="Z244" s="3">
        <f>'Population at Risk'!Z244/'Population at Risk'!Z$5</f>
        <v>7.2669440811556462E-4</v>
      </c>
      <c r="AA244" s="3">
        <f>'Population at Risk'!AA244/'Population at Risk'!AA$5</f>
        <v>1.5485382315679791E-3</v>
      </c>
      <c r="AB244" s="3">
        <f>'Population at Risk'!AB244/'Population at Risk'!AB$5</f>
        <v>4.9758724977572721E-3</v>
      </c>
      <c r="AC244" s="3">
        <f>'Population at Risk'!AC244/'Population at Risk'!AC$5</f>
        <v>1.9186141270966181E-3</v>
      </c>
      <c r="AD244" s="3">
        <f>'Population at Risk'!AD244/'Population at Risk'!AD$5</f>
        <v>1.4691613876524534E-3</v>
      </c>
      <c r="AE244" s="3">
        <f>'Population at Risk'!AE244/'Population at Risk'!AE$5</f>
        <v>1.5498590883720842E-3</v>
      </c>
      <c r="AF244" s="3">
        <f>'Population at Risk'!AF244/'Population at Risk'!AF$5</f>
        <v>1.5750816943114129E-3</v>
      </c>
      <c r="AG244" s="3">
        <f>'Population at Risk'!AG244/'Population at Risk'!AG$5</f>
        <v>1.3227002471009421E-3</v>
      </c>
      <c r="AH244" s="3">
        <f>'Population at Risk'!AH244/'Population at Risk'!AH$5</f>
        <v>1.1184837466828412E-3</v>
      </c>
      <c r="AI244" s="3">
        <f>'Population at Risk'!AI244/'Population at Risk'!AI$5</f>
        <v>3.6024962826110341E-3</v>
      </c>
      <c r="AJ244" s="3">
        <f>'Population at Risk'!AJ244/'Population at Risk'!AJ$5</f>
        <v>2.0316667176337889E-3</v>
      </c>
      <c r="AK244" s="3">
        <f>'Population at Risk'!AK244/'Population at Risk'!AK$5</f>
        <v>2.3420055574269456E-3</v>
      </c>
      <c r="AL244" s="3">
        <f>'Population at Risk'!AL244/'Population at Risk'!AL$5</f>
        <v>1.4875047059227568E-3</v>
      </c>
      <c r="AM244" s="3">
        <f>'Population at Risk'!AM244/'Population at Risk'!AM$5</f>
        <v>7.3913624027329263E-4</v>
      </c>
      <c r="AN244" s="3">
        <f>'Population at Risk'!AN244/'Population at Risk'!AN$5</f>
        <v>1.4433634969625354E-3</v>
      </c>
      <c r="AO244" s="3">
        <f>'Population at Risk'!AO244/'Population at Risk'!AO$5</f>
        <v>1.4433634969625354E-3</v>
      </c>
      <c r="AP244" s="3">
        <f>'Population at Risk'!AP244/'Population at Risk'!AP$5</f>
        <v>3.7320565414551091E-3</v>
      </c>
      <c r="AQ244" s="3">
        <f>'Population at Risk'!AQ244/'Population at Risk'!AQ$5</f>
        <v>2.194900380209191E-3</v>
      </c>
      <c r="AR244" s="3">
        <f>'Population at Risk'!AR244/'Population at Risk'!AR$5</f>
        <v>2.4369426054547823E-3</v>
      </c>
      <c r="AS244" s="3">
        <f>'Population at Risk'!AS244/'Population at Risk'!AS$5</f>
        <v>1.4090241264839421E-3</v>
      </c>
      <c r="AT244" s="3">
        <f>'Population at Risk'!AT244/'Population at Risk'!AT$5</f>
        <v>0</v>
      </c>
      <c r="AU244" s="3">
        <f>'Population at Risk'!AU244/'Population at Risk'!AU$5</f>
        <v>0</v>
      </c>
      <c r="AV244" s="3">
        <f>'Population at Risk'!AV244/'Population at Risk'!AV$5</f>
        <v>3.2954704487999534E-3</v>
      </c>
      <c r="AW244" s="3">
        <f>'Population at Risk'!AW244/'Population at Risk'!AW$5</f>
        <v>1.6482563576424138E-3</v>
      </c>
      <c r="AX244" s="3">
        <f>'Population at Risk'!AX244/'Population at Risk'!AX$5</f>
        <v>4.0885619262419166E-3</v>
      </c>
      <c r="AY244" s="3">
        <f>'Population at Risk'!AY244/'Population at Risk'!AY$5</f>
        <v>2.4579601422313004E-3</v>
      </c>
      <c r="AZ244" s="3">
        <f>'Population at Risk'!AZ244/'Population at Risk'!AZ$5</f>
        <v>2.8445018141298123E-3</v>
      </c>
      <c r="BA244" s="3">
        <f>'Population at Risk'!BA244/'Population at Risk'!BA$5</f>
        <v>3.3626447658166884E-4</v>
      </c>
      <c r="BB244" s="3">
        <f>'Population at Risk'!BB244/'Population at Risk'!BB$5</f>
        <v>1.6509757540461882E-3</v>
      </c>
      <c r="BC244" s="5">
        <f>'Population at Risk'!BC244/'Population at Risk'!BC$5</f>
        <v>0</v>
      </c>
      <c r="BD244" s="9">
        <v>242</v>
      </c>
    </row>
    <row r="245" spans="1:56" x14ac:dyDescent="0.35">
      <c r="A245" s="3"/>
      <c r="B245" s="3" t="s">
        <v>58</v>
      </c>
      <c r="C245" s="60">
        <f>'Population at Risk'!C245/'Population at Risk'!C$5</f>
        <v>3.2839346519638979E-3</v>
      </c>
      <c r="D245" s="3">
        <f>'Population at Risk'!D245/'Population at Risk'!D$5</f>
        <v>3.0396250743987365E-3</v>
      </c>
      <c r="E245" s="3">
        <f>'Population at Risk'!E245/'Population at Risk'!E$5</f>
        <v>4.1313622270399107E-3</v>
      </c>
      <c r="F245" s="3">
        <f>'Population at Risk'!F245/'Population at Risk'!F$5</f>
        <v>3.3168008140285316E-3</v>
      </c>
      <c r="G245" s="3">
        <f>'Population at Risk'!G245/'Population at Risk'!G$5</f>
        <v>1.0423631459549622E-3</v>
      </c>
      <c r="H245" s="3">
        <f>'Population at Risk'!H245/'Population at Risk'!H$5</f>
        <v>1.5713318367477067E-3</v>
      </c>
      <c r="I245" s="3">
        <f>'Population at Risk'!I245/'Population at Risk'!I$5</f>
        <v>9.0904782353802723E-4</v>
      </c>
      <c r="J245" s="3">
        <f>'Population at Risk'!J245/'Population at Risk'!J$5</f>
        <v>2.2965413690042686E-3</v>
      </c>
      <c r="K245" s="3">
        <f>'Population at Risk'!K245/'Population at Risk'!K$5</f>
        <v>1.4871661407912825E-3</v>
      </c>
      <c r="L245" s="3">
        <f>'Population at Risk'!L245/'Population at Risk'!L$5</f>
        <v>9.733655168755658E-4</v>
      </c>
      <c r="M245" s="3">
        <f>'Population at Risk'!M245/'Population at Risk'!M$5</f>
        <v>9.733655168755658E-4</v>
      </c>
      <c r="N245" s="3">
        <f>'Population at Risk'!N245/'Population at Risk'!N$5</f>
        <v>1.1712596065012613E-3</v>
      </c>
      <c r="O245" s="3">
        <f>'Population at Risk'!O245/'Population at Risk'!O$5</f>
        <v>9.5497435603720583E-4</v>
      </c>
      <c r="P245" s="3">
        <f>'Population at Risk'!P245/'Population at Risk'!P$5</f>
        <v>8.4412410104021951E-3</v>
      </c>
      <c r="Q245" s="3">
        <f>'Population at Risk'!Q245/'Population at Risk'!Q$5</f>
        <v>1.7810376114091022E-3</v>
      </c>
      <c r="R245" s="3">
        <f>'Population at Risk'!R245/'Population at Risk'!R$5</f>
        <v>8.5502513791921933E-3</v>
      </c>
      <c r="S245" s="3">
        <f>'Population at Risk'!S245/'Population at Risk'!S$5</f>
        <v>2.115288443398272E-3</v>
      </c>
      <c r="T245" s="3">
        <f>'Population at Risk'!T245/'Population at Risk'!T$5</f>
        <v>3.5997706329545525E-3</v>
      </c>
      <c r="U245" s="3">
        <f>'Population at Risk'!U245/'Population at Risk'!U$5</f>
        <v>0</v>
      </c>
      <c r="V245" s="3">
        <f>'Population at Risk'!V245/'Population at Risk'!V$5</f>
        <v>1.6838395283874286E-3</v>
      </c>
      <c r="W245" s="3">
        <f>'Population at Risk'!W245/'Population at Risk'!W$5</f>
        <v>2.2293289987314596E-3</v>
      </c>
      <c r="X245" s="3">
        <f>'Population at Risk'!X245/'Population at Risk'!X$5</f>
        <v>2.2293289987314596E-3</v>
      </c>
      <c r="Y245" s="3">
        <f>'Population at Risk'!Y245/'Population at Risk'!Y$5</f>
        <v>1.9772983715781126E-3</v>
      </c>
      <c r="Z245" s="3">
        <f>'Population at Risk'!Z245/'Population at Risk'!Z$5</f>
        <v>4.3457151394410897E-4</v>
      </c>
      <c r="AA245" s="3">
        <f>'Population at Risk'!AA245/'Population at Risk'!AA$5</f>
        <v>1.1206672527668052E-3</v>
      </c>
      <c r="AB245" s="3">
        <f>'Population at Risk'!AB245/'Population at Risk'!AB$5</f>
        <v>3.347130618157603E-3</v>
      </c>
      <c r="AC245" s="3">
        <f>'Population at Risk'!AC245/'Population at Risk'!AC$5</f>
        <v>1.4027516072187289E-3</v>
      </c>
      <c r="AD245" s="3">
        <f>'Population at Risk'!AD245/'Population at Risk'!AD$5</f>
        <v>1.0859018952213786E-3</v>
      </c>
      <c r="AE245" s="3">
        <f>'Population at Risk'!AE245/'Population at Risk'!AE$5</f>
        <v>1.0975575070265495E-3</v>
      </c>
      <c r="AF245" s="3">
        <f>'Population at Risk'!AF245/'Population at Risk'!AF$5</f>
        <v>1.3327614336481187E-3</v>
      </c>
      <c r="AG245" s="3">
        <f>'Population at Risk'!AG245/'Population at Risk'!AG$5</f>
        <v>9.366913396471198E-4</v>
      </c>
      <c r="AH245" s="3">
        <f>'Population at Risk'!AH245/'Population at Risk'!AH$5</f>
        <v>7.8542875346837733E-4</v>
      </c>
      <c r="AI245" s="3">
        <f>'Population at Risk'!AI245/'Population at Risk'!AI$5</f>
        <v>2.5174070408607229E-3</v>
      </c>
      <c r="AJ245" s="3">
        <f>'Population at Risk'!AJ245/'Population at Risk'!AJ$5</f>
        <v>1.3544444784225258E-3</v>
      </c>
      <c r="AK245" s="3">
        <f>'Population at Risk'!AK245/'Population at Risk'!AK$5</f>
        <v>1.8676121076283104E-3</v>
      </c>
      <c r="AL245" s="3">
        <f>'Population at Risk'!AL245/'Population at Risk'!AL$5</f>
        <v>1.1369837950221467E-3</v>
      </c>
      <c r="AM245" s="3">
        <f>'Population at Risk'!AM245/'Population at Risk'!AM$5</f>
        <v>4.4330617736106027E-4</v>
      </c>
      <c r="AN245" s="3">
        <f>'Population at Risk'!AN245/'Population at Risk'!AN$5</f>
        <v>9.3933179961053887E-4</v>
      </c>
      <c r="AO245" s="3">
        <f>'Population at Risk'!AO245/'Population at Risk'!AO$5</f>
        <v>9.3933179961053887E-4</v>
      </c>
      <c r="AP245" s="3">
        <f>'Population at Risk'!AP245/'Population at Risk'!AP$5</f>
        <v>2.856635871237244E-3</v>
      </c>
      <c r="AQ245" s="3">
        <f>'Population at Risk'!AQ245/'Population at Risk'!AQ$5</f>
        <v>1.6064892850325707E-3</v>
      </c>
      <c r="AR245" s="3">
        <f>'Population at Risk'!AR245/'Population at Risk'!AR$5</f>
        <v>1.7428815408805141E-3</v>
      </c>
      <c r="AS245" s="3">
        <f>'Population at Risk'!AS245/'Population at Risk'!AS$5</f>
        <v>9.0904782353802723E-4</v>
      </c>
      <c r="AT245" s="3">
        <f>'Population at Risk'!AT245/'Population at Risk'!AT$5</f>
        <v>0</v>
      </c>
      <c r="AU245" s="3">
        <f>'Population at Risk'!AU245/'Population at Risk'!AU$5</f>
        <v>0</v>
      </c>
      <c r="AV245" s="3">
        <f>'Population at Risk'!AV245/'Population at Risk'!AV$5</f>
        <v>2.6472863877896411E-3</v>
      </c>
      <c r="AW245" s="3">
        <f>'Population at Risk'!AW245/'Population at Risk'!AW$5</f>
        <v>1.2656702167893421E-3</v>
      </c>
      <c r="AX245" s="3">
        <f>'Population at Risk'!AX245/'Population at Risk'!AX$5</f>
        <v>2.8344018261677092E-3</v>
      </c>
      <c r="AY245" s="3">
        <f>'Population at Risk'!AY245/'Population at Risk'!AY$5</f>
        <v>1.8993780152867026E-3</v>
      </c>
      <c r="AZ245" s="3">
        <f>'Population at Risk'!AZ245/'Population at Risk'!AZ$5</f>
        <v>2.1663275202263876E-3</v>
      </c>
      <c r="BA245" s="3">
        <f>'Population at Risk'!BA245/'Population at Risk'!BA$5</f>
        <v>1.6986556033506982E-4</v>
      </c>
      <c r="BB245" s="3">
        <f>'Population at Risk'!BB245/'Population at Risk'!BB$5</f>
        <v>1.0551801295605044E-3</v>
      </c>
      <c r="BC245" s="5">
        <f>'Population at Risk'!BC245/'Population at Risk'!BC$5</f>
        <v>0</v>
      </c>
      <c r="BD245" s="9">
        <v>243</v>
      </c>
    </row>
    <row r="246" spans="1:56" x14ac:dyDescent="0.35">
      <c r="A246" s="3"/>
      <c r="B246" s="3" t="s">
        <v>59</v>
      </c>
      <c r="C246" s="60">
        <f>'Population at Risk'!C246/'Population at Risk'!C$5</f>
        <v>1.3066949111364646E-3</v>
      </c>
      <c r="D246" s="3">
        <f>'Population at Risk'!D246/'Population at Risk'!D$5</f>
        <v>1.1706793083042797E-3</v>
      </c>
      <c r="E246" s="3">
        <f>'Population at Risk'!E246/'Population at Risk'!E$5</f>
        <v>1.5457983612202511E-3</v>
      </c>
      <c r="F246" s="3">
        <f>'Population at Risk'!F246/'Population at Risk'!F$5</f>
        <v>1.1444003434403424E-3</v>
      </c>
      <c r="G246" s="3">
        <f>'Population at Risk'!G246/'Population at Risk'!G$5</f>
        <v>3.4130546604902476E-4</v>
      </c>
      <c r="H246" s="3">
        <f>'Population at Risk'!H246/'Population at Risk'!H$5</f>
        <v>5.7378256406490113E-4</v>
      </c>
      <c r="I246" s="3">
        <f>'Population at Risk'!I246/'Population at Risk'!I$5</f>
        <v>3.2485658139759906E-4</v>
      </c>
      <c r="J246" s="3">
        <f>'Population at Risk'!J246/'Population at Risk'!J$5</f>
        <v>9.6822377761975487E-4</v>
      </c>
      <c r="K246" s="3">
        <f>'Population at Risk'!K246/'Population at Risk'!K$5</f>
        <v>4.7949452558920607E-4</v>
      </c>
      <c r="L246" s="3">
        <f>'Population at Risk'!L246/'Population at Risk'!L$5</f>
        <v>4.3535997662719011E-4</v>
      </c>
      <c r="M246" s="3">
        <f>'Population at Risk'!M246/'Population at Risk'!M$5</f>
        <v>4.3535997662719011E-4</v>
      </c>
      <c r="N246" s="3">
        <f>'Population at Risk'!N246/'Population at Risk'!N$5</f>
        <v>5.0577024035807308E-4</v>
      </c>
      <c r="O246" s="3">
        <f>'Population at Risk'!O246/'Population at Risk'!O$5</f>
        <v>3.3837674032814383E-4</v>
      </c>
      <c r="P246" s="3">
        <f>'Population at Risk'!P246/'Population at Risk'!P$5</f>
        <v>3.7041916730702505E-3</v>
      </c>
      <c r="Q246" s="3">
        <f>'Population at Risk'!Q246/'Population at Risk'!Q$5</f>
        <v>7.1714467972131218E-4</v>
      </c>
      <c r="R246" s="3">
        <f>'Population at Risk'!R246/'Population at Risk'!R$5</f>
        <v>3.6983450077544364E-3</v>
      </c>
      <c r="S246" s="3">
        <f>'Population at Risk'!S246/'Population at Risk'!S$5</f>
        <v>7.8598727327192747E-4</v>
      </c>
      <c r="T246" s="3">
        <f>'Population at Risk'!T246/'Population at Risk'!T$5</f>
        <v>1.4108128808992921E-3</v>
      </c>
      <c r="U246" s="3">
        <f>'Population at Risk'!U246/'Population at Risk'!U$5</f>
        <v>0</v>
      </c>
      <c r="V246" s="3">
        <f>'Population at Risk'!V246/'Population at Risk'!V$5</f>
        <v>5.9462717776506669E-4</v>
      </c>
      <c r="W246" s="3">
        <f>'Population at Risk'!W246/'Population at Risk'!W$5</f>
        <v>7.4196036717008877E-4</v>
      </c>
      <c r="X246" s="3">
        <f>'Population at Risk'!X246/'Population at Risk'!X$5</f>
        <v>7.4196036717008877E-4</v>
      </c>
      <c r="Y246" s="3">
        <f>'Population at Risk'!Y246/'Population at Risk'!Y$5</f>
        <v>7.768816820664916E-4</v>
      </c>
      <c r="Z246" s="3">
        <f>'Population at Risk'!Z246/'Population at Risk'!Z$5</f>
        <v>1.5822205855534543E-4</v>
      </c>
      <c r="AA246" s="3">
        <f>'Population at Risk'!AA246/'Population at Risk'!AA$5</f>
        <v>4.3611616364282673E-4</v>
      </c>
      <c r="AB246" s="3">
        <f>'Population at Risk'!AB246/'Population at Risk'!AB$5</f>
        <v>1.2963438590622141E-3</v>
      </c>
      <c r="AC246" s="3">
        <f>'Population at Risk'!AC246/'Population at Risk'!AC$5</f>
        <v>5.6035264328513866E-4</v>
      </c>
      <c r="AD246" s="3">
        <f>'Population at Risk'!AD246/'Population at Risk'!AD$5</f>
        <v>3.7975823071462981E-4</v>
      </c>
      <c r="AE246" s="3">
        <f>'Population at Risk'!AE246/'Population at Risk'!AE$5</f>
        <v>3.9317313411288011E-4</v>
      </c>
      <c r="AF246" s="3">
        <f>'Population at Risk'!AF246/'Population at Risk'!AF$5</f>
        <v>4.7111939469873489E-4</v>
      </c>
      <c r="AG246" s="3">
        <f>'Population at Risk'!AG246/'Population at Risk'!AG$5</f>
        <v>3.3554676392600328E-4</v>
      </c>
      <c r="AH246" s="3">
        <f>'Population at Risk'!AH246/'Population at Risk'!AH$5</f>
        <v>2.8131070718190462E-4</v>
      </c>
      <c r="AI246" s="3">
        <f>'Population at Risk'!AI246/'Population at Risk'!AI$5</f>
        <v>9.7441451044561964E-4</v>
      </c>
      <c r="AJ246" s="3">
        <f>'Population at Risk'!AJ246/'Population at Risk'!AJ$5</f>
        <v>4.5563730559480185E-4</v>
      </c>
      <c r="AK246" s="3">
        <f>'Population at Risk'!AK246/'Population at Risk'!AK$5</f>
        <v>7.5756158028349499E-4</v>
      </c>
      <c r="AL246" s="3">
        <f>'Population at Risk'!AL246/'Population at Risk'!AL$5</f>
        <v>3.8810184889853379E-4</v>
      </c>
      <c r="AM246" s="3">
        <f>'Population at Risk'!AM246/'Population at Risk'!AM$5</f>
        <v>1.6588989251836668E-4</v>
      </c>
      <c r="AN246" s="3">
        <f>'Population at Risk'!AN246/'Population at Risk'!AN$5</f>
        <v>2.6458356816377767E-4</v>
      </c>
      <c r="AO246" s="3">
        <f>'Population at Risk'!AO246/'Population at Risk'!AO$5</f>
        <v>2.6458356816377767E-4</v>
      </c>
      <c r="AP246" s="3">
        <f>'Population at Risk'!AP246/'Population at Risk'!AP$5</f>
        <v>1.1460553048215432E-3</v>
      </c>
      <c r="AQ246" s="3">
        <f>'Population at Risk'!AQ246/'Population at Risk'!AQ$5</f>
        <v>5.3775745400306684E-4</v>
      </c>
      <c r="AR246" s="3">
        <f>'Population at Risk'!AR246/'Population at Risk'!AR$5</f>
        <v>6.6509076065237671E-4</v>
      </c>
      <c r="AS246" s="3">
        <f>'Population at Risk'!AS246/'Population at Risk'!AS$5</f>
        <v>3.2485658139759906E-4</v>
      </c>
      <c r="AT246" s="3">
        <f>'Population at Risk'!AT246/'Population at Risk'!AT$5</f>
        <v>0</v>
      </c>
      <c r="AU246" s="3">
        <f>'Population at Risk'!AU246/'Population at Risk'!AU$5</f>
        <v>0</v>
      </c>
      <c r="AV246" s="3">
        <f>'Population at Risk'!AV246/'Population at Risk'!AV$5</f>
        <v>1.007286890892042E-3</v>
      </c>
      <c r="AW246" s="3">
        <f>'Population at Risk'!AW246/'Population at Risk'!AW$5</f>
        <v>4.4314869892709825E-4</v>
      </c>
      <c r="AX246" s="3">
        <f>'Population at Risk'!AX246/'Population at Risk'!AX$5</f>
        <v>1.2930028538297865E-3</v>
      </c>
      <c r="AY246" s="3">
        <f>'Population at Risk'!AY246/'Population at Risk'!AY$5</f>
        <v>6.8843847573196325E-4</v>
      </c>
      <c r="AZ246" s="3">
        <f>'Population at Risk'!AZ246/'Population at Risk'!AZ$5</f>
        <v>8.4859751114082897E-4</v>
      </c>
      <c r="BA246" s="3">
        <f>'Population at Risk'!BA246/'Population at Risk'!BA$5</f>
        <v>5.8232341643604209E-5</v>
      </c>
      <c r="BB246" s="3">
        <f>'Population at Risk'!BB246/'Population at Risk'!BB$5</f>
        <v>3.8751962284389247E-4</v>
      </c>
      <c r="BC246" s="5">
        <f>'Population at Risk'!BC246/'Population at Risk'!BC$5</f>
        <v>0</v>
      </c>
      <c r="BD246" s="9">
        <v>244</v>
      </c>
    </row>
    <row r="247" spans="1:56" x14ac:dyDescent="0.35">
      <c r="A247" s="3"/>
      <c r="B247" s="3" t="s">
        <v>60</v>
      </c>
      <c r="C247" s="60">
        <f>'Population at Risk'!C247/'Population at Risk'!C$5</f>
        <v>9.6709524448319287E-4</v>
      </c>
      <c r="D247" s="3">
        <f>'Population at Risk'!D247/'Population at Risk'!D$5</f>
        <v>8.1062501932409737E-4</v>
      </c>
      <c r="E247" s="3">
        <f>'Population at Risk'!E247/'Population at Risk'!E$5</f>
        <v>1.002989232732548E-3</v>
      </c>
      <c r="F247" s="3">
        <f>'Population at Risk'!F247/'Population at Risk'!F$5</f>
        <v>9.5126476910658187E-4</v>
      </c>
      <c r="G247" s="3">
        <f>'Population at Risk'!G247/'Population at Risk'!G$5</f>
        <v>2.0586678904544351E-4</v>
      </c>
      <c r="H247" s="3">
        <f>'Population at Risk'!H247/'Population at Risk'!H$5</f>
        <v>4.1161490980806052E-4</v>
      </c>
      <c r="I247" s="3">
        <f>'Population at Risk'!I247/'Population at Risk'!I$5</f>
        <v>2.3859522927507275E-4</v>
      </c>
      <c r="J247" s="3">
        <f>'Population at Risk'!J247/'Population at Risk'!J$5</f>
        <v>6.7395968834316265E-4</v>
      </c>
      <c r="K247" s="3">
        <f>'Population at Risk'!K247/'Population at Risk'!K$5</f>
        <v>3.2098393861756773E-4</v>
      </c>
      <c r="L247" s="3">
        <f>'Population at Risk'!L247/'Population at Risk'!L$5</f>
        <v>2.8417387541903406E-4</v>
      </c>
      <c r="M247" s="3">
        <f>'Population at Risk'!M247/'Population at Risk'!M$5</f>
        <v>2.8417387541903406E-4</v>
      </c>
      <c r="N247" s="3">
        <f>'Population at Risk'!N247/'Population at Risk'!N$5</f>
        <v>3.9191201089357799E-4</v>
      </c>
      <c r="O247" s="3">
        <f>'Population at Risk'!O247/'Population at Risk'!O$5</f>
        <v>2.1148546270508987E-4</v>
      </c>
      <c r="P247" s="3">
        <f>'Population at Risk'!P247/'Population at Risk'!P$5</f>
        <v>2.7592139118291074E-3</v>
      </c>
      <c r="Q247" s="3">
        <f>'Population at Risk'!Q247/'Population at Risk'!Q$5</f>
        <v>4.9276198852016544E-4</v>
      </c>
      <c r="R247" s="3">
        <f>'Population at Risk'!R247/'Population at Risk'!R$5</f>
        <v>2.6961367431663583E-3</v>
      </c>
      <c r="S247" s="3">
        <f>'Population at Risk'!S247/'Population at Risk'!S$5</f>
        <v>5.8012976445886088E-4</v>
      </c>
      <c r="T247" s="3">
        <f>'Population at Risk'!T247/'Population at Risk'!T$5</f>
        <v>1.1112291321001919E-3</v>
      </c>
      <c r="U247" s="3">
        <f>'Population at Risk'!U247/'Population at Risk'!U$5</f>
        <v>0</v>
      </c>
      <c r="V247" s="3">
        <f>'Population at Risk'!V247/'Population at Risk'!V$5</f>
        <v>4.3552423020090024E-4</v>
      </c>
      <c r="W247" s="3">
        <f>'Population at Risk'!W247/'Population at Risk'!W$5</f>
        <v>5.3736664466139312E-4</v>
      </c>
      <c r="X247" s="3">
        <f>'Population at Risk'!X247/'Population at Risk'!X$5</f>
        <v>5.3736664466139312E-4</v>
      </c>
      <c r="Y247" s="3">
        <f>'Population at Risk'!Y247/'Population at Risk'!Y$5</f>
        <v>5.5141194745452621E-4</v>
      </c>
      <c r="Z247" s="3">
        <f>'Population at Risk'!Z247/'Population at Risk'!Z$5</f>
        <v>1.0512013479361991E-4</v>
      </c>
      <c r="AA247" s="3">
        <f>'Population at Risk'!AA247/'Population at Risk'!AA$5</f>
        <v>3.0276954923124419E-4</v>
      </c>
      <c r="AB247" s="3">
        <f>'Population at Risk'!AB247/'Population at Risk'!AB$5</f>
        <v>8.9461100858477603E-4</v>
      </c>
      <c r="AC247" s="3">
        <f>'Population at Risk'!AC247/'Population at Risk'!AC$5</f>
        <v>3.9438214328209239E-4</v>
      </c>
      <c r="AD247" s="3">
        <f>'Population at Risk'!AD247/'Population at Risk'!AD$5</f>
        <v>2.6902790471570282E-4</v>
      </c>
      <c r="AE247" s="3">
        <f>'Population at Risk'!AE247/'Population at Risk'!AE$5</f>
        <v>2.9297388663812948E-4</v>
      </c>
      <c r="AF247" s="3">
        <f>'Population at Risk'!AF247/'Population at Risk'!AF$5</f>
        <v>3.3213917326260805E-4</v>
      </c>
      <c r="AG247" s="3">
        <f>'Population at Risk'!AG247/'Population at Risk'!AG$5</f>
        <v>2.5003346120801908E-4</v>
      </c>
      <c r="AH247" s="3">
        <f>'Population at Risk'!AH247/'Population at Risk'!AH$5</f>
        <v>1.8626962605268417E-4</v>
      </c>
      <c r="AI247" s="3">
        <f>'Population at Risk'!AI247/'Population at Risk'!AI$5</f>
        <v>7.237902236371486E-4</v>
      </c>
      <c r="AJ247" s="3">
        <f>'Population at Risk'!AJ247/'Population at Risk'!AJ$5</f>
        <v>2.828956897374319E-4</v>
      </c>
      <c r="AK247" s="3">
        <f>'Population at Risk'!AK247/'Population at Risk'!AK$5</f>
        <v>5.0853614731833231E-4</v>
      </c>
      <c r="AL247" s="3">
        <f>'Population at Risk'!AL247/'Population at Risk'!AL$5</f>
        <v>2.9378227605865106E-4</v>
      </c>
      <c r="AM247" s="3">
        <f>'Population at Risk'!AM247/'Population at Risk'!AM$5</f>
        <v>9.0317830371110735E-5</v>
      </c>
      <c r="AN247" s="3">
        <f>'Population at Risk'!AN247/'Population at Risk'!AN$5</f>
        <v>1.9242441321002014E-4</v>
      </c>
      <c r="AO247" s="3">
        <f>'Population at Risk'!AO247/'Population at Risk'!AO$5</f>
        <v>1.9242441321002014E-4</v>
      </c>
      <c r="AP247" s="3">
        <f>'Population at Risk'!AP247/'Population at Risk'!AP$5</f>
        <v>8.9116962826220651E-4</v>
      </c>
      <c r="AQ247" s="3">
        <f>'Population at Risk'!AQ247/'Population at Risk'!AQ$5</f>
        <v>3.2332111387374469E-4</v>
      </c>
      <c r="AR247" s="3">
        <f>'Population at Risk'!AR247/'Population at Risk'!AR$5</f>
        <v>4.7729092948061E-4</v>
      </c>
      <c r="AS247" s="3">
        <f>'Population at Risk'!AS247/'Population at Risk'!AS$5</f>
        <v>2.3859522927507275E-4</v>
      </c>
      <c r="AT247" s="3">
        <f>'Population at Risk'!AT247/'Population at Risk'!AT$5</f>
        <v>0</v>
      </c>
      <c r="AU247" s="3">
        <f>'Population at Risk'!AU247/'Population at Risk'!AU$5</f>
        <v>0</v>
      </c>
      <c r="AV247" s="3">
        <f>'Population at Risk'!AV247/'Population at Risk'!AV$5</f>
        <v>7.3946311889900738E-4</v>
      </c>
      <c r="AW247" s="3">
        <f>'Population at Risk'!AW247/'Population at Risk'!AW$5</f>
        <v>3.2133219179260618E-4</v>
      </c>
      <c r="AX247" s="3">
        <f>'Population at Risk'!AX247/'Population at Risk'!AX$5</f>
        <v>9.0852542682541017E-4</v>
      </c>
      <c r="AY247" s="3">
        <f>'Population at Risk'!AY247/'Population at Risk'!AY$5</f>
        <v>5.2382889703288444E-4</v>
      </c>
      <c r="AZ247" s="3">
        <f>'Population at Risk'!AZ247/'Population at Risk'!AZ$5</f>
        <v>6.7178172310521371E-4</v>
      </c>
      <c r="BA247" s="3">
        <f>'Population at Risk'!BA247/'Population at Risk'!BA$5</f>
        <v>3.8214974203615263E-5</v>
      </c>
      <c r="BB247" s="3">
        <f>'Population at Risk'!BB247/'Population at Risk'!BB$5</f>
        <v>1.9797198123546681E-4</v>
      </c>
      <c r="BC247" s="5">
        <f>'Population at Risk'!BC247/'Population at Risk'!BC$5</f>
        <v>0</v>
      </c>
      <c r="BD247" s="9">
        <v>245</v>
      </c>
    </row>
    <row r="248" spans="1:56" x14ac:dyDescent="0.35">
      <c r="A248" s="3"/>
      <c r="B248" s="3" t="s">
        <v>80</v>
      </c>
      <c r="C248" s="60">
        <f>'Population at Risk'!C248/'Population at Risk'!C$5</f>
        <v>5.3348874969060694E-4</v>
      </c>
      <c r="D248" s="3">
        <f>'Population at Risk'!D248/'Population at Risk'!D$5</f>
        <v>4.4051334797016707E-4</v>
      </c>
      <c r="E248" s="3">
        <f>'Population at Risk'!E248/'Population at Risk'!E$5</f>
        <v>5.3645304969979115E-4</v>
      </c>
      <c r="F248" s="3">
        <f>'Population at Risk'!F248/'Population at Risk'!F$5</f>
        <v>4.1509735379196302E-4</v>
      </c>
      <c r="G248" s="3">
        <f>'Population at Risk'!G248/'Population at Risk'!G$5</f>
        <v>1.4085622408372453E-4</v>
      </c>
      <c r="H248" s="3">
        <f>'Population at Risk'!H248/'Population at Risk'!H$5</f>
        <v>2.1173384758451278E-4</v>
      </c>
      <c r="I248" s="3">
        <f>'Population at Risk'!I248/'Population at Risk'!I$5</f>
        <v>1.4682783340004478E-4</v>
      </c>
      <c r="J248" s="3">
        <f>'Population at Risk'!J248/'Population at Risk'!J$5</f>
        <v>2.8002550431159578E-4</v>
      </c>
      <c r="K248" s="3">
        <f>'Population at Risk'!K248/'Population at Risk'!K$5</f>
        <v>1.3473399892589263E-4</v>
      </c>
      <c r="L248" s="3">
        <f>'Population at Risk'!L248/'Population at Risk'!L$5</f>
        <v>1.469864872857073E-4</v>
      </c>
      <c r="M248" s="3">
        <f>'Population at Risk'!M248/'Population at Risk'!M$5</f>
        <v>1.469864872857073E-4</v>
      </c>
      <c r="N248" s="3">
        <f>'Population at Risk'!N248/'Population at Risk'!N$5</f>
        <v>2.2412093589326937E-4</v>
      </c>
      <c r="O248" s="3">
        <f>'Population at Risk'!O248/'Population at Risk'!O$5</f>
        <v>1.1749192372504993E-4</v>
      </c>
      <c r="P248" s="3">
        <f>'Population at Risk'!P248/'Population at Risk'!P$5</f>
        <v>1.3538623694704841E-3</v>
      </c>
      <c r="Q248" s="3">
        <f>'Population at Risk'!Q248/'Population at Risk'!Q$5</f>
        <v>2.2218286089525314E-4</v>
      </c>
      <c r="R248" s="3">
        <f>'Population at Risk'!R248/'Population at Risk'!R$5</f>
        <v>1.4070217989118896E-3</v>
      </c>
      <c r="S248" s="3">
        <f>'Population at Risk'!S248/'Population at Risk'!S$5</f>
        <v>3.0699957540726011E-4</v>
      </c>
      <c r="T248" s="3">
        <f>'Population at Risk'!T248/'Population at Risk'!T$5</f>
        <v>6.183005773534371E-4</v>
      </c>
      <c r="U248" s="3">
        <f>'Population at Risk'!U248/'Population at Risk'!U$5</f>
        <v>0</v>
      </c>
      <c r="V248" s="3">
        <f>'Population at Risk'!V248/'Population at Risk'!V$5</f>
        <v>1.767810528490739E-4</v>
      </c>
      <c r="W248" s="3">
        <f>'Population at Risk'!W248/'Population at Risk'!W$5</f>
        <v>2.6252086080935037E-4</v>
      </c>
      <c r="X248" s="3">
        <f>'Population at Risk'!X248/'Population at Risk'!X$5</f>
        <v>2.6252086080935037E-4</v>
      </c>
      <c r="Y248" s="3">
        <f>'Population at Risk'!Y248/'Population at Risk'!Y$5</f>
        <v>2.2705197836362843E-4</v>
      </c>
      <c r="Z248" s="3">
        <f>'Population at Risk'!Z248/'Population at Risk'!Z$5</f>
        <v>5.1476354666978823E-5</v>
      </c>
      <c r="AA248" s="3">
        <f>'Population at Risk'!AA248/'Population at Risk'!AA$5</f>
        <v>1.4663278617477296E-4</v>
      </c>
      <c r="AB248" s="3">
        <f>'Population at Risk'!AB248/'Population at Risk'!AB$5</f>
        <v>4.9287815810733775E-4</v>
      </c>
      <c r="AC248" s="3">
        <f>'Population at Risk'!AC248/'Population at Risk'!AC$5</f>
        <v>1.9573519006207209E-4</v>
      </c>
      <c r="AD248" s="3">
        <f>'Population at Risk'!AD248/'Population at Risk'!AD$5</f>
        <v>1.5049966843516129E-4</v>
      </c>
      <c r="AE248" s="3">
        <f>'Population at Risk'!AE248/'Population at Risk'!AE$5</f>
        <v>1.5356623797760691E-4</v>
      </c>
      <c r="AF248" s="3">
        <f>'Population at Risk'!AF248/'Population at Risk'!AF$5</f>
        <v>1.578249972240762E-4</v>
      </c>
      <c r="AG248" s="3">
        <f>'Population at Risk'!AG248/'Population at Risk'!AG$5</f>
        <v>1.3105843133951931E-4</v>
      </c>
      <c r="AH248" s="3">
        <f>'Population at Risk'!AH248/'Population at Risk'!AH$5</f>
        <v>8.2241852438465804E-5</v>
      </c>
      <c r="AI248" s="3">
        <f>'Population at Risk'!AI248/'Population at Risk'!AI$5</f>
        <v>3.8944788753536179E-4</v>
      </c>
      <c r="AJ248" s="3">
        <f>'Population at Risk'!AJ248/'Population at Risk'!AJ$5</f>
        <v>1.401960940291698E-4</v>
      </c>
      <c r="AK248" s="3">
        <f>'Population at Risk'!AK248/'Population at Risk'!AK$5</f>
        <v>3.1193712129320387E-4</v>
      </c>
      <c r="AL248" s="3">
        <f>'Population at Risk'!AL248/'Population at Risk'!AL$5</f>
        <v>1.4070624800703816E-4</v>
      </c>
      <c r="AM248" s="3">
        <f>'Population at Risk'!AM248/'Population at Risk'!AM$5</f>
        <v>4.0090057358605276E-5</v>
      </c>
      <c r="AN248" s="3">
        <f>'Population at Risk'!AN248/'Population at Risk'!AN$5</f>
        <v>1.202652582562626E-4</v>
      </c>
      <c r="AO248" s="3">
        <f>'Population at Risk'!AO248/'Population at Risk'!AO$5</f>
        <v>1.202652582562626E-4</v>
      </c>
      <c r="AP248" s="3">
        <f>'Population at Risk'!AP248/'Population at Risk'!AP$5</f>
        <v>4.9302703860017681E-4</v>
      </c>
      <c r="AQ248" s="3">
        <f>'Population at Risk'!AQ248/'Population at Risk'!AQ$5</f>
        <v>1.5777181501742867E-4</v>
      </c>
      <c r="AR248" s="3">
        <f>'Population at Risk'!AR248/'Population at Risk'!AR$5</f>
        <v>2.4492295264813167E-4</v>
      </c>
      <c r="AS248" s="3">
        <f>'Population at Risk'!AS248/'Population at Risk'!AS$5</f>
        <v>1.4682783340004478E-4</v>
      </c>
      <c r="AT248" s="3">
        <f>'Population at Risk'!AT248/'Population at Risk'!AT$5</f>
        <v>0</v>
      </c>
      <c r="AU248" s="3">
        <f>'Population at Risk'!AU248/'Population at Risk'!AU$5</f>
        <v>0</v>
      </c>
      <c r="AV248" s="3">
        <f>'Population at Risk'!AV248/'Population at Risk'!AV$5</f>
        <v>3.8236475624162797E-4</v>
      </c>
      <c r="AW248" s="3">
        <f>'Population at Risk'!AW248/'Population at Risk'!AW$5</f>
        <v>1.4157053531846378E-4</v>
      </c>
      <c r="AX248" s="3">
        <f>'Population at Risk'!AX248/'Population at Risk'!AX$5</f>
        <v>3.765772059015468E-4</v>
      </c>
      <c r="AY248" s="3">
        <f>'Population at Risk'!AY248/'Population at Risk'!AY$5</f>
        <v>2.6661012588028284E-4</v>
      </c>
      <c r="AZ248" s="3">
        <f>'Population at Risk'!AZ248/'Population at Risk'!AZ$5</f>
        <v>3.5244886176998892E-4</v>
      </c>
      <c r="BA248" s="3">
        <f>'Population at Risk'!BA248/'Population at Risk'!BA$5</f>
        <v>1.0918564058175789E-5</v>
      </c>
      <c r="BB248" s="3">
        <f>'Population at Risk'!BB248/'Population at Risk'!BB$5</f>
        <v>8.9508608537312119E-5</v>
      </c>
      <c r="BC248" s="5">
        <f>'Population at Risk'!BC248/'Population at Risk'!BC$5</f>
        <v>0</v>
      </c>
      <c r="BD248" s="9">
        <v>246</v>
      </c>
    </row>
    <row r="249" spans="1:56" x14ac:dyDescent="0.35">
      <c r="A249" s="4"/>
      <c r="B249" s="4" t="s">
        <v>79</v>
      </c>
      <c r="C249" s="62">
        <f>'Population at Risk'!C249/'Population at Risk'!C$5</f>
        <v>2.6086894808659641E-4</v>
      </c>
      <c r="D249" s="4">
        <f>'Population at Risk'!D249/'Population at Risk'!D$5</f>
        <v>2.0768494601789838E-4</v>
      </c>
      <c r="E249" s="4">
        <f>'Population at Risk'!E249/'Population at Risk'!E$5</f>
        <v>2.4280220969824669E-4</v>
      </c>
      <c r="F249" s="4">
        <f>'Population at Risk'!F249/'Population at Risk'!F$5</f>
        <v>1.4989626664709774E-4</v>
      </c>
      <c r="G249" s="4">
        <f>'Population at Risk'!G249/'Population at Risk'!G$5</f>
        <v>3.7922829561002757E-5</v>
      </c>
      <c r="H249" s="4">
        <f>'Population at Risk'!H249/'Population at Risk'!H$5</f>
        <v>1.0290372745201513E-4</v>
      </c>
      <c r="I249" s="4">
        <f>'Population at Risk'!I249/'Population at Risk'!I$5</f>
        <v>4.221300210251287E-5</v>
      </c>
      <c r="J249" s="4">
        <f>'Population at Risk'!J249/'Population at Risk'!J$5</f>
        <v>1.1390867971997115E-4</v>
      </c>
      <c r="K249" s="4">
        <f>'Population at Risk'!K249/'Population at Risk'!K$5</f>
        <v>3.5664882068618629E-5</v>
      </c>
      <c r="L249" s="4">
        <f>'Population at Risk'!L249/'Population at Risk'!L$5</f>
        <v>6.1594337529248766E-5</v>
      </c>
      <c r="M249" s="4">
        <f>'Population at Risk'!M249/'Population at Risk'!M$5</f>
        <v>6.1594337529248766E-5</v>
      </c>
      <c r="N249" s="4">
        <f>'Population at Risk'!N249/'Population at Risk'!N$5</f>
        <v>7.3108968392991602E-5</v>
      </c>
      <c r="O249" s="4">
        <f>'Population at Risk'!O249/'Population at Risk'!O$5</f>
        <v>4.699676949001997E-5</v>
      </c>
      <c r="P249" s="4">
        <f>'Population at Risk'!P249/'Population at Risk'!P$5</f>
        <v>5.7546722639685002E-4</v>
      </c>
      <c r="Q249" s="4">
        <f>'Population at Risk'!Q249/'Population at Risk'!Q$5</f>
        <v>1.385893092712965E-4</v>
      </c>
      <c r="R249" s="4">
        <f>'Population at Risk'!R249/'Population at Risk'!R$5</f>
        <v>5.8560404479852393E-4</v>
      </c>
      <c r="S249" s="4">
        <f>'Population at Risk'!S249/'Population at Risk'!S$5</f>
        <v>1.4479939487832305E-4</v>
      </c>
      <c r="T249" s="4">
        <f>'Population at Risk'!T249/'Population at Risk'!T$5</f>
        <v>2.9908024670027817E-4</v>
      </c>
      <c r="U249" s="4">
        <f>'Population at Risk'!U249/'Population at Risk'!U$5</f>
        <v>0</v>
      </c>
      <c r="V249" s="4">
        <f>'Population at Risk'!V249/'Population at Risk'!V$5</f>
        <v>8.0355024022306306E-5</v>
      </c>
      <c r="W249" s="4">
        <f>'Population at Risk'!W249/'Population at Risk'!W$5</f>
        <v>1.1215679968850178E-4</v>
      </c>
      <c r="X249" s="4">
        <f>'Population at Risk'!X249/'Population at Risk'!X$5</f>
        <v>1.1215679968850178E-4</v>
      </c>
      <c r="Y249" s="4">
        <f>'Population at Risk'!Y249/'Population at Risk'!Y$5</f>
        <v>9.6516868851437881E-5</v>
      </c>
      <c r="Z249" s="4">
        <f>'Population at Risk'!Z249/'Population at Risk'!Z$5</f>
        <v>2.7092818245778328E-5</v>
      </c>
      <c r="AA249" s="4">
        <f>'Population at Risk'!AA249/'Population at Risk'!AA$5</f>
        <v>6.1484911663231516E-5</v>
      </c>
      <c r="AB249" s="4">
        <f>'Population at Risk'!AB249/'Population at Risk'!AB$5</f>
        <v>2.2786326907474916E-4</v>
      </c>
      <c r="AC249" s="4">
        <f>'Population at Risk'!AC249/'Population at Risk'!AC$5</f>
        <v>8.4279366960611214E-5</v>
      </c>
      <c r="AD249" s="4">
        <f>'Population at Risk'!AD249/'Population at Risk'!AD$5</f>
        <v>5.458537197130202E-5</v>
      </c>
      <c r="AE249" s="4">
        <f>'Population at Risk'!AE249/'Population at Risk'!AE$5</f>
        <v>6.0990846288978637E-5</v>
      </c>
      <c r="AF249" s="4">
        <f>'Population at Risk'!AF249/'Population at Risk'!AF$5</f>
        <v>9.8935072886734328E-5</v>
      </c>
      <c r="AG249" s="4">
        <f>'Population at Risk'!AG249/'Population at Risk'!AG$5</f>
        <v>5.2051575567468659E-5</v>
      </c>
      <c r="AH249" s="4">
        <f>'Population at Risk'!AH249/'Population at Risk'!AH$5</f>
        <v>3.0772613660750452E-5</v>
      </c>
      <c r="AI249" s="4">
        <f>'Population at Risk'!AI249/'Population at Risk'!AI$5</f>
        <v>1.9260449948177417E-4</v>
      </c>
      <c r="AJ249" s="4">
        <f>'Population at Risk'!AJ249/'Population at Risk'!AJ$5</f>
        <v>6.008404029821562E-5</v>
      </c>
      <c r="AK249" s="4">
        <f>'Population at Risk'!AK249/'Population at Risk'!AK$5</f>
        <v>1.2320205630908049E-4</v>
      </c>
      <c r="AL249" s="4">
        <f>'Population at Risk'!AL249/'Population at Risk'!AL$5</f>
        <v>6.4941345234017616E-5</v>
      </c>
      <c r="AM249" s="4">
        <f>'Population at Risk'!AM249/'Population at Risk'!AM$5</f>
        <v>1.843221027981852E-5</v>
      </c>
      <c r="AN249" s="4">
        <f>'Population at Risk'!AN249/'Population at Risk'!AN$5</f>
        <v>4.8106103302505035E-5</v>
      </c>
      <c r="AO249" s="4">
        <f>'Population at Risk'!AO249/'Population at Risk'!AO$5</f>
        <v>4.8106103302505035E-5</v>
      </c>
      <c r="AP249" s="4">
        <f>'Population at Risk'!AP249/'Population at Risk'!AP$5</f>
        <v>2.009317742219589E-4</v>
      </c>
      <c r="AQ249" s="4">
        <f>'Population at Risk'!AQ249/'Population at Risk'!AQ$5</f>
        <v>4.2220626553959789E-5</v>
      </c>
      <c r="AR249" s="4">
        <f>'Population at Risk'!AR249/'Population at Risk'!AR$5</f>
        <v>1.0811004898495083E-4</v>
      </c>
      <c r="AS249" s="4">
        <f>'Population at Risk'!AS249/'Population at Risk'!AS$5</f>
        <v>4.221300210251287E-5</v>
      </c>
      <c r="AT249" s="4">
        <f>'Population at Risk'!AT249/'Population at Risk'!AT$5</f>
        <v>0</v>
      </c>
      <c r="AU249" s="4">
        <f>'Population at Risk'!AU249/'Population at Risk'!AU$5</f>
        <v>0</v>
      </c>
      <c r="AV249" s="4">
        <f>'Population at Risk'!AV249/'Population at Risk'!AV$5</f>
        <v>2.0044672243503845E-4</v>
      </c>
      <c r="AW249" s="4">
        <f>'Population at Risk'!AW249/'Population at Risk'!AW$5</f>
        <v>4.8068135247664448E-5</v>
      </c>
      <c r="AX249" s="4">
        <f>'Population at Risk'!AX249/'Population at Risk'!AX$5</f>
        <v>1.6590464315942272E-4</v>
      </c>
      <c r="AY249" s="4">
        <f>'Population at Risk'!AY249/'Population at Risk'!AY$5</f>
        <v>1.0513099875709784E-4</v>
      </c>
      <c r="AZ249" s="4">
        <f>'Population at Risk'!AZ249/'Population at Risk'!AZ$5</f>
        <v>1.3068993028719385E-4</v>
      </c>
      <c r="BA249" s="4">
        <f>'Population at Risk'!BA249/'Population at Risk'!BA$5</f>
        <v>3.6395213527252631E-6</v>
      </c>
      <c r="BB249" s="4">
        <f>'Population at Risk'!BB249/'Population at Risk'!BB$5</f>
        <v>4.8439952855486559E-5</v>
      </c>
      <c r="BC249" s="8">
        <f>'Population at Risk'!BC249/'Population at Risk'!BC$5</f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256"/>
  <sheetViews>
    <sheetView zoomScale="80" zoomScaleNormal="80" workbookViewId="0">
      <pane ySplit="1600" activePane="bottomLeft"/>
      <selection activeCell="E4" sqref="E4"/>
      <selection pane="bottomLeft" activeCell="L69" sqref="L69"/>
    </sheetView>
  </sheetViews>
  <sheetFormatPr defaultRowHeight="15.5" x14ac:dyDescent="0.35"/>
  <cols>
    <col min="1" max="1" width="21.53515625" customWidth="1"/>
    <col min="2" max="2" width="19.84375" style="3" customWidth="1"/>
    <col min="3" max="3" width="12.921875" style="60" customWidth="1"/>
    <col min="4" max="5" width="12.921875" style="3" customWidth="1"/>
    <col min="6" max="6" width="12.921875" style="5" customWidth="1"/>
    <col min="7" max="7" width="8.69140625" style="65"/>
  </cols>
  <sheetData>
    <row r="1" spans="1:8" ht="20" x14ac:dyDescent="0.4">
      <c r="A1" s="45" t="s">
        <v>207</v>
      </c>
      <c r="B1" s="71"/>
      <c r="C1" s="112"/>
      <c r="D1" s="71"/>
      <c r="E1" s="71"/>
      <c r="F1" s="46"/>
      <c r="G1" s="113"/>
      <c r="H1" s="47"/>
    </row>
    <row r="3" spans="1:8" s="20" customFormat="1" ht="46.5" x14ac:dyDescent="0.35">
      <c r="A3" s="20" t="s">
        <v>131</v>
      </c>
      <c r="B3" s="20" t="s">
        <v>132</v>
      </c>
      <c r="C3" s="61" t="s">
        <v>143</v>
      </c>
      <c r="D3" s="59" t="s">
        <v>480</v>
      </c>
      <c r="E3" s="59" t="s">
        <v>481</v>
      </c>
      <c r="F3" s="12" t="s">
        <v>144</v>
      </c>
      <c r="G3" s="66">
        <v>1</v>
      </c>
    </row>
    <row r="4" spans="1:8" x14ac:dyDescent="0.35">
      <c r="A4" s="4"/>
      <c r="B4" s="4"/>
      <c r="C4" s="62"/>
      <c r="D4" s="4"/>
      <c r="E4" s="4"/>
      <c r="F4" s="8"/>
      <c r="G4" s="67">
        <v>2</v>
      </c>
    </row>
    <row r="5" spans="1:8" s="1" customFormat="1" hidden="1" x14ac:dyDescent="0.35">
      <c r="A5" s="1" t="s">
        <v>142</v>
      </c>
      <c r="B5" s="6" t="s">
        <v>340</v>
      </c>
      <c r="C5" s="63"/>
      <c r="F5" s="6"/>
      <c r="G5" s="67">
        <v>3</v>
      </c>
    </row>
    <row r="6" spans="1:8" s="3" customFormat="1" hidden="1" x14ac:dyDescent="0.35">
      <c r="A6" s="21" t="s">
        <v>163</v>
      </c>
      <c r="B6" s="6" t="s">
        <v>340</v>
      </c>
      <c r="C6" s="60"/>
      <c r="F6" s="5"/>
      <c r="G6" s="68">
        <v>4</v>
      </c>
    </row>
    <row r="7" spans="1:8" hidden="1" x14ac:dyDescent="0.35">
      <c r="A7" t="s">
        <v>133</v>
      </c>
      <c r="B7" s="5" t="s">
        <v>340</v>
      </c>
      <c r="G7" s="68">
        <v>5</v>
      </c>
    </row>
    <row r="8" spans="1:8" hidden="1" x14ac:dyDescent="0.35">
      <c r="A8" t="s">
        <v>134</v>
      </c>
      <c r="B8" s="5"/>
      <c r="G8" s="67">
        <v>6</v>
      </c>
    </row>
    <row r="9" spans="1:8" hidden="1" x14ac:dyDescent="0.35">
      <c r="A9" t="s">
        <v>135</v>
      </c>
      <c r="B9" s="5"/>
      <c r="G9" s="69">
        <v>7</v>
      </c>
    </row>
    <row r="10" spans="1:8" hidden="1" x14ac:dyDescent="0.35">
      <c r="A10" t="s">
        <v>136</v>
      </c>
      <c r="B10" s="5"/>
      <c r="G10" s="69">
        <v>8</v>
      </c>
    </row>
    <row r="11" spans="1:8" hidden="1" x14ac:dyDescent="0.35">
      <c r="A11" t="s">
        <v>137</v>
      </c>
      <c r="B11" s="8"/>
      <c r="G11" s="69">
        <v>9</v>
      </c>
    </row>
    <row r="12" spans="1:8" s="2" customFormat="1" hidden="1" x14ac:dyDescent="0.35">
      <c r="A12" s="2" t="s">
        <v>133</v>
      </c>
      <c r="B12" s="5" t="s">
        <v>341</v>
      </c>
      <c r="C12" s="64"/>
      <c r="F12" s="7"/>
      <c r="G12" s="69">
        <v>10</v>
      </c>
    </row>
    <row r="13" spans="1:8" s="3" customFormat="1" hidden="1" x14ac:dyDescent="0.35">
      <c r="A13" s="3" t="s">
        <v>134</v>
      </c>
      <c r="B13" s="5"/>
      <c r="C13" s="60"/>
      <c r="F13" s="5"/>
      <c r="G13" s="69">
        <v>11</v>
      </c>
    </row>
    <row r="14" spans="1:8" s="3" customFormat="1" hidden="1" x14ac:dyDescent="0.35">
      <c r="A14" s="3" t="s">
        <v>135</v>
      </c>
      <c r="B14" s="5"/>
      <c r="C14" s="60"/>
      <c r="F14" s="5"/>
      <c r="G14" s="69">
        <v>12</v>
      </c>
    </row>
    <row r="15" spans="1:8" s="3" customFormat="1" hidden="1" x14ac:dyDescent="0.35">
      <c r="A15" s="3" t="s">
        <v>136</v>
      </c>
      <c r="B15" s="5"/>
      <c r="C15" s="60"/>
      <c r="F15" s="5"/>
      <c r="G15" s="69">
        <v>13</v>
      </c>
    </row>
    <row r="16" spans="1:8" s="4" customFormat="1" hidden="1" x14ac:dyDescent="0.35">
      <c r="A16" s="4" t="s">
        <v>137</v>
      </c>
      <c r="B16" s="8"/>
      <c r="C16" s="62"/>
      <c r="F16" s="8"/>
      <c r="G16" s="69">
        <v>14</v>
      </c>
    </row>
    <row r="17" spans="1:7" hidden="1" x14ac:dyDescent="0.35">
      <c r="A17" t="s">
        <v>133</v>
      </c>
      <c r="B17" s="5" t="s">
        <v>342</v>
      </c>
      <c r="G17" s="69">
        <v>15</v>
      </c>
    </row>
    <row r="18" spans="1:7" hidden="1" x14ac:dyDescent="0.35">
      <c r="A18" t="s">
        <v>134</v>
      </c>
      <c r="G18" s="69">
        <v>16</v>
      </c>
    </row>
    <row r="19" spans="1:7" hidden="1" x14ac:dyDescent="0.35">
      <c r="A19" t="s">
        <v>135</v>
      </c>
      <c r="G19" s="69">
        <v>17</v>
      </c>
    </row>
    <row r="20" spans="1:7" hidden="1" x14ac:dyDescent="0.35">
      <c r="A20" t="s">
        <v>136</v>
      </c>
      <c r="G20" s="69">
        <v>18</v>
      </c>
    </row>
    <row r="21" spans="1:7" hidden="1" x14ac:dyDescent="0.35">
      <c r="A21" t="s">
        <v>137</v>
      </c>
      <c r="G21" s="69">
        <v>19</v>
      </c>
    </row>
    <row r="22" spans="1:7" s="2" customFormat="1" hidden="1" x14ac:dyDescent="0.35">
      <c r="A22" s="2" t="s">
        <v>142</v>
      </c>
      <c r="B22" s="2" t="s">
        <v>83</v>
      </c>
      <c r="C22" s="64"/>
      <c r="F22" s="7"/>
      <c r="G22" s="69">
        <v>20</v>
      </c>
    </row>
    <row r="23" spans="1:7" s="3" customFormat="1" hidden="1" x14ac:dyDescent="0.35">
      <c r="B23" s="3" t="s">
        <v>61</v>
      </c>
      <c r="C23" s="60"/>
      <c r="F23" s="5"/>
      <c r="G23" s="69">
        <v>21</v>
      </c>
    </row>
    <row r="24" spans="1:7" s="3" customFormat="1" hidden="1" x14ac:dyDescent="0.35">
      <c r="B24" s="3" t="s">
        <v>78</v>
      </c>
      <c r="C24" s="60"/>
      <c r="F24" s="5"/>
      <c r="G24" s="69">
        <v>22</v>
      </c>
    </row>
    <row r="25" spans="1:7" s="3" customFormat="1" hidden="1" x14ac:dyDescent="0.35">
      <c r="B25" s="3" t="s">
        <v>62</v>
      </c>
      <c r="C25" s="60"/>
      <c r="F25" s="5"/>
      <c r="G25" s="69">
        <v>23</v>
      </c>
    </row>
    <row r="26" spans="1:7" s="3" customFormat="1" hidden="1" x14ac:dyDescent="0.35">
      <c r="B26" s="3" t="s">
        <v>63</v>
      </c>
      <c r="C26" s="60"/>
      <c r="F26" s="5"/>
      <c r="G26" s="69">
        <v>24</v>
      </c>
    </row>
    <row r="27" spans="1:7" s="3" customFormat="1" hidden="1" x14ac:dyDescent="0.35">
      <c r="B27" s="3" t="s">
        <v>64</v>
      </c>
      <c r="C27" s="60"/>
      <c r="F27" s="5"/>
      <c r="G27" s="69">
        <v>25</v>
      </c>
    </row>
    <row r="28" spans="1:7" s="3" customFormat="1" hidden="1" x14ac:dyDescent="0.35">
      <c r="B28" s="3" t="s">
        <v>65</v>
      </c>
      <c r="C28" s="60"/>
      <c r="F28" s="5"/>
      <c r="G28" s="69">
        <v>26</v>
      </c>
    </row>
    <row r="29" spans="1:7" s="3" customFormat="1" hidden="1" x14ac:dyDescent="0.35">
      <c r="B29" s="3" t="s">
        <v>66</v>
      </c>
      <c r="C29" s="60"/>
      <c r="F29" s="5"/>
      <c r="G29" s="69">
        <v>27</v>
      </c>
    </row>
    <row r="30" spans="1:7" s="3" customFormat="1" hidden="1" x14ac:dyDescent="0.35">
      <c r="B30" s="3" t="s">
        <v>67</v>
      </c>
      <c r="C30" s="60"/>
      <c r="F30" s="5"/>
      <c r="G30" s="69">
        <v>28</v>
      </c>
    </row>
    <row r="31" spans="1:7" s="3" customFormat="1" hidden="1" x14ac:dyDescent="0.35">
      <c r="B31" s="3" t="s">
        <v>68</v>
      </c>
      <c r="C31" s="60"/>
      <c r="F31" s="5"/>
      <c r="G31" s="69">
        <v>29</v>
      </c>
    </row>
    <row r="32" spans="1:7" s="3" customFormat="1" hidden="1" x14ac:dyDescent="0.35">
      <c r="B32" s="3" t="s">
        <v>69</v>
      </c>
      <c r="C32" s="60"/>
      <c r="F32" s="5"/>
      <c r="G32" s="69">
        <v>30</v>
      </c>
    </row>
    <row r="33" spans="2:7" s="3" customFormat="1" hidden="1" x14ac:dyDescent="0.35">
      <c r="B33" s="3" t="s">
        <v>70</v>
      </c>
      <c r="C33" s="60"/>
      <c r="F33" s="5"/>
      <c r="G33" s="69">
        <v>31</v>
      </c>
    </row>
    <row r="34" spans="2:7" s="3" customFormat="1" hidden="1" x14ac:dyDescent="0.35">
      <c r="B34" s="3" t="s">
        <v>71</v>
      </c>
      <c r="C34" s="60"/>
      <c r="F34" s="5"/>
      <c r="G34" s="69">
        <v>32</v>
      </c>
    </row>
    <row r="35" spans="2:7" s="3" customFormat="1" hidden="1" x14ac:dyDescent="0.35">
      <c r="B35" s="3" t="s">
        <v>72</v>
      </c>
      <c r="C35" s="60"/>
      <c r="F35" s="5"/>
      <c r="G35" s="69">
        <v>33</v>
      </c>
    </row>
    <row r="36" spans="2:7" s="3" customFormat="1" hidden="1" x14ac:dyDescent="0.35">
      <c r="B36" s="3" t="s">
        <v>73</v>
      </c>
      <c r="C36" s="60"/>
      <c r="F36" s="5"/>
      <c r="G36" s="69">
        <v>34</v>
      </c>
    </row>
    <row r="37" spans="2:7" s="3" customFormat="1" hidden="1" x14ac:dyDescent="0.35">
      <c r="B37" s="3" t="s">
        <v>74</v>
      </c>
      <c r="C37" s="60"/>
      <c r="F37" s="5"/>
      <c r="G37" s="69">
        <v>35</v>
      </c>
    </row>
    <row r="38" spans="2:7" s="3" customFormat="1" hidden="1" x14ac:dyDescent="0.35">
      <c r="B38" s="3" t="s">
        <v>75</v>
      </c>
      <c r="C38" s="60"/>
      <c r="F38" s="5"/>
      <c r="G38" s="69">
        <v>36</v>
      </c>
    </row>
    <row r="39" spans="2:7" s="3" customFormat="1" hidden="1" x14ac:dyDescent="0.35">
      <c r="B39" s="3" t="s">
        <v>81</v>
      </c>
      <c r="C39" s="60"/>
      <c r="F39" s="5"/>
      <c r="G39" s="69">
        <v>37</v>
      </c>
    </row>
    <row r="40" spans="2:7" s="3" customFormat="1" hidden="1" x14ac:dyDescent="0.35">
      <c r="B40" s="3" t="s">
        <v>82</v>
      </c>
      <c r="C40" s="60"/>
      <c r="F40" s="5"/>
      <c r="G40" s="69">
        <v>38</v>
      </c>
    </row>
    <row r="41" spans="2:7" s="3" customFormat="1" hidden="1" x14ac:dyDescent="0.35">
      <c r="B41" s="3" t="s">
        <v>76</v>
      </c>
      <c r="C41" s="60"/>
      <c r="F41" s="5"/>
      <c r="G41" s="69">
        <v>39</v>
      </c>
    </row>
    <row r="42" spans="2:7" s="3" customFormat="1" hidden="1" x14ac:dyDescent="0.35">
      <c r="B42" s="3" t="s">
        <v>46</v>
      </c>
      <c r="C42" s="60"/>
      <c r="F42" s="5"/>
      <c r="G42" s="69">
        <v>40</v>
      </c>
    </row>
    <row r="43" spans="2:7" s="3" customFormat="1" hidden="1" x14ac:dyDescent="0.35">
      <c r="B43" s="3" t="s">
        <v>77</v>
      </c>
      <c r="C43" s="60"/>
      <c r="F43" s="5"/>
      <c r="G43" s="69">
        <v>41</v>
      </c>
    </row>
    <row r="44" spans="2:7" s="3" customFormat="1" hidden="1" x14ac:dyDescent="0.35">
      <c r="B44" s="3" t="s">
        <v>47</v>
      </c>
      <c r="C44" s="60"/>
      <c r="F44" s="5"/>
      <c r="G44" s="69">
        <v>42</v>
      </c>
    </row>
    <row r="45" spans="2:7" s="3" customFormat="1" hidden="1" x14ac:dyDescent="0.35">
      <c r="B45" s="3" t="s">
        <v>48</v>
      </c>
      <c r="C45" s="60"/>
      <c r="F45" s="5"/>
      <c r="G45" s="69">
        <v>43</v>
      </c>
    </row>
    <row r="46" spans="2:7" s="3" customFormat="1" hidden="1" x14ac:dyDescent="0.35">
      <c r="B46" s="3" t="s">
        <v>49</v>
      </c>
      <c r="C46" s="60"/>
      <c r="F46" s="5"/>
      <c r="G46" s="69">
        <v>44</v>
      </c>
    </row>
    <row r="47" spans="2:7" s="3" customFormat="1" hidden="1" x14ac:dyDescent="0.35">
      <c r="B47" s="3" t="s">
        <v>50</v>
      </c>
      <c r="C47" s="60"/>
      <c r="F47" s="5"/>
      <c r="G47" s="69">
        <v>45</v>
      </c>
    </row>
    <row r="48" spans="2:7" s="3" customFormat="1" hidden="1" x14ac:dyDescent="0.35">
      <c r="B48" s="3" t="s">
        <v>51</v>
      </c>
      <c r="C48" s="60"/>
      <c r="F48" s="5"/>
      <c r="G48" s="69">
        <v>46</v>
      </c>
    </row>
    <row r="49" spans="1:7" s="3" customFormat="1" hidden="1" x14ac:dyDescent="0.35">
      <c r="B49" s="3" t="s">
        <v>52</v>
      </c>
      <c r="C49" s="60"/>
      <c r="F49" s="5"/>
      <c r="G49" s="69">
        <v>47</v>
      </c>
    </row>
    <row r="50" spans="1:7" s="3" customFormat="1" hidden="1" x14ac:dyDescent="0.35">
      <c r="B50" s="3" t="s">
        <v>53</v>
      </c>
      <c r="C50" s="60"/>
      <c r="F50" s="5"/>
      <c r="G50" s="69">
        <v>48</v>
      </c>
    </row>
    <row r="51" spans="1:7" s="3" customFormat="1" hidden="1" x14ac:dyDescent="0.35">
      <c r="B51" s="3" t="s">
        <v>54</v>
      </c>
      <c r="C51" s="60"/>
      <c r="F51" s="5"/>
      <c r="G51" s="69">
        <v>49</v>
      </c>
    </row>
    <row r="52" spans="1:7" s="3" customFormat="1" hidden="1" x14ac:dyDescent="0.35">
      <c r="B52" s="3" t="s">
        <v>55</v>
      </c>
      <c r="C52" s="60"/>
      <c r="F52" s="5"/>
      <c r="G52" s="69">
        <v>50</v>
      </c>
    </row>
    <row r="53" spans="1:7" s="3" customFormat="1" hidden="1" x14ac:dyDescent="0.35">
      <c r="B53" s="3" t="s">
        <v>56</v>
      </c>
      <c r="C53" s="60"/>
      <c r="F53" s="5"/>
      <c r="G53" s="69">
        <v>51</v>
      </c>
    </row>
    <row r="54" spans="1:7" s="3" customFormat="1" hidden="1" x14ac:dyDescent="0.35">
      <c r="B54" s="3" t="s">
        <v>57</v>
      </c>
      <c r="C54" s="60"/>
      <c r="F54" s="5"/>
      <c r="G54" s="69">
        <v>52</v>
      </c>
    </row>
    <row r="55" spans="1:7" s="3" customFormat="1" hidden="1" x14ac:dyDescent="0.35">
      <c r="B55" s="3" t="s">
        <v>58</v>
      </c>
      <c r="C55" s="60"/>
      <c r="F55" s="5"/>
      <c r="G55" s="69">
        <v>53</v>
      </c>
    </row>
    <row r="56" spans="1:7" s="3" customFormat="1" hidden="1" x14ac:dyDescent="0.35">
      <c r="B56" s="3" t="s">
        <v>59</v>
      </c>
      <c r="C56" s="60"/>
      <c r="F56" s="5"/>
      <c r="G56" s="69">
        <v>54</v>
      </c>
    </row>
    <row r="57" spans="1:7" s="3" customFormat="1" hidden="1" x14ac:dyDescent="0.35">
      <c r="B57" s="3" t="s">
        <v>60</v>
      </c>
      <c r="C57" s="60"/>
      <c r="F57" s="5"/>
      <c r="G57" s="69">
        <v>55</v>
      </c>
    </row>
    <row r="58" spans="1:7" s="3" customFormat="1" hidden="1" x14ac:dyDescent="0.35">
      <c r="B58" s="3" t="s">
        <v>80</v>
      </c>
      <c r="C58" s="60"/>
      <c r="F58" s="5"/>
      <c r="G58" s="69">
        <v>56</v>
      </c>
    </row>
    <row r="59" spans="1:7" s="4" customFormat="1" hidden="1" x14ac:dyDescent="0.35">
      <c r="B59" s="4" t="s">
        <v>79</v>
      </c>
      <c r="C59" s="62"/>
      <c r="F59" s="8"/>
      <c r="G59" s="69">
        <v>57</v>
      </c>
    </row>
    <row r="60" spans="1:7" x14ac:dyDescent="0.35">
      <c r="A60" t="s">
        <v>133</v>
      </c>
      <c r="B60" s="3" t="s">
        <v>83</v>
      </c>
      <c r="C60" s="60">
        <f>ROUND(Options!$B$21*HLOOKUP(Calculations!$E$2,Pop2016fraction!$C$3:$BC$251,Pop2016fraction!$BD60,FALSE),0)</f>
        <v>0</v>
      </c>
      <c r="D60" s="3">
        <f>ROUND(Options!$B$21*HLOOKUP(Calculations!$E$2,Pop2016fractionQ1!$C$3:$BC$251,Pop2016fractionQ1!$BD60,FALSE),0)</f>
        <v>0</v>
      </c>
      <c r="E60" s="3">
        <f>ROUND(Options!$B$21*HLOOKUP(Calculations!$E$2,'Pop2016fractionQ1&amp;2'!$C$3:$BC$251,'Pop2016fractionQ1&amp;2'!$BD60,FALSE),0)</f>
        <v>0</v>
      </c>
      <c r="F60" s="5">
        <f>ROUND(Options!$B$21*HLOOKUP(Calculations!$E$2,PARfraction!$C$3:$BC$251,PARfraction!$BD60,FALSE),0)</f>
        <v>0</v>
      </c>
      <c r="G60" s="69">
        <v>58</v>
      </c>
    </row>
    <row r="61" spans="1:7" x14ac:dyDescent="0.35">
      <c r="B61" s="3" t="s">
        <v>61</v>
      </c>
      <c r="C61" s="60">
        <f>ROUND(Options!$B$21*HLOOKUP(Calculations!$E$2,Pop2016fraction!$C$3:$BC$251,Pop2016fraction!$BD61,FALSE),0)</f>
        <v>0</v>
      </c>
      <c r="D61" s="3">
        <f>ROUND(Options!$B$21*HLOOKUP(Calculations!$E$2,Pop2016fractionQ1!$C$3:$BC$251,Pop2016fractionQ1!$BD61,FALSE),0)</f>
        <v>0</v>
      </c>
      <c r="E61" s="3">
        <f>ROUND(Options!$B$21*HLOOKUP(Calculations!$E$2,'Pop2016fractionQ1&amp;2'!$C$3:$BC$251,'Pop2016fractionQ1&amp;2'!$BD61,FALSE),0)</f>
        <v>0</v>
      </c>
      <c r="F61" s="5">
        <f>ROUND(Options!$B$21*HLOOKUP(Calculations!$E$2,PARfraction!$C$3:$BC$251,PARfraction!$BD61,FALSE),0)</f>
        <v>0</v>
      </c>
      <c r="G61" s="69">
        <v>59</v>
      </c>
    </row>
    <row r="62" spans="1:7" x14ac:dyDescent="0.35">
      <c r="B62" s="3" t="s">
        <v>78</v>
      </c>
      <c r="C62" s="60">
        <f>ROUND(Options!$B$21*HLOOKUP(Calculations!$E$2,Pop2016fraction!$C$3:$BC$251,Pop2016fraction!$BD62,FALSE),0)</f>
        <v>0</v>
      </c>
      <c r="D62" s="3">
        <f>ROUND(Options!$B$21*HLOOKUP(Calculations!$E$2,Pop2016fractionQ1!$C$3:$BC$251,Pop2016fractionQ1!$BD62,FALSE),0)</f>
        <v>0</v>
      </c>
      <c r="E62" s="3">
        <f>ROUND(Options!$B$21*HLOOKUP(Calculations!$E$2,'Pop2016fractionQ1&amp;2'!$C$3:$BC$251,'Pop2016fractionQ1&amp;2'!$BD62,FALSE),0)</f>
        <v>0</v>
      </c>
      <c r="F62" s="5">
        <f>ROUND(Options!$B$21*HLOOKUP(Calculations!$E$2,PARfraction!$C$3:$BC$251,PARfraction!$BD62,FALSE),0)</f>
        <v>0</v>
      </c>
      <c r="G62" s="69">
        <v>60</v>
      </c>
    </row>
    <row r="63" spans="1:7" x14ac:dyDescent="0.35">
      <c r="B63" s="3" t="s">
        <v>62</v>
      </c>
      <c r="C63" s="60">
        <f>ROUND(Options!$B$21*HLOOKUP(Calculations!$E$2,Pop2016fraction!$C$3:$BC$251,Pop2016fraction!$BD63,FALSE),0)</f>
        <v>3720</v>
      </c>
      <c r="D63" s="3">
        <f>ROUND(Options!$B$21*HLOOKUP(Calculations!$E$2,Pop2016fractionQ1!$C$3:$BC$251,Pop2016fractionQ1!$BD63,FALSE),0)</f>
        <v>19143</v>
      </c>
      <c r="E63" s="3">
        <f>ROUND(Options!$B$21*HLOOKUP(Calculations!$E$2,'Pop2016fractionQ1&amp;2'!$C$3:$BC$251,'Pop2016fractionQ1&amp;2'!$BD63,FALSE),0)</f>
        <v>9437</v>
      </c>
      <c r="F63" s="5">
        <f>ROUND(Options!$B$21*HLOOKUP(Calculations!$E$2,PARfraction!$C$3:$BC$251,PARfraction!$BD63,FALSE),0)</f>
        <v>4664</v>
      </c>
      <c r="G63" s="69">
        <v>61</v>
      </c>
    </row>
    <row r="64" spans="1:7" x14ac:dyDescent="0.35">
      <c r="B64" s="3" t="s">
        <v>63</v>
      </c>
      <c r="C64" s="60">
        <f>ROUND(Options!$B$21*HLOOKUP(Calculations!$E$2,Pop2016fraction!$C$3:$BC$251,Pop2016fraction!$BD64,FALSE),0)</f>
        <v>5797</v>
      </c>
      <c r="D64" s="3">
        <f>ROUND(Options!$B$21*HLOOKUP(Calculations!$E$2,Pop2016fractionQ1!$C$3:$BC$251,Pop2016fractionQ1!$BD64,FALSE),0)</f>
        <v>29833</v>
      </c>
      <c r="E64" s="3">
        <f>ROUND(Options!$B$21*HLOOKUP(Calculations!$E$2,'Pop2016fractionQ1&amp;2'!$C$3:$BC$251,'Pop2016fractionQ1&amp;2'!$BD64,FALSE),0)</f>
        <v>14707</v>
      </c>
      <c r="F64" s="5">
        <f>ROUND(Options!$B$21*HLOOKUP(Calculations!$E$2,PARfraction!$C$3:$BC$251,PARfraction!$BD64,FALSE),0)</f>
        <v>7269</v>
      </c>
      <c r="G64" s="69">
        <v>62</v>
      </c>
    </row>
    <row r="65" spans="2:7" x14ac:dyDescent="0.35">
      <c r="B65" s="3" t="s">
        <v>64</v>
      </c>
      <c r="C65" s="60">
        <f>ROUND(Options!$B$21*HLOOKUP(Calculations!$E$2,Pop2016fraction!$C$3:$BC$251,Pop2016fraction!$BD65,FALSE),0)</f>
        <v>6953</v>
      </c>
      <c r="D65" s="3">
        <f>ROUND(Options!$B$21*HLOOKUP(Calculations!$E$2,Pop2016fractionQ1!$C$3:$BC$251,Pop2016fractionQ1!$BD65,FALSE),0)</f>
        <v>35783</v>
      </c>
      <c r="E65" s="3">
        <f>ROUND(Options!$B$21*HLOOKUP(Calculations!$E$2,'Pop2016fractionQ1&amp;2'!$C$3:$BC$251,'Pop2016fractionQ1&amp;2'!$BD65,FALSE),0)</f>
        <v>17641</v>
      </c>
      <c r="F65" s="5">
        <f>ROUND(Options!$B$21*HLOOKUP(Calculations!$E$2,PARfraction!$C$3:$BC$251,PARfraction!$BD65,FALSE),0)</f>
        <v>11299</v>
      </c>
      <c r="G65" s="69">
        <v>63</v>
      </c>
    </row>
    <row r="66" spans="2:7" x14ac:dyDescent="0.35">
      <c r="B66" s="3" t="s">
        <v>65</v>
      </c>
      <c r="C66" s="60">
        <f>ROUND(Options!$B$21*HLOOKUP(Calculations!$E$2,Pop2016fraction!$C$3:$BC$251,Pop2016fraction!$BD66,FALSE),0)</f>
        <v>6354</v>
      </c>
      <c r="D66" s="3">
        <f>ROUND(Options!$B$21*HLOOKUP(Calculations!$E$2,Pop2016fractionQ1!$C$3:$BC$251,Pop2016fractionQ1!$BD66,FALSE),0)</f>
        <v>32700</v>
      </c>
      <c r="E66" s="3">
        <f>ROUND(Options!$B$21*HLOOKUP(Calculations!$E$2,'Pop2016fractionQ1&amp;2'!$C$3:$BC$251,'Pop2016fractionQ1&amp;2'!$BD66,FALSE),0)</f>
        <v>16121</v>
      </c>
      <c r="F66" s="5">
        <f>ROUND(Options!$B$21*HLOOKUP(Calculations!$E$2,PARfraction!$C$3:$BC$251,PARfraction!$BD66,FALSE),0)</f>
        <v>10325</v>
      </c>
      <c r="G66" s="69">
        <v>64</v>
      </c>
    </row>
    <row r="67" spans="2:7" x14ac:dyDescent="0.35">
      <c r="B67" s="3" t="s">
        <v>66</v>
      </c>
      <c r="C67" s="60">
        <f>ROUND(Options!$B$21*HLOOKUP(Calculations!$E$2,Pop2016fraction!$C$3:$BC$251,Pop2016fraction!$BD67,FALSE),0)</f>
        <v>5398</v>
      </c>
      <c r="D67" s="3">
        <f>ROUND(Options!$B$21*HLOOKUP(Calculations!$E$2,Pop2016fractionQ1!$C$3:$BC$251,Pop2016fractionQ1!$BD67,FALSE),0)</f>
        <v>27782</v>
      </c>
      <c r="E67" s="3">
        <f>ROUND(Options!$B$21*HLOOKUP(Calculations!$E$2,'Pop2016fractionQ1&amp;2'!$C$3:$BC$251,'Pop2016fractionQ1&amp;2'!$BD67,FALSE),0)</f>
        <v>13696</v>
      </c>
      <c r="F67" s="5">
        <f>ROUND(Options!$B$21*HLOOKUP(Calculations!$E$2,PARfraction!$C$3:$BC$251,PARfraction!$BD67,FALSE),0)</f>
        <v>9609</v>
      </c>
      <c r="G67" s="69">
        <v>65</v>
      </c>
    </row>
    <row r="68" spans="2:7" x14ac:dyDescent="0.35">
      <c r="B68" s="3" t="s">
        <v>67</v>
      </c>
      <c r="C68" s="60">
        <f>ROUND(Options!$B$21*HLOOKUP(Calculations!$E$2,Pop2016fraction!$C$3:$BC$251,Pop2016fraction!$BD68,FALSE),0)</f>
        <v>5187</v>
      </c>
      <c r="D68" s="3">
        <f>ROUND(Options!$B$21*HLOOKUP(Calculations!$E$2,Pop2016fractionQ1!$C$3:$BC$251,Pop2016fractionQ1!$BD68,FALSE),0)</f>
        <v>26692</v>
      </c>
      <c r="E68" s="3">
        <f>ROUND(Options!$B$21*HLOOKUP(Calculations!$E$2,'Pop2016fractionQ1&amp;2'!$C$3:$BC$251,'Pop2016fractionQ1&amp;2'!$BD68,FALSE),0)</f>
        <v>13159</v>
      </c>
      <c r="F68" s="5">
        <f>ROUND(Options!$B$21*HLOOKUP(Calculations!$E$2,PARfraction!$C$3:$BC$251,PARfraction!$BD68,FALSE),0)</f>
        <v>9232</v>
      </c>
      <c r="G68" s="69">
        <v>66</v>
      </c>
    </row>
    <row r="69" spans="2:7" x14ac:dyDescent="0.35">
      <c r="B69" s="3" t="s">
        <v>68</v>
      </c>
      <c r="C69" s="60">
        <f>ROUND(Options!$B$21*HLOOKUP(Calculations!$E$2,Pop2016fraction!$C$3:$BC$251,Pop2016fraction!$BD69,FALSE),0)</f>
        <v>6039</v>
      </c>
      <c r="D69" s="3">
        <f>ROUND(Options!$B$21*HLOOKUP(Calculations!$E$2,Pop2016fractionQ1!$C$3:$BC$251,Pop2016fractionQ1!$BD69,FALSE),0)</f>
        <v>31080</v>
      </c>
      <c r="E69" s="3">
        <f>ROUND(Options!$B$21*HLOOKUP(Calculations!$E$2,'Pop2016fractionQ1&amp;2'!$C$3:$BC$251,'Pop2016fractionQ1&amp;2'!$BD69,FALSE),0)</f>
        <v>15322</v>
      </c>
      <c r="F69" s="5">
        <f>ROUND(Options!$B$21*HLOOKUP(Calculations!$E$2,PARfraction!$C$3:$BC$251,PARfraction!$BD69,FALSE),0)</f>
        <v>11806</v>
      </c>
      <c r="G69" s="69">
        <v>67</v>
      </c>
    </row>
    <row r="70" spans="2:7" x14ac:dyDescent="0.35">
      <c r="B70" s="3" t="s">
        <v>69</v>
      </c>
      <c r="C70" s="60">
        <f>ROUND(Options!$B$21*HLOOKUP(Calculations!$E$2,Pop2016fraction!$C$3:$BC$251,Pop2016fraction!$BD70,FALSE),0)</f>
        <v>6117</v>
      </c>
      <c r="D70" s="3">
        <f>ROUND(Options!$B$21*HLOOKUP(Calculations!$E$2,Pop2016fractionQ1!$C$3:$BC$251,Pop2016fractionQ1!$BD70,FALSE),0)</f>
        <v>31482</v>
      </c>
      <c r="E70" s="3">
        <f>ROUND(Options!$B$21*HLOOKUP(Calculations!$E$2,'Pop2016fractionQ1&amp;2'!$C$3:$BC$251,'Pop2016fractionQ1&amp;2'!$BD70,FALSE),0)</f>
        <v>15520</v>
      </c>
      <c r="F70" s="5">
        <f>ROUND(Options!$B$21*HLOOKUP(Calculations!$E$2,PARfraction!$C$3:$BC$251,PARfraction!$BD70,FALSE),0)</f>
        <v>11958</v>
      </c>
      <c r="G70" s="69">
        <v>68</v>
      </c>
    </row>
    <row r="71" spans="2:7" x14ac:dyDescent="0.35">
      <c r="B71" s="3" t="s">
        <v>70</v>
      </c>
      <c r="C71" s="60">
        <f>ROUND(Options!$B$21*HLOOKUP(Calculations!$E$2,Pop2016fraction!$C$3:$BC$251,Pop2016fraction!$BD71,FALSE),0)</f>
        <v>5474</v>
      </c>
      <c r="D71" s="3">
        <f>ROUND(Options!$B$21*HLOOKUP(Calculations!$E$2,Pop2016fractionQ1!$C$3:$BC$251,Pop2016fractionQ1!$BD71,FALSE),0)</f>
        <v>28171</v>
      </c>
      <c r="E71" s="3">
        <f>ROUND(Options!$B$21*HLOOKUP(Calculations!$E$2,'Pop2016fractionQ1&amp;2'!$C$3:$BC$251,'Pop2016fractionQ1&amp;2'!$BD71,FALSE),0)</f>
        <v>13888</v>
      </c>
      <c r="F71" s="5">
        <f>ROUND(Options!$B$21*HLOOKUP(Calculations!$E$2,PARfraction!$C$3:$BC$251,PARfraction!$BD71,FALSE),0)</f>
        <v>9803</v>
      </c>
      <c r="G71" s="69">
        <v>69</v>
      </c>
    </row>
    <row r="72" spans="2:7" x14ac:dyDescent="0.35">
      <c r="B72" s="3" t="s">
        <v>71</v>
      </c>
      <c r="C72" s="60">
        <f>ROUND(Options!$B$21*HLOOKUP(Calculations!$E$2,Pop2016fraction!$C$3:$BC$251,Pop2016fraction!$BD72,FALSE),0)</f>
        <v>4501</v>
      </c>
      <c r="D72" s="3">
        <f>ROUND(Options!$B$21*HLOOKUP(Calculations!$E$2,Pop2016fractionQ1!$C$3:$BC$251,Pop2016fractionQ1!$BD72,FALSE),0)</f>
        <v>23163</v>
      </c>
      <c r="E72" s="3">
        <f>ROUND(Options!$B$21*HLOOKUP(Calculations!$E$2,'Pop2016fractionQ1&amp;2'!$C$3:$BC$251,'Pop2016fractionQ1&amp;2'!$BD72,FALSE),0)</f>
        <v>11419</v>
      </c>
      <c r="F72" s="5">
        <f>ROUND(Options!$B$21*HLOOKUP(Calculations!$E$2,PARfraction!$C$3:$BC$251,PARfraction!$BD72,FALSE),0)</f>
        <v>8060</v>
      </c>
      <c r="G72" s="69">
        <v>70</v>
      </c>
    </row>
    <row r="73" spans="2:7" x14ac:dyDescent="0.35">
      <c r="B73" s="3" t="s">
        <v>72</v>
      </c>
      <c r="C73" s="60">
        <f>ROUND(Options!$B$21*HLOOKUP(Calculations!$E$2,Pop2016fraction!$C$3:$BC$251,Pop2016fraction!$BD73,FALSE),0)</f>
        <v>4277</v>
      </c>
      <c r="D73" s="3">
        <f>ROUND(Options!$B$21*HLOOKUP(Calculations!$E$2,Pop2016fractionQ1!$C$3:$BC$251,Pop2016fractionQ1!$BD73,FALSE),0)</f>
        <v>22013</v>
      </c>
      <c r="E73" s="3">
        <f>ROUND(Options!$B$21*HLOOKUP(Calculations!$E$2,'Pop2016fractionQ1&amp;2'!$C$3:$BC$251,'Pop2016fractionQ1&amp;2'!$BD73,FALSE),0)</f>
        <v>10852</v>
      </c>
      <c r="F73" s="5">
        <f>ROUND(Options!$B$21*HLOOKUP(Calculations!$E$2,PARfraction!$C$3:$BC$251,PARfraction!$BD73,FALSE),0)</f>
        <v>5304</v>
      </c>
      <c r="G73" s="69">
        <v>71</v>
      </c>
    </row>
    <row r="74" spans="2:7" x14ac:dyDescent="0.35">
      <c r="B74" s="3" t="s">
        <v>73</v>
      </c>
      <c r="C74" s="60">
        <f>ROUND(Options!$B$21*HLOOKUP(Calculations!$E$2,Pop2016fraction!$C$3:$BC$251,Pop2016fraction!$BD74,FALSE),0)</f>
        <v>3357</v>
      </c>
      <c r="D74" s="3">
        <f>ROUND(Options!$B$21*HLOOKUP(Calculations!$E$2,Pop2016fractionQ1!$C$3:$BC$251,Pop2016fractionQ1!$BD74,FALSE),0)</f>
        <v>17274</v>
      </c>
      <c r="E74" s="3">
        <f>ROUND(Options!$B$21*HLOOKUP(Calculations!$E$2,'Pop2016fractionQ1&amp;2'!$C$3:$BC$251,'Pop2016fractionQ1&amp;2'!$BD74,FALSE),0)</f>
        <v>8516</v>
      </c>
      <c r="F74" s="5">
        <f>ROUND(Options!$B$21*HLOOKUP(Calculations!$E$2,PARfraction!$C$3:$BC$251,PARfraction!$BD74,FALSE),0)</f>
        <v>4162</v>
      </c>
      <c r="G74" s="69">
        <v>72</v>
      </c>
    </row>
    <row r="75" spans="2:7" x14ac:dyDescent="0.35">
      <c r="B75" s="3" t="s">
        <v>74</v>
      </c>
      <c r="C75" s="60">
        <f>ROUND(Options!$B$21*HLOOKUP(Calculations!$E$2,Pop2016fraction!$C$3:$BC$251,Pop2016fraction!$BD75,FALSE),0)</f>
        <v>2949</v>
      </c>
      <c r="D75" s="3">
        <f>ROUND(Options!$B$21*HLOOKUP(Calculations!$E$2,Pop2016fractionQ1!$C$3:$BC$251,Pop2016fractionQ1!$BD75,FALSE),0)</f>
        <v>15175</v>
      </c>
      <c r="E75" s="3">
        <f>ROUND(Options!$B$21*HLOOKUP(Calculations!$E$2,'Pop2016fractionQ1&amp;2'!$C$3:$BC$251,'Pop2016fractionQ1&amp;2'!$BD75,FALSE),0)</f>
        <v>7481</v>
      </c>
      <c r="F75" s="5">
        <f>ROUND(Options!$B$21*HLOOKUP(Calculations!$E$2,PARfraction!$C$3:$BC$251,PARfraction!$BD75,FALSE),0)</f>
        <v>1990</v>
      </c>
      <c r="G75" s="69">
        <v>73</v>
      </c>
    </row>
    <row r="76" spans="2:7" x14ac:dyDescent="0.35">
      <c r="B76" s="3" t="s">
        <v>75</v>
      </c>
      <c r="C76" s="60">
        <f>ROUND(Options!$B$21*HLOOKUP(Calculations!$E$2,Pop2016fraction!$C$3:$BC$251,Pop2016fraction!$BD76,FALSE),0)</f>
        <v>2277</v>
      </c>
      <c r="D76" s="3">
        <f>ROUND(Options!$B$21*HLOOKUP(Calculations!$E$2,Pop2016fractionQ1!$C$3:$BC$251,Pop2016fractionQ1!$BD76,FALSE),0)</f>
        <v>11716</v>
      </c>
      <c r="E76" s="3">
        <f>ROUND(Options!$B$21*HLOOKUP(Calculations!$E$2,'Pop2016fractionQ1&amp;2'!$C$3:$BC$251,'Pop2016fractionQ1&amp;2'!$BD76,FALSE),0)</f>
        <v>5776</v>
      </c>
      <c r="F76" s="5">
        <f>ROUND(Options!$B$21*HLOOKUP(Calculations!$E$2,PARfraction!$C$3:$BC$251,PARfraction!$BD76,FALSE),0)</f>
        <v>1537</v>
      </c>
      <c r="G76" s="69">
        <v>74</v>
      </c>
    </row>
    <row r="77" spans="2:7" x14ac:dyDescent="0.35">
      <c r="B77" s="3" t="s">
        <v>81</v>
      </c>
      <c r="C77" s="60">
        <f>ROUND(Options!$B$21*HLOOKUP(Calculations!$E$2,Pop2016fraction!$C$3:$BC$251,Pop2016fraction!$BD77,FALSE),0)</f>
        <v>1366</v>
      </c>
      <c r="D77" s="3">
        <f>ROUND(Options!$B$21*HLOOKUP(Calculations!$E$2,Pop2016fractionQ1!$C$3:$BC$251,Pop2016fractionQ1!$BD77,FALSE),0)</f>
        <v>7032</v>
      </c>
      <c r="E77" s="3">
        <f>ROUND(Options!$B$21*HLOOKUP(Calculations!$E$2,'Pop2016fractionQ1&amp;2'!$C$3:$BC$251,'Pop2016fractionQ1&amp;2'!$BD77,FALSE),0)</f>
        <v>3467</v>
      </c>
      <c r="F77" s="5">
        <f>ROUND(Options!$B$21*HLOOKUP(Calculations!$E$2,PARfraction!$C$3:$BC$251,PARfraction!$BD77,FALSE),0)</f>
        <v>922</v>
      </c>
      <c r="G77" s="69">
        <v>75</v>
      </c>
    </row>
    <row r="78" spans="2:7" x14ac:dyDescent="0.35">
      <c r="B78" s="3" t="s">
        <v>82</v>
      </c>
      <c r="C78" s="60">
        <f>ROUND(Options!$B$21*HLOOKUP(Calculations!$E$2,Pop2016fraction!$C$3:$BC$251,Pop2016fraction!$BD78,FALSE),0)</f>
        <v>743</v>
      </c>
      <c r="D78" s="3">
        <f>ROUND(Options!$B$21*HLOOKUP(Calculations!$E$2,Pop2016fractionQ1!$C$3:$BC$251,Pop2016fractionQ1!$BD78,FALSE),0)</f>
        <v>3826</v>
      </c>
      <c r="E78" s="3">
        <f>ROUND(Options!$B$21*HLOOKUP(Calculations!$E$2,'Pop2016fractionQ1&amp;2'!$C$3:$BC$251,'Pop2016fractionQ1&amp;2'!$BD78,FALSE),0)</f>
        <v>1886</v>
      </c>
      <c r="F78" s="5">
        <f>ROUND(Options!$B$21*HLOOKUP(Calculations!$E$2,PARfraction!$C$3:$BC$251,PARfraction!$BD78,FALSE),0)</f>
        <v>502</v>
      </c>
      <c r="G78" s="69">
        <v>76</v>
      </c>
    </row>
    <row r="79" spans="2:7" x14ac:dyDescent="0.35">
      <c r="B79" s="3" t="s">
        <v>76</v>
      </c>
      <c r="C79" s="60">
        <f>ROUND(Options!$B$21*HLOOKUP(Calculations!$E$2,Pop2016fraction!$C$3:$BC$251,Pop2016fraction!$BD79,FALSE),0)</f>
        <v>0</v>
      </c>
      <c r="D79" s="3">
        <f>ROUND(Options!$B$21*HLOOKUP(Calculations!$E$2,Pop2016fractionQ1!$C$3:$BC$251,Pop2016fractionQ1!$BD79,FALSE),0)</f>
        <v>0</v>
      </c>
      <c r="E79" s="3">
        <f>ROUND(Options!$B$21*HLOOKUP(Calculations!$E$2,'Pop2016fractionQ1&amp;2'!$C$3:$BC$251,'Pop2016fractionQ1&amp;2'!$BD79,FALSE),0)</f>
        <v>0</v>
      </c>
      <c r="F79" s="5">
        <f>ROUND(Options!$B$21*HLOOKUP(Calculations!$E$2,PARfraction!$C$3:$BC$251,PARfraction!$BD79,FALSE),0)</f>
        <v>0</v>
      </c>
      <c r="G79" s="69">
        <v>77</v>
      </c>
    </row>
    <row r="80" spans="2:7" x14ac:dyDescent="0.35">
      <c r="B80" s="3" t="s">
        <v>46</v>
      </c>
      <c r="C80" s="60">
        <f>ROUND(Options!$B$21*HLOOKUP(Calculations!$E$2,Pop2016fraction!$C$3:$BC$251,Pop2016fraction!$BD80,FALSE),0)</f>
        <v>0</v>
      </c>
      <c r="D80" s="3">
        <f>ROUND(Options!$B$21*HLOOKUP(Calculations!$E$2,Pop2016fractionQ1!$C$3:$BC$251,Pop2016fractionQ1!$BD80,FALSE),0)</f>
        <v>0</v>
      </c>
      <c r="E80" s="3">
        <f>ROUND(Options!$B$21*HLOOKUP(Calculations!$E$2,'Pop2016fractionQ1&amp;2'!$C$3:$BC$251,'Pop2016fractionQ1&amp;2'!$BD80,FALSE),0)</f>
        <v>0</v>
      </c>
      <c r="F80" s="5">
        <f>ROUND(Options!$B$21*HLOOKUP(Calculations!$E$2,PARfraction!$C$3:$BC$251,PARfraction!$BD80,FALSE),0)</f>
        <v>0</v>
      </c>
      <c r="G80" s="69">
        <v>78</v>
      </c>
    </row>
    <row r="81" spans="2:7" x14ac:dyDescent="0.35">
      <c r="B81" s="3" t="s">
        <v>77</v>
      </c>
      <c r="C81" s="60">
        <f>ROUND(Options!$B$21*HLOOKUP(Calculations!$E$2,Pop2016fraction!$C$3:$BC$251,Pop2016fraction!$BD81,FALSE),0)</f>
        <v>0</v>
      </c>
      <c r="D81" s="3">
        <f>ROUND(Options!$B$21*HLOOKUP(Calculations!$E$2,Pop2016fractionQ1!$C$3:$BC$251,Pop2016fractionQ1!$BD81,FALSE),0)</f>
        <v>0</v>
      </c>
      <c r="E81" s="3">
        <f>ROUND(Options!$B$21*HLOOKUP(Calculations!$E$2,'Pop2016fractionQ1&amp;2'!$C$3:$BC$251,'Pop2016fractionQ1&amp;2'!$BD81,FALSE),0)</f>
        <v>0</v>
      </c>
      <c r="F81" s="5">
        <f>ROUND(Options!$B$21*HLOOKUP(Calculations!$E$2,PARfraction!$C$3:$BC$251,PARfraction!$BD81,FALSE),0)</f>
        <v>0</v>
      </c>
      <c r="G81" s="69">
        <v>79</v>
      </c>
    </row>
    <row r="82" spans="2:7" x14ac:dyDescent="0.35">
      <c r="B82" s="3" t="s">
        <v>47</v>
      </c>
      <c r="C82" s="60">
        <f>ROUND(Options!$B$21*HLOOKUP(Calculations!$E$2,Pop2016fraction!$C$3:$BC$251,Pop2016fraction!$BD82,FALSE),0)</f>
        <v>3907</v>
      </c>
      <c r="D82" s="3">
        <f>ROUND(Options!$B$21*HLOOKUP(Calculations!$E$2,Pop2016fractionQ1!$C$3:$BC$251,Pop2016fractionQ1!$BD82,FALSE),0)</f>
        <v>20108</v>
      </c>
      <c r="E82" s="3">
        <f>ROUND(Options!$B$21*HLOOKUP(Calculations!$E$2,'Pop2016fractionQ1&amp;2'!$C$3:$BC$251,'Pop2016fractionQ1&amp;2'!$BD82,FALSE),0)</f>
        <v>9913</v>
      </c>
      <c r="F82" s="5">
        <f>ROUND(Options!$B$21*HLOOKUP(Calculations!$E$2,PARfraction!$C$3:$BC$251,PARfraction!$BD82,FALSE),0)</f>
        <v>5887</v>
      </c>
      <c r="G82" s="69">
        <v>80</v>
      </c>
    </row>
    <row r="83" spans="2:7" x14ac:dyDescent="0.35">
      <c r="B83" s="3" t="s">
        <v>48</v>
      </c>
      <c r="C83" s="60">
        <f>ROUND(Options!$B$21*HLOOKUP(Calculations!$E$2,Pop2016fraction!$C$3:$BC$251,Pop2016fraction!$BD83,FALSE),0)</f>
        <v>5728</v>
      </c>
      <c r="D83" s="3">
        <f>ROUND(Options!$B$21*HLOOKUP(Calculations!$E$2,Pop2016fractionQ1!$C$3:$BC$251,Pop2016fractionQ1!$BD83,FALSE),0)</f>
        <v>29481</v>
      </c>
      <c r="E83" s="3">
        <f>ROUND(Options!$B$21*HLOOKUP(Calculations!$E$2,'Pop2016fractionQ1&amp;2'!$C$3:$BC$251,'Pop2016fractionQ1&amp;2'!$BD83,FALSE),0)</f>
        <v>14534</v>
      </c>
      <c r="F83" s="5">
        <f>ROUND(Options!$B$21*HLOOKUP(Calculations!$E$2,PARfraction!$C$3:$BC$251,PARfraction!$BD83,FALSE),0)</f>
        <v>8632</v>
      </c>
      <c r="G83" s="69">
        <v>81</v>
      </c>
    </row>
    <row r="84" spans="2:7" x14ac:dyDescent="0.35">
      <c r="B84" s="3" t="s">
        <v>49</v>
      </c>
      <c r="C84" s="60">
        <f>ROUND(Options!$B$21*HLOOKUP(Calculations!$E$2,Pop2016fraction!$C$3:$BC$251,Pop2016fraction!$BD84,FALSE),0)</f>
        <v>6564</v>
      </c>
      <c r="D84" s="3">
        <f>ROUND(Options!$B$21*HLOOKUP(Calculations!$E$2,Pop2016fractionQ1!$C$3:$BC$251,Pop2016fractionQ1!$BD84,FALSE),0)</f>
        <v>33778</v>
      </c>
      <c r="E84" s="3">
        <f>ROUND(Options!$B$21*HLOOKUP(Calculations!$E$2,'Pop2016fractionQ1&amp;2'!$C$3:$BC$251,'Pop2016fractionQ1&amp;2'!$BD84,FALSE),0)</f>
        <v>16652</v>
      </c>
      <c r="F84" s="5">
        <f>ROUND(Options!$B$21*HLOOKUP(Calculations!$E$2,PARfraction!$C$3:$BC$251,PARfraction!$BD84,FALSE),0)</f>
        <v>12179</v>
      </c>
      <c r="G84" s="69">
        <v>82</v>
      </c>
    </row>
    <row r="85" spans="2:7" x14ac:dyDescent="0.35">
      <c r="B85" s="3" t="s">
        <v>50</v>
      </c>
      <c r="C85" s="60">
        <f>ROUND(Options!$B$21*HLOOKUP(Calculations!$E$2,Pop2016fraction!$C$3:$BC$251,Pop2016fraction!$BD85,FALSE),0)</f>
        <v>5856</v>
      </c>
      <c r="D85" s="3">
        <f>ROUND(Options!$B$21*HLOOKUP(Calculations!$E$2,Pop2016fractionQ1!$C$3:$BC$251,Pop2016fractionQ1!$BD85,FALSE),0)</f>
        <v>30136</v>
      </c>
      <c r="E85" s="3">
        <f>ROUND(Options!$B$21*HLOOKUP(Calculations!$E$2,'Pop2016fractionQ1&amp;2'!$C$3:$BC$251,'Pop2016fractionQ1&amp;2'!$BD85,FALSE),0)</f>
        <v>14857</v>
      </c>
      <c r="F85" s="5">
        <f>ROUND(Options!$B$21*HLOOKUP(Calculations!$E$2,PARfraction!$C$3:$BC$251,PARfraction!$BD85,FALSE),0)</f>
        <v>10866</v>
      </c>
      <c r="G85" s="69">
        <v>83</v>
      </c>
    </row>
    <row r="86" spans="2:7" x14ac:dyDescent="0.35">
      <c r="B86" s="3" t="s">
        <v>51</v>
      </c>
      <c r="C86" s="60">
        <f>ROUND(Options!$B$21*HLOOKUP(Calculations!$E$2,Pop2016fraction!$C$3:$BC$251,Pop2016fraction!$BD86,FALSE),0)</f>
        <v>5082</v>
      </c>
      <c r="D86" s="3">
        <f>ROUND(Options!$B$21*HLOOKUP(Calculations!$E$2,Pop2016fractionQ1!$C$3:$BC$251,Pop2016fractionQ1!$BD86,FALSE),0)</f>
        <v>26153</v>
      </c>
      <c r="E86" s="3">
        <f>ROUND(Options!$B$21*HLOOKUP(Calculations!$E$2,'Pop2016fractionQ1&amp;2'!$C$3:$BC$251,'Pop2016fractionQ1&amp;2'!$BD86,FALSE),0)</f>
        <v>12893</v>
      </c>
      <c r="F86" s="5">
        <f>ROUND(Options!$B$21*HLOOKUP(Calculations!$E$2,PARfraction!$C$3:$BC$251,PARfraction!$BD86,FALSE),0)</f>
        <v>10915</v>
      </c>
      <c r="G86" s="69">
        <v>84</v>
      </c>
    </row>
    <row r="87" spans="2:7" x14ac:dyDescent="0.35">
      <c r="B87" s="3" t="s">
        <v>52</v>
      </c>
      <c r="C87" s="60">
        <f>ROUND(Options!$B$21*HLOOKUP(Calculations!$E$2,Pop2016fraction!$C$3:$BC$251,Pop2016fraction!$BD87,FALSE),0)</f>
        <v>4872</v>
      </c>
      <c r="D87" s="3">
        <f>ROUND(Options!$B$21*HLOOKUP(Calculations!$E$2,Pop2016fractionQ1!$C$3:$BC$251,Pop2016fractionQ1!$BD87,FALSE),0)</f>
        <v>25074</v>
      </c>
      <c r="E87" s="3">
        <f>ROUND(Options!$B$21*HLOOKUP(Calculations!$E$2,'Pop2016fractionQ1&amp;2'!$C$3:$BC$251,'Pop2016fractionQ1&amp;2'!$BD87,FALSE),0)</f>
        <v>12361</v>
      </c>
      <c r="F87" s="5">
        <f>ROUND(Options!$B$21*HLOOKUP(Calculations!$E$2,PARfraction!$C$3:$BC$251,PARfraction!$BD87,FALSE),0)</f>
        <v>10465</v>
      </c>
      <c r="G87" s="69">
        <v>85</v>
      </c>
    </row>
    <row r="88" spans="2:7" x14ac:dyDescent="0.35">
      <c r="B88" s="3" t="s">
        <v>53</v>
      </c>
      <c r="C88" s="60">
        <f>ROUND(Options!$B$21*HLOOKUP(Calculations!$E$2,Pop2016fraction!$C$3:$BC$251,Pop2016fraction!$BD88,FALSE),0)</f>
        <v>5528</v>
      </c>
      <c r="D88" s="3">
        <f>ROUND(Options!$B$21*HLOOKUP(Calculations!$E$2,Pop2016fractionQ1!$C$3:$BC$251,Pop2016fractionQ1!$BD88,FALSE),0)</f>
        <v>28448</v>
      </c>
      <c r="E88" s="3">
        <f>ROUND(Options!$B$21*HLOOKUP(Calculations!$E$2,'Pop2016fractionQ1&amp;2'!$C$3:$BC$251,'Pop2016fractionQ1&amp;2'!$BD88,FALSE),0)</f>
        <v>14025</v>
      </c>
      <c r="F88" s="5">
        <f>ROUND(Options!$B$21*HLOOKUP(Calculations!$E$2,PARfraction!$C$3:$BC$251,PARfraction!$BD88,FALSE),0)</f>
        <v>10886</v>
      </c>
      <c r="G88" s="69">
        <v>86</v>
      </c>
    </row>
    <row r="89" spans="2:7" x14ac:dyDescent="0.35">
      <c r="B89" s="3" t="s">
        <v>54</v>
      </c>
      <c r="C89" s="60">
        <f>ROUND(Options!$B$21*HLOOKUP(Calculations!$E$2,Pop2016fraction!$C$3:$BC$251,Pop2016fraction!$BD89,FALSE),0)</f>
        <v>5689</v>
      </c>
      <c r="D89" s="3">
        <f>ROUND(Options!$B$21*HLOOKUP(Calculations!$E$2,Pop2016fractionQ1!$C$3:$BC$251,Pop2016fractionQ1!$BD89,FALSE),0)</f>
        <v>29276</v>
      </c>
      <c r="E89" s="3">
        <f>ROUND(Options!$B$21*HLOOKUP(Calculations!$E$2,'Pop2016fractionQ1&amp;2'!$C$3:$BC$251,'Pop2016fractionQ1&amp;2'!$BD89,FALSE),0)</f>
        <v>14433</v>
      </c>
      <c r="F89" s="5">
        <f>ROUND(Options!$B$21*HLOOKUP(Calculations!$E$2,PARfraction!$C$3:$BC$251,PARfraction!$BD89,FALSE),0)</f>
        <v>11203</v>
      </c>
      <c r="G89" s="69">
        <v>87</v>
      </c>
    </row>
    <row r="90" spans="2:7" x14ac:dyDescent="0.35">
      <c r="B90" s="3" t="s">
        <v>55</v>
      </c>
      <c r="C90" s="60">
        <f>ROUND(Options!$B$21*HLOOKUP(Calculations!$E$2,Pop2016fraction!$C$3:$BC$251,Pop2016fraction!$BD90,FALSE),0)</f>
        <v>5123</v>
      </c>
      <c r="D90" s="3">
        <f>ROUND(Options!$B$21*HLOOKUP(Calculations!$E$2,Pop2016fractionQ1!$C$3:$BC$251,Pop2016fractionQ1!$BD90,FALSE),0)</f>
        <v>26365</v>
      </c>
      <c r="E90" s="3">
        <f>ROUND(Options!$B$21*HLOOKUP(Calculations!$E$2,'Pop2016fractionQ1&amp;2'!$C$3:$BC$251,'Pop2016fractionQ1&amp;2'!$BD90,FALSE),0)</f>
        <v>12998</v>
      </c>
      <c r="F90" s="5">
        <f>ROUND(Options!$B$21*HLOOKUP(Calculations!$E$2,PARfraction!$C$3:$BC$251,PARfraction!$BD90,FALSE),0)</f>
        <v>10040</v>
      </c>
      <c r="G90" s="69">
        <v>88</v>
      </c>
    </row>
    <row r="91" spans="2:7" x14ac:dyDescent="0.35">
      <c r="B91" s="3" t="s">
        <v>56</v>
      </c>
      <c r="C91" s="60">
        <f>ROUND(Options!$B$21*HLOOKUP(Calculations!$E$2,Pop2016fraction!$C$3:$BC$251,Pop2016fraction!$BD91,FALSE),0)</f>
        <v>4215</v>
      </c>
      <c r="D91" s="3">
        <f>ROUND(Options!$B$21*HLOOKUP(Calculations!$E$2,Pop2016fractionQ1!$C$3:$BC$251,Pop2016fractionQ1!$BD91,FALSE),0)</f>
        <v>21693</v>
      </c>
      <c r="E91" s="3">
        <f>ROUND(Options!$B$21*HLOOKUP(Calculations!$E$2,'Pop2016fractionQ1&amp;2'!$C$3:$BC$251,'Pop2016fractionQ1&amp;2'!$BD91,FALSE),0)</f>
        <v>10694</v>
      </c>
      <c r="F91" s="5">
        <f>ROUND(Options!$B$21*HLOOKUP(Calculations!$E$2,PARfraction!$C$3:$BC$251,PARfraction!$BD91,FALSE),0)</f>
        <v>8261</v>
      </c>
      <c r="G91" s="69">
        <v>89</v>
      </c>
    </row>
    <row r="92" spans="2:7" x14ac:dyDescent="0.35">
      <c r="B92" s="3" t="s">
        <v>57</v>
      </c>
      <c r="C92" s="60">
        <f>ROUND(Options!$B$21*HLOOKUP(Calculations!$E$2,Pop2016fraction!$C$3:$BC$251,Pop2016fraction!$BD92,FALSE),0)</f>
        <v>3939</v>
      </c>
      <c r="D92" s="3">
        <f>ROUND(Options!$B$21*HLOOKUP(Calculations!$E$2,Pop2016fractionQ1!$C$3:$BC$251,Pop2016fractionQ1!$BD92,FALSE),0)</f>
        <v>20272</v>
      </c>
      <c r="E92" s="3">
        <f>ROUND(Options!$B$21*HLOOKUP(Calculations!$E$2,'Pop2016fractionQ1&amp;2'!$C$3:$BC$251,'Pop2016fractionQ1&amp;2'!$BD92,FALSE),0)</f>
        <v>9994</v>
      </c>
      <c r="F92" s="5">
        <f>ROUND(Options!$B$21*HLOOKUP(Calculations!$E$2,PARfraction!$C$3:$BC$251,PARfraction!$BD92,FALSE),0)</f>
        <v>5523</v>
      </c>
      <c r="G92" s="69">
        <v>90</v>
      </c>
    </row>
    <row r="93" spans="2:7" x14ac:dyDescent="0.35">
      <c r="B93" s="3" t="s">
        <v>58</v>
      </c>
      <c r="C93" s="60">
        <f>ROUND(Options!$B$21*HLOOKUP(Calculations!$E$2,Pop2016fraction!$C$3:$BC$251,Pop2016fraction!$BD93,FALSE),0)</f>
        <v>2828</v>
      </c>
      <c r="D93" s="3">
        <f>ROUND(Options!$B$21*HLOOKUP(Calculations!$E$2,Pop2016fractionQ1!$C$3:$BC$251,Pop2016fractionQ1!$BD93,FALSE),0)</f>
        <v>14556</v>
      </c>
      <c r="E93" s="3">
        <f>ROUND(Options!$B$21*HLOOKUP(Calculations!$E$2,'Pop2016fractionQ1&amp;2'!$C$3:$BC$251,'Pop2016fractionQ1&amp;2'!$BD93,FALSE),0)</f>
        <v>7176</v>
      </c>
      <c r="F93" s="5">
        <f>ROUND(Options!$B$21*HLOOKUP(Calculations!$E$2,PARfraction!$C$3:$BC$251,PARfraction!$BD93,FALSE),0)</f>
        <v>3966</v>
      </c>
      <c r="G93" s="69">
        <v>91</v>
      </c>
    </row>
    <row r="94" spans="2:7" x14ac:dyDescent="0.35">
      <c r="B94" s="3" t="s">
        <v>59</v>
      </c>
      <c r="C94" s="60">
        <f>ROUND(Options!$B$21*HLOOKUP(Calculations!$E$2,Pop2016fraction!$C$3:$BC$251,Pop2016fraction!$BD94,FALSE),0)</f>
        <v>2144</v>
      </c>
      <c r="D94" s="3">
        <f>ROUND(Options!$B$21*HLOOKUP(Calculations!$E$2,Pop2016fractionQ1!$C$3:$BC$251,Pop2016fractionQ1!$BD94,FALSE),0)</f>
        <v>11033</v>
      </c>
      <c r="E94" s="3">
        <f>ROUND(Options!$B$21*HLOOKUP(Calculations!$E$2,'Pop2016fractionQ1&amp;2'!$C$3:$BC$251,'Pop2016fractionQ1&amp;2'!$BD94,FALSE),0)</f>
        <v>5439</v>
      </c>
      <c r="F94" s="5">
        <f>ROUND(Options!$B$21*HLOOKUP(Calculations!$E$2,PARfraction!$C$3:$BC$251,PARfraction!$BD94,FALSE),0)</f>
        <v>1656</v>
      </c>
      <c r="G94" s="69">
        <v>92</v>
      </c>
    </row>
    <row r="95" spans="2:7" x14ac:dyDescent="0.35">
      <c r="B95" s="3" t="s">
        <v>60</v>
      </c>
      <c r="C95" s="60">
        <f>ROUND(Options!$B$21*HLOOKUP(Calculations!$E$2,Pop2016fraction!$C$3:$BC$251,Pop2016fraction!$BD95,FALSE),0)</f>
        <v>1423</v>
      </c>
      <c r="D95" s="3">
        <f>ROUND(Options!$B$21*HLOOKUP(Calculations!$E$2,Pop2016fractionQ1!$C$3:$BC$251,Pop2016fractionQ1!$BD95,FALSE),0)</f>
        <v>7323</v>
      </c>
      <c r="E95" s="3">
        <f>ROUND(Options!$B$21*HLOOKUP(Calculations!$E$2,'Pop2016fractionQ1&amp;2'!$C$3:$BC$251,'Pop2016fractionQ1&amp;2'!$BD95,FALSE),0)</f>
        <v>3610</v>
      </c>
      <c r="F95" s="5">
        <f>ROUND(Options!$B$21*HLOOKUP(Calculations!$E$2,PARfraction!$C$3:$BC$251,PARfraction!$BD95,FALSE),0)</f>
        <v>1099</v>
      </c>
      <c r="G95" s="69">
        <v>93</v>
      </c>
    </row>
    <row r="96" spans="2:7" x14ac:dyDescent="0.35">
      <c r="B96" s="3" t="s">
        <v>80</v>
      </c>
      <c r="C96" s="60">
        <f>ROUND(Options!$B$21*HLOOKUP(Calculations!$E$2,Pop2016fraction!$C$3:$BC$251,Pop2016fraction!$BD96,FALSE),0)</f>
        <v>685</v>
      </c>
      <c r="D96" s="3">
        <f>ROUND(Options!$B$21*HLOOKUP(Calculations!$E$2,Pop2016fractionQ1!$C$3:$BC$251,Pop2016fractionQ1!$BD96,FALSE),0)</f>
        <v>3528</v>
      </c>
      <c r="E96" s="3">
        <f>ROUND(Options!$B$21*HLOOKUP(Calculations!$E$2,'Pop2016fractionQ1&amp;2'!$C$3:$BC$251,'Pop2016fractionQ1&amp;2'!$BD96,FALSE),0)</f>
        <v>1739</v>
      </c>
      <c r="F96" s="5">
        <f>ROUND(Options!$B$21*HLOOKUP(Calculations!$E$2,PARfraction!$C$3:$BC$251,PARfraction!$BD96,FALSE),0)</f>
        <v>529</v>
      </c>
      <c r="G96" s="69">
        <v>94</v>
      </c>
    </row>
    <row r="97" spans="1:7" x14ac:dyDescent="0.35">
      <c r="B97" s="3" t="s">
        <v>79</v>
      </c>
      <c r="C97" s="60">
        <f>ROUND(Options!$B$21*HLOOKUP(Calculations!$E$2,Pop2016fraction!$C$3:$BC$251,Pop2016fraction!$BD97,FALSE),0)</f>
        <v>295</v>
      </c>
      <c r="D97" s="3">
        <f>ROUND(Options!$B$21*HLOOKUP(Calculations!$E$2,Pop2016fractionQ1!$C$3:$BC$251,Pop2016fractionQ1!$BD97,FALSE),0)</f>
        <v>1519</v>
      </c>
      <c r="E97" s="3">
        <f>ROUND(Options!$B$21*HLOOKUP(Calculations!$E$2,'Pop2016fractionQ1&amp;2'!$C$3:$BC$251,'Pop2016fractionQ1&amp;2'!$BD97,FALSE),0)</f>
        <v>749</v>
      </c>
      <c r="F97" s="5">
        <f>ROUND(Options!$B$21*HLOOKUP(Calculations!$E$2,PARfraction!$C$3:$BC$251,PARfraction!$BD97,FALSE),0)</f>
        <v>228</v>
      </c>
      <c r="G97" s="69">
        <v>95</v>
      </c>
    </row>
    <row r="98" spans="1:7" s="2" customFormat="1" x14ac:dyDescent="0.35">
      <c r="A98" s="2" t="s">
        <v>134</v>
      </c>
      <c r="B98" s="2" t="s">
        <v>83</v>
      </c>
      <c r="C98" s="60">
        <f>ROUND(Options!$B$21*HLOOKUP(Calculations!$E$2,Pop2016fraction!$C$3:$BC$251,Pop2016fraction!$BD98,FALSE),0)</f>
        <v>0</v>
      </c>
      <c r="D98" s="3">
        <f>ROUND(Options!$B$21*HLOOKUP(Calculations!$E$2,Pop2016fractionQ1!$C$3:$BC$251,Pop2016fractionQ1!$BD98,FALSE),0)</f>
        <v>0</v>
      </c>
      <c r="E98" s="3">
        <f>ROUND(Options!$B$21*HLOOKUP(Calculations!$E$2,'Pop2016fractionQ1&amp;2'!$C$3:$BC$251,'Pop2016fractionQ1&amp;2'!$BD98,FALSE),0)</f>
        <v>0</v>
      </c>
      <c r="F98" s="5">
        <f>ROUND(Options!$B$21*HLOOKUP(Calculations!$E$2,PARfraction!$C$3:$BC$251,PARfraction!$BD98,FALSE),0)</f>
        <v>0</v>
      </c>
      <c r="G98" s="69">
        <v>96</v>
      </c>
    </row>
    <row r="99" spans="1:7" s="3" customFormat="1" x14ac:dyDescent="0.35">
      <c r="B99" s="3" t="s">
        <v>61</v>
      </c>
      <c r="C99" s="60">
        <f>ROUND(Options!$B$21*HLOOKUP(Calculations!$E$2,Pop2016fraction!$C$3:$BC$251,Pop2016fraction!$BD99,FALSE),0)</f>
        <v>0</v>
      </c>
      <c r="D99" s="3">
        <f>ROUND(Options!$B$21*HLOOKUP(Calculations!$E$2,Pop2016fractionQ1!$C$3:$BC$251,Pop2016fractionQ1!$BD99,FALSE),0)</f>
        <v>0</v>
      </c>
      <c r="E99" s="3">
        <f>ROUND(Options!$B$21*HLOOKUP(Calculations!$E$2,'Pop2016fractionQ1&amp;2'!$C$3:$BC$251,'Pop2016fractionQ1&amp;2'!$BD99,FALSE),0)</f>
        <v>0</v>
      </c>
      <c r="F99" s="5">
        <f>ROUND(Options!$B$21*HLOOKUP(Calculations!$E$2,PARfraction!$C$3:$BC$251,PARfraction!$BD99,FALSE),0)</f>
        <v>0</v>
      </c>
      <c r="G99" s="69">
        <v>97</v>
      </c>
    </row>
    <row r="100" spans="1:7" s="3" customFormat="1" x14ac:dyDescent="0.35">
      <c r="B100" s="3" t="s">
        <v>78</v>
      </c>
      <c r="C100" s="60">
        <f>ROUND(Options!$B$21*HLOOKUP(Calculations!$E$2,Pop2016fraction!$C$3:$BC$251,Pop2016fraction!$BD100,FALSE),0)</f>
        <v>0</v>
      </c>
      <c r="D100" s="3">
        <f>ROUND(Options!$B$21*HLOOKUP(Calculations!$E$2,Pop2016fractionQ1!$C$3:$BC$251,Pop2016fractionQ1!$BD100,FALSE),0)</f>
        <v>0</v>
      </c>
      <c r="E100" s="3">
        <f>ROUND(Options!$B$21*HLOOKUP(Calculations!$E$2,'Pop2016fractionQ1&amp;2'!$C$3:$BC$251,'Pop2016fractionQ1&amp;2'!$BD100,FALSE),0)</f>
        <v>0</v>
      </c>
      <c r="F100" s="5">
        <f>ROUND(Options!$B$21*HLOOKUP(Calculations!$E$2,PARfraction!$C$3:$BC$251,PARfraction!$BD100,FALSE),0)</f>
        <v>0</v>
      </c>
      <c r="G100" s="69">
        <v>98</v>
      </c>
    </row>
    <row r="101" spans="1:7" s="3" customFormat="1" x14ac:dyDescent="0.35">
      <c r="B101" s="3" t="s">
        <v>62</v>
      </c>
      <c r="C101" s="60">
        <f>ROUND(Options!$B$21*HLOOKUP(Calculations!$E$2,Pop2016fraction!$C$3:$BC$251,Pop2016fraction!$BD101,FALSE),0)</f>
        <v>3562</v>
      </c>
      <c r="D101" s="3">
        <f>ROUND(Options!$B$21*HLOOKUP(Calculations!$E$2,Pop2016fractionQ1!$C$3:$BC$251,Pop2016fractionQ1!$BD101,FALSE),0)</f>
        <v>0</v>
      </c>
      <c r="E101" s="3">
        <f>ROUND(Options!$B$21*HLOOKUP(Calculations!$E$2,'Pop2016fractionQ1&amp;2'!$C$3:$BC$251,'Pop2016fractionQ1&amp;2'!$BD101,FALSE),0)</f>
        <v>9038</v>
      </c>
      <c r="F101" s="5">
        <f>ROUND(Options!$B$21*HLOOKUP(Calculations!$E$2,PARfraction!$C$3:$BC$251,PARfraction!$BD101,FALSE),0)</f>
        <v>4256</v>
      </c>
      <c r="G101" s="69">
        <v>99</v>
      </c>
    </row>
    <row r="102" spans="1:7" s="3" customFormat="1" x14ac:dyDescent="0.35">
      <c r="B102" s="3" t="s">
        <v>63</v>
      </c>
      <c r="C102" s="60">
        <f>ROUND(Options!$B$21*HLOOKUP(Calculations!$E$2,Pop2016fraction!$C$3:$BC$251,Pop2016fraction!$BD102,FALSE),0)</f>
        <v>5685</v>
      </c>
      <c r="D102" s="3">
        <f>ROUND(Options!$B$21*HLOOKUP(Calculations!$E$2,Pop2016fractionQ1!$C$3:$BC$251,Pop2016fractionQ1!$BD102,FALSE),0)</f>
        <v>0</v>
      </c>
      <c r="E102" s="3">
        <f>ROUND(Options!$B$21*HLOOKUP(Calculations!$E$2,'Pop2016fractionQ1&amp;2'!$C$3:$BC$251,'Pop2016fractionQ1&amp;2'!$BD102,FALSE),0)</f>
        <v>14424</v>
      </c>
      <c r="F102" s="5">
        <f>ROUND(Options!$B$21*HLOOKUP(Calculations!$E$2,PARfraction!$C$3:$BC$251,PARfraction!$BD102,FALSE),0)</f>
        <v>6792</v>
      </c>
      <c r="G102" s="69">
        <v>100</v>
      </c>
    </row>
    <row r="103" spans="1:7" s="3" customFormat="1" x14ac:dyDescent="0.35">
      <c r="B103" s="3" t="s">
        <v>64</v>
      </c>
      <c r="C103" s="60">
        <f>ROUND(Options!$B$21*HLOOKUP(Calculations!$E$2,Pop2016fraction!$C$3:$BC$251,Pop2016fraction!$BD103,FALSE),0)</f>
        <v>6257</v>
      </c>
      <c r="D103" s="3">
        <f>ROUND(Options!$B$21*HLOOKUP(Calculations!$E$2,Pop2016fractionQ1!$C$3:$BC$251,Pop2016fractionQ1!$BD103,FALSE),0)</f>
        <v>0</v>
      </c>
      <c r="E103" s="3">
        <f>ROUND(Options!$B$21*HLOOKUP(Calculations!$E$2,'Pop2016fractionQ1&amp;2'!$C$3:$BC$251,'Pop2016fractionQ1&amp;2'!$BD103,FALSE),0)</f>
        <v>15874</v>
      </c>
      <c r="F103" s="5">
        <f>ROUND(Options!$B$21*HLOOKUP(Calculations!$E$2,PARfraction!$C$3:$BC$251,PARfraction!$BD103,FALSE),0)</f>
        <v>7940</v>
      </c>
      <c r="G103" s="69">
        <v>101</v>
      </c>
    </row>
    <row r="104" spans="1:7" s="3" customFormat="1" x14ac:dyDescent="0.35">
      <c r="B104" s="3" t="s">
        <v>65</v>
      </c>
      <c r="C104" s="60">
        <f>ROUND(Options!$B$21*HLOOKUP(Calculations!$E$2,Pop2016fraction!$C$3:$BC$251,Pop2016fraction!$BD104,FALSE),0)</f>
        <v>5871</v>
      </c>
      <c r="D104" s="3">
        <f>ROUND(Options!$B$21*HLOOKUP(Calculations!$E$2,Pop2016fractionQ1!$C$3:$BC$251,Pop2016fractionQ1!$BD104,FALSE),0)</f>
        <v>0</v>
      </c>
      <c r="E104" s="3">
        <f>ROUND(Options!$B$21*HLOOKUP(Calculations!$E$2,'Pop2016fractionQ1&amp;2'!$C$3:$BC$251,'Pop2016fractionQ1&amp;2'!$BD104,FALSE),0)</f>
        <v>14894</v>
      </c>
      <c r="F104" s="5">
        <f>ROUND(Options!$B$21*HLOOKUP(Calculations!$E$2,PARfraction!$C$3:$BC$251,PARfraction!$BD104,FALSE),0)</f>
        <v>7449</v>
      </c>
      <c r="G104" s="69">
        <v>102</v>
      </c>
    </row>
    <row r="105" spans="1:7" s="3" customFormat="1" x14ac:dyDescent="0.35">
      <c r="B105" s="3" t="s">
        <v>66</v>
      </c>
      <c r="C105" s="60">
        <f>ROUND(Options!$B$21*HLOOKUP(Calculations!$E$2,Pop2016fraction!$C$3:$BC$251,Pop2016fraction!$BD105,FALSE),0)</f>
        <v>5087</v>
      </c>
      <c r="D105" s="3">
        <f>ROUND(Options!$B$21*HLOOKUP(Calculations!$E$2,Pop2016fractionQ1!$C$3:$BC$251,Pop2016fractionQ1!$BD105,FALSE),0)</f>
        <v>0</v>
      </c>
      <c r="E105" s="3">
        <f>ROUND(Options!$B$21*HLOOKUP(Calculations!$E$2,'Pop2016fractionQ1&amp;2'!$C$3:$BC$251,'Pop2016fractionQ1&amp;2'!$BD105,FALSE),0)</f>
        <v>12905</v>
      </c>
      <c r="F105" s="5">
        <f>ROUND(Options!$B$21*HLOOKUP(Calculations!$E$2,PARfraction!$C$3:$BC$251,PARfraction!$BD105,FALSE),0)</f>
        <v>6982</v>
      </c>
      <c r="G105" s="69">
        <v>103</v>
      </c>
    </row>
    <row r="106" spans="1:7" s="3" customFormat="1" x14ac:dyDescent="0.35">
      <c r="B106" s="3" t="s">
        <v>67</v>
      </c>
      <c r="C106" s="60">
        <f>ROUND(Options!$B$21*HLOOKUP(Calculations!$E$2,Pop2016fraction!$C$3:$BC$251,Pop2016fraction!$BD106,FALSE),0)</f>
        <v>5153</v>
      </c>
      <c r="D106" s="3">
        <f>ROUND(Options!$B$21*HLOOKUP(Calculations!$E$2,Pop2016fractionQ1!$C$3:$BC$251,Pop2016fractionQ1!$BD106,FALSE),0)</f>
        <v>0</v>
      </c>
      <c r="E106" s="3">
        <f>ROUND(Options!$B$21*HLOOKUP(Calculations!$E$2,'Pop2016fractionQ1&amp;2'!$C$3:$BC$251,'Pop2016fractionQ1&amp;2'!$BD106,FALSE),0)</f>
        <v>13072</v>
      </c>
      <c r="F106" s="5">
        <f>ROUND(Options!$B$21*HLOOKUP(Calculations!$E$2,PARfraction!$C$3:$BC$251,PARfraction!$BD106,FALSE),0)</f>
        <v>7073</v>
      </c>
      <c r="G106" s="69">
        <v>104</v>
      </c>
    </row>
    <row r="107" spans="1:7" s="3" customFormat="1" x14ac:dyDescent="0.35">
      <c r="B107" s="3" t="s">
        <v>68</v>
      </c>
      <c r="C107" s="60">
        <f>ROUND(Options!$B$21*HLOOKUP(Calculations!$E$2,Pop2016fraction!$C$3:$BC$251,Pop2016fraction!$BD107,FALSE),0)</f>
        <v>6035</v>
      </c>
      <c r="D107" s="3">
        <f>ROUND(Options!$B$21*HLOOKUP(Calculations!$E$2,Pop2016fractionQ1!$C$3:$BC$251,Pop2016fractionQ1!$BD107,FALSE),0)</f>
        <v>0</v>
      </c>
      <c r="E107" s="3">
        <f>ROUND(Options!$B$21*HLOOKUP(Calculations!$E$2,'Pop2016fractionQ1&amp;2'!$C$3:$BC$251,'Pop2016fractionQ1&amp;2'!$BD107,FALSE),0)</f>
        <v>15312</v>
      </c>
      <c r="F107" s="5">
        <f>ROUND(Options!$B$21*HLOOKUP(Calculations!$E$2,PARfraction!$C$3:$BC$251,PARfraction!$BD107,FALSE),0)</f>
        <v>8552</v>
      </c>
      <c r="G107" s="69">
        <v>105</v>
      </c>
    </row>
    <row r="108" spans="1:7" s="3" customFormat="1" x14ac:dyDescent="0.35">
      <c r="B108" s="3" t="s">
        <v>69</v>
      </c>
      <c r="C108" s="60">
        <f>ROUND(Options!$B$21*HLOOKUP(Calculations!$E$2,Pop2016fraction!$C$3:$BC$251,Pop2016fraction!$BD108,FALSE),0)</f>
        <v>6243</v>
      </c>
      <c r="D108" s="3">
        <f>ROUND(Options!$B$21*HLOOKUP(Calculations!$E$2,Pop2016fractionQ1!$C$3:$BC$251,Pop2016fractionQ1!$BD108,FALSE),0)</f>
        <v>0</v>
      </c>
      <c r="E108" s="3">
        <f>ROUND(Options!$B$21*HLOOKUP(Calculations!$E$2,'Pop2016fractionQ1&amp;2'!$C$3:$BC$251,'Pop2016fractionQ1&amp;2'!$BD108,FALSE),0)</f>
        <v>15839</v>
      </c>
      <c r="F108" s="5">
        <f>ROUND(Options!$B$21*HLOOKUP(Calculations!$E$2,PARfraction!$C$3:$BC$251,PARfraction!$BD108,FALSE),0)</f>
        <v>8846</v>
      </c>
      <c r="G108" s="69">
        <v>106</v>
      </c>
    </row>
    <row r="109" spans="1:7" s="3" customFormat="1" x14ac:dyDescent="0.35">
      <c r="B109" s="3" t="s">
        <v>70</v>
      </c>
      <c r="C109" s="60">
        <f>ROUND(Options!$B$21*HLOOKUP(Calculations!$E$2,Pop2016fraction!$C$3:$BC$251,Pop2016fraction!$BD109,FALSE),0)</f>
        <v>5743</v>
      </c>
      <c r="D109" s="3">
        <f>ROUND(Options!$B$21*HLOOKUP(Calculations!$E$2,Pop2016fractionQ1!$C$3:$BC$251,Pop2016fractionQ1!$BD109,FALSE),0)</f>
        <v>0</v>
      </c>
      <c r="E109" s="3">
        <f>ROUND(Options!$B$21*HLOOKUP(Calculations!$E$2,'Pop2016fractionQ1&amp;2'!$C$3:$BC$251,'Pop2016fractionQ1&amp;2'!$BD109,FALSE),0)</f>
        <v>14571</v>
      </c>
      <c r="F109" s="5">
        <f>ROUND(Options!$B$21*HLOOKUP(Calculations!$E$2,PARfraction!$C$3:$BC$251,PARfraction!$BD109,FALSE),0)</f>
        <v>7623</v>
      </c>
      <c r="G109" s="69">
        <v>107</v>
      </c>
    </row>
    <row r="110" spans="1:7" s="3" customFormat="1" x14ac:dyDescent="0.35">
      <c r="B110" s="3" t="s">
        <v>71</v>
      </c>
      <c r="C110" s="60">
        <f>ROUND(Options!$B$21*HLOOKUP(Calculations!$E$2,Pop2016fraction!$C$3:$BC$251,Pop2016fraction!$BD110,FALSE),0)</f>
        <v>5030</v>
      </c>
      <c r="D110" s="3">
        <f>ROUND(Options!$B$21*HLOOKUP(Calculations!$E$2,Pop2016fractionQ1!$C$3:$BC$251,Pop2016fractionQ1!$BD110,FALSE),0)</f>
        <v>0</v>
      </c>
      <c r="E110" s="3">
        <f>ROUND(Options!$B$21*HLOOKUP(Calculations!$E$2,'Pop2016fractionQ1&amp;2'!$C$3:$BC$251,'Pop2016fractionQ1&amp;2'!$BD110,FALSE),0)</f>
        <v>12761</v>
      </c>
      <c r="F110" s="5">
        <f>ROUND(Options!$B$21*HLOOKUP(Calculations!$E$2,PARfraction!$C$3:$BC$251,PARfraction!$BD110,FALSE),0)</f>
        <v>6676</v>
      </c>
      <c r="G110" s="69">
        <v>108</v>
      </c>
    </row>
    <row r="111" spans="1:7" s="3" customFormat="1" x14ac:dyDescent="0.35">
      <c r="B111" s="3" t="s">
        <v>72</v>
      </c>
      <c r="C111" s="60">
        <f>ROUND(Options!$B$21*HLOOKUP(Calculations!$E$2,Pop2016fraction!$C$3:$BC$251,Pop2016fraction!$BD111,FALSE),0)</f>
        <v>5020</v>
      </c>
      <c r="D111" s="3">
        <f>ROUND(Options!$B$21*HLOOKUP(Calculations!$E$2,Pop2016fractionQ1!$C$3:$BC$251,Pop2016fractionQ1!$BD111,FALSE),0)</f>
        <v>0</v>
      </c>
      <c r="E111" s="3">
        <f>ROUND(Options!$B$21*HLOOKUP(Calculations!$E$2,'Pop2016fractionQ1&amp;2'!$C$3:$BC$251,'Pop2016fractionQ1&amp;2'!$BD111,FALSE),0)</f>
        <v>12736</v>
      </c>
      <c r="F111" s="5">
        <f>ROUND(Options!$B$21*HLOOKUP(Calculations!$E$2,PARfraction!$C$3:$BC$251,PARfraction!$BD111,FALSE),0)</f>
        <v>4798</v>
      </c>
      <c r="G111" s="69">
        <v>109</v>
      </c>
    </row>
    <row r="112" spans="1:7" s="3" customFormat="1" x14ac:dyDescent="0.35">
      <c r="B112" s="3" t="s">
        <v>73</v>
      </c>
      <c r="C112" s="60">
        <f>ROUND(Options!$B$21*HLOOKUP(Calculations!$E$2,Pop2016fraction!$C$3:$BC$251,Pop2016fraction!$BD112,FALSE),0)</f>
        <v>3970</v>
      </c>
      <c r="D112" s="3">
        <f>ROUND(Options!$B$21*HLOOKUP(Calculations!$E$2,Pop2016fractionQ1!$C$3:$BC$251,Pop2016fractionQ1!$BD112,FALSE),0)</f>
        <v>0</v>
      </c>
      <c r="E112" s="3">
        <f>ROUND(Options!$B$21*HLOOKUP(Calculations!$E$2,'Pop2016fractionQ1&amp;2'!$C$3:$BC$251,'Pop2016fractionQ1&amp;2'!$BD112,FALSE),0)</f>
        <v>10071</v>
      </c>
      <c r="F112" s="5">
        <f>ROUND(Options!$B$21*HLOOKUP(Calculations!$E$2,PARfraction!$C$3:$BC$251,PARfraction!$BD112,FALSE),0)</f>
        <v>3794</v>
      </c>
      <c r="G112" s="69">
        <v>110</v>
      </c>
    </row>
    <row r="113" spans="2:7" s="3" customFormat="1" x14ac:dyDescent="0.35">
      <c r="B113" s="3" t="s">
        <v>74</v>
      </c>
      <c r="C113" s="60">
        <f>ROUND(Options!$B$21*HLOOKUP(Calculations!$E$2,Pop2016fraction!$C$3:$BC$251,Pop2016fraction!$BD113,FALSE),0)</f>
        <v>3415</v>
      </c>
      <c r="D113" s="3">
        <f>ROUND(Options!$B$21*HLOOKUP(Calculations!$E$2,Pop2016fractionQ1!$C$3:$BC$251,Pop2016fractionQ1!$BD113,FALSE),0)</f>
        <v>0</v>
      </c>
      <c r="E113" s="3">
        <f>ROUND(Options!$B$21*HLOOKUP(Calculations!$E$2,'Pop2016fractionQ1&amp;2'!$C$3:$BC$251,'Pop2016fractionQ1&amp;2'!$BD113,FALSE),0)</f>
        <v>8665</v>
      </c>
      <c r="F113" s="5">
        <f>ROUND(Options!$B$21*HLOOKUP(Calculations!$E$2,PARfraction!$C$3:$BC$251,PARfraction!$BD113,FALSE),0)</f>
        <v>1493</v>
      </c>
      <c r="G113" s="69">
        <v>111</v>
      </c>
    </row>
    <row r="114" spans="2:7" s="3" customFormat="1" x14ac:dyDescent="0.35">
      <c r="B114" s="3" t="s">
        <v>75</v>
      </c>
      <c r="C114" s="60">
        <f>ROUND(Options!$B$21*HLOOKUP(Calculations!$E$2,Pop2016fraction!$C$3:$BC$251,Pop2016fraction!$BD114,FALSE),0)</f>
        <v>2692</v>
      </c>
      <c r="D114" s="3">
        <f>ROUND(Options!$B$21*HLOOKUP(Calculations!$E$2,Pop2016fractionQ1!$C$3:$BC$251,Pop2016fractionQ1!$BD114,FALSE),0)</f>
        <v>0</v>
      </c>
      <c r="E114" s="3">
        <f>ROUND(Options!$B$21*HLOOKUP(Calculations!$E$2,'Pop2016fractionQ1&amp;2'!$C$3:$BC$251,'Pop2016fractionQ1&amp;2'!$BD114,FALSE),0)</f>
        <v>6829</v>
      </c>
      <c r="F114" s="5">
        <f>ROUND(Options!$B$21*HLOOKUP(Calculations!$E$2,PARfraction!$C$3:$BC$251,PARfraction!$BD114,FALSE),0)</f>
        <v>1177</v>
      </c>
      <c r="G114" s="69">
        <v>112</v>
      </c>
    </row>
    <row r="115" spans="2:7" s="3" customFormat="1" x14ac:dyDescent="0.35">
      <c r="B115" s="3" t="s">
        <v>81</v>
      </c>
      <c r="C115" s="60">
        <f>ROUND(Options!$B$21*HLOOKUP(Calculations!$E$2,Pop2016fraction!$C$3:$BC$251,Pop2016fraction!$BD115,FALSE),0)</f>
        <v>1604</v>
      </c>
      <c r="D115" s="3">
        <f>ROUND(Options!$B$21*HLOOKUP(Calculations!$E$2,Pop2016fractionQ1!$C$3:$BC$251,Pop2016fractionQ1!$BD115,FALSE),0)</f>
        <v>0</v>
      </c>
      <c r="E115" s="3">
        <f>ROUND(Options!$B$21*HLOOKUP(Calculations!$E$2,'Pop2016fractionQ1&amp;2'!$C$3:$BC$251,'Pop2016fractionQ1&amp;2'!$BD115,FALSE),0)</f>
        <v>4070</v>
      </c>
      <c r="F115" s="5">
        <f>ROUND(Options!$B$21*HLOOKUP(Calculations!$E$2,PARfraction!$C$3:$BC$251,PARfraction!$BD115,FALSE),0)</f>
        <v>701</v>
      </c>
      <c r="G115" s="69">
        <v>113</v>
      </c>
    </row>
    <row r="116" spans="2:7" s="3" customFormat="1" x14ac:dyDescent="0.35">
      <c r="B116" s="3" t="s">
        <v>82</v>
      </c>
      <c r="C116" s="60">
        <f>ROUND(Options!$B$21*HLOOKUP(Calculations!$E$2,Pop2016fraction!$C$3:$BC$251,Pop2016fraction!$BD116,FALSE),0)</f>
        <v>908</v>
      </c>
      <c r="D116" s="3">
        <f>ROUND(Options!$B$21*HLOOKUP(Calculations!$E$2,Pop2016fractionQ1!$C$3:$BC$251,Pop2016fractionQ1!$BD116,FALSE),0)</f>
        <v>0</v>
      </c>
      <c r="E116" s="3">
        <f>ROUND(Options!$B$21*HLOOKUP(Calculations!$E$2,'Pop2016fractionQ1&amp;2'!$C$3:$BC$251,'Pop2016fractionQ1&amp;2'!$BD116,FALSE),0)</f>
        <v>2303</v>
      </c>
      <c r="F116" s="5">
        <f>ROUND(Options!$B$21*HLOOKUP(Calculations!$E$2,PARfraction!$C$3:$BC$251,PARfraction!$BD116,FALSE),0)</f>
        <v>397</v>
      </c>
      <c r="G116" s="69">
        <v>114</v>
      </c>
    </row>
    <row r="117" spans="2:7" s="3" customFormat="1" x14ac:dyDescent="0.35">
      <c r="B117" s="3" t="s">
        <v>76</v>
      </c>
      <c r="C117" s="60">
        <f>ROUND(Options!$B$21*HLOOKUP(Calculations!$E$2,Pop2016fraction!$C$3:$BC$251,Pop2016fraction!$BD117,FALSE),0)</f>
        <v>0</v>
      </c>
      <c r="D117" s="3">
        <f>ROUND(Options!$B$21*HLOOKUP(Calculations!$E$2,Pop2016fractionQ1!$C$3:$BC$251,Pop2016fractionQ1!$BD117,FALSE),0)</f>
        <v>0</v>
      </c>
      <c r="E117" s="3">
        <f>ROUND(Options!$B$21*HLOOKUP(Calculations!$E$2,'Pop2016fractionQ1&amp;2'!$C$3:$BC$251,'Pop2016fractionQ1&amp;2'!$BD117,FALSE),0)</f>
        <v>0</v>
      </c>
      <c r="F117" s="5">
        <f>ROUND(Options!$B$21*HLOOKUP(Calculations!$E$2,PARfraction!$C$3:$BC$251,PARfraction!$BD117,FALSE),0)</f>
        <v>0</v>
      </c>
      <c r="G117" s="69">
        <v>115</v>
      </c>
    </row>
    <row r="118" spans="2:7" s="3" customFormat="1" x14ac:dyDescent="0.35">
      <c r="B118" s="3" t="s">
        <v>46</v>
      </c>
      <c r="C118" s="60">
        <f>ROUND(Options!$B$21*HLOOKUP(Calculations!$E$2,Pop2016fraction!$C$3:$BC$251,Pop2016fraction!$BD118,FALSE),0)</f>
        <v>0</v>
      </c>
      <c r="D118" s="3">
        <f>ROUND(Options!$B$21*HLOOKUP(Calculations!$E$2,Pop2016fractionQ1!$C$3:$BC$251,Pop2016fractionQ1!$BD118,FALSE),0)</f>
        <v>0</v>
      </c>
      <c r="E118" s="3">
        <f>ROUND(Options!$B$21*HLOOKUP(Calculations!$E$2,'Pop2016fractionQ1&amp;2'!$C$3:$BC$251,'Pop2016fractionQ1&amp;2'!$BD118,FALSE),0)</f>
        <v>0</v>
      </c>
      <c r="F118" s="5">
        <f>ROUND(Options!$B$21*HLOOKUP(Calculations!$E$2,PARfraction!$C$3:$BC$251,PARfraction!$BD118,FALSE),0)</f>
        <v>0</v>
      </c>
      <c r="G118" s="69">
        <v>116</v>
      </c>
    </row>
    <row r="119" spans="2:7" s="3" customFormat="1" x14ac:dyDescent="0.35">
      <c r="B119" s="3" t="s">
        <v>77</v>
      </c>
      <c r="C119" s="60">
        <f>ROUND(Options!$B$21*HLOOKUP(Calculations!$E$2,Pop2016fraction!$C$3:$BC$251,Pop2016fraction!$BD119,FALSE),0)</f>
        <v>0</v>
      </c>
      <c r="D119" s="3">
        <f>ROUND(Options!$B$21*HLOOKUP(Calculations!$E$2,Pop2016fractionQ1!$C$3:$BC$251,Pop2016fractionQ1!$BD119,FALSE),0)</f>
        <v>0</v>
      </c>
      <c r="E119" s="3">
        <f>ROUND(Options!$B$21*HLOOKUP(Calculations!$E$2,'Pop2016fractionQ1&amp;2'!$C$3:$BC$251,'Pop2016fractionQ1&amp;2'!$BD119,FALSE),0)</f>
        <v>0</v>
      </c>
      <c r="F119" s="5">
        <f>ROUND(Options!$B$21*HLOOKUP(Calculations!$E$2,PARfraction!$C$3:$BC$251,PARfraction!$BD119,FALSE),0)</f>
        <v>0</v>
      </c>
      <c r="G119" s="69">
        <v>117</v>
      </c>
    </row>
    <row r="120" spans="2:7" s="3" customFormat="1" x14ac:dyDescent="0.35">
      <c r="B120" s="3" t="s">
        <v>47</v>
      </c>
      <c r="C120" s="60">
        <f>ROUND(Options!$B$21*HLOOKUP(Calculations!$E$2,Pop2016fraction!$C$3:$BC$251,Pop2016fraction!$BD120,FALSE),0)</f>
        <v>3650</v>
      </c>
      <c r="D120" s="3">
        <f>ROUND(Options!$B$21*HLOOKUP(Calculations!$E$2,Pop2016fractionQ1!$C$3:$BC$251,Pop2016fractionQ1!$BD120,FALSE),0)</f>
        <v>0</v>
      </c>
      <c r="E120" s="3">
        <f>ROUND(Options!$B$21*HLOOKUP(Calculations!$E$2,'Pop2016fractionQ1&amp;2'!$C$3:$BC$251,'Pop2016fractionQ1&amp;2'!$BD120,FALSE),0)</f>
        <v>9262</v>
      </c>
      <c r="F120" s="5">
        <f>ROUND(Options!$B$21*HLOOKUP(Calculations!$E$2,PARfraction!$C$3:$BC$251,PARfraction!$BD120,FALSE),0)</f>
        <v>4726</v>
      </c>
      <c r="G120" s="69">
        <v>118</v>
      </c>
    </row>
    <row r="121" spans="2:7" s="3" customFormat="1" x14ac:dyDescent="0.35">
      <c r="B121" s="3" t="s">
        <v>48</v>
      </c>
      <c r="C121" s="60">
        <f>ROUND(Options!$B$21*HLOOKUP(Calculations!$E$2,Pop2016fraction!$C$3:$BC$251,Pop2016fraction!$BD121,FALSE),0)</f>
        <v>5541</v>
      </c>
      <c r="D121" s="3">
        <f>ROUND(Options!$B$21*HLOOKUP(Calculations!$E$2,Pop2016fractionQ1!$C$3:$BC$251,Pop2016fractionQ1!$BD121,FALSE),0)</f>
        <v>0</v>
      </c>
      <c r="E121" s="3">
        <f>ROUND(Options!$B$21*HLOOKUP(Calculations!$E$2,'Pop2016fractionQ1&amp;2'!$C$3:$BC$251,'Pop2016fractionQ1&amp;2'!$BD121,FALSE),0)</f>
        <v>14058</v>
      </c>
      <c r="F121" s="5">
        <f>ROUND(Options!$B$21*HLOOKUP(Calculations!$E$2,PARfraction!$C$3:$BC$251,PARfraction!$BD121,FALSE),0)</f>
        <v>7174</v>
      </c>
      <c r="G121" s="69">
        <v>119</v>
      </c>
    </row>
    <row r="122" spans="2:7" s="3" customFormat="1" x14ac:dyDescent="0.35">
      <c r="B122" s="3" t="s">
        <v>49</v>
      </c>
      <c r="C122" s="60">
        <f>ROUND(Options!$B$21*HLOOKUP(Calculations!$E$2,Pop2016fraction!$C$3:$BC$251,Pop2016fraction!$BD122,FALSE),0)</f>
        <v>6103</v>
      </c>
      <c r="D122" s="3">
        <f>ROUND(Options!$B$21*HLOOKUP(Calculations!$E$2,Pop2016fractionQ1!$C$3:$BC$251,Pop2016fractionQ1!$BD122,FALSE),0)</f>
        <v>0</v>
      </c>
      <c r="E122" s="3">
        <f>ROUND(Options!$B$21*HLOOKUP(Calculations!$E$2,'Pop2016fractionQ1&amp;2'!$C$3:$BC$251,'Pop2016fractionQ1&amp;2'!$BD122,FALSE),0)</f>
        <v>15484</v>
      </c>
      <c r="F122" s="5">
        <f>ROUND(Options!$B$21*HLOOKUP(Calculations!$E$2,PARfraction!$C$3:$BC$251,PARfraction!$BD122,FALSE),0)</f>
        <v>8842</v>
      </c>
      <c r="G122" s="69">
        <v>120</v>
      </c>
    </row>
    <row r="123" spans="2:7" s="3" customFormat="1" x14ac:dyDescent="0.35">
      <c r="B123" s="3" t="s">
        <v>50</v>
      </c>
      <c r="C123" s="60">
        <f>ROUND(Options!$B$21*HLOOKUP(Calculations!$E$2,Pop2016fraction!$C$3:$BC$251,Pop2016fraction!$BD123,FALSE),0)</f>
        <v>5723</v>
      </c>
      <c r="D123" s="3">
        <f>ROUND(Options!$B$21*HLOOKUP(Calculations!$E$2,Pop2016fractionQ1!$C$3:$BC$251,Pop2016fractionQ1!$BD123,FALSE),0)</f>
        <v>0</v>
      </c>
      <c r="E123" s="3">
        <f>ROUND(Options!$B$21*HLOOKUP(Calculations!$E$2,'Pop2016fractionQ1&amp;2'!$C$3:$BC$251,'Pop2016fractionQ1&amp;2'!$BD123,FALSE),0)</f>
        <v>14520</v>
      </c>
      <c r="F123" s="5">
        <f>ROUND(Options!$B$21*HLOOKUP(Calculations!$E$2,PARfraction!$C$3:$BC$251,PARfraction!$BD123,FALSE),0)</f>
        <v>8292</v>
      </c>
      <c r="G123" s="69">
        <v>121</v>
      </c>
    </row>
    <row r="124" spans="2:7" s="3" customFormat="1" x14ac:dyDescent="0.35">
      <c r="B124" s="3" t="s">
        <v>51</v>
      </c>
      <c r="C124" s="60">
        <f>ROUND(Options!$B$21*HLOOKUP(Calculations!$E$2,Pop2016fraction!$C$3:$BC$251,Pop2016fraction!$BD124,FALSE),0)</f>
        <v>4983</v>
      </c>
      <c r="D124" s="3">
        <f>ROUND(Options!$B$21*HLOOKUP(Calculations!$E$2,Pop2016fractionQ1!$C$3:$BC$251,Pop2016fractionQ1!$BD124,FALSE),0)</f>
        <v>0</v>
      </c>
      <c r="E124" s="3">
        <f>ROUND(Options!$B$21*HLOOKUP(Calculations!$E$2,'Pop2016fractionQ1&amp;2'!$C$3:$BC$251,'Pop2016fractionQ1&amp;2'!$BD124,FALSE),0)</f>
        <v>12642</v>
      </c>
      <c r="F124" s="5">
        <f>ROUND(Options!$B$21*HLOOKUP(Calculations!$E$2,PARfraction!$C$3:$BC$251,PARfraction!$BD124,FALSE),0)</f>
        <v>7695</v>
      </c>
      <c r="G124" s="69">
        <v>122</v>
      </c>
    </row>
    <row r="125" spans="2:7" s="3" customFormat="1" x14ac:dyDescent="0.35">
      <c r="B125" s="3" t="s">
        <v>52</v>
      </c>
      <c r="C125" s="60">
        <f>ROUND(Options!$B$21*HLOOKUP(Calculations!$E$2,Pop2016fraction!$C$3:$BC$251,Pop2016fraction!$BD125,FALSE),0)</f>
        <v>4933</v>
      </c>
      <c r="D125" s="3">
        <f>ROUND(Options!$B$21*HLOOKUP(Calculations!$E$2,Pop2016fractionQ1!$C$3:$BC$251,Pop2016fractionQ1!$BD125,FALSE),0)</f>
        <v>0</v>
      </c>
      <c r="E125" s="3">
        <f>ROUND(Options!$B$21*HLOOKUP(Calculations!$E$2,'Pop2016fractionQ1&amp;2'!$C$3:$BC$251,'Pop2016fractionQ1&amp;2'!$BD125,FALSE),0)</f>
        <v>12514</v>
      </c>
      <c r="F125" s="5">
        <f>ROUND(Options!$B$21*HLOOKUP(Calculations!$E$2,PARfraction!$C$3:$BC$251,PARfraction!$BD125,FALSE),0)</f>
        <v>7618</v>
      </c>
      <c r="G125" s="69">
        <v>123</v>
      </c>
    </row>
    <row r="126" spans="2:7" s="3" customFormat="1" x14ac:dyDescent="0.35">
      <c r="B126" s="3" t="s">
        <v>53</v>
      </c>
      <c r="C126" s="60">
        <f>ROUND(Options!$B$21*HLOOKUP(Calculations!$E$2,Pop2016fraction!$C$3:$BC$251,Pop2016fraction!$BD126,FALSE),0)</f>
        <v>5653</v>
      </c>
      <c r="D126" s="3">
        <f>ROUND(Options!$B$21*HLOOKUP(Calculations!$E$2,Pop2016fractionQ1!$C$3:$BC$251,Pop2016fractionQ1!$BD126,FALSE),0)</f>
        <v>0</v>
      </c>
      <c r="E126" s="3">
        <f>ROUND(Options!$B$21*HLOOKUP(Calculations!$E$2,'Pop2016fractionQ1&amp;2'!$C$3:$BC$251,'Pop2016fractionQ1&amp;2'!$BD126,FALSE),0)</f>
        <v>14341</v>
      </c>
      <c r="F126" s="5">
        <f>ROUND(Options!$B$21*HLOOKUP(Calculations!$E$2,PARfraction!$C$3:$BC$251,PARfraction!$BD126,FALSE),0)</f>
        <v>9398</v>
      </c>
      <c r="G126" s="69">
        <v>124</v>
      </c>
    </row>
    <row r="127" spans="2:7" s="3" customFormat="1" x14ac:dyDescent="0.35">
      <c r="B127" s="3" t="s">
        <v>54</v>
      </c>
      <c r="C127" s="60">
        <f>ROUND(Options!$B$21*HLOOKUP(Calculations!$E$2,Pop2016fraction!$C$3:$BC$251,Pop2016fraction!$BD127,FALSE),0)</f>
        <v>5827</v>
      </c>
      <c r="D127" s="3">
        <f>ROUND(Options!$B$21*HLOOKUP(Calculations!$E$2,Pop2016fractionQ1!$C$3:$BC$251,Pop2016fractionQ1!$BD127,FALSE),0)</f>
        <v>0</v>
      </c>
      <c r="E127" s="3">
        <f>ROUND(Options!$B$21*HLOOKUP(Calculations!$E$2,'Pop2016fractionQ1&amp;2'!$C$3:$BC$251,'Pop2016fractionQ1&amp;2'!$BD127,FALSE),0)</f>
        <v>14783</v>
      </c>
      <c r="F127" s="5">
        <f>ROUND(Options!$B$21*HLOOKUP(Calculations!$E$2,PARfraction!$C$3:$BC$251,PARfraction!$BD127,FALSE),0)</f>
        <v>9688</v>
      </c>
      <c r="G127" s="69">
        <v>125</v>
      </c>
    </row>
    <row r="128" spans="2:7" s="3" customFormat="1" x14ac:dyDescent="0.35">
      <c r="B128" s="3" t="s">
        <v>55</v>
      </c>
      <c r="C128" s="60">
        <f>ROUND(Options!$B$21*HLOOKUP(Calculations!$E$2,Pop2016fraction!$C$3:$BC$251,Pop2016fraction!$BD128,FALSE),0)</f>
        <v>5398</v>
      </c>
      <c r="D128" s="3">
        <f>ROUND(Options!$B$21*HLOOKUP(Calculations!$E$2,Pop2016fractionQ1!$C$3:$BC$251,Pop2016fractionQ1!$BD128,FALSE),0)</f>
        <v>0</v>
      </c>
      <c r="E128" s="3">
        <f>ROUND(Options!$B$21*HLOOKUP(Calculations!$E$2,'Pop2016fractionQ1&amp;2'!$C$3:$BC$251,'Pop2016fractionQ1&amp;2'!$BD128,FALSE),0)</f>
        <v>13696</v>
      </c>
      <c r="F128" s="5">
        <f>ROUND(Options!$B$21*HLOOKUP(Calculations!$E$2,PARfraction!$C$3:$BC$251,PARfraction!$BD128,FALSE),0)</f>
        <v>6940</v>
      </c>
      <c r="G128" s="69">
        <v>126</v>
      </c>
    </row>
    <row r="129" spans="1:7" s="3" customFormat="1" x14ac:dyDescent="0.35">
      <c r="B129" s="3" t="s">
        <v>56</v>
      </c>
      <c r="C129" s="60">
        <f>ROUND(Options!$B$21*HLOOKUP(Calculations!$E$2,Pop2016fraction!$C$3:$BC$251,Pop2016fraction!$BD129,FALSE),0)</f>
        <v>4619</v>
      </c>
      <c r="D129" s="3">
        <f>ROUND(Options!$B$21*HLOOKUP(Calculations!$E$2,Pop2016fractionQ1!$C$3:$BC$251,Pop2016fractionQ1!$BD129,FALSE),0)</f>
        <v>0</v>
      </c>
      <c r="E129" s="3">
        <f>ROUND(Options!$B$21*HLOOKUP(Calculations!$E$2,'Pop2016fractionQ1&amp;2'!$C$3:$BC$251,'Pop2016fractionQ1&amp;2'!$BD129,FALSE),0)</f>
        <v>11719</v>
      </c>
      <c r="F129" s="5">
        <f>ROUND(Options!$B$21*HLOOKUP(Calculations!$E$2,PARfraction!$C$3:$BC$251,PARfraction!$BD129,FALSE),0)</f>
        <v>5939</v>
      </c>
      <c r="G129" s="69">
        <v>127</v>
      </c>
    </row>
    <row r="130" spans="1:7" s="3" customFormat="1" x14ac:dyDescent="0.35">
      <c r="B130" s="3" t="s">
        <v>57</v>
      </c>
      <c r="C130" s="60">
        <f>ROUND(Options!$B$21*HLOOKUP(Calculations!$E$2,Pop2016fraction!$C$3:$BC$251,Pop2016fraction!$BD130,FALSE),0)</f>
        <v>4580</v>
      </c>
      <c r="D130" s="3">
        <f>ROUND(Options!$B$21*HLOOKUP(Calculations!$E$2,Pop2016fractionQ1!$C$3:$BC$251,Pop2016fractionQ1!$BD130,FALSE),0)</f>
        <v>0</v>
      </c>
      <c r="E130" s="3">
        <f>ROUND(Options!$B$21*HLOOKUP(Calculations!$E$2,'Pop2016fractionQ1&amp;2'!$C$3:$BC$251,'Pop2016fractionQ1&amp;2'!$BD130,FALSE),0)</f>
        <v>11620</v>
      </c>
      <c r="F130" s="5">
        <f>ROUND(Options!$B$21*HLOOKUP(Calculations!$E$2,PARfraction!$C$3:$BC$251,PARfraction!$BD130,FALSE),0)</f>
        <v>4532</v>
      </c>
      <c r="G130" s="69">
        <v>128</v>
      </c>
    </row>
    <row r="131" spans="1:7" s="3" customFormat="1" x14ac:dyDescent="0.35">
      <c r="B131" s="3" t="s">
        <v>58</v>
      </c>
      <c r="C131" s="60">
        <f>ROUND(Options!$B$21*HLOOKUP(Calculations!$E$2,Pop2016fraction!$C$3:$BC$251,Pop2016fraction!$BD131,FALSE),0)</f>
        <v>3398</v>
      </c>
      <c r="D131" s="3">
        <f>ROUND(Options!$B$21*HLOOKUP(Calculations!$E$2,Pop2016fractionQ1!$C$3:$BC$251,Pop2016fractionQ1!$BD131,FALSE),0)</f>
        <v>0</v>
      </c>
      <c r="E131" s="3">
        <f>ROUND(Options!$B$21*HLOOKUP(Calculations!$E$2,'Pop2016fractionQ1&amp;2'!$C$3:$BC$251,'Pop2016fractionQ1&amp;2'!$BD131,FALSE),0)</f>
        <v>8620</v>
      </c>
      <c r="F131" s="5">
        <f>ROUND(Options!$B$21*HLOOKUP(Calculations!$E$2,PARfraction!$C$3:$BC$251,PARfraction!$BD131,FALSE),0)</f>
        <v>3362</v>
      </c>
      <c r="G131" s="69">
        <v>129</v>
      </c>
    </row>
    <row r="132" spans="1:7" s="3" customFormat="1" x14ac:dyDescent="0.35">
      <c r="B132" s="3" t="s">
        <v>59</v>
      </c>
      <c r="C132" s="60">
        <f>ROUND(Options!$B$21*HLOOKUP(Calculations!$E$2,Pop2016fraction!$C$3:$BC$251,Pop2016fraction!$BD132,FALSE),0)</f>
        <v>2572</v>
      </c>
      <c r="D132" s="3">
        <f>ROUND(Options!$B$21*HLOOKUP(Calculations!$E$2,Pop2016fractionQ1!$C$3:$BC$251,Pop2016fractionQ1!$BD132,FALSE),0)</f>
        <v>0</v>
      </c>
      <c r="E132" s="3">
        <f>ROUND(Options!$B$21*HLOOKUP(Calculations!$E$2,'Pop2016fractionQ1&amp;2'!$C$3:$BC$251,'Pop2016fractionQ1&amp;2'!$BD132,FALSE),0)</f>
        <v>6526</v>
      </c>
      <c r="F132" s="5">
        <f>ROUND(Options!$B$21*HLOOKUP(Calculations!$E$2,PARfraction!$C$3:$BC$251,PARfraction!$BD132,FALSE),0)</f>
        <v>1171</v>
      </c>
      <c r="G132" s="69">
        <v>130</v>
      </c>
    </row>
    <row r="133" spans="1:7" s="3" customFormat="1" x14ac:dyDescent="0.35">
      <c r="B133" s="3" t="s">
        <v>60</v>
      </c>
      <c r="C133" s="60">
        <f>ROUND(Options!$B$21*HLOOKUP(Calculations!$E$2,Pop2016fraction!$C$3:$BC$251,Pop2016fraction!$BD133,FALSE),0)</f>
        <v>1746</v>
      </c>
      <c r="D133" s="3">
        <f>ROUND(Options!$B$21*HLOOKUP(Calculations!$E$2,Pop2016fractionQ1!$C$3:$BC$251,Pop2016fractionQ1!$BD133,FALSE),0)</f>
        <v>0</v>
      </c>
      <c r="E133" s="3">
        <f>ROUND(Options!$B$21*HLOOKUP(Calculations!$E$2,'Pop2016fractionQ1&amp;2'!$C$3:$BC$251,'Pop2016fractionQ1&amp;2'!$BD133,FALSE),0)</f>
        <v>4430</v>
      </c>
      <c r="F133" s="5">
        <f>ROUND(Options!$B$21*HLOOKUP(Calculations!$E$2,PARfraction!$C$3:$BC$251,PARfraction!$BD133,FALSE),0)</f>
        <v>795</v>
      </c>
      <c r="G133" s="69">
        <v>131</v>
      </c>
    </row>
    <row r="134" spans="1:7" s="3" customFormat="1" x14ac:dyDescent="0.35">
      <c r="B134" s="3" t="s">
        <v>80</v>
      </c>
      <c r="C134" s="60">
        <f>ROUND(Options!$B$21*HLOOKUP(Calculations!$E$2,Pop2016fraction!$C$3:$BC$251,Pop2016fraction!$BD134,FALSE),0)</f>
        <v>858</v>
      </c>
      <c r="D134" s="3">
        <f>ROUND(Options!$B$21*HLOOKUP(Calculations!$E$2,Pop2016fractionQ1!$C$3:$BC$251,Pop2016fractionQ1!$BD134,FALSE),0)</f>
        <v>0</v>
      </c>
      <c r="E134" s="3">
        <f>ROUND(Options!$B$21*HLOOKUP(Calculations!$E$2,'Pop2016fractionQ1&amp;2'!$C$3:$BC$251,'Pop2016fractionQ1&amp;2'!$BD134,FALSE),0)</f>
        <v>2177</v>
      </c>
      <c r="F134" s="5">
        <f>ROUND(Options!$B$21*HLOOKUP(Calculations!$E$2,PARfraction!$C$3:$BC$251,PARfraction!$BD134,FALSE),0)</f>
        <v>391</v>
      </c>
      <c r="G134" s="69">
        <v>132</v>
      </c>
    </row>
    <row r="135" spans="1:7" s="4" customFormat="1" x14ac:dyDescent="0.35">
      <c r="B135" s="4" t="s">
        <v>79</v>
      </c>
      <c r="C135" s="60">
        <f>ROUND(Options!$B$21*HLOOKUP(Calculations!$E$2,Pop2016fraction!$C$3:$BC$251,Pop2016fraction!$BD135,FALSE),0)</f>
        <v>352</v>
      </c>
      <c r="D135" s="3">
        <f>ROUND(Options!$B$21*HLOOKUP(Calculations!$E$2,Pop2016fractionQ1!$C$3:$BC$251,Pop2016fractionQ1!$BD135,FALSE),0)</f>
        <v>0</v>
      </c>
      <c r="E135" s="3">
        <f>ROUND(Options!$B$21*HLOOKUP(Calculations!$E$2,'Pop2016fractionQ1&amp;2'!$C$3:$BC$251,'Pop2016fractionQ1&amp;2'!$BD135,FALSE),0)</f>
        <v>894</v>
      </c>
      <c r="F135" s="5">
        <f>ROUND(Options!$B$21*HLOOKUP(Calculations!$E$2,PARfraction!$C$3:$BC$251,PARfraction!$BD135,FALSE),0)</f>
        <v>160</v>
      </c>
      <c r="G135" s="69">
        <v>133</v>
      </c>
    </row>
    <row r="136" spans="1:7" x14ac:dyDescent="0.35">
      <c r="A136" t="s">
        <v>135</v>
      </c>
      <c r="B136" s="3" t="s">
        <v>83</v>
      </c>
      <c r="C136" s="60">
        <f>ROUND(Options!$B$21*HLOOKUP(Calculations!$E$2,Pop2016fraction!$C$3:$BC$251,Pop2016fraction!$BD136,FALSE),0)</f>
        <v>0</v>
      </c>
      <c r="D136" s="3">
        <f>ROUND(Options!$B$21*HLOOKUP(Calculations!$E$2,Pop2016fractionQ1!$C$3:$BC$251,Pop2016fractionQ1!$BD136,FALSE),0)</f>
        <v>0</v>
      </c>
      <c r="E136" s="3">
        <f>ROUND(Options!$B$21*HLOOKUP(Calculations!$E$2,'Pop2016fractionQ1&amp;2'!$C$3:$BC$251,'Pop2016fractionQ1&amp;2'!$BD136,FALSE),0)</f>
        <v>0</v>
      </c>
      <c r="F136" s="5">
        <f>ROUND(Options!$B$21*HLOOKUP(Calculations!$E$2,PARfraction!$C$3:$BC$251,PARfraction!$BD136,FALSE),0)</f>
        <v>0</v>
      </c>
      <c r="G136" s="69">
        <v>134</v>
      </c>
    </row>
    <row r="137" spans="1:7" x14ac:dyDescent="0.35">
      <c r="B137" s="3" t="s">
        <v>61</v>
      </c>
      <c r="C137" s="60">
        <f>ROUND(Options!$B$21*HLOOKUP(Calculations!$E$2,Pop2016fraction!$C$3:$BC$251,Pop2016fraction!$BD137,FALSE),0)</f>
        <v>0</v>
      </c>
      <c r="D137" s="3">
        <f>ROUND(Options!$B$21*HLOOKUP(Calculations!$E$2,Pop2016fractionQ1!$C$3:$BC$251,Pop2016fractionQ1!$BD137,FALSE),0)</f>
        <v>0</v>
      </c>
      <c r="E137" s="3">
        <f>ROUND(Options!$B$21*HLOOKUP(Calculations!$E$2,'Pop2016fractionQ1&amp;2'!$C$3:$BC$251,'Pop2016fractionQ1&amp;2'!$BD137,FALSE),0)</f>
        <v>0</v>
      </c>
      <c r="F137" s="5">
        <f>ROUND(Options!$B$21*HLOOKUP(Calculations!$E$2,PARfraction!$C$3:$BC$251,PARfraction!$BD137,FALSE),0)</f>
        <v>0</v>
      </c>
      <c r="G137" s="69">
        <v>135</v>
      </c>
    </row>
    <row r="138" spans="1:7" x14ac:dyDescent="0.35">
      <c r="B138" s="3" t="s">
        <v>78</v>
      </c>
      <c r="C138" s="60">
        <f>ROUND(Options!$B$21*HLOOKUP(Calculations!$E$2,Pop2016fraction!$C$3:$BC$251,Pop2016fraction!$BD138,FALSE),0)</f>
        <v>0</v>
      </c>
      <c r="D138" s="3">
        <f>ROUND(Options!$B$21*HLOOKUP(Calculations!$E$2,Pop2016fractionQ1!$C$3:$BC$251,Pop2016fractionQ1!$BD138,FALSE),0)</f>
        <v>0</v>
      </c>
      <c r="E138" s="3">
        <f>ROUND(Options!$B$21*HLOOKUP(Calculations!$E$2,'Pop2016fractionQ1&amp;2'!$C$3:$BC$251,'Pop2016fractionQ1&amp;2'!$BD138,FALSE),0)</f>
        <v>0</v>
      </c>
      <c r="F138" s="5">
        <f>ROUND(Options!$B$21*HLOOKUP(Calculations!$E$2,PARfraction!$C$3:$BC$251,PARfraction!$BD138,FALSE),0)</f>
        <v>0</v>
      </c>
      <c r="G138" s="69">
        <v>136</v>
      </c>
    </row>
    <row r="139" spans="1:7" x14ac:dyDescent="0.35">
      <c r="B139" s="3" t="s">
        <v>62</v>
      </c>
      <c r="C139" s="60">
        <f>ROUND(Options!$B$21*HLOOKUP(Calculations!$E$2,Pop2016fraction!$C$3:$BC$251,Pop2016fraction!$BD139,FALSE),0)</f>
        <v>3523</v>
      </c>
      <c r="D139" s="3">
        <f>ROUND(Options!$B$21*HLOOKUP(Calculations!$E$2,Pop2016fractionQ1!$C$3:$BC$251,Pop2016fractionQ1!$BD139,FALSE),0)</f>
        <v>0</v>
      </c>
      <c r="E139" s="3">
        <f>ROUND(Options!$B$21*HLOOKUP(Calculations!$E$2,'Pop2016fractionQ1&amp;2'!$C$3:$BC$251,'Pop2016fractionQ1&amp;2'!$BD139,FALSE),0)</f>
        <v>0</v>
      </c>
      <c r="F139" s="5">
        <f>ROUND(Options!$B$21*HLOOKUP(Calculations!$E$2,PARfraction!$C$3:$BC$251,PARfraction!$BD139,FALSE),0)</f>
        <v>3169</v>
      </c>
      <c r="G139" s="69">
        <v>137</v>
      </c>
    </row>
    <row r="140" spans="1:7" x14ac:dyDescent="0.35">
      <c r="B140" s="3" t="s">
        <v>63</v>
      </c>
      <c r="C140" s="60">
        <f>ROUND(Options!$B$21*HLOOKUP(Calculations!$E$2,Pop2016fraction!$C$3:$BC$251,Pop2016fraction!$BD140,FALSE),0)</f>
        <v>5379</v>
      </c>
      <c r="D140" s="3">
        <f>ROUND(Options!$B$21*HLOOKUP(Calculations!$E$2,Pop2016fractionQ1!$C$3:$BC$251,Pop2016fractionQ1!$BD140,FALSE),0)</f>
        <v>0</v>
      </c>
      <c r="E140" s="3">
        <f>ROUND(Options!$B$21*HLOOKUP(Calculations!$E$2,'Pop2016fractionQ1&amp;2'!$C$3:$BC$251,'Pop2016fractionQ1&amp;2'!$BD140,FALSE),0)</f>
        <v>0</v>
      </c>
      <c r="F140" s="5">
        <f>ROUND(Options!$B$21*HLOOKUP(Calculations!$E$2,PARfraction!$C$3:$BC$251,PARfraction!$BD140,FALSE),0)</f>
        <v>4839</v>
      </c>
      <c r="G140" s="69">
        <v>138</v>
      </c>
    </row>
    <row r="141" spans="1:7" x14ac:dyDescent="0.35">
      <c r="B141" s="3" t="s">
        <v>64</v>
      </c>
      <c r="C141" s="60">
        <f>ROUND(Options!$B$21*HLOOKUP(Calculations!$E$2,Pop2016fraction!$C$3:$BC$251,Pop2016fraction!$BD141,FALSE),0)</f>
        <v>5613</v>
      </c>
      <c r="D141" s="3">
        <f>ROUND(Options!$B$21*HLOOKUP(Calculations!$E$2,Pop2016fractionQ1!$C$3:$BC$251,Pop2016fractionQ1!$BD141,FALSE),0)</f>
        <v>0</v>
      </c>
      <c r="E141" s="3">
        <f>ROUND(Options!$B$21*HLOOKUP(Calculations!$E$2,'Pop2016fractionQ1&amp;2'!$C$3:$BC$251,'Pop2016fractionQ1&amp;2'!$BD141,FALSE),0)</f>
        <v>0</v>
      </c>
      <c r="F141" s="5">
        <f>ROUND(Options!$B$21*HLOOKUP(Calculations!$E$2,PARfraction!$C$3:$BC$251,PARfraction!$BD141,FALSE),0)</f>
        <v>5879</v>
      </c>
      <c r="G141" s="69">
        <v>139</v>
      </c>
    </row>
    <row r="142" spans="1:7" x14ac:dyDescent="0.35">
      <c r="B142" s="3" t="s">
        <v>65</v>
      </c>
      <c r="C142" s="60">
        <f>ROUND(Options!$B$21*HLOOKUP(Calculations!$E$2,Pop2016fraction!$C$3:$BC$251,Pop2016fraction!$BD142,FALSE),0)</f>
        <v>5361</v>
      </c>
      <c r="D142" s="3">
        <f>ROUND(Options!$B$21*HLOOKUP(Calculations!$E$2,Pop2016fractionQ1!$C$3:$BC$251,Pop2016fractionQ1!$BD142,FALSE),0)</f>
        <v>0</v>
      </c>
      <c r="E142" s="3">
        <f>ROUND(Options!$B$21*HLOOKUP(Calculations!$E$2,'Pop2016fractionQ1&amp;2'!$C$3:$BC$251,'Pop2016fractionQ1&amp;2'!$BD142,FALSE),0)</f>
        <v>0</v>
      </c>
      <c r="F142" s="5">
        <f>ROUND(Options!$B$21*HLOOKUP(Calculations!$E$2,PARfraction!$C$3:$BC$251,PARfraction!$BD142,FALSE),0)</f>
        <v>5615</v>
      </c>
      <c r="G142" s="69">
        <v>140</v>
      </c>
    </row>
    <row r="143" spans="1:7" x14ac:dyDescent="0.35">
      <c r="B143" s="3" t="s">
        <v>66</v>
      </c>
      <c r="C143" s="60">
        <f>ROUND(Options!$B$21*HLOOKUP(Calculations!$E$2,Pop2016fraction!$C$3:$BC$251,Pop2016fraction!$BD143,FALSE),0)</f>
        <v>4924</v>
      </c>
      <c r="D143" s="3">
        <f>ROUND(Options!$B$21*HLOOKUP(Calculations!$E$2,Pop2016fractionQ1!$C$3:$BC$251,Pop2016fractionQ1!$BD143,FALSE),0)</f>
        <v>0</v>
      </c>
      <c r="E143" s="3">
        <f>ROUND(Options!$B$21*HLOOKUP(Calculations!$E$2,'Pop2016fractionQ1&amp;2'!$C$3:$BC$251,'Pop2016fractionQ1&amp;2'!$BD143,FALSE),0)</f>
        <v>0</v>
      </c>
      <c r="F143" s="5">
        <f>ROUND(Options!$B$21*HLOOKUP(Calculations!$E$2,PARfraction!$C$3:$BC$251,PARfraction!$BD143,FALSE),0)</f>
        <v>4956</v>
      </c>
      <c r="G143" s="69">
        <v>141</v>
      </c>
    </row>
    <row r="144" spans="1:7" x14ac:dyDescent="0.35">
      <c r="B144" s="3" t="s">
        <v>67</v>
      </c>
      <c r="C144" s="60">
        <f>ROUND(Options!$B$21*HLOOKUP(Calculations!$E$2,Pop2016fraction!$C$3:$BC$251,Pop2016fraction!$BD144,FALSE),0)</f>
        <v>5129</v>
      </c>
      <c r="D144" s="3">
        <f>ROUND(Options!$B$21*HLOOKUP(Calculations!$E$2,Pop2016fractionQ1!$C$3:$BC$251,Pop2016fractionQ1!$BD144,FALSE),0)</f>
        <v>0</v>
      </c>
      <c r="E144" s="3">
        <f>ROUND(Options!$B$21*HLOOKUP(Calculations!$E$2,'Pop2016fractionQ1&amp;2'!$C$3:$BC$251,'Pop2016fractionQ1&amp;2'!$BD144,FALSE),0)</f>
        <v>0</v>
      </c>
      <c r="F144" s="5">
        <f>ROUND(Options!$B$21*HLOOKUP(Calculations!$E$2,PARfraction!$C$3:$BC$251,PARfraction!$BD144,FALSE),0)</f>
        <v>5163</v>
      </c>
      <c r="G144" s="69">
        <v>142</v>
      </c>
    </row>
    <row r="145" spans="2:7" x14ac:dyDescent="0.35">
      <c r="B145" s="3" t="s">
        <v>68</v>
      </c>
      <c r="C145" s="60">
        <f>ROUND(Options!$B$21*HLOOKUP(Calculations!$E$2,Pop2016fraction!$C$3:$BC$251,Pop2016fraction!$BD145,FALSE),0)</f>
        <v>6238</v>
      </c>
      <c r="D145" s="3">
        <f>ROUND(Options!$B$21*HLOOKUP(Calculations!$E$2,Pop2016fractionQ1!$C$3:$BC$251,Pop2016fractionQ1!$BD145,FALSE),0)</f>
        <v>0</v>
      </c>
      <c r="E145" s="3">
        <f>ROUND(Options!$B$21*HLOOKUP(Calculations!$E$2,'Pop2016fractionQ1&amp;2'!$C$3:$BC$251,'Pop2016fractionQ1&amp;2'!$BD145,FALSE),0)</f>
        <v>0</v>
      </c>
      <c r="F145" s="5">
        <f>ROUND(Options!$B$21*HLOOKUP(Calculations!$E$2,PARfraction!$C$3:$BC$251,PARfraction!$BD145,FALSE),0)</f>
        <v>6534</v>
      </c>
      <c r="G145" s="69">
        <v>143</v>
      </c>
    </row>
    <row r="146" spans="2:7" x14ac:dyDescent="0.35">
      <c r="B146" s="3" t="s">
        <v>69</v>
      </c>
      <c r="C146" s="60">
        <f>ROUND(Options!$B$21*HLOOKUP(Calculations!$E$2,Pop2016fraction!$C$3:$BC$251,Pop2016fraction!$BD146,FALSE),0)</f>
        <v>6554</v>
      </c>
      <c r="D146" s="3">
        <f>ROUND(Options!$B$21*HLOOKUP(Calculations!$E$2,Pop2016fractionQ1!$C$3:$BC$251,Pop2016fractionQ1!$BD146,FALSE),0)</f>
        <v>0</v>
      </c>
      <c r="E146" s="3">
        <f>ROUND(Options!$B$21*HLOOKUP(Calculations!$E$2,'Pop2016fractionQ1&amp;2'!$C$3:$BC$251,'Pop2016fractionQ1&amp;2'!$BD146,FALSE),0)</f>
        <v>0</v>
      </c>
      <c r="F146" s="5">
        <f>ROUND(Options!$B$21*HLOOKUP(Calculations!$E$2,PARfraction!$C$3:$BC$251,PARfraction!$BD146,FALSE),0)</f>
        <v>6865</v>
      </c>
      <c r="G146" s="69">
        <v>144</v>
      </c>
    </row>
    <row r="147" spans="2:7" x14ac:dyDescent="0.35">
      <c r="B147" s="3" t="s">
        <v>70</v>
      </c>
      <c r="C147" s="60">
        <f>ROUND(Options!$B$21*HLOOKUP(Calculations!$E$2,Pop2016fraction!$C$3:$BC$251,Pop2016fraction!$BD147,FALSE),0)</f>
        <v>6032</v>
      </c>
      <c r="D147" s="3">
        <f>ROUND(Options!$B$21*HLOOKUP(Calculations!$E$2,Pop2016fractionQ1!$C$3:$BC$251,Pop2016fractionQ1!$BD147,FALSE),0)</f>
        <v>0</v>
      </c>
      <c r="E147" s="3">
        <f>ROUND(Options!$B$21*HLOOKUP(Calculations!$E$2,'Pop2016fractionQ1&amp;2'!$C$3:$BC$251,'Pop2016fractionQ1&amp;2'!$BD147,FALSE),0)</f>
        <v>0</v>
      </c>
      <c r="F147" s="5">
        <f>ROUND(Options!$B$21*HLOOKUP(Calculations!$E$2,PARfraction!$C$3:$BC$251,PARfraction!$BD147,FALSE),0)</f>
        <v>5031</v>
      </c>
      <c r="G147" s="69">
        <v>145</v>
      </c>
    </row>
    <row r="148" spans="2:7" x14ac:dyDescent="0.35">
      <c r="B148" s="3" t="s">
        <v>71</v>
      </c>
      <c r="C148" s="60">
        <f>ROUND(Options!$B$21*HLOOKUP(Calculations!$E$2,Pop2016fraction!$C$3:$BC$251,Pop2016fraction!$BD148,FALSE),0)</f>
        <v>5329</v>
      </c>
      <c r="D148" s="3">
        <f>ROUND(Options!$B$21*HLOOKUP(Calculations!$E$2,Pop2016fractionQ1!$C$3:$BC$251,Pop2016fractionQ1!$BD148,FALSE),0)</f>
        <v>0</v>
      </c>
      <c r="E148" s="3">
        <f>ROUND(Options!$B$21*HLOOKUP(Calculations!$E$2,'Pop2016fractionQ1&amp;2'!$C$3:$BC$251,'Pop2016fractionQ1&amp;2'!$BD148,FALSE),0)</f>
        <v>0</v>
      </c>
      <c r="F148" s="5">
        <f>ROUND(Options!$B$21*HLOOKUP(Calculations!$E$2,PARfraction!$C$3:$BC$251,PARfraction!$BD148,FALSE),0)</f>
        <v>4444</v>
      </c>
      <c r="G148" s="69">
        <v>146</v>
      </c>
    </row>
    <row r="149" spans="2:7" x14ac:dyDescent="0.35">
      <c r="B149" s="3" t="s">
        <v>72</v>
      </c>
      <c r="C149" s="60">
        <f>ROUND(Options!$B$21*HLOOKUP(Calculations!$E$2,Pop2016fraction!$C$3:$BC$251,Pop2016fraction!$BD149,FALSE),0)</f>
        <v>5402</v>
      </c>
      <c r="D149" s="3">
        <f>ROUND(Options!$B$21*HLOOKUP(Calculations!$E$2,Pop2016fractionQ1!$C$3:$BC$251,Pop2016fractionQ1!$BD149,FALSE),0)</f>
        <v>0</v>
      </c>
      <c r="E149" s="3">
        <f>ROUND(Options!$B$21*HLOOKUP(Calculations!$E$2,'Pop2016fractionQ1&amp;2'!$C$3:$BC$251,'Pop2016fractionQ1&amp;2'!$BD149,FALSE),0)</f>
        <v>0</v>
      </c>
      <c r="F149" s="5">
        <f>ROUND(Options!$B$21*HLOOKUP(Calculations!$E$2,PARfraction!$C$3:$BC$251,PARfraction!$BD149,FALSE),0)</f>
        <v>4040</v>
      </c>
      <c r="G149" s="69">
        <v>147</v>
      </c>
    </row>
    <row r="150" spans="2:7" x14ac:dyDescent="0.35">
      <c r="B150" s="3" t="s">
        <v>73</v>
      </c>
      <c r="C150" s="60">
        <f>ROUND(Options!$B$21*HLOOKUP(Calculations!$E$2,Pop2016fraction!$C$3:$BC$251,Pop2016fraction!$BD150,FALSE),0)</f>
        <v>4246</v>
      </c>
      <c r="D150" s="3">
        <f>ROUND(Options!$B$21*HLOOKUP(Calculations!$E$2,Pop2016fractionQ1!$C$3:$BC$251,Pop2016fractionQ1!$BD150,FALSE),0)</f>
        <v>0</v>
      </c>
      <c r="E150" s="3">
        <f>ROUND(Options!$B$21*HLOOKUP(Calculations!$E$2,'Pop2016fractionQ1&amp;2'!$C$3:$BC$251,'Pop2016fractionQ1&amp;2'!$BD150,FALSE),0)</f>
        <v>0</v>
      </c>
      <c r="F150" s="5">
        <f>ROUND(Options!$B$21*HLOOKUP(Calculations!$E$2,PARfraction!$C$3:$BC$251,PARfraction!$BD150,FALSE),0)</f>
        <v>3176</v>
      </c>
      <c r="G150" s="69">
        <v>148</v>
      </c>
    </row>
    <row r="151" spans="2:7" x14ac:dyDescent="0.35">
      <c r="B151" s="3" t="s">
        <v>74</v>
      </c>
      <c r="C151" s="60">
        <f>ROUND(Options!$B$21*HLOOKUP(Calculations!$E$2,Pop2016fraction!$C$3:$BC$251,Pop2016fraction!$BD151,FALSE),0)</f>
        <v>3394</v>
      </c>
      <c r="D151" s="3">
        <f>ROUND(Options!$B$21*HLOOKUP(Calculations!$E$2,Pop2016fractionQ1!$C$3:$BC$251,Pop2016fractionQ1!$BD151,FALSE),0)</f>
        <v>0</v>
      </c>
      <c r="E151" s="3">
        <f>ROUND(Options!$B$21*HLOOKUP(Calculations!$E$2,'Pop2016fractionQ1&amp;2'!$C$3:$BC$251,'Pop2016fractionQ1&amp;2'!$BD151,FALSE),0)</f>
        <v>0</v>
      </c>
      <c r="F151" s="5">
        <f>ROUND(Options!$B$21*HLOOKUP(Calculations!$E$2,PARfraction!$C$3:$BC$251,PARfraction!$BD151,FALSE),0)</f>
        <v>1133</v>
      </c>
      <c r="G151" s="69">
        <v>149</v>
      </c>
    </row>
    <row r="152" spans="2:7" x14ac:dyDescent="0.35">
      <c r="B152" s="3" t="s">
        <v>75</v>
      </c>
      <c r="C152" s="60">
        <f>ROUND(Options!$B$21*HLOOKUP(Calculations!$E$2,Pop2016fraction!$C$3:$BC$251,Pop2016fraction!$BD152,FALSE),0)</f>
        <v>2573</v>
      </c>
      <c r="D152" s="3">
        <f>ROUND(Options!$B$21*HLOOKUP(Calculations!$E$2,Pop2016fractionQ1!$C$3:$BC$251,Pop2016fractionQ1!$BD152,FALSE),0)</f>
        <v>0</v>
      </c>
      <c r="E152" s="3">
        <f>ROUND(Options!$B$21*HLOOKUP(Calculations!$E$2,'Pop2016fractionQ1&amp;2'!$C$3:$BC$251,'Pop2016fractionQ1&amp;2'!$BD152,FALSE),0)</f>
        <v>0</v>
      </c>
      <c r="F152" s="5">
        <f>ROUND(Options!$B$21*HLOOKUP(Calculations!$E$2,PARfraction!$C$3:$BC$251,PARfraction!$BD152,FALSE),0)</f>
        <v>859</v>
      </c>
      <c r="G152" s="69">
        <v>150</v>
      </c>
    </row>
    <row r="153" spans="2:7" x14ac:dyDescent="0.35">
      <c r="B153" s="3" t="s">
        <v>81</v>
      </c>
      <c r="C153" s="60">
        <f>ROUND(Options!$B$21*HLOOKUP(Calculations!$E$2,Pop2016fraction!$C$3:$BC$251,Pop2016fraction!$BD153,FALSE),0)</f>
        <v>1611</v>
      </c>
      <c r="D153" s="3">
        <f>ROUND(Options!$B$21*HLOOKUP(Calculations!$E$2,Pop2016fractionQ1!$C$3:$BC$251,Pop2016fractionQ1!$BD153,FALSE),0)</f>
        <v>0</v>
      </c>
      <c r="E153" s="3">
        <f>ROUND(Options!$B$21*HLOOKUP(Calculations!$E$2,'Pop2016fractionQ1&amp;2'!$C$3:$BC$251,'Pop2016fractionQ1&amp;2'!$BD153,FALSE),0)</f>
        <v>0</v>
      </c>
      <c r="F153" s="5">
        <f>ROUND(Options!$B$21*HLOOKUP(Calculations!$E$2,PARfraction!$C$3:$BC$251,PARfraction!$BD153,FALSE),0)</f>
        <v>538</v>
      </c>
      <c r="G153" s="69">
        <v>151</v>
      </c>
    </row>
    <row r="154" spans="2:7" x14ac:dyDescent="0.35">
      <c r="B154" s="3" t="s">
        <v>82</v>
      </c>
      <c r="C154" s="60">
        <f>ROUND(Options!$B$21*HLOOKUP(Calculations!$E$2,Pop2016fraction!$C$3:$BC$251,Pop2016fraction!$BD154,FALSE),0)</f>
        <v>967</v>
      </c>
      <c r="D154" s="3">
        <f>ROUND(Options!$B$21*HLOOKUP(Calculations!$E$2,Pop2016fractionQ1!$C$3:$BC$251,Pop2016fractionQ1!$BD154,FALSE),0)</f>
        <v>0</v>
      </c>
      <c r="E154" s="3">
        <f>ROUND(Options!$B$21*HLOOKUP(Calculations!$E$2,'Pop2016fractionQ1&amp;2'!$C$3:$BC$251,'Pop2016fractionQ1&amp;2'!$BD154,FALSE),0)</f>
        <v>0</v>
      </c>
      <c r="F154" s="5">
        <f>ROUND(Options!$B$21*HLOOKUP(Calculations!$E$2,PARfraction!$C$3:$BC$251,PARfraction!$BD154,FALSE),0)</f>
        <v>323</v>
      </c>
      <c r="G154" s="69">
        <v>152</v>
      </c>
    </row>
    <row r="155" spans="2:7" x14ac:dyDescent="0.35">
      <c r="B155" s="3" t="s">
        <v>76</v>
      </c>
      <c r="C155" s="60">
        <f>ROUND(Options!$B$21*HLOOKUP(Calculations!$E$2,Pop2016fraction!$C$3:$BC$251,Pop2016fraction!$BD155,FALSE),0)</f>
        <v>0</v>
      </c>
      <c r="D155" s="3">
        <f>ROUND(Options!$B$21*HLOOKUP(Calculations!$E$2,Pop2016fractionQ1!$C$3:$BC$251,Pop2016fractionQ1!$BD155,FALSE),0)</f>
        <v>0</v>
      </c>
      <c r="E155" s="3">
        <f>ROUND(Options!$B$21*HLOOKUP(Calculations!$E$2,'Pop2016fractionQ1&amp;2'!$C$3:$BC$251,'Pop2016fractionQ1&amp;2'!$BD155,FALSE),0)</f>
        <v>0</v>
      </c>
      <c r="F155" s="5">
        <f>ROUND(Options!$B$21*HLOOKUP(Calculations!$E$2,PARfraction!$C$3:$BC$251,PARfraction!$BD155,FALSE),0)</f>
        <v>0</v>
      </c>
      <c r="G155" s="69">
        <v>153</v>
      </c>
    </row>
    <row r="156" spans="2:7" x14ac:dyDescent="0.35">
      <c r="B156" s="3" t="s">
        <v>46</v>
      </c>
      <c r="C156" s="60">
        <f>ROUND(Options!$B$21*HLOOKUP(Calculations!$E$2,Pop2016fraction!$C$3:$BC$251,Pop2016fraction!$BD156,FALSE),0)</f>
        <v>0</v>
      </c>
      <c r="D156" s="3">
        <f>ROUND(Options!$B$21*HLOOKUP(Calculations!$E$2,Pop2016fractionQ1!$C$3:$BC$251,Pop2016fractionQ1!$BD156,FALSE),0)</f>
        <v>0</v>
      </c>
      <c r="E156" s="3">
        <f>ROUND(Options!$B$21*HLOOKUP(Calculations!$E$2,'Pop2016fractionQ1&amp;2'!$C$3:$BC$251,'Pop2016fractionQ1&amp;2'!$BD156,FALSE),0)</f>
        <v>0</v>
      </c>
      <c r="F156" s="5">
        <f>ROUND(Options!$B$21*HLOOKUP(Calculations!$E$2,PARfraction!$C$3:$BC$251,PARfraction!$BD156,FALSE),0)</f>
        <v>0</v>
      </c>
      <c r="G156" s="69">
        <v>154</v>
      </c>
    </row>
    <row r="157" spans="2:7" x14ac:dyDescent="0.35">
      <c r="B157" s="3" t="s">
        <v>77</v>
      </c>
      <c r="C157" s="60">
        <f>ROUND(Options!$B$21*HLOOKUP(Calculations!$E$2,Pop2016fraction!$C$3:$BC$251,Pop2016fraction!$BD157,FALSE),0)</f>
        <v>0</v>
      </c>
      <c r="D157" s="3">
        <f>ROUND(Options!$B$21*HLOOKUP(Calculations!$E$2,Pop2016fractionQ1!$C$3:$BC$251,Pop2016fractionQ1!$BD157,FALSE),0)</f>
        <v>0</v>
      </c>
      <c r="E157" s="3">
        <f>ROUND(Options!$B$21*HLOOKUP(Calculations!$E$2,'Pop2016fractionQ1&amp;2'!$C$3:$BC$251,'Pop2016fractionQ1&amp;2'!$BD157,FALSE),0)</f>
        <v>0</v>
      </c>
      <c r="F157" s="5">
        <f>ROUND(Options!$B$21*HLOOKUP(Calculations!$E$2,PARfraction!$C$3:$BC$251,PARfraction!$BD157,FALSE),0)</f>
        <v>0</v>
      </c>
      <c r="G157" s="69">
        <v>155</v>
      </c>
    </row>
    <row r="158" spans="2:7" x14ac:dyDescent="0.35">
      <c r="B158" s="3" t="s">
        <v>47</v>
      </c>
      <c r="C158" s="60">
        <f>ROUND(Options!$B$21*HLOOKUP(Calculations!$E$2,Pop2016fraction!$C$3:$BC$251,Pop2016fraction!$BD158,FALSE),0)</f>
        <v>3656</v>
      </c>
      <c r="D158" s="3">
        <f>ROUND(Options!$B$21*HLOOKUP(Calculations!$E$2,Pop2016fractionQ1!$C$3:$BC$251,Pop2016fractionQ1!$BD158,FALSE),0)</f>
        <v>0</v>
      </c>
      <c r="E158" s="3">
        <f>ROUND(Options!$B$21*HLOOKUP(Calculations!$E$2,'Pop2016fractionQ1&amp;2'!$C$3:$BC$251,'Pop2016fractionQ1&amp;2'!$BD158,FALSE),0)</f>
        <v>0</v>
      </c>
      <c r="F158" s="5">
        <f>ROUND(Options!$B$21*HLOOKUP(Calculations!$E$2,PARfraction!$C$3:$BC$251,PARfraction!$BD158,FALSE),0)</f>
        <v>3397</v>
      </c>
      <c r="G158" s="69">
        <v>156</v>
      </c>
    </row>
    <row r="159" spans="2:7" x14ac:dyDescent="0.35">
      <c r="B159" s="3" t="s">
        <v>48</v>
      </c>
      <c r="C159" s="60">
        <f>ROUND(Options!$B$21*HLOOKUP(Calculations!$E$2,Pop2016fraction!$C$3:$BC$251,Pop2016fraction!$BD159,FALSE),0)</f>
        <v>5431</v>
      </c>
      <c r="D159" s="3">
        <f>ROUND(Options!$B$21*HLOOKUP(Calculations!$E$2,Pop2016fractionQ1!$C$3:$BC$251,Pop2016fractionQ1!$BD159,FALSE),0)</f>
        <v>0</v>
      </c>
      <c r="E159" s="3">
        <f>ROUND(Options!$B$21*HLOOKUP(Calculations!$E$2,'Pop2016fractionQ1&amp;2'!$C$3:$BC$251,'Pop2016fractionQ1&amp;2'!$BD159,FALSE),0)</f>
        <v>0</v>
      </c>
      <c r="F159" s="5">
        <f>ROUND(Options!$B$21*HLOOKUP(Calculations!$E$2,PARfraction!$C$3:$BC$251,PARfraction!$BD159,FALSE),0)</f>
        <v>5046</v>
      </c>
      <c r="G159" s="69">
        <v>157</v>
      </c>
    </row>
    <row r="160" spans="2:7" x14ac:dyDescent="0.35">
      <c r="B160" s="3" t="s">
        <v>49</v>
      </c>
      <c r="C160" s="60">
        <f>ROUND(Options!$B$21*HLOOKUP(Calculations!$E$2,Pop2016fraction!$C$3:$BC$251,Pop2016fraction!$BD160,FALSE),0)</f>
        <v>5537</v>
      </c>
      <c r="D160" s="3">
        <f>ROUND(Options!$B$21*HLOOKUP(Calculations!$E$2,Pop2016fractionQ1!$C$3:$BC$251,Pop2016fractionQ1!$BD160,FALSE),0)</f>
        <v>0</v>
      </c>
      <c r="E160" s="3">
        <f>ROUND(Options!$B$21*HLOOKUP(Calculations!$E$2,'Pop2016fractionQ1&amp;2'!$C$3:$BC$251,'Pop2016fractionQ1&amp;2'!$BD160,FALSE),0)</f>
        <v>0</v>
      </c>
      <c r="F160" s="5">
        <f>ROUND(Options!$B$21*HLOOKUP(Calculations!$E$2,PARfraction!$C$3:$BC$251,PARfraction!$BD160,FALSE),0)</f>
        <v>7207</v>
      </c>
      <c r="G160" s="69">
        <v>158</v>
      </c>
    </row>
    <row r="161" spans="1:7" x14ac:dyDescent="0.35">
      <c r="B161" s="3" t="s">
        <v>50</v>
      </c>
      <c r="C161" s="60">
        <f>ROUND(Options!$B$21*HLOOKUP(Calculations!$E$2,Pop2016fraction!$C$3:$BC$251,Pop2016fraction!$BD161,FALSE),0)</f>
        <v>5338</v>
      </c>
      <c r="D161" s="3">
        <f>ROUND(Options!$B$21*HLOOKUP(Calculations!$E$2,Pop2016fractionQ1!$C$3:$BC$251,Pop2016fractionQ1!$BD161,FALSE),0)</f>
        <v>0</v>
      </c>
      <c r="E161" s="3">
        <f>ROUND(Options!$B$21*HLOOKUP(Calculations!$E$2,'Pop2016fractionQ1&amp;2'!$C$3:$BC$251,'Pop2016fractionQ1&amp;2'!$BD161,FALSE),0)</f>
        <v>0</v>
      </c>
      <c r="F161" s="5">
        <f>ROUND(Options!$B$21*HLOOKUP(Calculations!$E$2,PARfraction!$C$3:$BC$251,PARfraction!$BD161,FALSE),0)</f>
        <v>6947</v>
      </c>
      <c r="G161" s="69">
        <v>159</v>
      </c>
    </row>
    <row r="162" spans="1:7" x14ac:dyDescent="0.35">
      <c r="B162" s="3" t="s">
        <v>51</v>
      </c>
      <c r="C162" s="60">
        <f>ROUND(Options!$B$21*HLOOKUP(Calculations!$E$2,Pop2016fraction!$C$3:$BC$251,Pop2016fraction!$BD162,FALSE),0)</f>
        <v>4931</v>
      </c>
      <c r="D162" s="3">
        <f>ROUND(Options!$B$21*HLOOKUP(Calculations!$E$2,Pop2016fractionQ1!$C$3:$BC$251,Pop2016fractionQ1!$BD162,FALSE),0)</f>
        <v>0</v>
      </c>
      <c r="E162" s="3">
        <f>ROUND(Options!$B$21*HLOOKUP(Calculations!$E$2,'Pop2016fractionQ1&amp;2'!$C$3:$BC$251,'Pop2016fractionQ1&amp;2'!$BD162,FALSE),0)</f>
        <v>0</v>
      </c>
      <c r="F162" s="5">
        <f>ROUND(Options!$B$21*HLOOKUP(Calculations!$E$2,PARfraction!$C$3:$BC$251,PARfraction!$BD162,FALSE),0)</f>
        <v>6928</v>
      </c>
      <c r="G162" s="69">
        <v>160</v>
      </c>
    </row>
    <row r="163" spans="1:7" x14ac:dyDescent="0.35">
      <c r="B163" s="3" t="s">
        <v>52</v>
      </c>
      <c r="C163" s="60">
        <f>ROUND(Options!$B$21*HLOOKUP(Calculations!$E$2,Pop2016fraction!$C$3:$BC$251,Pop2016fraction!$BD163,FALSE),0)</f>
        <v>4904</v>
      </c>
      <c r="D163" s="3">
        <f>ROUND(Options!$B$21*HLOOKUP(Calculations!$E$2,Pop2016fractionQ1!$C$3:$BC$251,Pop2016fractionQ1!$BD163,FALSE),0)</f>
        <v>0</v>
      </c>
      <c r="E163" s="3">
        <f>ROUND(Options!$B$21*HLOOKUP(Calculations!$E$2,'Pop2016fractionQ1&amp;2'!$C$3:$BC$251,'Pop2016fractionQ1&amp;2'!$BD163,FALSE),0)</f>
        <v>0</v>
      </c>
      <c r="F163" s="5">
        <f>ROUND(Options!$B$21*HLOOKUP(Calculations!$E$2,PARfraction!$C$3:$BC$251,PARfraction!$BD163,FALSE),0)</f>
        <v>6890</v>
      </c>
      <c r="G163" s="69">
        <v>161</v>
      </c>
    </row>
    <row r="164" spans="1:7" x14ac:dyDescent="0.35">
      <c r="B164" s="3" t="s">
        <v>53</v>
      </c>
      <c r="C164" s="60">
        <f>ROUND(Options!$B$21*HLOOKUP(Calculations!$E$2,Pop2016fraction!$C$3:$BC$251,Pop2016fraction!$BD164,FALSE),0)</f>
        <v>5801</v>
      </c>
      <c r="D164" s="3">
        <f>ROUND(Options!$B$21*HLOOKUP(Calculations!$E$2,Pop2016fractionQ1!$C$3:$BC$251,Pop2016fractionQ1!$BD164,FALSE),0)</f>
        <v>0</v>
      </c>
      <c r="E164" s="3">
        <f>ROUND(Options!$B$21*HLOOKUP(Calculations!$E$2,'Pop2016fractionQ1&amp;2'!$C$3:$BC$251,'Pop2016fractionQ1&amp;2'!$BD164,FALSE),0)</f>
        <v>0</v>
      </c>
      <c r="F164" s="5">
        <f>ROUND(Options!$B$21*HLOOKUP(Calculations!$E$2,PARfraction!$C$3:$BC$251,PARfraction!$BD164,FALSE),0)</f>
        <v>6533</v>
      </c>
      <c r="G164" s="69">
        <v>162</v>
      </c>
    </row>
    <row r="165" spans="1:7" x14ac:dyDescent="0.35">
      <c r="B165" s="3" t="s">
        <v>54</v>
      </c>
      <c r="C165" s="60">
        <f>ROUND(Options!$B$21*HLOOKUP(Calculations!$E$2,Pop2016fraction!$C$3:$BC$251,Pop2016fraction!$BD165,FALSE),0)</f>
        <v>6222</v>
      </c>
      <c r="D165" s="3">
        <f>ROUND(Options!$B$21*HLOOKUP(Calculations!$E$2,Pop2016fractionQ1!$C$3:$BC$251,Pop2016fractionQ1!$BD165,FALSE),0)</f>
        <v>0</v>
      </c>
      <c r="E165" s="3">
        <f>ROUND(Options!$B$21*HLOOKUP(Calculations!$E$2,'Pop2016fractionQ1&amp;2'!$C$3:$BC$251,'Pop2016fractionQ1&amp;2'!$BD165,FALSE),0)</f>
        <v>0</v>
      </c>
      <c r="F165" s="5">
        <f>ROUND(Options!$B$21*HLOOKUP(Calculations!$E$2,PARfraction!$C$3:$BC$251,PARfraction!$BD165,FALSE),0)</f>
        <v>7008</v>
      </c>
      <c r="G165" s="69">
        <v>163</v>
      </c>
    </row>
    <row r="166" spans="1:7" x14ac:dyDescent="0.35">
      <c r="B166" s="3" t="s">
        <v>55</v>
      </c>
      <c r="C166" s="60">
        <f>ROUND(Options!$B$21*HLOOKUP(Calculations!$E$2,Pop2016fraction!$C$3:$BC$251,Pop2016fraction!$BD166,FALSE),0)</f>
        <v>5785</v>
      </c>
      <c r="D166" s="3">
        <f>ROUND(Options!$B$21*HLOOKUP(Calculations!$E$2,Pop2016fractionQ1!$C$3:$BC$251,Pop2016fractionQ1!$BD166,FALSE),0)</f>
        <v>0</v>
      </c>
      <c r="E166" s="3">
        <f>ROUND(Options!$B$21*HLOOKUP(Calculations!$E$2,'Pop2016fractionQ1&amp;2'!$C$3:$BC$251,'Pop2016fractionQ1&amp;2'!$BD166,FALSE),0)</f>
        <v>0</v>
      </c>
      <c r="F166" s="5">
        <f>ROUND(Options!$B$21*HLOOKUP(Calculations!$E$2,PARfraction!$C$3:$BC$251,PARfraction!$BD166,FALSE),0)</f>
        <v>5490</v>
      </c>
      <c r="G166" s="69">
        <v>164</v>
      </c>
    </row>
    <row r="167" spans="1:7" x14ac:dyDescent="0.35">
      <c r="B167" s="3" t="s">
        <v>56</v>
      </c>
      <c r="C167" s="60">
        <f>ROUND(Options!$B$21*HLOOKUP(Calculations!$E$2,Pop2016fraction!$C$3:$BC$251,Pop2016fraction!$BD167,FALSE),0)</f>
        <v>5123</v>
      </c>
      <c r="D167" s="3">
        <f>ROUND(Options!$B$21*HLOOKUP(Calculations!$E$2,Pop2016fractionQ1!$C$3:$BC$251,Pop2016fractionQ1!$BD167,FALSE),0)</f>
        <v>0</v>
      </c>
      <c r="E167" s="3">
        <f>ROUND(Options!$B$21*HLOOKUP(Calculations!$E$2,'Pop2016fractionQ1&amp;2'!$C$3:$BC$251,'Pop2016fractionQ1&amp;2'!$BD167,FALSE),0)</f>
        <v>0</v>
      </c>
      <c r="F167" s="5">
        <f>ROUND(Options!$B$21*HLOOKUP(Calculations!$E$2,PARfraction!$C$3:$BC$251,PARfraction!$BD167,FALSE),0)</f>
        <v>4862</v>
      </c>
      <c r="G167" s="69">
        <v>165</v>
      </c>
    </row>
    <row r="168" spans="1:7" x14ac:dyDescent="0.35">
      <c r="B168" s="3" t="s">
        <v>57</v>
      </c>
      <c r="C168" s="60">
        <f>ROUND(Options!$B$21*HLOOKUP(Calculations!$E$2,Pop2016fraction!$C$3:$BC$251,Pop2016fraction!$BD168,FALSE),0)</f>
        <v>5142</v>
      </c>
      <c r="D168" s="3">
        <f>ROUND(Options!$B$21*HLOOKUP(Calculations!$E$2,Pop2016fractionQ1!$C$3:$BC$251,Pop2016fractionQ1!$BD168,FALSE),0)</f>
        <v>0</v>
      </c>
      <c r="E168" s="3">
        <f>ROUND(Options!$B$21*HLOOKUP(Calculations!$E$2,'Pop2016fractionQ1&amp;2'!$C$3:$BC$251,'Pop2016fractionQ1&amp;2'!$BD168,FALSE),0)</f>
        <v>0</v>
      </c>
      <c r="F168" s="5">
        <f>ROUND(Options!$B$21*HLOOKUP(Calculations!$E$2,PARfraction!$C$3:$BC$251,PARfraction!$BD168,FALSE),0)</f>
        <v>3794</v>
      </c>
      <c r="G168" s="69">
        <v>166</v>
      </c>
    </row>
    <row r="169" spans="1:7" x14ac:dyDescent="0.35">
      <c r="B169" s="3" t="s">
        <v>58</v>
      </c>
      <c r="C169" s="60">
        <f>ROUND(Options!$B$21*HLOOKUP(Calculations!$E$2,Pop2016fraction!$C$3:$BC$251,Pop2016fraction!$BD169,FALSE),0)</f>
        <v>3765</v>
      </c>
      <c r="D169" s="3">
        <f>ROUND(Options!$B$21*HLOOKUP(Calculations!$E$2,Pop2016fractionQ1!$C$3:$BC$251,Pop2016fractionQ1!$BD169,FALSE),0)</f>
        <v>0</v>
      </c>
      <c r="E169" s="3">
        <f>ROUND(Options!$B$21*HLOOKUP(Calculations!$E$2,'Pop2016fractionQ1&amp;2'!$C$3:$BC$251,'Pop2016fractionQ1&amp;2'!$BD169,FALSE),0)</f>
        <v>0</v>
      </c>
      <c r="F169" s="5">
        <f>ROUND(Options!$B$21*HLOOKUP(Calculations!$E$2,PARfraction!$C$3:$BC$251,PARfraction!$BD169,FALSE),0)</f>
        <v>2778</v>
      </c>
      <c r="G169" s="69">
        <v>167</v>
      </c>
    </row>
    <row r="170" spans="1:7" x14ac:dyDescent="0.35">
      <c r="B170" s="3" t="s">
        <v>59</v>
      </c>
      <c r="C170" s="60">
        <f>ROUND(Options!$B$21*HLOOKUP(Calculations!$E$2,Pop2016fraction!$C$3:$BC$251,Pop2016fraction!$BD170,FALSE),0)</f>
        <v>2796</v>
      </c>
      <c r="D170" s="3">
        <f>ROUND(Options!$B$21*HLOOKUP(Calculations!$E$2,Pop2016fractionQ1!$C$3:$BC$251,Pop2016fractionQ1!$BD170,FALSE),0)</f>
        <v>0</v>
      </c>
      <c r="E170" s="3">
        <f>ROUND(Options!$B$21*HLOOKUP(Calculations!$E$2,'Pop2016fractionQ1&amp;2'!$C$3:$BC$251,'Pop2016fractionQ1&amp;2'!$BD170,FALSE),0)</f>
        <v>0</v>
      </c>
      <c r="F170" s="5">
        <f>ROUND(Options!$B$21*HLOOKUP(Calculations!$E$2,PARfraction!$C$3:$BC$251,PARfraction!$BD170,FALSE),0)</f>
        <v>937</v>
      </c>
      <c r="G170" s="69">
        <v>168</v>
      </c>
    </row>
    <row r="171" spans="1:7" x14ac:dyDescent="0.35">
      <c r="B171" s="3" t="s">
        <v>60</v>
      </c>
      <c r="C171" s="60">
        <f>ROUND(Options!$B$21*HLOOKUP(Calculations!$E$2,Pop2016fraction!$C$3:$BC$251,Pop2016fraction!$BD171,FALSE),0)</f>
        <v>1864</v>
      </c>
      <c r="D171" s="3">
        <f>ROUND(Options!$B$21*HLOOKUP(Calculations!$E$2,Pop2016fractionQ1!$C$3:$BC$251,Pop2016fractionQ1!$BD171,FALSE),0)</f>
        <v>0</v>
      </c>
      <c r="E171" s="3">
        <f>ROUND(Options!$B$21*HLOOKUP(Calculations!$E$2,'Pop2016fractionQ1&amp;2'!$C$3:$BC$251,'Pop2016fractionQ1&amp;2'!$BD171,FALSE),0)</f>
        <v>0</v>
      </c>
      <c r="F171" s="5">
        <f>ROUND(Options!$B$21*HLOOKUP(Calculations!$E$2,PARfraction!$C$3:$BC$251,PARfraction!$BD171,FALSE),0)</f>
        <v>625</v>
      </c>
      <c r="G171" s="69">
        <v>169</v>
      </c>
    </row>
    <row r="172" spans="1:7" x14ac:dyDescent="0.35">
      <c r="B172" s="3" t="s">
        <v>80</v>
      </c>
      <c r="C172" s="60">
        <f>ROUND(Options!$B$21*HLOOKUP(Calculations!$E$2,Pop2016fraction!$C$3:$BC$251,Pop2016fraction!$BD172,FALSE),0)</f>
        <v>927</v>
      </c>
      <c r="D172" s="3">
        <f>ROUND(Options!$B$21*HLOOKUP(Calculations!$E$2,Pop2016fractionQ1!$C$3:$BC$251,Pop2016fractionQ1!$BD172,FALSE),0)</f>
        <v>0</v>
      </c>
      <c r="E172" s="3">
        <f>ROUND(Options!$B$21*HLOOKUP(Calculations!$E$2,'Pop2016fractionQ1&amp;2'!$C$3:$BC$251,'Pop2016fractionQ1&amp;2'!$BD172,FALSE),0)</f>
        <v>0</v>
      </c>
      <c r="F172" s="5">
        <f>ROUND(Options!$B$21*HLOOKUP(Calculations!$E$2,PARfraction!$C$3:$BC$251,PARfraction!$BD172,FALSE),0)</f>
        <v>311</v>
      </c>
      <c r="G172" s="69">
        <v>170</v>
      </c>
    </row>
    <row r="173" spans="1:7" x14ac:dyDescent="0.35">
      <c r="B173" s="3" t="s">
        <v>79</v>
      </c>
      <c r="C173" s="60">
        <f>ROUND(Options!$B$21*HLOOKUP(Calculations!$E$2,Pop2016fraction!$C$3:$BC$251,Pop2016fraction!$BD173,FALSE),0)</f>
        <v>400</v>
      </c>
      <c r="D173" s="3">
        <f>ROUND(Options!$B$21*HLOOKUP(Calculations!$E$2,Pop2016fractionQ1!$C$3:$BC$251,Pop2016fractionQ1!$BD173,FALSE),0)</f>
        <v>0</v>
      </c>
      <c r="E173" s="3">
        <f>ROUND(Options!$B$21*HLOOKUP(Calculations!$E$2,'Pop2016fractionQ1&amp;2'!$C$3:$BC$251,'Pop2016fractionQ1&amp;2'!$BD173,FALSE),0)</f>
        <v>0</v>
      </c>
      <c r="F173" s="5">
        <f>ROUND(Options!$B$21*HLOOKUP(Calculations!$E$2,PARfraction!$C$3:$BC$251,PARfraction!$BD173,FALSE),0)</f>
        <v>134</v>
      </c>
      <c r="G173" s="69">
        <v>171</v>
      </c>
    </row>
    <row r="174" spans="1:7" s="2" customFormat="1" x14ac:dyDescent="0.35">
      <c r="A174" s="2" t="s">
        <v>136</v>
      </c>
      <c r="B174" s="2" t="s">
        <v>83</v>
      </c>
      <c r="C174" s="60">
        <f>ROUND(Options!$B$21*HLOOKUP(Calculations!$E$2,Pop2016fraction!$C$3:$BC$251,Pop2016fraction!$BD174,FALSE),0)</f>
        <v>0</v>
      </c>
      <c r="D174" s="3">
        <f>ROUND(Options!$B$21*HLOOKUP(Calculations!$E$2,Pop2016fractionQ1!$C$3:$BC$251,Pop2016fractionQ1!$BD174,FALSE),0)</f>
        <v>0</v>
      </c>
      <c r="E174" s="3">
        <f>ROUND(Options!$B$21*HLOOKUP(Calculations!$E$2,'Pop2016fractionQ1&amp;2'!$C$3:$BC$251,'Pop2016fractionQ1&amp;2'!$BD174,FALSE),0)</f>
        <v>0</v>
      </c>
      <c r="F174" s="5">
        <f>ROUND(Options!$B$21*HLOOKUP(Calculations!$E$2,PARfraction!$C$3:$BC$251,PARfraction!$BD174,FALSE),0)</f>
        <v>0</v>
      </c>
      <c r="G174" s="69">
        <v>172</v>
      </c>
    </row>
    <row r="175" spans="1:7" s="3" customFormat="1" x14ac:dyDescent="0.35">
      <c r="B175" s="3" t="s">
        <v>61</v>
      </c>
      <c r="C175" s="60">
        <f>ROUND(Options!$B$21*HLOOKUP(Calculations!$E$2,Pop2016fraction!$C$3:$BC$251,Pop2016fraction!$BD175,FALSE),0)</f>
        <v>0</v>
      </c>
      <c r="D175" s="3">
        <f>ROUND(Options!$B$21*HLOOKUP(Calculations!$E$2,Pop2016fractionQ1!$C$3:$BC$251,Pop2016fractionQ1!$BD175,FALSE),0)</f>
        <v>0</v>
      </c>
      <c r="E175" s="3">
        <f>ROUND(Options!$B$21*HLOOKUP(Calculations!$E$2,'Pop2016fractionQ1&amp;2'!$C$3:$BC$251,'Pop2016fractionQ1&amp;2'!$BD175,FALSE),0)</f>
        <v>0</v>
      </c>
      <c r="F175" s="5">
        <f>ROUND(Options!$B$21*HLOOKUP(Calculations!$E$2,PARfraction!$C$3:$BC$251,PARfraction!$BD175,FALSE),0)</f>
        <v>0</v>
      </c>
      <c r="G175" s="69">
        <v>173</v>
      </c>
    </row>
    <row r="176" spans="1:7" s="3" customFormat="1" x14ac:dyDescent="0.35">
      <c r="B176" s="3" t="s">
        <v>78</v>
      </c>
      <c r="C176" s="60">
        <f>ROUND(Options!$B$21*HLOOKUP(Calculations!$E$2,Pop2016fraction!$C$3:$BC$251,Pop2016fraction!$BD176,FALSE),0)</f>
        <v>0</v>
      </c>
      <c r="D176" s="3">
        <f>ROUND(Options!$B$21*HLOOKUP(Calculations!$E$2,Pop2016fractionQ1!$C$3:$BC$251,Pop2016fractionQ1!$BD176,FALSE),0)</f>
        <v>0</v>
      </c>
      <c r="E176" s="3">
        <f>ROUND(Options!$B$21*HLOOKUP(Calculations!$E$2,'Pop2016fractionQ1&amp;2'!$C$3:$BC$251,'Pop2016fractionQ1&amp;2'!$BD176,FALSE),0)</f>
        <v>0</v>
      </c>
      <c r="F176" s="5">
        <f>ROUND(Options!$B$21*HLOOKUP(Calculations!$E$2,PARfraction!$C$3:$BC$251,PARfraction!$BD176,FALSE),0)</f>
        <v>0</v>
      </c>
      <c r="G176" s="69">
        <v>174</v>
      </c>
    </row>
    <row r="177" spans="2:7" s="3" customFormat="1" x14ac:dyDescent="0.35">
      <c r="B177" s="3" t="s">
        <v>62</v>
      </c>
      <c r="C177" s="60">
        <f>ROUND(Options!$B$21*HLOOKUP(Calculations!$E$2,Pop2016fraction!$C$3:$BC$251,Pop2016fraction!$BD177,FALSE),0)</f>
        <v>3607</v>
      </c>
      <c r="D177" s="3">
        <f>ROUND(Options!$B$21*HLOOKUP(Calculations!$E$2,Pop2016fractionQ1!$C$3:$BC$251,Pop2016fractionQ1!$BD177,FALSE),0)</f>
        <v>0</v>
      </c>
      <c r="E177" s="3">
        <f>ROUND(Options!$B$21*HLOOKUP(Calculations!$E$2,'Pop2016fractionQ1&amp;2'!$C$3:$BC$251,'Pop2016fractionQ1&amp;2'!$BD177,FALSE),0)</f>
        <v>0</v>
      </c>
      <c r="F177" s="5">
        <f>ROUND(Options!$B$21*HLOOKUP(Calculations!$E$2,PARfraction!$C$3:$BC$251,PARfraction!$BD177,FALSE),0)</f>
        <v>3134</v>
      </c>
      <c r="G177" s="69">
        <v>175</v>
      </c>
    </row>
    <row r="178" spans="2:7" s="3" customFormat="1" x14ac:dyDescent="0.35">
      <c r="B178" s="3" t="s">
        <v>63</v>
      </c>
      <c r="C178" s="60">
        <f>ROUND(Options!$B$21*HLOOKUP(Calculations!$E$2,Pop2016fraction!$C$3:$BC$251,Pop2016fraction!$BD178,FALSE),0)</f>
        <v>5367</v>
      </c>
      <c r="D178" s="3">
        <f>ROUND(Options!$B$21*HLOOKUP(Calculations!$E$2,Pop2016fractionQ1!$C$3:$BC$251,Pop2016fractionQ1!$BD178,FALSE),0)</f>
        <v>0</v>
      </c>
      <c r="E178" s="3">
        <f>ROUND(Options!$B$21*HLOOKUP(Calculations!$E$2,'Pop2016fractionQ1&amp;2'!$C$3:$BC$251,'Pop2016fractionQ1&amp;2'!$BD178,FALSE),0)</f>
        <v>0</v>
      </c>
      <c r="F178" s="5">
        <f>ROUND(Options!$B$21*HLOOKUP(Calculations!$E$2,PARfraction!$C$3:$BC$251,PARfraction!$BD178,FALSE),0)</f>
        <v>4663</v>
      </c>
      <c r="G178" s="69">
        <v>176</v>
      </c>
    </row>
    <row r="179" spans="2:7" s="3" customFormat="1" x14ac:dyDescent="0.35">
      <c r="B179" s="3" t="s">
        <v>64</v>
      </c>
      <c r="C179" s="60">
        <f>ROUND(Options!$B$21*HLOOKUP(Calculations!$E$2,Pop2016fraction!$C$3:$BC$251,Pop2016fraction!$BD179,FALSE),0)</f>
        <v>5151</v>
      </c>
      <c r="D179" s="3">
        <f>ROUND(Options!$B$21*HLOOKUP(Calculations!$E$2,Pop2016fractionQ1!$C$3:$BC$251,Pop2016fractionQ1!$BD179,FALSE),0)</f>
        <v>0</v>
      </c>
      <c r="E179" s="3">
        <f>ROUND(Options!$B$21*HLOOKUP(Calculations!$E$2,'Pop2016fractionQ1&amp;2'!$C$3:$BC$251,'Pop2016fractionQ1&amp;2'!$BD179,FALSE),0)</f>
        <v>0</v>
      </c>
      <c r="F179" s="5">
        <f>ROUND(Options!$B$21*HLOOKUP(Calculations!$E$2,PARfraction!$C$3:$BC$251,PARfraction!$BD179,FALSE),0)</f>
        <v>4369</v>
      </c>
      <c r="G179" s="69">
        <v>177</v>
      </c>
    </row>
    <row r="180" spans="2:7" s="3" customFormat="1" x14ac:dyDescent="0.35">
      <c r="B180" s="3" t="s">
        <v>65</v>
      </c>
      <c r="C180" s="60">
        <f>ROUND(Options!$B$21*HLOOKUP(Calculations!$E$2,Pop2016fraction!$C$3:$BC$251,Pop2016fraction!$BD180,FALSE),0)</f>
        <v>5214</v>
      </c>
      <c r="D180" s="3">
        <f>ROUND(Options!$B$21*HLOOKUP(Calculations!$E$2,Pop2016fractionQ1!$C$3:$BC$251,Pop2016fractionQ1!$BD180,FALSE),0)</f>
        <v>0</v>
      </c>
      <c r="E180" s="3">
        <f>ROUND(Options!$B$21*HLOOKUP(Calculations!$E$2,'Pop2016fractionQ1&amp;2'!$C$3:$BC$251,'Pop2016fractionQ1&amp;2'!$BD180,FALSE),0)</f>
        <v>0</v>
      </c>
      <c r="F180" s="5">
        <f>ROUND(Options!$B$21*HLOOKUP(Calculations!$E$2,PARfraction!$C$3:$BC$251,PARfraction!$BD180,FALSE),0)</f>
        <v>4421</v>
      </c>
      <c r="G180" s="69">
        <v>178</v>
      </c>
    </row>
    <row r="181" spans="2:7" s="3" customFormat="1" x14ac:dyDescent="0.35">
      <c r="B181" s="3" t="s">
        <v>66</v>
      </c>
      <c r="C181" s="60">
        <f>ROUND(Options!$B$21*HLOOKUP(Calculations!$E$2,Pop2016fraction!$C$3:$BC$251,Pop2016fraction!$BD181,FALSE),0)</f>
        <v>5054</v>
      </c>
      <c r="D181" s="3">
        <f>ROUND(Options!$B$21*HLOOKUP(Calculations!$E$2,Pop2016fractionQ1!$C$3:$BC$251,Pop2016fractionQ1!$BD181,FALSE),0)</f>
        <v>0</v>
      </c>
      <c r="E181" s="3">
        <f>ROUND(Options!$B$21*HLOOKUP(Calculations!$E$2,'Pop2016fractionQ1&amp;2'!$C$3:$BC$251,'Pop2016fractionQ1&amp;2'!$BD181,FALSE),0)</f>
        <v>0</v>
      </c>
      <c r="F181" s="5">
        <f>ROUND(Options!$B$21*HLOOKUP(Calculations!$E$2,PARfraction!$C$3:$BC$251,PARfraction!$BD181,FALSE),0)</f>
        <v>3588</v>
      </c>
      <c r="G181" s="69">
        <v>179</v>
      </c>
    </row>
    <row r="182" spans="2:7" s="3" customFormat="1" x14ac:dyDescent="0.35">
      <c r="B182" s="3" t="s">
        <v>67</v>
      </c>
      <c r="C182" s="60">
        <f>ROUND(Options!$B$21*HLOOKUP(Calculations!$E$2,Pop2016fraction!$C$3:$BC$251,Pop2016fraction!$BD182,FALSE),0)</f>
        <v>5517</v>
      </c>
      <c r="D182" s="3">
        <f>ROUND(Options!$B$21*HLOOKUP(Calculations!$E$2,Pop2016fractionQ1!$C$3:$BC$251,Pop2016fractionQ1!$BD182,FALSE),0)</f>
        <v>0</v>
      </c>
      <c r="E182" s="3">
        <f>ROUND(Options!$B$21*HLOOKUP(Calculations!$E$2,'Pop2016fractionQ1&amp;2'!$C$3:$BC$251,'Pop2016fractionQ1&amp;2'!$BD182,FALSE),0)</f>
        <v>0</v>
      </c>
      <c r="F182" s="5">
        <f>ROUND(Options!$B$21*HLOOKUP(Calculations!$E$2,PARfraction!$C$3:$BC$251,PARfraction!$BD182,FALSE),0)</f>
        <v>3916</v>
      </c>
      <c r="G182" s="69">
        <v>180</v>
      </c>
    </row>
    <row r="183" spans="2:7" s="3" customFormat="1" x14ac:dyDescent="0.35">
      <c r="B183" s="3" t="s">
        <v>68</v>
      </c>
      <c r="C183" s="60">
        <f>ROUND(Options!$B$21*HLOOKUP(Calculations!$E$2,Pop2016fraction!$C$3:$BC$251,Pop2016fraction!$BD183,FALSE),0)</f>
        <v>6500</v>
      </c>
      <c r="D183" s="3">
        <f>ROUND(Options!$B$21*HLOOKUP(Calculations!$E$2,Pop2016fractionQ1!$C$3:$BC$251,Pop2016fractionQ1!$BD183,FALSE),0)</f>
        <v>0</v>
      </c>
      <c r="E183" s="3">
        <f>ROUND(Options!$B$21*HLOOKUP(Calculations!$E$2,'Pop2016fractionQ1&amp;2'!$C$3:$BC$251,'Pop2016fractionQ1&amp;2'!$BD183,FALSE),0)</f>
        <v>0</v>
      </c>
      <c r="F183" s="5">
        <f>ROUND(Options!$B$21*HLOOKUP(Calculations!$E$2,PARfraction!$C$3:$BC$251,PARfraction!$BD183,FALSE),0)</f>
        <v>4402</v>
      </c>
      <c r="G183" s="69">
        <v>181</v>
      </c>
    </row>
    <row r="184" spans="2:7" s="3" customFormat="1" x14ac:dyDescent="0.35">
      <c r="B184" s="3" t="s">
        <v>69</v>
      </c>
      <c r="C184" s="60">
        <f>ROUND(Options!$B$21*HLOOKUP(Calculations!$E$2,Pop2016fraction!$C$3:$BC$251,Pop2016fraction!$BD184,FALSE),0)</f>
        <v>6791</v>
      </c>
      <c r="D184" s="3">
        <f>ROUND(Options!$B$21*HLOOKUP(Calculations!$E$2,Pop2016fractionQ1!$C$3:$BC$251,Pop2016fractionQ1!$BD184,FALSE),0)</f>
        <v>0</v>
      </c>
      <c r="E184" s="3">
        <f>ROUND(Options!$B$21*HLOOKUP(Calculations!$E$2,'Pop2016fractionQ1&amp;2'!$C$3:$BC$251,'Pop2016fractionQ1&amp;2'!$BD184,FALSE),0)</f>
        <v>0</v>
      </c>
      <c r="F184" s="5">
        <f>ROUND(Options!$B$21*HLOOKUP(Calculations!$E$2,PARfraction!$C$3:$BC$251,PARfraction!$BD184,FALSE),0)</f>
        <v>4599</v>
      </c>
      <c r="G184" s="69">
        <v>182</v>
      </c>
    </row>
    <row r="185" spans="2:7" s="3" customFormat="1" x14ac:dyDescent="0.35">
      <c r="B185" s="3" t="s">
        <v>70</v>
      </c>
      <c r="C185" s="60">
        <f>ROUND(Options!$B$21*HLOOKUP(Calculations!$E$2,Pop2016fraction!$C$3:$BC$251,Pop2016fraction!$BD185,FALSE),0)</f>
        <v>6134</v>
      </c>
      <c r="D185" s="3">
        <f>ROUND(Options!$B$21*HLOOKUP(Calculations!$E$2,Pop2016fractionQ1!$C$3:$BC$251,Pop2016fractionQ1!$BD185,FALSE),0)</f>
        <v>0</v>
      </c>
      <c r="E185" s="3">
        <f>ROUND(Options!$B$21*HLOOKUP(Calculations!$E$2,'Pop2016fractionQ1&amp;2'!$C$3:$BC$251,'Pop2016fractionQ1&amp;2'!$BD185,FALSE),0)</f>
        <v>0</v>
      </c>
      <c r="F185" s="5">
        <f>ROUND(Options!$B$21*HLOOKUP(Calculations!$E$2,PARfraction!$C$3:$BC$251,PARfraction!$BD185,FALSE),0)</f>
        <v>3827</v>
      </c>
      <c r="G185" s="69">
        <v>183</v>
      </c>
    </row>
    <row r="186" spans="2:7" s="3" customFormat="1" x14ac:dyDescent="0.35">
      <c r="B186" s="3" t="s">
        <v>71</v>
      </c>
      <c r="C186" s="60">
        <f>ROUND(Options!$B$21*HLOOKUP(Calculations!$E$2,Pop2016fraction!$C$3:$BC$251,Pop2016fraction!$BD186,FALSE),0)</f>
        <v>5402</v>
      </c>
      <c r="D186" s="3">
        <f>ROUND(Options!$B$21*HLOOKUP(Calculations!$E$2,Pop2016fractionQ1!$C$3:$BC$251,Pop2016fractionQ1!$BD186,FALSE),0)</f>
        <v>0</v>
      </c>
      <c r="E186" s="3">
        <f>ROUND(Options!$B$21*HLOOKUP(Calculations!$E$2,'Pop2016fractionQ1&amp;2'!$C$3:$BC$251,'Pop2016fractionQ1&amp;2'!$BD186,FALSE),0)</f>
        <v>0</v>
      </c>
      <c r="F186" s="5">
        <f>ROUND(Options!$B$21*HLOOKUP(Calculations!$E$2,PARfraction!$C$3:$BC$251,PARfraction!$BD186,FALSE),0)</f>
        <v>3370</v>
      </c>
      <c r="G186" s="69">
        <v>184</v>
      </c>
    </row>
    <row r="187" spans="2:7" s="3" customFormat="1" x14ac:dyDescent="0.35">
      <c r="B187" s="3" t="s">
        <v>72</v>
      </c>
      <c r="C187" s="60">
        <f>ROUND(Options!$B$21*HLOOKUP(Calculations!$E$2,Pop2016fraction!$C$3:$BC$251,Pop2016fraction!$BD187,FALSE),0)</f>
        <v>5375</v>
      </c>
      <c r="D187" s="3">
        <f>ROUND(Options!$B$21*HLOOKUP(Calculations!$E$2,Pop2016fractionQ1!$C$3:$BC$251,Pop2016fractionQ1!$BD187,FALSE),0)</f>
        <v>0</v>
      </c>
      <c r="E187" s="3">
        <f>ROUND(Options!$B$21*HLOOKUP(Calculations!$E$2,'Pop2016fractionQ1&amp;2'!$C$3:$BC$251,'Pop2016fractionQ1&amp;2'!$BD187,FALSE),0)</f>
        <v>0</v>
      </c>
      <c r="F187" s="5">
        <f>ROUND(Options!$B$21*HLOOKUP(Calculations!$E$2,PARfraction!$C$3:$BC$251,PARfraction!$BD187,FALSE),0)</f>
        <v>2815</v>
      </c>
      <c r="G187" s="69">
        <v>185</v>
      </c>
    </row>
    <row r="188" spans="2:7" s="3" customFormat="1" x14ac:dyDescent="0.35">
      <c r="B188" s="3" t="s">
        <v>73</v>
      </c>
      <c r="C188" s="60">
        <f>ROUND(Options!$B$21*HLOOKUP(Calculations!$E$2,Pop2016fraction!$C$3:$BC$251,Pop2016fraction!$BD188,FALSE),0)</f>
        <v>4055</v>
      </c>
      <c r="D188" s="3">
        <f>ROUND(Options!$B$21*HLOOKUP(Calculations!$E$2,Pop2016fractionQ1!$C$3:$BC$251,Pop2016fractionQ1!$BD188,FALSE),0)</f>
        <v>0</v>
      </c>
      <c r="E188" s="3">
        <f>ROUND(Options!$B$21*HLOOKUP(Calculations!$E$2,'Pop2016fractionQ1&amp;2'!$C$3:$BC$251,'Pop2016fractionQ1&amp;2'!$BD188,FALSE),0)</f>
        <v>0</v>
      </c>
      <c r="F188" s="5">
        <f>ROUND(Options!$B$21*HLOOKUP(Calculations!$E$2,PARfraction!$C$3:$BC$251,PARfraction!$BD188,FALSE),0)</f>
        <v>2124</v>
      </c>
      <c r="G188" s="69">
        <v>186</v>
      </c>
    </row>
    <row r="189" spans="2:7" s="3" customFormat="1" x14ac:dyDescent="0.35">
      <c r="B189" s="3" t="s">
        <v>74</v>
      </c>
      <c r="C189" s="60">
        <f>ROUND(Options!$B$21*HLOOKUP(Calculations!$E$2,Pop2016fraction!$C$3:$BC$251,Pop2016fraction!$BD189,FALSE),0)</f>
        <v>3191</v>
      </c>
      <c r="D189" s="3">
        <f>ROUND(Options!$B$21*HLOOKUP(Calculations!$E$2,Pop2016fractionQ1!$C$3:$BC$251,Pop2016fractionQ1!$BD189,FALSE),0)</f>
        <v>0</v>
      </c>
      <c r="E189" s="3">
        <f>ROUND(Options!$B$21*HLOOKUP(Calculations!$E$2,'Pop2016fractionQ1&amp;2'!$C$3:$BC$251,'Pop2016fractionQ1&amp;2'!$BD189,FALSE),0)</f>
        <v>0</v>
      </c>
      <c r="F189" s="5">
        <f>ROUND(Options!$B$21*HLOOKUP(Calculations!$E$2,PARfraction!$C$3:$BC$251,PARfraction!$BD189,FALSE),0)</f>
        <v>887</v>
      </c>
      <c r="G189" s="69">
        <v>187</v>
      </c>
    </row>
    <row r="190" spans="2:7" s="3" customFormat="1" x14ac:dyDescent="0.35">
      <c r="B190" s="3" t="s">
        <v>75</v>
      </c>
      <c r="C190" s="60">
        <f>ROUND(Options!$B$21*HLOOKUP(Calculations!$E$2,Pop2016fraction!$C$3:$BC$251,Pop2016fraction!$BD190,FALSE),0)</f>
        <v>2409</v>
      </c>
      <c r="D190" s="3">
        <f>ROUND(Options!$B$21*HLOOKUP(Calculations!$E$2,Pop2016fractionQ1!$C$3:$BC$251,Pop2016fractionQ1!$BD190,FALSE),0)</f>
        <v>0</v>
      </c>
      <c r="E190" s="3">
        <f>ROUND(Options!$B$21*HLOOKUP(Calculations!$E$2,'Pop2016fractionQ1&amp;2'!$C$3:$BC$251,'Pop2016fractionQ1&amp;2'!$BD190,FALSE),0)</f>
        <v>0</v>
      </c>
      <c r="F190" s="5">
        <f>ROUND(Options!$B$21*HLOOKUP(Calculations!$E$2,PARfraction!$C$3:$BC$251,PARfraction!$BD190,FALSE),0)</f>
        <v>670</v>
      </c>
      <c r="G190" s="69">
        <v>188</v>
      </c>
    </row>
    <row r="191" spans="2:7" s="3" customFormat="1" x14ac:dyDescent="0.35">
      <c r="B191" s="3" t="s">
        <v>81</v>
      </c>
      <c r="C191" s="60">
        <f>ROUND(Options!$B$21*HLOOKUP(Calculations!$E$2,Pop2016fraction!$C$3:$BC$251,Pop2016fraction!$BD191,FALSE),0)</f>
        <v>1539</v>
      </c>
      <c r="D191" s="3">
        <f>ROUND(Options!$B$21*HLOOKUP(Calculations!$E$2,Pop2016fractionQ1!$C$3:$BC$251,Pop2016fractionQ1!$BD191,FALSE),0)</f>
        <v>0</v>
      </c>
      <c r="E191" s="3">
        <f>ROUND(Options!$B$21*HLOOKUP(Calculations!$E$2,'Pop2016fractionQ1&amp;2'!$C$3:$BC$251,'Pop2016fractionQ1&amp;2'!$BD191,FALSE),0)</f>
        <v>0</v>
      </c>
      <c r="F191" s="5">
        <f>ROUND(Options!$B$21*HLOOKUP(Calculations!$E$2,PARfraction!$C$3:$BC$251,PARfraction!$BD191,FALSE),0)</f>
        <v>428</v>
      </c>
      <c r="G191" s="69">
        <v>189</v>
      </c>
    </row>
    <row r="192" spans="2:7" s="3" customFormat="1" x14ac:dyDescent="0.35">
      <c r="B192" s="3" t="s">
        <v>82</v>
      </c>
      <c r="C192" s="60">
        <f>ROUND(Options!$B$21*HLOOKUP(Calculations!$E$2,Pop2016fraction!$C$3:$BC$251,Pop2016fraction!$BD192,FALSE),0)</f>
        <v>924</v>
      </c>
      <c r="D192" s="3">
        <f>ROUND(Options!$B$21*HLOOKUP(Calculations!$E$2,Pop2016fractionQ1!$C$3:$BC$251,Pop2016fractionQ1!$BD192,FALSE),0)</f>
        <v>0</v>
      </c>
      <c r="E192" s="3">
        <f>ROUND(Options!$B$21*HLOOKUP(Calculations!$E$2,'Pop2016fractionQ1&amp;2'!$C$3:$BC$251,'Pop2016fractionQ1&amp;2'!$BD192,FALSE),0)</f>
        <v>0</v>
      </c>
      <c r="F192" s="5">
        <f>ROUND(Options!$B$21*HLOOKUP(Calculations!$E$2,PARfraction!$C$3:$BC$251,PARfraction!$BD192,FALSE),0)</f>
        <v>257</v>
      </c>
      <c r="G192" s="69">
        <v>190</v>
      </c>
    </row>
    <row r="193" spans="2:7" s="3" customFormat="1" x14ac:dyDescent="0.35">
      <c r="B193" s="3" t="s">
        <v>76</v>
      </c>
      <c r="C193" s="60">
        <f>ROUND(Options!$B$21*HLOOKUP(Calculations!$E$2,Pop2016fraction!$C$3:$BC$251,Pop2016fraction!$BD193,FALSE),0)</f>
        <v>0</v>
      </c>
      <c r="D193" s="3">
        <f>ROUND(Options!$B$21*HLOOKUP(Calculations!$E$2,Pop2016fractionQ1!$C$3:$BC$251,Pop2016fractionQ1!$BD193,FALSE),0)</f>
        <v>0</v>
      </c>
      <c r="E193" s="3">
        <f>ROUND(Options!$B$21*HLOOKUP(Calculations!$E$2,'Pop2016fractionQ1&amp;2'!$C$3:$BC$251,'Pop2016fractionQ1&amp;2'!$BD193,FALSE),0)</f>
        <v>0</v>
      </c>
      <c r="F193" s="5">
        <f>ROUND(Options!$B$21*HLOOKUP(Calculations!$E$2,PARfraction!$C$3:$BC$251,PARfraction!$BD193,FALSE),0)</f>
        <v>0</v>
      </c>
      <c r="G193" s="69">
        <v>191</v>
      </c>
    </row>
    <row r="194" spans="2:7" s="3" customFormat="1" x14ac:dyDescent="0.35">
      <c r="B194" s="3" t="s">
        <v>46</v>
      </c>
      <c r="C194" s="60">
        <f>ROUND(Options!$B$21*HLOOKUP(Calculations!$E$2,Pop2016fraction!$C$3:$BC$251,Pop2016fraction!$BD194,FALSE),0)</f>
        <v>0</v>
      </c>
      <c r="D194" s="3">
        <f>ROUND(Options!$B$21*HLOOKUP(Calculations!$E$2,Pop2016fractionQ1!$C$3:$BC$251,Pop2016fractionQ1!$BD194,FALSE),0)</f>
        <v>0</v>
      </c>
      <c r="E194" s="3">
        <f>ROUND(Options!$B$21*HLOOKUP(Calculations!$E$2,'Pop2016fractionQ1&amp;2'!$C$3:$BC$251,'Pop2016fractionQ1&amp;2'!$BD194,FALSE),0)</f>
        <v>0</v>
      </c>
      <c r="F194" s="5">
        <f>ROUND(Options!$B$21*HLOOKUP(Calculations!$E$2,PARfraction!$C$3:$BC$251,PARfraction!$BD194,FALSE),0)</f>
        <v>0</v>
      </c>
      <c r="G194" s="69">
        <v>192</v>
      </c>
    </row>
    <row r="195" spans="2:7" s="3" customFormat="1" x14ac:dyDescent="0.35">
      <c r="B195" s="3" t="s">
        <v>77</v>
      </c>
      <c r="C195" s="60">
        <f>ROUND(Options!$B$21*HLOOKUP(Calculations!$E$2,Pop2016fraction!$C$3:$BC$251,Pop2016fraction!$BD195,FALSE),0)</f>
        <v>0</v>
      </c>
      <c r="D195" s="3">
        <f>ROUND(Options!$B$21*HLOOKUP(Calculations!$E$2,Pop2016fractionQ1!$C$3:$BC$251,Pop2016fractionQ1!$BD195,FALSE),0)</f>
        <v>0</v>
      </c>
      <c r="E195" s="3">
        <f>ROUND(Options!$B$21*HLOOKUP(Calculations!$E$2,'Pop2016fractionQ1&amp;2'!$C$3:$BC$251,'Pop2016fractionQ1&amp;2'!$BD195,FALSE),0)</f>
        <v>0</v>
      </c>
      <c r="F195" s="5">
        <f>ROUND(Options!$B$21*HLOOKUP(Calculations!$E$2,PARfraction!$C$3:$BC$251,PARfraction!$BD195,FALSE),0)</f>
        <v>0</v>
      </c>
      <c r="G195" s="69">
        <v>193</v>
      </c>
    </row>
    <row r="196" spans="2:7" s="3" customFormat="1" x14ac:dyDescent="0.35">
      <c r="B196" s="3" t="s">
        <v>47</v>
      </c>
      <c r="C196" s="60">
        <f>ROUND(Options!$B$21*HLOOKUP(Calculations!$E$2,Pop2016fraction!$C$3:$BC$251,Pop2016fraction!$BD196,FALSE),0)</f>
        <v>3811</v>
      </c>
      <c r="D196" s="3">
        <f>ROUND(Options!$B$21*HLOOKUP(Calculations!$E$2,Pop2016fractionQ1!$C$3:$BC$251,Pop2016fractionQ1!$BD196,FALSE),0)</f>
        <v>0</v>
      </c>
      <c r="E196" s="3">
        <f>ROUND(Options!$B$21*HLOOKUP(Calculations!$E$2,'Pop2016fractionQ1&amp;2'!$C$3:$BC$251,'Pop2016fractionQ1&amp;2'!$BD196,FALSE),0)</f>
        <v>0</v>
      </c>
      <c r="F196" s="5">
        <f>ROUND(Options!$B$21*HLOOKUP(Calculations!$E$2,PARfraction!$C$3:$BC$251,PARfraction!$BD196,FALSE),0)</f>
        <v>3546</v>
      </c>
      <c r="G196" s="69">
        <v>194</v>
      </c>
    </row>
    <row r="197" spans="2:7" s="3" customFormat="1" x14ac:dyDescent="0.35">
      <c r="B197" s="3" t="s">
        <v>48</v>
      </c>
      <c r="C197" s="60">
        <f>ROUND(Options!$B$21*HLOOKUP(Calculations!$E$2,Pop2016fraction!$C$3:$BC$251,Pop2016fraction!$BD197,FALSE),0)</f>
        <v>5428</v>
      </c>
      <c r="D197" s="3">
        <f>ROUND(Options!$B$21*HLOOKUP(Calculations!$E$2,Pop2016fractionQ1!$C$3:$BC$251,Pop2016fractionQ1!$BD197,FALSE),0)</f>
        <v>0</v>
      </c>
      <c r="E197" s="3">
        <f>ROUND(Options!$B$21*HLOOKUP(Calculations!$E$2,'Pop2016fractionQ1&amp;2'!$C$3:$BC$251,'Pop2016fractionQ1&amp;2'!$BD197,FALSE),0)</f>
        <v>0</v>
      </c>
      <c r="F197" s="5">
        <f>ROUND(Options!$B$21*HLOOKUP(Calculations!$E$2,PARfraction!$C$3:$BC$251,PARfraction!$BD197,FALSE),0)</f>
        <v>5051</v>
      </c>
      <c r="G197" s="69">
        <v>195</v>
      </c>
    </row>
    <row r="198" spans="2:7" s="3" customFormat="1" x14ac:dyDescent="0.35">
      <c r="B198" s="3" t="s">
        <v>49</v>
      </c>
      <c r="C198" s="60">
        <f>ROUND(Options!$B$21*HLOOKUP(Calculations!$E$2,Pop2016fraction!$C$3:$BC$251,Pop2016fraction!$BD198,FALSE),0)</f>
        <v>5195</v>
      </c>
      <c r="D198" s="3">
        <f>ROUND(Options!$B$21*HLOOKUP(Calculations!$E$2,Pop2016fractionQ1!$C$3:$BC$251,Pop2016fractionQ1!$BD198,FALSE),0)</f>
        <v>0</v>
      </c>
      <c r="E198" s="3">
        <f>ROUND(Options!$B$21*HLOOKUP(Calculations!$E$2,'Pop2016fractionQ1&amp;2'!$C$3:$BC$251,'Pop2016fractionQ1&amp;2'!$BD198,FALSE),0)</f>
        <v>0</v>
      </c>
      <c r="F198" s="5">
        <f>ROUND(Options!$B$21*HLOOKUP(Calculations!$E$2,PARfraction!$C$3:$BC$251,PARfraction!$BD198,FALSE),0)</f>
        <v>5566</v>
      </c>
      <c r="G198" s="69">
        <v>196</v>
      </c>
    </row>
    <row r="199" spans="2:7" s="3" customFormat="1" x14ac:dyDescent="0.35">
      <c r="B199" s="3" t="s">
        <v>50</v>
      </c>
      <c r="C199" s="60">
        <f>ROUND(Options!$B$21*HLOOKUP(Calculations!$E$2,Pop2016fraction!$C$3:$BC$251,Pop2016fraction!$BD199,FALSE),0)</f>
        <v>4984</v>
      </c>
      <c r="D199" s="3">
        <f>ROUND(Options!$B$21*HLOOKUP(Calculations!$E$2,Pop2016fractionQ1!$C$3:$BC$251,Pop2016fractionQ1!$BD199,FALSE),0)</f>
        <v>0</v>
      </c>
      <c r="E199" s="3">
        <f>ROUND(Options!$B$21*HLOOKUP(Calculations!$E$2,'Pop2016fractionQ1&amp;2'!$C$3:$BC$251,'Pop2016fractionQ1&amp;2'!$BD199,FALSE),0)</f>
        <v>0</v>
      </c>
      <c r="F199" s="5">
        <f>ROUND(Options!$B$21*HLOOKUP(Calculations!$E$2,PARfraction!$C$3:$BC$251,PARfraction!$BD199,FALSE),0)</f>
        <v>5340</v>
      </c>
      <c r="G199" s="69">
        <v>197</v>
      </c>
    </row>
    <row r="200" spans="2:7" s="3" customFormat="1" x14ac:dyDescent="0.35">
      <c r="B200" s="3" t="s">
        <v>51</v>
      </c>
      <c r="C200" s="60">
        <f>ROUND(Options!$B$21*HLOOKUP(Calculations!$E$2,Pop2016fraction!$C$3:$BC$251,Pop2016fraction!$BD200,FALSE),0)</f>
        <v>4934</v>
      </c>
      <c r="D200" s="3">
        <f>ROUND(Options!$B$21*HLOOKUP(Calculations!$E$2,Pop2016fractionQ1!$C$3:$BC$251,Pop2016fractionQ1!$BD200,FALSE),0)</f>
        <v>0</v>
      </c>
      <c r="E200" s="3">
        <f>ROUND(Options!$B$21*HLOOKUP(Calculations!$E$2,'Pop2016fractionQ1&amp;2'!$C$3:$BC$251,'Pop2016fractionQ1&amp;2'!$BD200,FALSE),0)</f>
        <v>0</v>
      </c>
      <c r="F200" s="5">
        <f>ROUND(Options!$B$21*HLOOKUP(Calculations!$E$2,PARfraction!$C$3:$BC$251,PARfraction!$BD200,FALSE),0)</f>
        <v>4656</v>
      </c>
      <c r="G200" s="69">
        <v>198</v>
      </c>
    </row>
    <row r="201" spans="2:7" s="3" customFormat="1" x14ac:dyDescent="0.35">
      <c r="B201" s="3" t="s">
        <v>52</v>
      </c>
      <c r="C201" s="60">
        <f>ROUND(Options!$B$21*HLOOKUP(Calculations!$E$2,Pop2016fraction!$C$3:$BC$251,Pop2016fraction!$BD201,FALSE),0)</f>
        <v>5292</v>
      </c>
      <c r="D201" s="3">
        <f>ROUND(Options!$B$21*HLOOKUP(Calculations!$E$2,Pop2016fractionQ1!$C$3:$BC$251,Pop2016fractionQ1!$BD201,FALSE),0)</f>
        <v>0</v>
      </c>
      <c r="E201" s="3">
        <f>ROUND(Options!$B$21*HLOOKUP(Calculations!$E$2,'Pop2016fractionQ1&amp;2'!$C$3:$BC$251,'Pop2016fractionQ1&amp;2'!$BD201,FALSE),0)</f>
        <v>0</v>
      </c>
      <c r="F201" s="5">
        <f>ROUND(Options!$B$21*HLOOKUP(Calculations!$E$2,PARfraction!$C$3:$BC$251,PARfraction!$BD201,FALSE),0)</f>
        <v>4994</v>
      </c>
      <c r="G201" s="69">
        <v>199</v>
      </c>
    </row>
    <row r="202" spans="2:7" s="3" customFormat="1" x14ac:dyDescent="0.35">
      <c r="B202" s="3" t="s">
        <v>53</v>
      </c>
      <c r="C202" s="60">
        <f>ROUND(Options!$B$21*HLOOKUP(Calculations!$E$2,Pop2016fraction!$C$3:$BC$251,Pop2016fraction!$BD202,FALSE),0)</f>
        <v>6139</v>
      </c>
      <c r="D202" s="3">
        <f>ROUND(Options!$B$21*HLOOKUP(Calculations!$E$2,Pop2016fractionQ1!$C$3:$BC$251,Pop2016fractionQ1!$BD202,FALSE),0)</f>
        <v>0</v>
      </c>
      <c r="E202" s="3">
        <f>ROUND(Options!$B$21*HLOOKUP(Calculations!$E$2,'Pop2016fractionQ1&amp;2'!$C$3:$BC$251,'Pop2016fractionQ1&amp;2'!$BD202,FALSE),0)</f>
        <v>0</v>
      </c>
      <c r="F202" s="5">
        <f>ROUND(Options!$B$21*HLOOKUP(Calculations!$E$2,PARfraction!$C$3:$BC$251,PARfraction!$BD202,FALSE),0)</f>
        <v>5754</v>
      </c>
      <c r="G202" s="69">
        <v>200</v>
      </c>
    </row>
    <row r="203" spans="2:7" s="3" customFormat="1" x14ac:dyDescent="0.35">
      <c r="B203" s="3" t="s">
        <v>54</v>
      </c>
      <c r="C203" s="60">
        <f>ROUND(Options!$B$21*HLOOKUP(Calculations!$E$2,Pop2016fraction!$C$3:$BC$251,Pop2016fraction!$BD203,FALSE),0)</f>
        <v>6511</v>
      </c>
      <c r="D203" s="3">
        <f>ROUND(Options!$B$21*HLOOKUP(Calculations!$E$2,Pop2016fractionQ1!$C$3:$BC$251,Pop2016fractionQ1!$BD203,FALSE),0)</f>
        <v>0</v>
      </c>
      <c r="E203" s="3">
        <f>ROUND(Options!$B$21*HLOOKUP(Calculations!$E$2,'Pop2016fractionQ1&amp;2'!$C$3:$BC$251,'Pop2016fractionQ1&amp;2'!$BD203,FALSE),0)</f>
        <v>0</v>
      </c>
      <c r="F203" s="5">
        <f>ROUND(Options!$B$21*HLOOKUP(Calculations!$E$2,PARfraction!$C$3:$BC$251,PARfraction!$BD203,FALSE),0)</f>
        <v>6103</v>
      </c>
      <c r="G203" s="69">
        <v>201</v>
      </c>
    </row>
    <row r="204" spans="2:7" s="3" customFormat="1" x14ac:dyDescent="0.35">
      <c r="B204" s="3" t="s">
        <v>55</v>
      </c>
      <c r="C204" s="60">
        <f>ROUND(Options!$B$21*HLOOKUP(Calculations!$E$2,Pop2016fraction!$C$3:$BC$251,Pop2016fraction!$BD204,FALSE),0)</f>
        <v>5929</v>
      </c>
      <c r="D204" s="3">
        <f>ROUND(Options!$B$21*HLOOKUP(Calculations!$E$2,Pop2016fractionQ1!$C$3:$BC$251,Pop2016fractionQ1!$BD204,FALSE),0)</f>
        <v>0</v>
      </c>
      <c r="E204" s="3">
        <f>ROUND(Options!$B$21*HLOOKUP(Calculations!$E$2,'Pop2016fractionQ1&amp;2'!$C$3:$BC$251,'Pop2016fractionQ1&amp;2'!$BD204,FALSE),0)</f>
        <v>0</v>
      </c>
      <c r="F204" s="5">
        <f>ROUND(Options!$B$21*HLOOKUP(Calculations!$E$2,PARfraction!$C$3:$BC$251,PARfraction!$BD204,FALSE),0)</f>
        <v>4013</v>
      </c>
      <c r="G204" s="69">
        <v>202</v>
      </c>
    </row>
    <row r="205" spans="2:7" s="3" customFormat="1" x14ac:dyDescent="0.35">
      <c r="B205" s="3" t="s">
        <v>56</v>
      </c>
      <c r="C205" s="60">
        <f>ROUND(Options!$B$21*HLOOKUP(Calculations!$E$2,Pop2016fraction!$C$3:$BC$251,Pop2016fraction!$BD205,FALSE),0)</f>
        <v>5211</v>
      </c>
      <c r="D205" s="3">
        <f>ROUND(Options!$B$21*HLOOKUP(Calculations!$E$2,Pop2016fractionQ1!$C$3:$BC$251,Pop2016fractionQ1!$BD205,FALSE),0)</f>
        <v>0</v>
      </c>
      <c r="E205" s="3">
        <f>ROUND(Options!$B$21*HLOOKUP(Calculations!$E$2,'Pop2016fractionQ1&amp;2'!$C$3:$BC$251,'Pop2016fractionQ1&amp;2'!$BD205,FALSE),0)</f>
        <v>0</v>
      </c>
      <c r="F205" s="5">
        <f>ROUND(Options!$B$21*HLOOKUP(Calculations!$E$2,PARfraction!$C$3:$BC$251,PARfraction!$BD205,FALSE),0)</f>
        <v>3527</v>
      </c>
      <c r="G205" s="69">
        <v>203</v>
      </c>
    </row>
    <row r="206" spans="2:7" s="3" customFormat="1" x14ac:dyDescent="0.35">
      <c r="B206" s="3" t="s">
        <v>57</v>
      </c>
      <c r="C206" s="60">
        <f>ROUND(Options!$B$21*HLOOKUP(Calculations!$E$2,Pop2016fraction!$C$3:$BC$251,Pop2016fraction!$BD206,FALSE),0)</f>
        <v>5102</v>
      </c>
      <c r="D206" s="3">
        <f>ROUND(Options!$B$21*HLOOKUP(Calculations!$E$2,Pop2016fractionQ1!$C$3:$BC$251,Pop2016fractionQ1!$BD206,FALSE),0)</f>
        <v>0</v>
      </c>
      <c r="E206" s="3">
        <f>ROUND(Options!$B$21*HLOOKUP(Calculations!$E$2,'Pop2016fractionQ1&amp;2'!$C$3:$BC$251,'Pop2016fractionQ1&amp;2'!$BD206,FALSE),0)</f>
        <v>0</v>
      </c>
      <c r="F206" s="5">
        <f>ROUND(Options!$B$21*HLOOKUP(Calculations!$E$2,PARfraction!$C$3:$BC$251,PARfraction!$BD206,FALSE),0)</f>
        <v>2616</v>
      </c>
      <c r="G206" s="69">
        <v>204</v>
      </c>
    </row>
    <row r="207" spans="2:7" s="3" customFormat="1" x14ac:dyDescent="0.35">
      <c r="B207" s="3" t="s">
        <v>58</v>
      </c>
      <c r="C207" s="60">
        <f>ROUND(Options!$B$21*HLOOKUP(Calculations!$E$2,Pop2016fraction!$C$3:$BC$251,Pop2016fraction!$BD207,FALSE),0)</f>
        <v>3753</v>
      </c>
      <c r="D207" s="3">
        <f>ROUND(Options!$B$21*HLOOKUP(Calculations!$E$2,Pop2016fractionQ1!$C$3:$BC$251,Pop2016fractionQ1!$BD207,FALSE),0)</f>
        <v>0</v>
      </c>
      <c r="E207" s="3">
        <f>ROUND(Options!$B$21*HLOOKUP(Calculations!$E$2,'Pop2016fractionQ1&amp;2'!$C$3:$BC$251,'Pop2016fractionQ1&amp;2'!$BD207,FALSE),0)</f>
        <v>0</v>
      </c>
      <c r="F207" s="5">
        <f>ROUND(Options!$B$21*HLOOKUP(Calculations!$E$2,PARfraction!$C$3:$BC$251,PARfraction!$BD207,FALSE),0)</f>
        <v>1925</v>
      </c>
      <c r="G207" s="69">
        <v>205</v>
      </c>
    </row>
    <row r="208" spans="2:7" s="3" customFormat="1" x14ac:dyDescent="0.35">
      <c r="B208" s="3" t="s">
        <v>59</v>
      </c>
      <c r="C208" s="60">
        <f>ROUND(Options!$B$21*HLOOKUP(Calculations!$E$2,Pop2016fraction!$C$3:$BC$251,Pop2016fraction!$BD208,FALSE),0)</f>
        <v>2663</v>
      </c>
      <c r="D208" s="3">
        <f>ROUND(Options!$B$21*HLOOKUP(Calculations!$E$2,Pop2016fractionQ1!$C$3:$BC$251,Pop2016fractionQ1!$BD208,FALSE),0)</f>
        <v>0</v>
      </c>
      <c r="E208" s="3">
        <f>ROUND(Options!$B$21*HLOOKUP(Calculations!$E$2,'Pop2016fractionQ1&amp;2'!$C$3:$BC$251,'Pop2016fractionQ1&amp;2'!$BD208,FALSE),0)</f>
        <v>0</v>
      </c>
      <c r="F208" s="5">
        <f>ROUND(Options!$B$21*HLOOKUP(Calculations!$E$2,PARfraction!$C$3:$BC$251,PARfraction!$BD208,FALSE),0)</f>
        <v>491</v>
      </c>
      <c r="G208" s="69">
        <v>206</v>
      </c>
    </row>
    <row r="209" spans="1:7" s="3" customFormat="1" x14ac:dyDescent="0.35">
      <c r="B209" s="3" t="s">
        <v>60</v>
      </c>
      <c r="C209" s="60">
        <f>ROUND(Options!$B$21*HLOOKUP(Calculations!$E$2,Pop2016fraction!$C$3:$BC$251,Pop2016fraction!$BD209,FALSE),0)</f>
        <v>1805</v>
      </c>
      <c r="D209" s="3">
        <f>ROUND(Options!$B$21*HLOOKUP(Calculations!$E$2,Pop2016fractionQ1!$C$3:$BC$251,Pop2016fractionQ1!$BD209,FALSE),0)</f>
        <v>0</v>
      </c>
      <c r="E209" s="3">
        <f>ROUND(Options!$B$21*HLOOKUP(Calculations!$E$2,'Pop2016fractionQ1&amp;2'!$C$3:$BC$251,'Pop2016fractionQ1&amp;2'!$BD209,FALSE),0)</f>
        <v>0</v>
      </c>
      <c r="F209" s="5">
        <f>ROUND(Options!$B$21*HLOOKUP(Calculations!$E$2,PARfraction!$C$3:$BC$251,PARfraction!$BD209,FALSE),0)</f>
        <v>333</v>
      </c>
      <c r="G209" s="69">
        <v>207</v>
      </c>
    </row>
    <row r="210" spans="1:7" s="3" customFormat="1" x14ac:dyDescent="0.35">
      <c r="B210" s="3" t="s">
        <v>80</v>
      </c>
      <c r="C210" s="60">
        <f>ROUND(Options!$B$21*HLOOKUP(Calculations!$E$2,Pop2016fraction!$C$3:$BC$251,Pop2016fraction!$BD210,FALSE),0)</f>
        <v>953</v>
      </c>
      <c r="D210" s="3">
        <f>ROUND(Options!$B$21*HLOOKUP(Calculations!$E$2,Pop2016fractionQ1!$C$3:$BC$251,Pop2016fractionQ1!$BD210,FALSE),0)</f>
        <v>0</v>
      </c>
      <c r="E210" s="3">
        <f>ROUND(Options!$B$21*HLOOKUP(Calculations!$E$2,'Pop2016fractionQ1&amp;2'!$C$3:$BC$251,'Pop2016fractionQ1&amp;2'!$BD210,FALSE),0)</f>
        <v>0</v>
      </c>
      <c r="F210" s="5">
        <f>ROUND(Options!$B$21*HLOOKUP(Calculations!$E$2,PARfraction!$C$3:$BC$251,PARfraction!$BD210,FALSE),0)</f>
        <v>176</v>
      </c>
      <c r="G210" s="69">
        <v>208</v>
      </c>
    </row>
    <row r="211" spans="1:7" s="4" customFormat="1" x14ac:dyDescent="0.35">
      <c r="B211" s="4" t="s">
        <v>79</v>
      </c>
      <c r="C211" s="60">
        <f>ROUND(Options!$B$21*HLOOKUP(Calculations!$E$2,Pop2016fraction!$C$3:$BC$251,Pop2016fraction!$BD211,FALSE),0)</f>
        <v>392</v>
      </c>
      <c r="D211" s="3">
        <f>ROUND(Options!$B$21*HLOOKUP(Calculations!$E$2,Pop2016fractionQ1!$C$3:$BC$251,Pop2016fractionQ1!$BD211,FALSE),0)</f>
        <v>0</v>
      </c>
      <c r="E211" s="3">
        <f>ROUND(Options!$B$21*HLOOKUP(Calculations!$E$2,'Pop2016fractionQ1&amp;2'!$C$3:$BC$251,'Pop2016fractionQ1&amp;2'!$BD211,FALSE),0)</f>
        <v>0</v>
      </c>
      <c r="F211" s="5">
        <f>ROUND(Options!$B$21*HLOOKUP(Calculations!$E$2,PARfraction!$C$3:$BC$251,PARfraction!$BD211,FALSE),0)</f>
        <v>72</v>
      </c>
      <c r="G211" s="69">
        <v>209</v>
      </c>
    </row>
    <row r="212" spans="1:7" s="2" customFormat="1" x14ac:dyDescent="0.35">
      <c r="A212" s="2" t="s">
        <v>137</v>
      </c>
      <c r="B212" s="2" t="s">
        <v>83</v>
      </c>
      <c r="C212" s="60">
        <f>ROUND(Options!$B$21*HLOOKUP(Calculations!$E$2,Pop2016fraction!$C$3:$BC$251,Pop2016fraction!$BD212,FALSE),0)</f>
        <v>0</v>
      </c>
      <c r="D212" s="3">
        <f>ROUND(Options!$B$21*HLOOKUP(Calculations!$E$2,Pop2016fractionQ1!$C$3:$BC$251,Pop2016fractionQ1!$BD212,FALSE),0)</f>
        <v>0</v>
      </c>
      <c r="E212" s="3">
        <f>ROUND(Options!$B$21*HLOOKUP(Calculations!$E$2,'Pop2016fractionQ1&amp;2'!$C$3:$BC$251,'Pop2016fractionQ1&amp;2'!$BD212,FALSE),0)</f>
        <v>0</v>
      </c>
      <c r="F212" s="5">
        <f>ROUND(Options!$B$21*HLOOKUP(Calculations!$E$2,PARfraction!$C$3:$BC$251,PARfraction!$BD212,FALSE),0)</f>
        <v>0</v>
      </c>
      <c r="G212" s="69">
        <v>210</v>
      </c>
    </row>
    <row r="213" spans="1:7" s="3" customFormat="1" x14ac:dyDescent="0.35">
      <c r="B213" s="3" t="s">
        <v>61</v>
      </c>
      <c r="C213" s="60">
        <f>ROUND(Options!$B$21*HLOOKUP(Calculations!$E$2,Pop2016fraction!$C$3:$BC$251,Pop2016fraction!$BD213,FALSE),0)</f>
        <v>0</v>
      </c>
      <c r="D213" s="3">
        <f>ROUND(Options!$B$21*HLOOKUP(Calculations!$E$2,Pop2016fractionQ1!$C$3:$BC$251,Pop2016fractionQ1!$BD213,FALSE),0)</f>
        <v>0</v>
      </c>
      <c r="E213" s="3">
        <f>ROUND(Options!$B$21*HLOOKUP(Calculations!$E$2,'Pop2016fractionQ1&amp;2'!$C$3:$BC$251,'Pop2016fractionQ1&amp;2'!$BD213,FALSE),0)</f>
        <v>0</v>
      </c>
      <c r="F213" s="5">
        <f>ROUND(Options!$B$21*HLOOKUP(Calculations!$E$2,PARfraction!$C$3:$BC$251,PARfraction!$BD213,FALSE),0)</f>
        <v>0</v>
      </c>
      <c r="G213" s="69">
        <v>211</v>
      </c>
    </row>
    <row r="214" spans="1:7" s="3" customFormat="1" x14ac:dyDescent="0.35">
      <c r="B214" s="3" t="s">
        <v>78</v>
      </c>
      <c r="C214" s="60">
        <f>ROUND(Options!$B$21*HLOOKUP(Calculations!$E$2,Pop2016fraction!$C$3:$BC$251,Pop2016fraction!$BD214,FALSE),0)</f>
        <v>0</v>
      </c>
      <c r="D214" s="3">
        <f>ROUND(Options!$B$21*HLOOKUP(Calculations!$E$2,Pop2016fractionQ1!$C$3:$BC$251,Pop2016fractionQ1!$BD214,FALSE),0)</f>
        <v>0</v>
      </c>
      <c r="E214" s="3">
        <f>ROUND(Options!$B$21*HLOOKUP(Calculations!$E$2,'Pop2016fractionQ1&amp;2'!$C$3:$BC$251,'Pop2016fractionQ1&amp;2'!$BD214,FALSE),0)</f>
        <v>0</v>
      </c>
      <c r="F214" s="5">
        <f>ROUND(Options!$B$21*HLOOKUP(Calculations!$E$2,PARfraction!$C$3:$BC$251,PARfraction!$BD214,FALSE),0)</f>
        <v>0</v>
      </c>
      <c r="G214" s="69">
        <v>212</v>
      </c>
    </row>
    <row r="215" spans="1:7" s="3" customFormat="1" x14ac:dyDescent="0.35">
      <c r="B215" s="3" t="s">
        <v>62</v>
      </c>
      <c r="C215" s="60">
        <f>ROUND(Options!$B$21*HLOOKUP(Calculations!$E$2,Pop2016fraction!$C$3:$BC$251,Pop2016fraction!$BD215,FALSE),0)</f>
        <v>3893</v>
      </c>
      <c r="D215" s="3">
        <f>ROUND(Options!$B$21*HLOOKUP(Calculations!$E$2,Pop2016fractionQ1!$C$3:$BC$251,Pop2016fractionQ1!$BD215,FALSE),0)</f>
        <v>0</v>
      </c>
      <c r="E215" s="3">
        <f>ROUND(Options!$B$21*HLOOKUP(Calculations!$E$2,'Pop2016fractionQ1&amp;2'!$C$3:$BC$251,'Pop2016fractionQ1&amp;2'!$BD215,FALSE),0)</f>
        <v>0</v>
      </c>
      <c r="F215" s="5">
        <f>ROUND(Options!$B$21*HLOOKUP(Calculations!$E$2,PARfraction!$C$3:$BC$251,PARfraction!$BD215,FALSE),0)</f>
        <v>1734</v>
      </c>
      <c r="G215" s="69">
        <v>213</v>
      </c>
    </row>
    <row r="216" spans="1:7" s="3" customFormat="1" x14ac:dyDescent="0.35">
      <c r="B216" s="3" t="s">
        <v>63</v>
      </c>
      <c r="C216" s="60">
        <f>ROUND(Options!$B$21*HLOOKUP(Calculations!$E$2,Pop2016fraction!$C$3:$BC$251,Pop2016fraction!$BD216,FALSE),0)</f>
        <v>5857</v>
      </c>
      <c r="D216" s="3">
        <f>ROUND(Options!$B$21*HLOOKUP(Calculations!$E$2,Pop2016fractionQ1!$C$3:$BC$251,Pop2016fractionQ1!$BD216,FALSE),0)</f>
        <v>0</v>
      </c>
      <c r="E216" s="3">
        <f>ROUND(Options!$B$21*HLOOKUP(Calculations!$E$2,'Pop2016fractionQ1&amp;2'!$C$3:$BC$251,'Pop2016fractionQ1&amp;2'!$BD216,FALSE),0)</f>
        <v>0</v>
      </c>
      <c r="F216" s="5">
        <f>ROUND(Options!$B$21*HLOOKUP(Calculations!$E$2,PARfraction!$C$3:$BC$251,PARfraction!$BD216,FALSE),0)</f>
        <v>2608</v>
      </c>
      <c r="G216" s="69">
        <v>214</v>
      </c>
    </row>
    <row r="217" spans="1:7" s="3" customFormat="1" x14ac:dyDescent="0.35">
      <c r="B217" s="3" t="s">
        <v>64</v>
      </c>
      <c r="C217" s="60">
        <f>ROUND(Options!$B$21*HLOOKUP(Calculations!$E$2,Pop2016fraction!$C$3:$BC$251,Pop2016fraction!$BD217,FALSE),0)</f>
        <v>4988</v>
      </c>
      <c r="D217" s="3">
        <f>ROUND(Options!$B$21*HLOOKUP(Calculations!$E$2,Pop2016fractionQ1!$C$3:$BC$251,Pop2016fractionQ1!$BD217,FALSE),0)</f>
        <v>0</v>
      </c>
      <c r="E217" s="3">
        <f>ROUND(Options!$B$21*HLOOKUP(Calculations!$E$2,'Pop2016fractionQ1&amp;2'!$C$3:$BC$251,'Pop2016fractionQ1&amp;2'!$BD217,FALSE),0)</f>
        <v>0</v>
      </c>
      <c r="F217" s="5">
        <f>ROUND(Options!$B$21*HLOOKUP(Calculations!$E$2,PARfraction!$C$3:$BC$251,PARfraction!$BD217,FALSE),0)</f>
        <v>2266</v>
      </c>
      <c r="G217" s="69">
        <v>215</v>
      </c>
    </row>
    <row r="218" spans="1:7" s="3" customFormat="1" x14ac:dyDescent="0.35">
      <c r="B218" s="3" t="s">
        <v>65</v>
      </c>
      <c r="C218" s="60">
        <f>ROUND(Options!$B$21*HLOOKUP(Calculations!$E$2,Pop2016fraction!$C$3:$BC$251,Pop2016fraction!$BD218,FALSE),0)</f>
        <v>4874</v>
      </c>
      <c r="D218" s="3">
        <f>ROUND(Options!$B$21*HLOOKUP(Calculations!$E$2,Pop2016fractionQ1!$C$3:$BC$251,Pop2016fractionQ1!$BD218,FALSE),0)</f>
        <v>0</v>
      </c>
      <c r="E218" s="3">
        <f>ROUND(Options!$B$21*HLOOKUP(Calculations!$E$2,'Pop2016fractionQ1&amp;2'!$C$3:$BC$251,'Pop2016fractionQ1&amp;2'!$BD218,FALSE),0)</f>
        <v>0</v>
      </c>
      <c r="F218" s="5">
        <f>ROUND(Options!$B$21*HLOOKUP(Calculations!$E$2,PARfraction!$C$3:$BC$251,PARfraction!$BD218,FALSE),0)</f>
        <v>2215</v>
      </c>
      <c r="G218" s="69">
        <v>216</v>
      </c>
    </row>
    <row r="219" spans="1:7" s="3" customFormat="1" x14ac:dyDescent="0.35">
      <c r="B219" s="3" t="s">
        <v>66</v>
      </c>
      <c r="C219" s="60">
        <f>ROUND(Options!$B$21*HLOOKUP(Calculations!$E$2,Pop2016fraction!$C$3:$BC$251,Pop2016fraction!$BD219,FALSE),0)</f>
        <v>5189</v>
      </c>
      <c r="D219" s="3">
        <f>ROUND(Options!$B$21*HLOOKUP(Calculations!$E$2,Pop2016fractionQ1!$C$3:$BC$251,Pop2016fractionQ1!$BD219,FALSE),0)</f>
        <v>0</v>
      </c>
      <c r="E219" s="3">
        <f>ROUND(Options!$B$21*HLOOKUP(Calculations!$E$2,'Pop2016fractionQ1&amp;2'!$C$3:$BC$251,'Pop2016fractionQ1&amp;2'!$BD219,FALSE),0)</f>
        <v>0</v>
      </c>
      <c r="F219" s="5">
        <f>ROUND(Options!$B$21*HLOOKUP(Calculations!$E$2,PARfraction!$C$3:$BC$251,PARfraction!$BD219,FALSE),0)</f>
        <v>2167</v>
      </c>
      <c r="G219" s="69">
        <v>217</v>
      </c>
    </row>
    <row r="220" spans="1:7" s="3" customFormat="1" x14ac:dyDescent="0.35">
      <c r="B220" s="3" t="s">
        <v>67</v>
      </c>
      <c r="C220" s="60">
        <f>ROUND(Options!$B$21*HLOOKUP(Calculations!$E$2,Pop2016fraction!$C$3:$BC$251,Pop2016fraction!$BD220,FALSE),0)</f>
        <v>5625</v>
      </c>
      <c r="D220" s="3">
        <f>ROUND(Options!$B$21*HLOOKUP(Calculations!$E$2,Pop2016fractionQ1!$C$3:$BC$251,Pop2016fractionQ1!$BD220,FALSE),0)</f>
        <v>0</v>
      </c>
      <c r="E220" s="3">
        <f>ROUND(Options!$B$21*HLOOKUP(Calculations!$E$2,'Pop2016fractionQ1&amp;2'!$C$3:$BC$251,'Pop2016fractionQ1&amp;2'!$BD220,FALSE),0)</f>
        <v>0</v>
      </c>
      <c r="F220" s="5">
        <f>ROUND(Options!$B$21*HLOOKUP(Calculations!$E$2,PARfraction!$C$3:$BC$251,PARfraction!$BD220,FALSE),0)</f>
        <v>2349</v>
      </c>
      <c r="G220" s="69">
        <v>218</v>
      </c>
    </row>
    <row r="221" spans="1:7" s="3" customFormat="1" x14ac:dyDescent="0.35">
      <c r="B221" s="3" t="s">
        <v>68</v>
      </c>
      <c r="C221" s="60">
        <f>ROUND(Options!$B$21*HLOOKUP(Calculations!$E$2,Pop2016fraction!$C$3:$BC$251,Pop2016fraction!$BD221,FALSE),0)</f>
        <v>6438</v>
      </c>
      <c r="D221" s="3">
        <f>ROUND(Options!$B$21*HLOOKUP(Calculations!$E$2,Pop2016fractionQ1!$C$3:$BC$251,Pop2016fractionQ1!$BD221,FALSE),0)</f>
        <v>0</v>
      </c>
      <c r="E221" s="3">
        <f>ROUND(Options!$B$21*HLOOKUP(Calculations!$E$2,'Pop2016fractionQ1&amp;2'!$C$3:$BC$251,'Pop2016fractionQ1&amp;2'!$BD221,FALSE),0)</f>
        <v>0</v>
      </c>
      <c r="F221" s="5">
        <f>ROUND(Options!$B$21*HLOOKUP(Calculations!$E$2,PARfraction!$C$3:$BC$251,PARfraction!$BD221,FALSE),0)</f>
        <v>2911</v>
      </c>
      <c r="G221" s="69">
        <v>219</v>
      </c>
    </row>
    <row r="222" spans="1:7" s="3" customFormat="1" x14ac:dyDescent="0.35">
      <c r="B222" s="3" t="s">
        <v>69</v>
      </c>
      <c r="C222" s="60">
        <f>ROUND(Options!$B$21*HLOOKUP(Calculations!$E$2,Pop2016fraction!$C$3:$BC$251,Pop2016fraction!$BD222,FALSE),0)</f>
        <v>6537</v>
      </c>
      <c r="D222" s="3">
        <f>ROUND(Options!$B$21*HLOOKUP(Calculations!$E$2,Pop2016fractionQ1!$C$3:$BC$251,Pop2016fractionQ1!$BD222,FALSE),0)</f>
        <v>0</v>
      </c>
      <c r="E222" s="3">
        <f>ROUND(Options!$B$21*HLOOKUP(Calculations!$E$2,'Pop2016fractionQ1&amp;2'!$C$3:$BC$251,'Pop2016fractionQ1&amp;2'!$BD222,FALSE),0)</f>
        <v>0</v>
      </c>
      <c r="F222" s="5">
        <f>ROUND(Options!$B$21*HLOOKUP(Calculations!$E$2,PARfraction!$C$3:$BC$251,PARfraction!$BD222,FALSE),0)</f>
        <v>2956</v>
      </c>
      <c r="G222" s="69">
        <v>220</v>
      </c>
    </row>
    <row r="223" spans="1:7" s="3" customFormat="1" x14ac:dyDescent="0.35">
      <c r="B223" s="3" t="s">
        <v>70</v>
      </c>
      <c r="C223" s="60">
        <f>ROUND(Options!$B$21*HLOOKUP(Calculations!$E$2,Pop2016fraction!$C$3:$BC$251,Pop2016fraction!$BD223,FALSE),0)</f>
        <v>5903</v>
      </c>
      <c r="D223" s="3">
        <f>ROUND(Options!$B$21*HLOOKUP(Calculations!$E$2,Pop2016fractionQ1!$C$3:$BC$251,Pop2016fractionQ1!$BD223,FALSE),0)</f>
        <v>0</v>
      </c>
      <c r="E223" s="3">
        <f>ROUND(Options!$B$21*HLOOKUP(Calculations!$E$2,'Pop2016fractionQ1&amp;2'!$C$3:$BC$251,'Pop2016fractionQ1&amp;2'!$BD223,FALSE),0)</f>
        <v>0</v>
      </c>
      <c r="F223" s="5">
        <f>ROUND(Options!$B$21*HLOOKUP(Calculations!$E$2,PARfraction!$C$3:$BC$251,PARfraction!$BD223,FALSE),0)</f>
        <v>2899</v>
      </c>
      <c r="G223" s="69">
        <v>221</v>
      </c>
    </row>
    <row r="224" spans="1:7" s="3" customFormat="1" x14ac:dyDescent="0.35">
      <c r="B224" s="3" t="s">
        <v>71</v>
      </c>
      <c r="C224" s="60">
        <f>ROUND(Options!$B$21*HLOOKUP(Calculations!$E$2,Pop2016fraction!$C$3:$BC$251,Pop2016fraction!$BD224,FALSE),0)</f>
        <v>5184</v>
      </c>
      <c r="D224" s="3">
        <f>ROUND(Options!$B$21*HLOOKUP(Calculations!$E$2,Pop2016fractionQ1!$C$3:$BC$251,Pop2016fractionQ1!$BD224,FALSE),0)</f>
        <v>0</v>
      </c>
      <c r="E224" s="3">
        <f>ROUND(Options!$B$21*HLOOKUP(Calculations!$E$2,'Pop2016fractionQ1&amp;2'!$C$3:$BC$251,'Pop2016fractionQ1&amp;2'!$BD224,FALSE),0)</f>
        <v>0</v>
      </c>
      <c r="F224" s="5">
        <f>ROUND(Options!$B$21*HLOOKUP(Calculations!$E$2,PARfraction!$C$3:$BC$251,PARfraction!$BD224,FALSE),0)</f>
        <v>2546</v>
      </c>
      <c r="G224" s="69">
        <v>222</v>
      </c>
    </row>
    <row r="225" spans="2:7" s="3" customFormat="1" x14ac:dyDescent="0.35">
      <c r="B225" s="3" t="s">
        <v>72</v>
      </c>
      <c r="C225" s="60">
        <f>ROUND(Options!$B$21*HLOOKUP(Calculations!$E$2,Pop2016fraction!$C$3:$BC$251,Pop2016fraction!$BD225,FALSE),0)</f>
        <v>5202</v>
      </c>
      <c r="D225" s="3">
        <f>ROUND(Options!$B$21*HLOOKUP(Calculations!$E$2,Pop2016fractionQ1!$C$3:$BC$251,Pop2016fractionQ1!$BD225,FALSE),0)</f>
        <v>0</v>
      </c>
      <c r="E225" s="3">
        <f>ROUND(Options!$B$21*HLOOKUP(Calculations!$E$2,'Pop2016fractionQ1&amp;2'!$C$3:$BC$251,'Pop2016fractionQ1&amp;2'!$BD225,FALSE),0)</f>
        <v>0</v>
      </c>
      <c r="F225" s="5">
        <f>ROUND(Options!$B$21*HLOOKUP(Calculations!$E$2,PARfraction!$C$3:$BC$251,PARfraction!$BD225,FALSE),0)</f>
        <v>1711</v>
      </c>
      <c r="G225" s="69">
        <v>223</v>
      </c>
    </row>
    <row r="226" spans="2:7" s="3" customFormat="1" x14ac:dyDescent="0.35">
      <c r="B226" s="3" t="s">
        <v>73</v>
      </c>
      <c r="C226" s="60">
        <f>ROUND(Options!$B$21*HLOOKUP(Calculations!$E$2,Pop2016fraction!$C$3:$BC$251,Pop2016fraction!$BD226,FALSE),0)</f>
        <v>3963</v>
      </c>
      <c r="D226" s="3">
        <f>ROUND(Options!$B$21*HLOOKUP(Calculations!$E$2,Pop2016fractionQ1!$C$3:$BC$251,Pop2016fractionQ1!$BD226,FALSE),0)</f>
        <v>0</v>
      </c>
      <c r="E226" s="3">
        <f>ROUND(Options!$B$21*HLOOKUP(Calculations!$E$2,'Pop2016fractionQ1&amp;2'!$C$3:$BC$251,'Pop2016fractionQ1&amp;2'!$BD226,FALSE),0)</f>
        <v>0</v>
      </c>
      <c r="F226" s="5">
        <f>ROUND(Options!$B$21*HLOOKUP(Calculations!$E$2,PARfraction!$C$3:$BC$251,PARfraction!$BD226,FALSE),0)</f>
        <v>1303</v>
      </c>
      <c r="G226" s="69">
        <v>224</v>
      </c>
    </row>
    <row r="227" spans="2:7" s="3" customFormat="1" x14ac:dyDescent="0.35">
      <c r="B227" s="3" t="s">
        <v>74</v>
      </c>
      <c r="C227" s="60">
        <f>ROUND(Options!$B$21*HLOOKUP(Calculations!$E$2,Pop2016fraction!$C$3:$BC$251,Pop2016fraction!$BD227,FALSE),0)</f>
        <v>3126</v>
      </c>
      <c r="D227" s="3">
        <f>ROUND(Options!$B$21*HLOOKUP(Calculations!$E$2,Pop2016fractionQ1!$C$3:$BC$251,Pop2016fractionQ1!$BD227,FALSE),0)</f>
        <v>0</v>
      </c>
      <c r="E227" s="3">
        <f>ROUND(Options!$B$21*HLOOKUP(Calculations!$E$2,'Pop2016fractionQ1&amp;2'!$C$3:$BC$251,'Pop2016fractionQ1&amp;2'!$BD227,FALSE),0)</f>
        <v>0</v>
      </c>
      <c r="F227" s="5">
        <f>ROUND(Options!$B$21*HLOOKUP(Calculations!$E$2,PARfraction!$C$3:$BC$251,PARfraction!$BD227,FALSE),0)</f>
        <v>717</v>
      </c>
      <c r="G227" s="69">
        <v>225</v>
      </c>
    </row>
    <row r="228" spans="2:7" s="3" customFormat="1" x14ac:dyDescent="0.35">
      <c r="B228" s="3" t="s">
        <v>75</v>
      </c>
      <c r="C228" s="60">
        <f>ROUND(Options!$B$21*HLOOKUP(Calculations!$E$2,Pop2016fraction!$C$3:$BC$251,Pop2016fraction!$BD228,FALSE),0)</f>
        <v>2410</v>
      </c>
      <c r="D228" s="3">
        <f>ROUND(Options!$B$21*HLOOKUP(Calculations!$E$2,Pop2016fractionQ1!$C$3:$BC$251,Pop2016fractionQ1!$BD228,FALSE),0)</f>
        <v>0</v>
      </c>
      <c r="E228" s="3">
        <f>ROUND(Options!$B$21*HLOOKUP(Calculations!$E$2,'Pop2016fractionQ1&amp;2'!$C$3:$BC$251,'Pop2016fractionQ1&amp;2'!$BD228,FALSE),0)</f>
        <v>0</v>
      </c>
      <c r="F228" s="5">
        <f>ROUND(Options!$B$21*HLOOKUP(Calculations!$E$2,PARfraction!$C$3:$BC$251,PARfraction!$BD228,FALSE),0)</f>
        <v>552</v>
      </c>
      <c r="G228" s="69">
        <v>226</v>
      </c>
    </row>
    <row r="229" spans="2:7" s="3" customFormat="1" x14ac:dyDescent="0.35">
      <c r="B229" s="3" t="s">
        <v>81</v>
      </c>
      <c r="C229" s="60">
        <f>ROUND(Options!$B$21*HLOOKUP(Calculations!$E$2,Pop2016fraction!$C$3:$BC$251,Pop2016fraction!$BD229,FALSE),0)</f>
        <v>1535</v>
      </c>
      <c r="D229" s="3">
        <f>ROUND(Options!$B$21*HLOOKUP(Calculations!$E$2,Pop2016fractionQ1!$C$3:$BC$251,Pop2016fractionQ1!$BD229,FALSE),0)</f>
        <v>0</v>
      </c>
      <c r="E229" s="3">
        <f>ROUND(Options!$B$21*HLOOKUP(Calculations!$E$2,'Pop2016fractionQ1&amp;2'!$C$3:$BC$251,'Pop2016fractionQ1&amp;2'!$BD229,FALSE),0)</f>
        <v>0</v>
      </c>
      <c r="F229" s="5">
        <f>ROUND(Options!$B$21*HLOOKUP(Calculations!$E$2,PARfraction!$C$3:$BC$251,PARfraction!$BD229,FALSE),0)</f>
        <v>352</v>
      </c>
      <c r="G229" s="69">
        <v>227</v>
      </c>
    </row>
    <row r="230" spans="2:7" s="3" customFormat="1" x14ac:dyDescent="0.35">
      <c r="B230" s="3" t="s">
        <v>82</v>
      </c>
      <c r="C230" s="60">
        <f>ROUND(Options!$B$21*HLOOKUP(Calculations!$E$2,Pop2016fraction!$C$3:$BC$251,Pop2016fraction!$BD230,FALSE),0)</f>
        <v>933</v>
      </c>
      <c r="D230" s="3">
        <f>ROUND(Options!$B$21*HLOOKUP(Calculations!$E$2,Pop2016fractionQ1!$C$3:$BC$251,Pop2016fractionQ1!$BD230,FALSE),0)</f>
        <v>0</v>
      </c>
      <c r="E230" s="3">
        <f>ROUND(Options!$B$21*HLOOKUP(Calculations!$E$2,'Pop2016fractionQ1&amp;2'!$C$3:$BC$251,'Pop2016fractionQ1&amp;2'!$BD230,FALSE),0)</f>
        <v>0</v>
      </c>
      <c r="F230" s="5">
        <f>ROUND(Options!$B$21*HLOOKUP(Calculations!$E$2,PARfraction!$C$3:$BC$251,PARfraction!$BD230,FALSE),0)</f>
        <v>214</v>
      </c>
      <c r="G230" s="69">
        <v>228</v>
      </c>
    </row>
    <row r="231" spans="2:7" s="3" customFormat="1" x14ac:dyDescent="0.35">
      <c r="B231" s="3" t="s">
        <v>76</v>
      </c>
      <c r="C231" s="60">
        <f>ROUND(Options!$B$21*HLOOKUP(Calculations!$E$2,Pop2016fraction!$C$3:$BC$251,Pop2016fraction!$BD231,FALSE),0)</f>
        <v>0</v>
      </c>
      <c r="D231" s="3">
        <f>ROUND(Options!$B$21*HLOOKUP(Calculations!$E$2,Pop2016fractionQ1!$C$3:$BC$251,Pop2016fractionQ1!$BD231,FALSE),0)</f>
        <v>0</v>
      </c>
      <c r="E231" s="3">
        <f>ROUND(Options!$B$21*HLOOKUP(Calculations!$E$2,'Pop2016fractionQ1&amp;2'!$C$3:$BC$251,'Pop2016fractionQ1&amp;2'!$BD231,FALSE),0)</f>
        <v>0</v>
      </c>
      <c r="F231" s="5">
        <f>ROUND(Options!$B$21*HLOOKUP(Calculations!$E$2,PARfraction!$C$3:$BC$251,PARfraction!$BD231,FALSE),0)</f>
        <v>0</v>
      </c>
      <c r="G231" s="69">
        <v>229</v>
      </c>
    </row>
    <row r="232" spans="2:7" s="3" customFormat="1" x14ac:dyDescent="0.35">
      <c r="B232" s="3" t="s">
        <v>46</v>
      </c>
      <c r="C232" s="60">
        <f>ROUND(Options!$B$21*HLOOKUP(Calculations!$E$2,Pop2016fraction!$C$3:$BC$251,Pop2016fraction!$BD232,FALSE),0)</f>
        <v>0</v>
      </c>
      <c r="D232" s="3">
        <f>ROUND(Options!$B$21*HLOOKUP(Calculations!$E$2,Pop2016fractionQ1!$C$3:$BC$251,Pop2016fractionQ1!$BD232,FALSE),0)</f>
        <v>0</v>
      </c>
      <c r="E232" s="3">
        <f>ROUND(Options!$B$21*HLOOKUP(Calculations!$E$2,'Pop2016fractionQ1&amp;2'!$C$3:$BC$251,'Pop2016fractionQ1&amp;2'!$BD232,FALSE),0)</f>
        <v>0</v>
      </c>
      <c r="F232" s="5">
        <f>ROUND(Options!$B$21*HLOOKUP(Calculations!$E$2,PARfraction!$C$3:$BC$251,PARfraction!$BD232,FALSE),0)</f>
        <v>0</v>
      </c>
      <c r="G232" s="69">
        <v>230</v>
      </c>
    </row>
    <row r="233" spans="2:7" s="3" customFormat="1" x14ac:dyDescent="0.35">
      <c r="B233" s="3" t="s">
        <v>77</v>
      </c>
      <c r="C233" s="60">
        <f>ROUND(Options!$B$21*HLOOKUP(Calculations!$E$2,Pop2016fraction!$C$3:$BC$251,Pop2016fraction!$BD233,FALSE),0)</f>
        <v>0</v>
      </c>
      <c r="D233" s="3">
        <f>ROUND(Options!$B$21*HLOOKUP(Calculations!$E$2,Pop2016fractionQ1!$C$3:$BC$251,Pop2016fractionQ1!$BD233,FALSE),0)</f>
        <v>0</v>
      </c>
      <c r="E233" s="3">
        <f>ROUND(Options!$B$21*HLOOKUP(Calculations!$E$2,'Pop2016fractionQ1&amp;2'!$C$3:$BC$251,'Pop2016fractionQ1&amp;2'!$BD233,FALSE),0)</f>
        <v>0</v>
      </c>
      <c r="F233" s="5">
        <f>ROUND(Options!$B$21*HLOOKUP(Calculations!$E$2,PARfraction!$C$3:$BC$251,PARfraction!$BD233,FALSE),0)</f>
        <v>0</v>
      </c>
      <c r="G233" s="69">
        <v>231</v>
      </c>
    </row>
    <row r="234" spans="2:7" s="3" customFormat="1" x14ac:dyDescent="0.35">
      <c r="B234" s="3" t="s">
        <v>47</v>
      </c>
      <c r="C234" s="60">
        <f>ROUND(Options!$B$21*HLOOKUP(Calculations!$E$2,Pop2016fraction!$C$3:$BC$251,Pop2016fraction!$BD234,FALSE),0)</f>
        <v>4146</v>
      </c>
      <c r="D234" s="3">
        <f>ROUND(Options!$B$21*HLOOKUP(Calculations!$E$2,Pop2016fractionQ1!$C$3:$BC$251,Pop2016fractionQ1!$BD234,FALSE),0)</f>
        <v>0</v>
      </c>
      <c r="E234" s="3">
        <f>ROUND(Options!$B$21*HLOOKUP(Calculations!$E$2,'Pop2016fractionQ1&amp;2'!$C$3:$BC$251,'Pop2016fractionQ1&amp;2'!$BD234,FALSE),0)</f>
        <v>0</v>
      </c>
      <c r="F234" s="5">
        <f>ROUND(Options!$B$21*HLOOKUP(Calculations!$E$2,PARfraction!$C$3:$BC$251,PARfraction!$BD234,FALSE),0)</f>
        <v>2537</v>
      </c>
      <c r="G234" s="69">
        <v>232</v>
      </c>
    </row>
    <row r="235" spans="2:7" s="3" customFormat="1" x14ac:dyDescent="0.35">
      <c r="B235" s="3" t="s">
        <v>48</v>
      </c>
      <c r="C235" s="60">
        <f>ROUND(Options!$B$21*HLOOKUP(Calculations!$E$2,Pop2016fraction!$C$3:$BC$251,Pop2016fraction!$BD235,FALSE),0)</f>
        <v>5865</v>
      </c>
      <c r="D235" s="3">
        <f>ROUND(Options!$B$21*HLOOKUP(Calculations!$E$2,Pop2016fractionQ1!$C$3:$BC$251,Pop2016fractionQ1!$BD235,FALSE),0)</f>
        <v>0</v>
      </c>
      <c r="E235" s="3">
        <f>ROUND(Options!$B$21*HLOOKUP(Calculations!$E$2,'Pop2016fractionQ1&amp;2'!$C$3:$BC$251,'Pop2016fractionQ1&amp;2'!$BD235,FALSE),0)</f>
        <v>0</v>
      </c>
      <c r="F235" s="5">
        <f>ROUND(Options!$B$21*HLOOKUP(Calculations!$E$2,PARfraction!$C$3:$BC$251,PARfraction!$BD235,FALSE),0)</f>
        <v>3590</v>
      </c>
      <c r="G235" s="69">
        <v>233</v>
      </c>
    </row>
    <row r="236" spans="2:7" s="3" customFormat="1" x14ac:dyDescent="0.35">
      <c r="B236" s="3" t="s">
        <v>49</v>
      </c>
      <c r="C236" s="60">
        <f>ROUND(Options!$B$21*HLOOKUP(Calculations!$E$2,Pop2016fraction!$C$3:$BC$251,Pop2016fraction!$BD236,FALSE),0)</f>
        <v>5282</v>
      </c>
      <c r="D236" s="3">
        <f>ROUND(Options!$B$21*HLOOKUP(Calculations!$E$2,Pop2016fractionQ1!$C$3:$BC$251,Pop2016fractionQ1!$BD236,FALSE),0)</f>
        <v>0</v>
      </c>
      <c r="E236" s="3">
        <f>ROUND(Options!$B$21*HLOOKUP(Calculations!$E$2,'Pop2016fractionQ1&amp;2'!$C$3:$BC$251,'Pop2016fractionQ1&amp;2'!$BD236,FALSE),0)</f>
        <v>0</v>
      </c>
      <c r="F236" s="5">
        <f>ROUND(Options!$B$21*HLOOKUP(Calculations!$E$2,PARfraction!$C$3:$BC$251,PARfraction!$BD236,FALSE),0)</f>
        <v>4608</v>
      </c>
      <c r="G236" s="69">
        <v>234</v>
      </c>
    </row>
    <row r="237" spans="2:7" s="3" customFormat="1" x14ac:dyDescent="0.35">
      <c r="B237" s="3" t="s">
        <v>50</v>
      </c>
      <c r="C237" s="60">
        <f>ROUND(Options!$B$21*HLOOKUP(Calculations!$E$2,Pop2016fraction!$C$3:$BC$251,Pop2016fraction!$BD237,FALSE),0)</f>
        <v>4648</v>
      </c>
      <c r="D237" s="3">
        <f>ROUND(Options!$B$21*HLOOKUP(Calculations!$E$2,Pop2016fractionQ1!$C$3:$BC$251,Pop2016fractionQ1!$BD237,FALSE),0)</f>
        <v>0</v>
      </c>
      <c r="E237" s="3">
        <f>ROUND(Options!$B$21*HLOOKUP(Calculations!$E$2,'Pop2016fractionQ1&amp;2'!$C$3:$BC$251,'Pop2016fractionQ1&amp;2'!$BD237,FALSE),0)</f>
        <v>0</v>
      </c>
      <c r="F237" s="5">
        <f>ROUND(Options!$B$21*HLOOKUP(Calculations!$E$2,PARfraction!$C$3:$BC$251,PARfraction!$BD237,FALSE),0)</f>
        <v>4055</v>
      </c>
      <c r="G237" s="69">
        <v>235</v>
      </c>
    </row>
    <row r="238" spans="2:7" s="3" customFormat="1" x14ac:dyDescent="0.35">
      <c r="B238" s="3" t="s">
        <v>51</v>
      </c>
      <c r="C238" s="60">
        <f>ROUND(Options!$B$21*HLOOKUP(Calculations!$E$2,Pop2016fraction!$C$3:$BC$251,Pop2016fraction!$BD238,FALSE),0)</f>
        <v>4917</v>
      </c>
      <c r="D238" s="3">
        <f>ROUND(Options!$B$21*HLOOKUP(Calculations!$E$2,Pop2016fractionQ1!$C$3:$BC$251,Pop2016fractionQ1!$BD238,FALSE),0)</f>
        <v>0</v>
      </c>
      <c r="E238" s="3">
        <f>ROUND(Options!$B$21*HLOOKUP(Calculations!$E$2,'Pop2016fractionQ1&amp;2'!$C$3:$BC$251,'Pop2016fractionQ1&amp;2'!$BD238,FALSE),0)</f>
        <v>0</v>
      </c>
      <c r="F238" s="5">
        <f>ROUND(Options!$B$21*HLOOKUP(Calculations!$E$2,PARfraction!$C$3:$BC$251,PARfraction!$BD238,FALSE),0)</f>
        <v>2865</v>
      </c>
      <c r="G238" s="69">
        <v>236</v>
      </c>
    </row>
    <row r="239" spans="2:7" s="3" customFormat="1" x14ac:dyDescent="0.35">
      <c r="B239" s="3" t="s">
        <v>52</v>
      </c>
      <c r="C239" s="60">
        <f>ROUND(Options!$B$21*HLOOKUP(Calculations!$E$2,Pop2016fraction!$C$3:$BC$251,Pop2016fraction!$BD239,FALSE),0)</f>
        <v>5410</v>
      </c>
      <c r="D239" s="3">
        <f>ROUND(Options!$B$21*HLOOKUP(Calculations!$E$2,Pop2016fractionQ1!$C$3:$BC$251,Pop2016fractionQ1!$BD239,FALSE),0)</f>
        <v>0</v>
      </c>
      <c r="E239" s="3">
        <f>ROUND(Options!$B$21*HLOOKUP(Calculations!$E$2,'Pop2016fractionQ1&amp;2'!$C$3:$BC$251,'Pop2016fractionQ1&amp;2'!$BD239,FALSE),0)</f>
        <v>0</v>
      </c>
      <c r="F239" s="5">
        <f>ROUND(Options!$B$21*HLOOKUP(Calculations!$E$2,PARfraction!$C$3:$BC$251,PARfraction!$BD239,FALSE),0)</f>
        <v>3152</v>
      </c>
      <c r="G239" s="69">
        <v>237</v>
      </c>
    </row>
    <row r="240" spans="2:7" s="3" customFormat="1" x14ac:dyDescent="0.35">
      <c r="B240" s="3" t="s">
        <v>53</v>
      </c>
      <c r="C240" s="60">
        <f>ROUND(Options!$B$21*HLOOKUP(Calculations!$E$2,Pop2016fraction!$C$3:$BC$251,Pop2016fraction!$BD240,FALSE),0)</f>
        <v>6064</v>
      </c>
      <c r="D240" s="3">
        <f>ROUND(Options!$B$21*HLOOKUP(Calculations!$E$2,Pop2016fractionQ1!$C$3:$BC$251,Pop2016fractionQ1!$BD240,FALSE),0)</f>
        <v>0</v>
      </c>
      <c r="E240" s="3">
        <f>ROUND(Options!$B$21*HLOOKUP(Calculations!$E$2,'Pop2016fractionQ1&amp;2'!$C$3:$BC$251,'Pop2016fractionQ1&amp;2'!$BD240,FALSE),0)</f>
        <v>0</v>
      </c>
      <c r="F240" s="5">
        <f>ROUND(Options!$B$21*HLOOKUP(Calculations!$E$2,PARfraction!$C$3:$BC$251,PARfraction!$BD240,FALSE),0)</f>
        <v>3376</v>
      </c>
      <c r="G240" s="69">
        <v>238</v>
      </c>
    </row>
    <row r="241" spans="2:7" s="3" customFormat="1" x14ac:dyDescent="0.35">
      <c r="B241" s="3" t="s">
        <v>54</v>
      </c>
      <c r="C241" s="60">
        <f>ROUND(Options!$B$21*HLOOKUP(Calculations!$E$2,Pop2016fraction!$C$3:$BC$251,Pop2016fraction!$BD241,FALSE),0)</f>
        <v>6170</v>
      </c>
      <c r="D241" s="3">
        <f>ROUND(Options!$B$21*HLOOKUP(Calculations!$E$2,Pop2016fractionQ1!$C$3:$BC$251,Pop2016fractionQ1!$BD241,FALSE),0)</f>
        <v>0</v>
      </c>
      <c r="E241" s="3">
        <f>ROUND(Options!$B$21*HLOOKUP(Calculations!$E$2,'Pop2016fractionQ1&amp;2'!$C$3:$BC$251,'Pop2016fractionQ1&amp;2'!$BD241,FALSE),0)</f>
        <v>0</v>
      </c>
      <c r="F241" s="5">
        <f>ROUND(Options!$B$21*HLOOKUP(Calculations!$E$2,PARfraction!$C$3:$BC$251,PARfraction!$BD241,FALSE),0)</f>
        <v>3435</v>
      </c>
      <c r="G241" s="69">
        <v>239</v>
      </c>
    </row>
    <row r="242" spans="2:7" s="3" customFormat="1" x14ac:dyDescent="0.35">
      <c r="B242" s="3" t="s">
        <v>55</v>
      </c>
      <c r="C242" s="60">
        <f>ROUND(Options!$B$21*HLOOKUP(Calculations!$E$2,Pop2016fraction!$C$3:$BC$251,Pop2016fraction!$BD242,FALSE),0)</f>
        <v>5612</v>
      </c>
      <c r="D242" s="3">
        <f>ROUND(Options!$B$21*HLOOKUP(Calculations!$E$2,Pop2016fractionQ1!$C$3:$BC$251,Pop2016fractionQ1!$BD242,FALSE),0)</f>
        <v>0</v>
      </c>
      <c r="E242" s="3">
        <f>ROUND(Options!$B$21*HLOOKUP(Calculations!$E$2,'Pop2016fractionQ1&amp;2'!$C$3:$BC$251,'Pop2016fractionQ1&amp;2'!$BD242,FALSE),0)</f>
        <v>0</v>
      </c>
      <c r="F242" s="5">
        <f>ROUND(Options!$B$21*HLOOKUP(Calculations!$E$2,PARfraction!$C$3:$BC$251,PARfraction!$BD242,FALSE),0)</f>
        <v>2888</v>
      </c>
      <c r="G242" s="69">
        <v>240</v>
      </c>
    </row>
    <row r="243" spans="2:7" s="3" customFormat="1" x14ac:dyDescent="0.35">
      <c r="B243" s="3" t="s">
        <v>56</v>
      </c>
      <c r="C243" s="60">
        <f>ROUND(Options!$B$21*HLOOKUP(Calculations!$E$2,Pop2016fraction!$C$3:$BC$251,Pop2016fraction!$BD243,FALSE),0)</f>
        <v>4931</v>
      </c>
      <c r="D243" s="3">
        <f>ROUND(Options!$B$21*HLOOKUP(Calculations!$E$2,Pop2016fractionQ1!$C$3:$BC$251,Pop2016fractionQ1!$BD243,FALSE),0)</f>
        <v>0</v>
      </c>
      <c r="E243" s="3">
        <f>ROUND(Options!$B$21*HLOOKUP(Calculations!$E$2,'Pop2016fractionQ1&amp;2'!$C$3:$BC$251,'Pop2016fractionQ1&amp;2'!$BD243,FALSE),0)</f>
        <v>0</v>
      </c>
      <c r="F243" s="5">
        <f>ROUND(Options!$B$21*HLOOKUP(Calculations!$E$2,PARfraction!$C$3:$BC$251,PARfraction!$BD243,FALSE),0)</f>
        <v>2537</v>
      </c>
      <c r="G243" s="69">
        <v>241</v>
      </c>
    </row>
    <row r="244" spans="2:7" s="3" customFormat="1" x14ac:dyDescent="0.35">
      <c r="B244" s="3" t="s">
        <v>57</v>
      </c>
      <c r="C244" s="60">
        <f>ROUND(Options!$B$21*HLOOKUP(Calculations!$E$2,Pop2016fraction!$C$3:$BC$251,Pop2016fraction!$BD244,FALSE),0)</f>
        <v>4882</v>
      </c>
      <c r="D244" s="3">
        <f>ROUND(Options!$B$21*HLOOKUP(Calculations!$E$2,Pop2016fractionQ1!$C$3:$BC$251,Pop2016fractionQ1!$BD244,FALSE),0)</f>
        <v>0</v>
      </c>
      <c r="E244" s="3">
        <f>ROUND(Options!$B$21*HLOOKUP(Calculations!$E$2,'Pop2016fractionQ1&amp;2'!$C$3:$BC$251,'Pop2016fractionQ1&amp;2'!$BD244,FALSE),0)</f>
        <v>0</v>
      </c>
      <c r="F244" s="5">
        <f>ROUND(Options!$B$21*HLOOKUP(Calculations!$E$2,PARfraction!$C$3:$BC$251,PARfraction!$BD244,FALSE),0)</f>
        <v>1685</v>
      </c>
      <c r="G244" s="69">
        <v>242</v>
      </c>
    </row>
    <row r="245" spans="2:7" s="3" customFormat="1" x14ac:dyDescent="0.35">
      <c r="B245" s="3" t="s">
        <v>58</v>
      </c>
      <c r="C245" s="60">
        <f>ROUND(Options!$B$21*HLOOKUP(Calculations!$E$2,Pop2016fraction!$C$3:$BC$251,Pop2016fraction!$BD245,FALSE),0)</f>
        <v>3492</v>
      </c>
      <c r="D245" s="3">
        <f>ROUND(Options!$B$21*HLOOKUP(Calculations!$E$2,Pop2016fractionQ1!$C$3:$BC$251,Pop2016fractionQ1!$BD245,FALSE),0)</f>
        <v>0</v>
      </c>
      <c r="E245" s="3">
        <f>ROUND(Options!$B$21*HLOOKUP(Calculations!$E$2,'Pop2016fractionQ1&amp;2'!$C$3:$BC$251,'Pop2016fractionQ1&amp;2'!$BD245,FALSE),0)</f>
        <v>0</v>
      </c>
      <c r="F245" s="5">
        <f>ROUND(Options!$B$21*HLOOKUP(Calculations!$E$2,PARfraction!$C$3:$BC$251,PARfraction!$BD245,FALSE),0)</f>
        <v>1205</v>
      </c>
      <c r="G245" s="69">
        <v>243</v>
      </c>
    </row>
    <row r="246" spans="2:7" s="3" customFormat="1" x14ac:dyDescent="0.35">
      <c r="B246" s="3" t="s">
        <v>59</v>
      </c>
      <c r="C246" s="60">
        <f>ROUND(Options!$B$21*HLOOKUP(Calculations!$E$2,Pop2016fraction!$C$3:$BC$251,Pop2016fraction!$BD246,FALSE),0)</f>
        <v>2538</v>
      </c>
      <c r="D246" s="3">
        <f>ROUND(Options!$B$21*HLOOKUP(Calculations!$E$2,Pop2016fractionQ1!$C$3:$BC$251,Pop2016fractionQ1!$BD246,FALSE),0)</f>
        <v>0</v>
      </c>
      <c r="E246" s="3">
        <f>ROUND(Options!$B$21*HLOOKUP(Calculations!$E$2,'Pop2016fractionQ1&amp;2'!$C$3:$BC$251,'Pop2016fractionQ1&amp;2'!$BD246,FALSE),0)</f>
        <v>0</v>
      </c>
      <c r="F246" s="5">
        <f>ROUND(Options!$B$21*HLOOKUP(Calculations!$E$2,PARfraction!$C$3:$BC$251,PARfraction!$BD246,FALSE),0)</f>
        <v>460</v>
      </c>
      <c r="G246" s="69">
        <v>244</v>
      </c>
    </row>
    <row r="247" spans="2:7" s="3" customFormat="1" x14ac:dyDescent="0.35">
      <c r="B247" s="3" t="s">
        <v>60</v>
      </c>
      <c r="C247" s="60">
        <f>ROUND(Options!$B$21*HLOOKUP(Calculations!$E$2,Pop2016fraction!$C$3:$BC$251,Pop2016fraction!$BD247,FALSE),0)</f>
        <v>1822</v>
      </c>
      <c r="D247" s="3">
        <f>ROUND(Options!$B$21*HLOOKUP(Calculations!$E$2,Pop2016fractionQ1!$C$3:$BC$251,Pop2016fractionQ1!$BD247,FALSE),0)</f>
        <v>0</v>
      </c>
      <c r="E247" s="3">
        <f>ROUND(Options!$B$21*HLOOKUP(Calculations!$E$2,'Pop2016fractionQ1&amp;2'!$C$3:$BC$251,'Pop2016fractionQ1&amp;2'!$BD247,FALSE),0)</f>
        <v>0</v>
      </c>
      <c r="F247" s="5">
        <f>ROUND(Options!$B$21*HLOOKUP(Calculations!$E$2,PARfraction!$C$3:$BC$251,PARfraction!$BD247,FALSE),0)</f>
        <v>330</v>
      </c>
      <c r="G247" s="69">
        <v>245</v>
      </c>
    </row>
    <row r="248" spans="2:7" s="3" customFormat="1" x14ac:dyDescent="0.35">
      <c r="B248" s="3" t="s">
        <v>80</v>
      </c>
      <c r="C248" s="60">
        <f>ROUND(Options!$B$21*HLOOKUP(Calculations!$E$2,Pop2016fraction!$C$3:$BC$251,Pop2016fraction!$BD248,FALSE),0)</f>
        <v>935</v>
      </c>
      <c r="D248" s="3">
        <f>ROUND(Options!$B$21*HLOOKUP(Calculations!$E$2,Pop2016fractionQ1!$C$3:$BC$251,Pop2016fractionQ1!$BD248,FALSE),0)</f>
        <v>0</v>
      </c>
      <c r="E248" s="3">
        <f>ROUND(Options!$B$21*HLOOKUP(Calculations!$E$2,'Pop2016fractionQ1&amp;2'!$C$3:$BC$251,'Pop2016fractionQ1&amp;2'!$BD248,FALSE),0)</f>
        <v>0</v>
      </c>
      <c r="F248" s="5">
        <f>ROUND(Options!$B$21*HLOOKUP(Calculations!$E$2,PARfraction!$C$3:$BC$251,PARfraction!$BD248,FALSE),0)</f>
        <v>169</v>
      </c>
      <c r="G248" s="69">
        <v>246</v>
      </c>
    </row>
    <row r="249" spans="2:7" s="4" customFormat="1" x14ac:dyDescent="0.35">
      <c r="B249" s="4" t="s">
        <v>79</v>
      </c>
      <c r="C249" s="62">
        <f>ROUND(Options!$B$21*HLOOKUP(Calculations!$E$2,Pop2016fraction!$C$3:$BC$251,Pop2016fraction!$BD249,FALSE),0)</f>
        <v>413</v>
      </c>
      <c r="D249" s="4">
        <f>ROUND(Options!$B$21*HLOOKUP(Calculations!$E$2,Pop2016fractionQ1!$C$3:$BC$251,Pop2016fractionQ1!$BD249,FALSE),0)</f>
        <v>0</v>
      </c>
      <c r="E249" s="4">
        <f>ROUND(Options!$B$21*HLOOKUP(Calculations!$E$2,'Pop2016fractionQ1&amp;2'!$C$3:$BC$251,'Pop2016fractionQ1&amp;2'!$BD249,FALSE),0)</f>
        <v>0</v>
      </c>
      <c r="F249" s="8">
        <f>ROUND(Options!$B$21*HLOOKUP(Calculations!$E$2,PARfraction!$C$3:$BC$251,PARfraction!$BD249,FALSE),0)</f>
        <v>75</v>
      </c>
      <c r="G249" s="70">
        <v>247</v>
      </c>
    </row>
    <row r="250" spans="2:7" x14ac:dyDescent="0.35">
      <c r="G250" s="69"/>
    </row>
    <row r="251" spans="2:7" x14ac:dyDescent="0.35">
      <c r="G251" s="69"/>
    </row>
    <row r="252" spans="2:7" x14ac:dyDescent="0.35">
      <c r="G252" s="69"/>
    </row>
    <row r="253" spans="2:7" x14ac:dyDescent="0.35">
      <c r="G253" s="69"/>
    </row>
    <row r="254" spans="2:7" x14ac:dyDescent="0.35">
      <c r="G254" s="69"/>
    </row>
    <row r="255" spans="2:7" x14ac:dyDescent="0.35">
      <c r="G255" s="69"/>
    </row>
    <row r="256" spans="2:7" x14ac:dyDescent="0.35">
      <c r="G256" s="69"/>
    </row>
  </sheetData>
  <sortState columnSort="1" ref="BE1:BJ253">
    <sortCondition ref="BE3:BJ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O72"/>
  <sheetViews>
    <sheetView showGridLines="0" showRowColHeaders="0" zoomScaleNormal="100" workbookViewId="0"/>
  </sheetViews>
  <sheetFormatPr defaultRowHeight="15.5" x14ac:dyDescent="0.35"/>
  <cols>
    <col min="1" max="1" width="2.3046875" style="17" customWidth="1"/>
    <col min="2" max="8" width="9.23046875" style="17"/>
    <col min="9" max="9" width="16.765625" style="17" customWidth="1"/>
    <col min="10" max="16384" width="9.23046875" style="17"/>
  </cols>
  <sheetData>
    <row r="2" spans="2:15" x14ac:dyDescent="0.35">
      <c r="B2" s="206" t="s">
        <v>615</v>
      </c>
      <c r="C2" s="207"/>
      <c r="D2" s="207"/>
      <c r="E2" s="207"/>
      <c r="F2" s="207"/>
      <c r="G2" s="207"/>
      <c r="H2" s="207"/>
      <c r="I2" s="207"/>
      <c r="J2" s="208"/>
      <c r="K2" s="208"/>
      <c r="L2" s="208"/>
      <c r="M2" s="208"/>
      <c r="N2" s="208"/>
      <c r="O2" s="208"/>
    </row>
    <row r="3" spans="2:15" x14ac:dyDescent="0.35">
      <c r="B3" s="13"/>
    </row>
    <row r="4" spans="2:15" x14ac:dyDescent="0.35">
      <c r="B4" s="209" t="s">
        <v>660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2:15" x14ac:dyDescent="0.35">
      <c r="B5" s="209" t="s">
        <v>616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</row>
    <row r="6" spans="2:15" x14ac:dyDescent="0.35">
      <c r="B6" s="209" t="s">
        <v>617</v>
      </c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</row>
    <row r="8" spans="2:15" x14ac:dyDescent="0.35">
      <c r="B8" s="13" t="s">
        <v>618</v>
      </c>
    </row>
    <row r="9" spans="2:15" x14ac:dyDescent="0.35">
      <c r="B9" s="17" t="s">
        <v>661</v>
      </c>
    </row>
    <row r="10" spans="2:15" x14ac:dyDescent="0.35">
      <c r="B10" s="231" t="s">
        <v>684</v>
      </c>
      <c r="C10" s="231"/>
      <c r="D10" s="231"/>
      <c r="E10" s="231"/>
    </row>
    <row r="11" spans="2:15" x14ac:dyDescent="0.35">
      <c r="B11" s="17" t="s">
        <v>685</v>
      </c>
    </row>
    <row r="13" spans="2:15" x14ac:dyDescent="0.35">
      <c r="B13" s="211" t="s">
        <v>619</v>
      </c>
      <c r="C13" s="210"/>
    </row>
    <row r="14" spans="2:15" x14ac:dyDescent="0.35">
      <c r="B14" s="17" t="s">
        <v>620</v>
      </c>
    </row>
    <row r="16" spans="2:15" x14ac:dyDescent="0.35">
      <c r="B16" s="211" t="s">
        <v>473</v>
      </c>
      <c r="C16" s="210"/>
    </row>
    <row r="17" spans="2:13" x14ac:dyDescent="0.35">
      <c r="B17" s="17" t="s">
        <v>621</v>
      </c>
    </row>
    <row r="18" spans="2:13" x14ac:dyDescent="0.35">
      <c r="C18" s="184" t="s">
        <v>535</v>
      </c>
      <c r="D18" s="182"/>
      <c r="E18" s="182"/>
      <c r="F18" s="182" t="s">
        <v>666</v>
      </c>
      <c r="G18" s="182"/>
      <c r="H18" s="182"/>
      <c r="I18" s="203"/>
      <c r="J18" s="182"/>
      <c r="L18" s="182"/>
      <c r="M18" s="182"/>
    </row>
    <row r="19" spans="2:13" x14ac:dyDescent="0.35">
      <c r="C19" s="184" t="s">
        <v>536</v>
      </c>
      <c r="D19" s="182"/>
      <c r="E19" s="182"/>
      <c r="F19" s="182" t="s">
        <v>537</v>
      </c>
      <c r="G19" s="182"/>
      <c r="H19" s="182"/>
      <c r="I19" s="182"/>
      <c r="J19" s="182"/>
      <c r="K19" s="212"/>
      <c r="L19" s="182"/>
    </row>
    <row r="20" spans="2:13" x14ac:dyDescent="0.35">
      <c r="C20" s="184"/>
      <c r="D20" s="182"/>
      <c r="E20" s="182"/>
      <c r="F20" s="182" t="s">
        <v>538</v>
      </c>
      <c r="G20" s="182"/>
      <c r="H20" s="182"/>
      <c r="I20" s="182"/>
      <c r="J20" s="182"/>
      <c r="K20" s="212"/>
      <c r="L20" s="182"/>
    </row>
    <row r="21" spans="2:13" x14ac:dyDescent="0.35">
      <c r="C21" s="184" t="s">
        <v>539</v>
      </c>
      <c r="D21" s="182"/>
      <c r="E21" s="182"/>
      <c r="F21" s="17" t="s">
        <v>667</v>
      </c>
      <c r="G21" s="182"/>
      <c r="H21" s="182"/>
      <c r="I21" s="182"/>
      <c r="J21" s="182"/>
      <c r="K21" s="182"/>
      <c r="L21" s="182"/>
    </row>
    <row r="22" spans="2:13" x14ac:dyDescent="0.35">
      <c r="C22" s="184"/>
      <c r="D22" s="182"/>
      <c r="E22" s="182"/>
      <c r="F22" s="17" t="s">
        <v>668</v>
      </c>
      <c r="G22" s="182"/>
      <c r="H22" s="182"/>
      <c r="I22" s="182"/>
      <c r="J22" s="182"/>
      <c r="K22" s="182"/>
      <c r="L22" s="182"/>
    </row>
    <row r="23" spans="2:13" x14ac:dyDescent="0.35">
      <c r="C23" s="184"/>
      <c r="D23" s="182"/>
      <c r="E23" s="182"/>
      <c r="F23" s="182" t="s">
        <v>669</v>
      </c>
      <c r="G23" s="182"/>
      <c r="H23" s="182"/>
      <c r="I23" s="182"/>
      <c r="J23" s="182"/>
      <c r="K23" s="182"/>
      <c r="L23" s="182"/>
    </row>
    <row r="24" spans="2:13" x14ac:dyDescent="0.35">
      <c r="C24" s="184"/>
      <c r="D24" s="182"/>
      <c r="E24" s="182"/>
      <c r="F24" s="182" t="s">
        <v>670</v>
      </c>
      <c r="G24" s="182"/>
      <c r="H24" s="182"/>
      <c r="I24" s="182"/>
      <c r="J24" s="182"/>
      <c r="K24" s="182"/>
      <c r="L24" s="182"/>
    </row>
    <row r="25" spans="2:13" x14ac:dyDescent="0.35">
      <c r="C25" s="184" t="s">
        <v>540</v>
      </c>
      <c r="D25" s="182"/>
      <c r="E25" s="182"/>
      <c r="F25" s="17" t="s">
        <v>541</v>
      </c>
      <c r="G25" s="182"/>
      <c r="H25" s="182"/>
      <c r="I25" s="182"/>
      <c r="J25" s="182"/>
      <c r="K25" s="182"/>
      <c r="L25" s="182"/>
    </row>
    <row r="26" spans="2:13" x14ac:dyDescent="0.35">
      <c r="D26" s="182"/>
      <c r="E26" s="182"/>
      <c r="F26" s="182" t="s">
        <v>671</v>
      </c>
      <c r="G26" s="182"/>
      <c r="H26" s="182"/>
      <c r="I26" s="182"/>
      <c r="J26" s="182"/>
      <c r="K26" s="182"/>
      <c r="L26" s="163"/>
    </row>
    <row r="27" spans="2:13" x14ac:dyDescent="0.35">
      <c r="D27" s="182"/>
      <c r="E27" s="182"/>
      <c r="F27" s="182" t="s">
        <v>672</v>
      </c>
      <c r="G27" s="182"/>
      <c r="H27" s="182"/>
      <c r="I27" s="182"/>
      <c r="J27" s="182"/>
      <c r="K27" s="182"/>
      <c r="L27" s="163"/>
    </row>
    <row r="28" spans="2:13" x14ac:dyDescent="0.35">
      <c r="D28" s="182"/>
      <c r="E28" s="182"/>
      <c r="F28" s="182"/>
      <c r="G28" s="182"/>
      <c r="H28" s="182"/>
      <c r="I28" s="182"/>
      <c r="J28" s="182"/>
      <c r="K28" s="182"/>
      <c r="L28" s="163"/>
    </row>
    <row r="29" spans="2:13" x14ac:dyDescent="0.35">
      <c r="D29" s="182"/>
      <c r="E29" s="182"/>
      <c r="F29" s="184" t="s">
        <v>542</v>
      </c>
      <c r="G29" s="13"/>
      <c r="H29" s="184"/>
      <c r="I29" s="184"/>
      <c r="J29" s="55" t="s">
        <v>543</v>
      </c>
    </row>
    <row r="30" spans="2:13" x14ac:dyDescent="0.35">
      <c r="D30" s="182"/>
      <c r="E30" s="182"/>
      <c r="F30" s="163" t="s">
        <v>487</v>
      </c>
      <c r="J30" s="17" t="s">
        <v>673</v>
      </c>
    </row>
    <row r="31" spans="2:13" x14ac:dyDescent="0.35">
      <c r="D31" s="182"/>
      <c r="E31" s="182"/>
      <c r="F31" s="163" t="s">
        <v>544</v>
      </c>
      <c r="J31" s="17" t="s">
        <v>674</v>
      </c>
    </row>
    <row r="32" spans="2:13" x14ac:dyDescent="0.35">
      <c r="C32" s="182"/>
      <c r="D32" s="182"/>
      <c r="E32" s="182"/>
      <c r="F32" s="163" t="s">
        <v>504</v>
      </c>
      <c r="J32" s="17" t="s">
        <v>678</v>
      </c>
    </row>
    <row r="33" spans="2:10" x14ac:dyDescent="0.35">
      <c r="C33" s="182"/>
      <c r="D33" s="182"/>
      <c r="E33" s="182"/>
      <c r="F33" s="163"/>
      <c r="J33" s="17" t="s">
        <v>679</v>
      </c>
    </row>
    <row r="34" spans="2:10" x14ac:dyDescent="0.35">
      <c r="C34" s="182"/>
      <c r="D34" s="182"/>
      <c r="E34" s="182"/>
      <c r="F34" s="163" t="s">
        <v>507</v>
      </c>
      <c r="J34" s="17" t="s">
        <v>675</v>
      </c>
    </row>
    <row r="35" spans="2:10" x14ac:dyDescent="0.35">
      <c r="D35" s="182"/>
      <c r="E35" s="182"/>
      <c r="F35" s="17" t="s">
        <v>545</v>
      </c>
      <c r="J35" s="17" t="s">
        <v>676</v>
      </c>
    </row>
    <row r="36" spans="2:10" x14ac:dyDescent="0.35">
      <c r="D36" s="182"/>
      <c r="E36" s="182"/>
      <c r="F36" s="163" t="s">
        <v>510</v>
      </c>
      <c r="J36" s="17" t="s">
        <v>677</v>
      </c>
    </row>
    <row r="38" spans="2:10" x14ac:dyDescent="0.35">
      <c r="B38" s="211" t="s">
        <v>175</v>
      </c>
      <c r="C38" s="210"/>
    </row>
    <row r="39" spans="2:10" x14ac:dyDescent="0.35">
      <c r="B39" s="229" t="s">
        <v>680</v>
      </c>
    </row>
    <row r="40" spans="2:10" x14ac:dyDescent="0.35">
      <c r="B40" s="17" t="s">
        <v>622</v>
      </c>
    </row>
    <row r="41" spans="2:10" x14ac:dyDescent="0.35">
      <c r="B41" s="17" t="s">
        <v>623</v>
      </c>
    </row>
    <row r="42" spans="2:10" x14ac:dyDescent="0.35">
      <c r="B42" s="213" t="s">
        <v>662</v>
      </c>
    </row>
    <row r="43" spans="2:10" x14ac:dyDescent="0.35">
      <c r="B43" s="213" t="s">
        <v>686</v>
      </c>
    </row>
    <row r="44" spans="2:10" x14ac:dyDescent="0.35">
      <c r="B44" s="213" t="s">
        <v>663</v>
      </c>
    </row>
    <row r="45" spans="2:10" x14ac:dyDescent="0.35">
      <c r="B45" s="213" t="s">
        <v>664</v>
      </c>
      <c r="H45" s="203"/>
    </row>
    <row r="46" spans="2:10" x14ac:dyDescent="0.35">
      <c r="B46" s="214" t="s">
        <v>687</v>
      </c>
    </row>
    <row r="48" spans="2:10" x14ac:dyDescent="0.35">
      <c r="B48" s="211" t="s">
        <v>624</v>
      </c>
      <c r="C48" s="210"/>
    </row>
    <row r="49" spans="2:13" x14ac:dyDescent="0.35">
      <c r="B49" s="215" t="s">
        <v>681</v>
      </c>
      <c r="C49" s="213"/>
    </row>
    <row r="50" spans="2:13" ht="18" x14ac:dyDescent="0.35">
      <c r="B50" s="213" t="s">
        <v>682</v>
      </c>
      <c r="L50" s="230"/>
      <c r="M50" s="230"/>
    </row>
    <row r="51" spans="2:13" x14ac:dyDescent="0.35">
      <c r="B51" s="213" t="s">
        <v>665</v>
      </c>
    </row>
    <row r="52" spans="2:13" x14ac:dyDescent="0.35">
      <c r="B52" s="213" t="s">
        <v>683</v>
      </c>
      <c r="D52" s="214"/>
    </row>
    <row r="53" spans="2:13" x14ac:dyDescent="0.35">
      <c r="D53" s="214"/>
    </row>
    <row r="54" spans="2:13" x14ac:dyDescent="0.35">
      <c r="B54" s="216" t="s">
        <v>625</v>
      </c>
      <c r="C54" s="210"/>
    </row>
    <row r="55" spans="2:13" x14ac:dyDescent="0.35">
      <c r="B55" s="214" t="s">
        <v>626</v>
      </c>
    </row>
    <row r="56" spans="2:13" x14ac:dyDescent="0.35">
      <c r="B56" s="214" t="s">
        <v>627</v>
      </c>
    </row>
    <row r="57" spans="2:13" x14ac:dyDescent="0.35">
      <c r="B57" s="214" t="s">
        <v>628</v>
      </c>
    </row>
    <row r="58" spans="2:13" x14ac:dyDescent="0.35">
      <c r="B58" s="217"/>
    </row>
    <row r="59" spans="2:13" x14ac:dyDescent="0.35">
      <c r="B59" s="13" t="s">
        <v>629</v>
      </c>
    </row>
    <row r="60" spans="2:13" x14ac:dyDescent="0.35">
      <c r="B60" s="227" t="s">
        <v>630</v>
      </c>
      <c r="D60" s="214" t="s">
        <v>631</v>
      </c>
    </row>
    <row r="61" spans="2:13" x14ac:dyDescent="0.35">
      <c r="B61" s="227" t="s">
        <v>632</v>
      </c>
      <c r="D61" s="214" t="s">
        <v>633</v>
      </c>
    </row>
    <row r="62" spans="2:13" x14ac:dyDescent="0.35">
      <c r="B62" s="228" t="s">
        <v>612</v>
      </c>
      <c r="D62" s="214" t="s">
        <v>634</v>
      </c>
    </row>
    <row r="63" spans="2:13" x14ac:dyDescent="0.35">
      <c r="B63" s="217"/>
    </row>
    <row r="64" spans="2:13" x14ac:dyDescent="0.35">
      <c r="B64" s="13" t="s">
        <v>635</v>
      </c>
    </row>
    <row r="65" spans="2:2" x14ac:dyDescent="0.35">
      <c r="B65" s="17" t="s">
        <v>636</v>
      </c>
    </row>
    <row r="66" spans="2:2" x14ac:dyDescent="0.35">
      <c r="B66" s="214" t="s">
        <v>637</v>
      </c>
    </row>
    <row r="67" spans="2:2" x14ac:dyDescent="0.35">
      <c r="B67" s="214" t="s">
        <v>638</v>
      </c>
    </row>
    <row r="68" spans="2:2" x14ac:dyDescent="0.35">
      <c r="B68" s="214" t="s">
        <v>639</v>
      </c>
    </row>
    <row r="69" spans="2:2" x14ac:dyDescent="0.35">
      <c r="B69" s="214" t="s">
        <v>640</v>
      </c>
    </row>
    <row r="70" spans="2:2" x14ac:dyDescent="0.35">
      <c r="B70" s="214" t="s">
        <v>641</v>
      </c>
    </row>
    <row r="71" spans="2:2" x14ac:dyDescent="0.35">
      <c r="B71" s="214" t="s">
        <v>642</v>
      </c>
    </row>
    <row r="72" spans="2:2" x14ac:dyDescent="0.35">
      <c r="B72" s="214" t="s">
        <v>643</v>
      </c>
    </row>
  </sheetData>
  <hyperlinks>
    <hyperlink ref="B60" location="Options!A1" display="Options tab"/>
    <hyperlink ref="B61" location="Results!A1" display="Results tab"/>
    <hyperlink ref="B6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J46"/>
  <sheetViews>
    <sheetView showGridLines="0" showRowColHeaders="0" zoomScaleNormal="100" workbookViewId="0"/>
  </sheetViews>
  <sheetFormatPr defaultColWidth="8.69140625" defaultRowHeight="18" customHeight="1" x14ac:dyDescent="0.35"/>
  <cols>
    <col min="1" max="1" width="2.3828125" style="229" customWidth="1"/>
    <col min="2" max="2" width="45.3828125" style="241" customWidth="1"/>
    <col min="3" max="3" width="2.61328125" style="229" customWidth="1"/>
    <col min="4" max="4" width="2.07421875" style="229" customWidth="1"/>
    <col min="5" max="5" width="35.3046875" style="229" customWidth="1"/>
    <col min="6" max="8" width="19.53515625" style="229" customWidth="1"/>
    <col min="9" max="9" width="10.921875" style="229" customWidth="1"/>
    <col min="10" max="11" width="9.61328125" style="229" customWidth="1"/>
    <col min="12" max="16384" width="8.69140625" style="229"/>
  </cols>
  <sheetData>
    <row r="1" spans="1:10" ht="10" customHeight="1" x14ac:dyDescent="0.35">
      <c r="A1" s="232"/>
      <c r="B1" s="233"/>
      <c r="C1" s="232"/>
    </row>
    <row r="2" spans="1:10" ht="18" customHeight="1" x14ac:dyDescent="0.35">
      <c r="A2" s="232"/>
      <c r="B2" s="234" t="s">
        <v>284</v>
      </c>
      <c r="C2" s="232"/>
      <c r="E2" s="234" t="s">
        <v>206</v>
      </c>
      <c r="F2" s="234"/>
      <c r="G2" s="234"/>
      <c r="H2" s="234"/>
      <c r="I2" s="234"/>
    </row>
    <row r="3" spans="1:10" ht="10" customHeight="1" x14ac:dyDescent="0.35">
      <c r="A3" s="232"/>
      <c r="B3" s="233"/>
      <c r="C3" s="232"/>
    </row>
    <row r="4" spans="1:10" ht="18" customHeight="1" x14ac:dyDescent="0.35">
      <c r="A4" s="232"/>
      <c r="B4" s="232" t="s">
        <v>689</v>
      </c>
      <c r="C4" s="232"/>
      <c r="E4" s="235" t="s">
        <v>285</v>
      </c>
      <c r="F4" s="235"/>
    </row>
    <row r="5" spans="1:10" ht="18" customHeight="1" x14ac:dyDescent="0.35">
      <c r="A5" s="232"/>
      <c r="B5" s="232" t="s">
        <v>479</v>
      </c>
      <c r="C5" s="232"/>
      <c r="E5" s="236" t="s">
        <v>692</v>
      </c>
      <c r="F5" s="235"/>
    </row>
    <row r="6" spans="1:10" ht="10" customHeight="1" thickBot="1" x14ac:dyDescent="0.4">
      <c r="A6" s="232"/>
      <c r="B6" s="232"/>
      <c r="C6" s="232"/>
    </row>
    <row r="7" spans="1:10" s="241" customFormat="1" ht="18" customHeight="1" thickBot="1" x14ac:dyDescent="0.4">
      <c r="A7" s="232"/>
      <c r="B7" s="233" t="s">
        <v>688</v>
      </c>
      <c r="C7" s="232"/>
      <c r="D7" s="229"/>
      <c r="E7" s="237" t="s">
        <v>352</v>
      </c>
      <c r="F7" s="238" t="s">
        <v>162</v>
      </c>
      <c r="G7" s="239" t="s">
        <v>482</v>
      </c>
      <c r="H7" s="240" t="s">
        <v>483</v>
      </c>
      <c r="I7" s="229"/>
    </row>
    <row r="8" spans="1:10" ht="18" customHeight="1" x14ac:dyDescent="0.35">
      <c r="A8" s="233"/>
      <c r="B8" s="463" t="s">
        <v>431</v>
      </c>
      <c r="C8" s="232"/>
      <c r="E8" s="464" t="s">
        <v>559</v>
      </c>
      <c r="F8" s="242" t="str">
        <f>CONCATENATE(FIXED(Results!E16,0)," (",FIXED(Results!F16,2),"%)")</f>
        <v>2,672 (0.23%)</v>
      </c>
      <c r="G8" s="243" t="str">
        <f>CONCATENATE(FIXED(Results!E17,0)," (",FIXED(Results!F17,2),"%)")</f>
        <v>1,224 (0.23%)</v>
      </c>
      <c r="H8" s="244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CONCATENATE(FIXED(Results!E18,0)," (",FIXED(Results!F18,2),"%)"))</f>
        <v>640 (0.22%)</v>
      </c>
      <c r="I8" s="241"/>
    </row>
    <row r="9" spans="1:10" ht="18" customHeight="1" x14ac:dyDescent="0.35">
      <c r="A9" s="232"/>
      <c r="B9" s="245"/>
      <c r="C9" s="232"/>
      <c r="E9" s="465" t="s">
        <v>184</v>
      </c>
      <c r="F9" s="246" t="str">
        <f>CONCATENATE(FIXED(Results!E20,0)," (",FIXED(Results!F20,2),"%)")</f>
        <v>76 (0.35%)</v>
      </c>
      <c r="G9" s="247" t="str">
        <f>CONCATENATE(FIXED(Results!E21,0)," (",FIXED(Results!F21,2),"%)")</f>
        <v>38 (0.33%)</v>
      </c>
      <c r="H9" s="248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CONCATENATE(FIXED(Results!E22,0)," (",FIXED(Results!F22,2),"%)"))</f>
        <v>21 (0.32%)</v>
      </c>
    </row>
    <row r="10" spans="1:10" ht="18" customHeight="1" thickBot="1" x14ac:dyDescent="0.4">
      <c r="A10" s="232"/>
      <c r="B10" s="233" t="s">
        <v>160</v>
      </c>
      <c r="C10" s="232"/>
      <c r="E10" s="466" t="s">
        <v>360</v>
      </c>
      <c r="F10" s="249" t="str">
        <f>CONCATENATE(FIXED(Results!E24,0)," (",FIXED(Results!F24,2),"%)")</f>
        <v>2,132 (0.36%)</v>
      </c>
      <c r="G10" s="250" t="str">
        <f>CONCATENATE(FIXED(Results!E25,0)," (",FIXED(Results!F25,2),"%)")</f>
        <v>1,078 (0.34%)</v>
      </c>
      <c r="H10" s="251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CONCATENATE(FIXED(Results!E26,0)," (",FIXED(Results!F26,2),"%)"))</f>
        <v>590 (0.33%)</v>
      </c>
    </row>
    <row r="11" spans="1:10" ht="18" customHeight="1" x14ac:dyDescent="0.35">
      <c r="A11" s="232"/>
      <c r="B11" s="229" t="s">
        <v>84</v>
      </c>
      <c r="C11" s="232"/>
      <c r="E11" s="252" t="s">
        <v>353</v>
      </c>
      <c r="F11" s="253"/>
      <c r="G11" s="254"/>
      <c r="H11" s="254"/>
      <c r="I11" s="254"/>
    </row>
    <row r="12" spans="1:10" ht="18" customHeight="1" thickBot="1" x14ac:dyDescent="0.4">
      <c r="A12" s="232"/>
      <c r="B12" s="232"/>
      <c r="C12" s="232"/>
      <c r="I12" s="255"/>
      <c r="J12" s="255"/>
    </row>
    <row r="13" spans="1:10" ht="18" customHeight="1" thickBot="1" x14ac:dyDescent="0.4">
      <c r="A13" s="232"/>
      <c r="B13" s="233" t="s">
        <v>161</v>
      </c>
      <c r="C13" s="232"/>
      <c r="E13" s="256" t="s">
        <v>351</v>
      </c>
      <c r="F13" s="257"/>
      <c r="G13" s="258"/>
      <c r="H13" s="259"/>
    </row>
    <row r="14" spans="1:10" ht="18" customHeight="1" thickBot="1" x14ac:dyDescent="0.4">
      <c r="A14" s="232"/>
      <c r="B14" s="215" t="s">
        <v>143</v>
      </c>
      <c r="C14" s="232"/>
      <c r="E14" s="260" t="s">
        <v>289</v>
      </c>
      <c r="F14" s="261" t="s">
        <v>275</v>
      </c>
      <c r="G14" s="262" t="s">
        <v>274</v>
      </c>
      <c r="H14" s="252"/>
    </row>
    <row r="15" spans="1:10" ht="18" customHeight="1" x14ac:dyDescent="0.35">
      <c r="A15" s="232"/>
      <c r="B15" s="263"/>
      <c r="C15" s="232"/>
      <c r="E15" s="467" t="s">
        <v>179</v>
      </c>
      <c r="F15" s="264" t="str">
        <f>CONCATENATE(FIXED(Results!E29,0)," (",FIXED(Results!F29,3),"%)")</f>
        <v>-25 (-0.188%)</v>
      </c>
      <c r="G15" s="265" t="str">
        <f>CONCATENATE(FIXED(Results!E33,4)," (",FIXED(Results!F33,3),"%)")</f>
        <v>0.0005 (0.025%)</v>
      </c>
      <c r="H15" s="252"/>
    </row>
    <row r="16" spans="1:10" ht="18" customHeight="1" thickBot="1" x14ac:dyDescent="0.4">
      <c r="A16" s="232"/>
      <c r="B16" s="266" t="s">
        <v>558</v>
      </c>
      <c r="C16" s="232"/>
      <c r="E16" s="468" t="s">
        <v>560</v>
      </c>
      <c r="F16" s="268" t="str">
        <f>CONCATENATE(FIXED(Results!E30,0)," (",FIXED(Results!F30,3),"%)")</f>
        <v>-1 (-0.283%)</v>
      </c>
      <c r="G16" s="269" t="str">
        <f>CONCATENATE(FIXED(Results!E34,4)," (",FIXED(Results!F34,3),"%)")</f>
        <v>0.0021 (0.069%)</v>
      </c>
      <c r="H16" s="252"/>
    </row>
    <row r="17" spans="1:8" ht="18" customHeight="1" thickBot="1" x14ac:dyDescent="0.4">
      <c r="A17" s="232"/>
      <c r="B17" s="463">
        <f>ROUNDDOWN(IF(OR($B$14="Even distribution",$B$14="Proportionate to need"),HLOOKUP(Calculations!$E$2,'Population at Risk'!$C$3:$BC$257,'Population at Risk'!BD255,FALSE),IF($B$14="Targeting to SIMD Q1",HLOOKUP(Calculations!$E$2,'Population at Risk'!$C$3:$BC$257,'Population at Risk'!BD256,FALSE),IF($B$14="Targeting to SIMD Q1 &amp; Q2",HLOOKUP(Calculations!$E$2,'Population at Risk'!$C$3:$BC$257,'Population at Risk'!BD257,FALSE),"error"))),0)</f>
        <v>691607</v>
      </c>
      <c r="C17" s="232"/>
      <c r="E17" s="469" t="s">
        <v>180</v>
      </c>
      <c r="F17" s="270" t="str">
        <f>CONCATENATE(FIXED(Results!E31,0)," (",FIXED(Results!F31,3),"%)")</f>
        <v>-36 (-0.291%)</v>
      </c>
      <c r="G17" s="271" t="str">
        <f>CONCATENATE(FIXED(Results!E35,4)," (",FIXED(Results!F35,3),"%)")</f>
        <v>0.0020 (0.067%)</v>
      </c>
      <c r="H17" s="252"/>
    </row>
    <row r="18" spans="1:8" ht="18" customHeight="1" thickBot="1" x14ac:dyDescent="0.4">
      <c r="A18" s="232"/>
      <c r="B18" s="245"/>
      <c r="C18" s="232"/>
      <c r="E18" s="267" t="s">
        <v>288</v>
      </c>
      <c r="F18" s="261" t="s">
        <v>273</v>
      </c>
      <c r="G18" s="262" t="s">
        <v>272</v>
      </c>
      <c r="H18" s="252"/>
    </row>
    <row r="19" spans="1:8" ht="18" customHeight="1" x14ac:dyDescent="0.35">
      <c r="A19" s="232"/>
      <c r="B19" s="233" t="s">
        <v>690</v>
      </c>
      <c r="C19" s="232"/>
      <c r="E19" s="467" t="s">
        <v>179</v>
      </c>
      <c r="F19" s="268" t="str">
        <f>CONCATENATE(FIXED(Results!E37,0)," (",FIXED(Results!F37,3),"%)")</f>
        <v>-30 (-0.189%)</v>
      </c>
      <c r="G19" s="269" t="str">
        <f>CONCATENATE(FIXED(Results!E41,4)," (",FIXED(Results!F41,3),"%)")</f>
        <v>0.0003 (0.042%)</v>
      </c>
      <c r="H19" s="252"/>
    </row>
    <row r="20" spans="1:8" ht="18" customHeight="1" thickBot="1" x14ac:dyDescent="0.4">
      <c r="A20" s="232"/>
      <c r="B20" s="232" t="s">
        <v>691</v>
      </c>
      <c r="C20" s="232"/>
      <c r="E20" s="468" t="s">
        <v>560</v>
      </c>
      <c r="F20" s="268" t="str">
        <f>CONCATENATE(FIXED(Results!E38,0)," (",FIXED(Results!F38,3),"%)")</f>
        <v>-2 (-0.283%)</v>
      </c>
      <c r="G20" s="269" t="str">
        <f>CONCATENATE(FIXED(Results!E42,4)," (",FIXED(Results!F42,3),"%)")</f>
        <v>0.0008 (0.063%)</v>
      </c>
    </row>
    <row r="21" spans="1:8" ht="18" customHeight="1" thickBot="1" x14ac:dyDescent="0.4">
      <c r="A21" s="232"/>
      <c r="B21" s="272">
        <v>691607</v>
      </c>
      <c r="C21" s="232"/>
      <c r="E21" s="469" t="s">
        <v>180</v>
      </c>
      <c r="F21" s="270" t="str">
        <f>CONCATENATE(FIXED(Results!E39,0)," (",FIXED(Results!F39,3),"%)")</f>
        <v>-43 (-0.291%)</v>
      </c>
      <c r="G21" s="271" t="str">
        <f>CONCATENATE(FIXED(Results!E43,4)," (",FIXED(Results!F43,3),"%)")</f>
        <v>0.0008 (0.061%)</v>
      </c>
    </row>
    <row r="22" spans="1:8" ht="18" customHeight="1" x14ac:dyDescent="0.35">
      <c r="A22" s="232"/>
      <c r="B22" s="273" t="str">
        <f>IF(AND(OR(Calculations!$E$2="Orkney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Authority"),B14="Targeting to SIMD Q1"),"Error: No Q1 population for this area", IF(B21&gt;B17,"Too high: please check and re-enter",""))</f>
        <v/>
      </c>
      <c r="C22" s="232"/>
      <c r="E22" s="252" t="s">
        <v>693</v>
      </c>
      <c r="F22" s="252"/>
    </row>
    <row r="23" spans="1:8" ht="18" customHeight="1" thickBot="1" x14ac:dyDescent="0.4">
      <c r="A23" s="232"/>
      <c r="B23" s="233" t="s">
        <v>176</v>
      </c>
      <c r="C23" s="232"/>
      <c r="E23" s="274"/>
      <c r="F23" s="274"/>
    </row>
    <row r="24" spans="1:8" ht="18" customHeight="1" thickBot="1" x14ac:dyDescent="0.4">
      <c r="A24" s="232"/>
      <c r="B24" s="272">
        <v>2</v>
      </c>
      <c r="C24" s="232"/>
      <c r="E24" s="275" t="s">
        <v>463</v>
      </c>
      <c r="F24" s="276"/>
      <c r="G24" s="277" t="s">
        <v>451</v>
      </c>
    </row>
    <row r="25" spans="1:8" ht="18" customHeight="1" x14ac:dyDescent="0.35">
      <c r="A25" s="232"/>
      <c r="B25" s="232"/>
      <c r="C25" s="232"/>
      <c r="E25" s="280" t="s">
        <v>461</v>
      </c>
      <c r="F25" s="252"/>
      <c r="G25" s="278">
        <f>Results!D50</f>
        <v>71927128</v>
      </c>
    </row>
    <row r="26" spans="1:8" ht="18" customHeight="1" x14ac:dyDescent="0.35">
      <c r="E26" s="280" t="s">
        <v>462</v>
      </c>
      <c r="F26" s="252"/>
      <c r="G26" s="279"/>
    </row>
    <row r="27" spans="1:8" ht="18" customHeight="1" x14ac:dyDescent="0.35">
      <c r="E27" s="280"/>
      <c r="F27" s="470" t="s">
        <v>162</v>
      </c>
      <c r="G27" s="281" t="str">
        <f>CONCATENATE(FIXED(Results!E54,0)," (",FIXED(Results!F54,3),"%)")</f>
        <v>6,711,169 (0.234%)</v>
      </c>
    </row>
    <row r="28" spans="1:8" ht="18" customHeight="1" x14ac:dyDescent="0.35">
      <c r="E28" s="280"/>
      <c r="F28" s="470" t="s">
        <v>482</v>
      </c>
      <c r="G28" s="281" t="str">
        <f>CONCATENATE(FIXED(Results!E55,0)," (",FIXED(Results!F55,3),"%)")</f>
        <v>3,074,021 (0.226%)</v>
      </c>
    </row>
    <row r="29" spans="1:8" ht="18" customHeight="1" thickBot="1" x14ac:dyDescent="0.4">
      <c r="E29" s="282"/>
      <c r="F29" s="471" t="s">
        <v>483</v>
      </c>
      <c r="G29" s="283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CONCATENATE(FIXED(Results!E56,0)," (",FIXED(Results!F56,3),"%)"))</f>
        <v>1,606,655 (0.222%)</v>
      </c>
    </row>
    <row r="30" spans="1:8" ht="18" customHeight="1" x14ac:dyDescent="0.35">
      <c r="E30" s="229" t="s">
        <v>573</v>
      </c>
    </row>
    <row r="33" spans="2:2" ht="18" customHeight="1" x14ac:dyDescent="0.35">
      <c r="B33" s="229"/>
    </row>
    <row r="34" spans="2:2" ht="18" customHeight="1" x14ac:dyDescent="0.35">
      <c r="B34" s="229"/>
    </row>
    <row r="35" spans="2:2" ht="18" customHeight="1" x14ac:dyDescent="0.35">
      <c r="B35" s="229"/>
    </row>
    <row r="36" spans="2:2" ht="18" customHeight="1" x14ac:dyDescent="0.35">
      <c r="B36" s="229"/>
    </row>
    <row r="37" spans="2:2" ht="18" customHeight="1" x14ac:dyDescent="0.35">
      <c r="B37" s="229"/>
    </row>
    <row r="38" spans="2:2" ht="18" customHeight="1" x14ac:dyDescent="0.35">
      <c r="B38" s="229"/>
    </row>
    <row r="39" spans="2:2" ht="18" customHeight="1" x14ac:dyDescent="0.35">
      <c r="B39" s="229"/>
    </row>
    <row r="40" spans="2:2" ht="18" customHeight="1" x14ac:dyDescent="0.35">
      <c r="B40" s="229"/>
    </row>
    <row r="41" spans="2:2" ht="18" customHeight="1" x14ac:dyDescent="0.35">
      <c r="B41" s="229"/>
    </row>
    <row r="42" spans="2:2" ht="18" customHeight="1" x14ac:dyDescent="0.35">
      <c r="B42" s="229"/>
    </row>
    <row r="43" spans="2:2" ht="18" customHeight="1" x14ac:dyDescent="0.35">
      <c r="B43" s="229"/>
    </row>
    <row r="44" spans="2:2" ht="18" customHeight="1" x14ac:dyDescent="0.35">
      <c r="B44" s="229"/>
    </row>
    <row r="45" spans="2:2" ht="18" customHeight="1" x14ac:dyDescent="0.35">
      <c r="B45" s="229"/>
    </row>
    <row r="46" spans="2:2" ht="18" customHeight="1" x14ac:dyDescent="0.35">
      <c r="B46" s="229"/>
    </row>
  </sheetData>
  <dataValidations xWindow="785" yWindow="471" count="6">
    <dataValidation type="whole" errorStyle="warning" allowBlank="1" showInputMessage="1" showErrorMessage="1" error="This number exceeds the number available to be treated." sqref="C17:D17 C18">
      <formula1>0</formula1>
      <formula2>C15</formula2>
    </dataValidation>
    <dataValidation allowBlank="1" prompt="See Notes tab for further information" sqref="B14:B15"/>
    <dataValidation allowBlank="1" prompt="See notes tab for further information." sqref="B8:B9"/>
    <dataValidation type="whole" operator="lessThanOrEqual" allowBlank="1" showInputMessage="1" showErrorMessage="1" error="Make sure the number to be treated does not exceed the number available to be treated." prompt="Please enter a value less than or equal to the maximum number available." sqref="B21">
      <formula1>$B$17</formula1>
    </dataValidation>
    <dataValidation type="whole" operator="greaterThanOrEqual" allowBlank="1" showInputMessage="1" showErrorMessage="1" error="Make sure the number to treat (cell C14) does not exceed the number available (cell C12)" sqref="B17:B18">
      <formula1>B21</formula1>
    </dataValidation>
    <dataValidation operator="lessThanOrEqual" allowBlank="1" error="Make sure the number to be treated (cell C14) does not exceed the number available to be treated (cell C12)." prompt="Please enter a value less than or equal to the maximum number available (cell B14)." sqref="B22"/>
  </dataValidations>
  <hyperlinks>
    <hyperlink ref="E4" location="Results!A1" display="Check the Results tab for a detailed breakdown of the results."/>
  </hyperlink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6886" r:id="rId4" name="ComboBox2">
          <controlPr defaultSize="0" autoLine="0" autoPict="0" altText="Drop down menu of targeting strategies." linkedCell="B14" listFillRange="Lists!$L$2:$L$5" r:id="rId5">
            <anchor moveWithCells="1">
              <from>
                <xdr:col>1</xdr:col>
                <xdr:colOff>0</xdr:colOff>
                <xdr:row>13</xdr:row>
                <xdr:rowOff>0</xdr:rowOff>
              </from>
              <to>
                <xdr:col>2</xdr:col>
                <xdr:colOff>0</xdr:colOff>
                <xdr:row>14</xdr:row>
                <xdr:rowOff>0</xdr:rowOff>
              </to>
            </anchor>
          </controlPr>
        </control>
      </mc:Choice>
      <mc:Fallback>
        <control shapeId="36886" r:id="rId4" name="ComboBox2"/>
      </mc:Fallback>
    </mc:AlternateContent>
    <mc:AlternateContent xmlns:mc="http://schemas.openxmlformats.org/markup-compatibility/2006">
      <mc:Choice Requires="x14">
        <control shapeId="36885" r:id="rId6" name="ComboBox1">
          <controlPr defaultSize="0" autoLine="0" autoPict="0" altText="Drop-down menu of areas." linkedCell="B11" listFillRange="Lists!$B$2:$B$85" r:id="rId7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2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36885" r:id="rId6" name="ComboBox1"/>
      </mc:Fallback>
    </mc:AlternateContent>
    <mc:AlternateContent xmlns:mc="http://schemas.openxmlformats.org/markup-compatibility/2006">
      <mc:Choice Requires="x14">
        <control shapeId="36889" r:id="rId8" name="Spinner 25">
          <controlPr defaultSize="0" autoPict="0" altText="Click up or down to increase or decrease the number of years of follow up.">
            <anchor moveWithCells="1" sizeWithCells="1">
              <from>
                <xdr:col>1</xdr:col>
                <xdr:colOff>3549650</xdr:colOff>
                <xdr:row>23</xdr:row>
                <xdr:rowOff>0</xdr:rowOff>
              </from>
              <to>
                <xdr:col>2</xdr:col>
                <xdr:colOff>0</xdr:colOff>
                <xdr:row>24</xdr:row>
                <xdr:rowOff>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L59"/>
  <sheetViews>
    <sheetView showGridLines="0" showRowColHeaders="0" zoomScaleNormal="100" workbookViewId="0"/>
  </sheetViews>
  <sheetFormatPr defaultColWidth="8.69140625" defaultRowHeight="15.5" x14ac:dyDescent="0.35"/>
  <cols>
    <col min="1" max="1" width="2.3828125" style="17" customWidth="1"/>
    <col min="2" max="2" width="26" style="17" customWidth="1"/>
    <col min="3" max="3" width="20.765625" style="214" customWidth="1"/>
    <col min="4" max="4" width="27.61328125" style="17" customWidth="1"/>
    <col min="5" max="8" width="17.921875" style="17" customWidth="1"/>
    <col min="9" max="10" width="8.69140625" style="17" customWidth="1"/>
    <col min="11" max="16384" width="8.69140625" style="17"/>
  </cols>
  <sheetData>
    <row r="1" spans="2:9" ht="16" thickBot="1" x14ac:dyDescent="0.4"/>
    <row r="2" spans="2:9" ht="16" thickBot="1" x14ac:dyDescent="0.4">
      <c r="B2" s="284" t="s">
        <v>350</v>
      </c>
      <c r="C2" s="285"/>
      <c r="D2" s="286" t="str">
        <f>Options!B8</f>
        <v>Smoking cessation services</v>
      </c>
      <c r="E2" s="287"/>
    </row>
    <row r="3" spans="2:9" ht="16" thickBot="1" x14ac:dyDescent="0.4"/>
    <row r="4" spans="2:9" ht="47" customHeight="1" x14ac:dyDescent="0.35">
      <c r="B4" s="288" t="s">
        <v>174</v>
      </c>
      <c r="C4" s="289" t="str">
        <f>Options!B11</f>
        <v>Scotland</v>
      </c>
      <c r="D4" s="288" t="s">
        <v>175</v>
      </c>
      <c r="E4" s="290" t="str">
        <f>Options!B14</f>
        <v>Even distribution</v>
      </c>
    </row>
    <row r="5" spans="2:9" x14ac:dyDescent="0.35">
      <c r="B5" s="291" t="s">
        <v>205</v>
      </c>
      <c r="C5" s="292" t="s">
        <v>563</v>
      </c>
      <c r="D5" s="291" t="s">
        <v>287</v>
      </c>
      <c r="E5" s="293">
        <f>Options!B21</f>
        <v>691607</v>
      </c>
    </row>
    <row r="6" spans="2:9" ht="34" customHeight="1" thickBot="1" x14ac:dyDescent="0.4">
      <c r="B6" s="294" t="s">
        <v>645</v>
      </c>
      <c r="C6" s="295">
        <v>2016</v>
      </c>
      <c r="D6" s="296" t="s">
        <v>178</v>
      </c>
      <c r="E6" s="297" t="str">
        <f>CONCATENATE(Options!B24," years")</f>
        <v>2 years</v>
      </c>
    </row>
    <row r="7" spans="2:9" ht="16" thickBot="1" x14ac:dyDescent="0.4">
      <c r="E7" s="13"/>
      <c r="F7" s="13"/>
    </row>
    <row r="8" spans="2:9" s="301" customFormat="1" ht="31.5" thickBot="1" x14ac:dyDescent="0.4">
      <c r="B8" s="298" t="s">
        <v>390</v>
      </c>
      <c r="C8" s="299" t="s">
        <v>474</v>
      </c>
      <c r="D8" s="299" t="s">
        <v>204</v>
      </c>
      <c r="E8" s="299" t="s">
        <v>349</v>
      </c>
      <c r="F8" s="299" t="s">
        <v>389</v>
      </c>
      <c r="G8" s="299" t="s">
        <v>646</v>
      </c>
      <c r="H8" s="300" t="s">
        <v>647</v>
      </c>
    </row>
    <row r="9" spans="2:9" s="152" customFormat="1" x14ac:dyDescent="0.35">
      <c r="B9" s="291" t="s">
        <v>162</v>
      </c>
      <c r="C9" s="302">
        <f>HLOOKUP(Calculations!$E$2,'Population at Risk'!$C$3:$BC$257,'Population at Risk'!BD251,FALSE)</f>
        <v>990842.21130000008</v>
      </c>
      <c r="D9" s="302">
        <f>ROUNDDOWN(HLOOKUP(Calculations!$E$2,'Population at Risk'!$C$3:$BC$257,'Population at Risk'!BD255,FALSE),0)</f>
        <v>691607</v>
      </c>
      <c r="E9" s="302">
        <f>HLOOKUP(Calculations!$E$2,'Health outcome totals 2016'!$C$3:$BC$17,'Health outcome totals 2016'!$BD6,FALSE)</f>
        <v>1125093</v>
      </c>
      <c r="F9" s="302">
        <f>HLOOKUP(Calculations!$E$2,'Health outcome totals 2016'!$C$3:$BC$17,'Health outcome totals 2016'!$BD9,FALSE)</f>
        <v>56725</v>
      </c>
      <c r="G9" s="302">
        <f>HLOOKUP(Calculations!$E$2,'Health outcome totals 2016'!$C$3:$BC$17,'Health outcome totals 2016'!$BD12,FALSE)</f>
        <v>21313</v>
      </c>
      <c r="H9" s="303">
        <f>HLOOKUP(Calculations!$E$2,'Health outcome totals 2016'!$C$3:$BC$17,'Health outcome totals 2016'!$BD15,FALSE)</f>
        <v>708624.04837918223</v>
      </c>
    </row>
    <row r="10" spans="2:9" s="152" customFormat="1" x14ac:dyDescent="0.35">
      <c r="B10" s="291" t="s">
        <v>291</v>
      </c>
      <c r="C10" s="304">
        <f>HLOOKUP(Calculations!$E$2,'Population at Risk'!$C$3:$BC$257,'Population at Risk'!BD253,FALSE)</f>
        <v>561679.87490000005</v>
      </c>
      <c r="D10" s="304">
        <f>ROUNDDOWN(HLOOKUP(Calculations!$E$2,'Population at Risk'!$C$3:$BC$257,'Population at Risk'!BD257,FALSE),0)</f>
        <v>392052</v>
      </c>
      <c r="E10" s="304">
        <f>HLOOKUP(Calculations!$E$2,'Health outcome totals 2016'!$C$3:$BC$17,'Health outcome totals 2016'!$BD8,FALSE)</f>
        <v>534382</v>
      </c>
      <c r="F10" s="304">
        <f>HLOOKUP(Calculations!$E$2,'Health outcome totals 2016'!$C$3:$BC$17,'Health outcome totals 2016'!$BD11,FALSE)</f>
        <v>26567</v>
      </c>
      <c r="G10" s="304">
        <f>HLOOKUP(Calculations!$E$2,'Health outcome totals 2016'!$C$3:$BC$17,'Health outcome totals 2016'!$BD14,FALSE)</f>
        <v>11618</v>
      </c>
      <c r="H10" s="305">
        <f>HLOOKUP(Calculations!$E$2,'Health outcome totals 2016'!$C$3:$BC$17,'Health outcome totals 2016'!$BD17,FALSE)</f>
        <v>372328.97050476068</v>
      </c>
    </row>
    <row r="11" spans="2:9" s="152" customFormat="1" ht="16" thickBot="1" x14ac:dyDescent="0.4">
      <c r="B11" s="296" t="s">
        <v>290</v>
      </c>
      <c r="C11" s="30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HLOOKUP(Calculations!$E$2,'Population at Risk'!$C$3:$BC$257,'Population at Risk'!BD252,FALSE))</f>
        <v>316301.97120000003</v>
      </c>
      <c r="D11" s="30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ROUNDDOWN(HLOOKUP(Calculations!$E$2,'Population at Risk'!$C$3:$BC$257,'Population at Risk'!BD256,FALSE),0))</f>
        <v>220778</v>
      </c>
      <c r="E11" s="30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2016'!$BD7,FALSE))</f>
        <v>283718</v>
      </c>
      <c r="F11" s="30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2016'!$BD10,FALSE))</f>
        <v>13665</v>
      </c>
      <c r="G11" s="30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2016'!$BD13,FALSE))</f>
        <v>6443</v>
      </c>
      <c r="H11" s="307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2016'!$BD16,FALSE))</f>
        <v>203545.71069335938</v>
      </c>
    </row>
    <row r="12" spans="2:9" ht="16" thickBot="1" x14ac:dyDescent="0.4">
      <c r="C12" s="308"/>
    </row>
    <row r="13" spans="2:9" ht="16" thickBot="1" x14ac:dyDescent="0.4">
      <c r="B13" s="284" t="s">
        <v>391</v>
      </c>
      <c r="C13" s="309" t="s">
        <v>181</v>
      </c>
      <c r="D13" s="310" t="s">
        <v>182</v>
      </c>
      <c r="E13" s="309" t="s">
        <v>169</v>
      </c>
      <c r="F13" s="310" t="s">
        <v>169</v>
      </c>
      <c r="G13" s="311" t="s">
        <v>348</v>
      </c>
      <c r="H13" s="312"/>
      <c r="I13" s="13"/>
    </row>
    <row r="14" spans="2:9" ht="16" thickBot="1" x14ac:dyDescent="0.4">
      <c r="B14" s="313" t="s">
        <v>286</v>
      </c>
      <c r="C14" s="314" t="s">
        <v>293</v>
      </c>
      <c r="D14" s="315" t="s">
        <v>293</v>
      </c>
      <c r="E14" s="314" t="s">
        <v>293</v>
      </c>
      <c r="F14" s="315" t="s">
        <v>295</v>
      </c>
      <c r="G14" s="316"/>
      <c r="H14" s="317"/>
      <c r="I14" s="13"/>
    </row>
    <row r="15" spans="2:9" x14ac:dyDescent="0.35">
      <c r="B15" s="318" t="s">
        <v>179</v>
      </c>
      <c r="C15" s="319"/>
      <c r="D15" s="320"/>
      <c r="E15" s="319"/>
      <c r="F15" s="321" t="s">
        <v>292</v>
      </c>
      <c r="G15" s="322"/>
      <c r="H15" s="323"/>
      <c r="I15" s="13"/>
    </row>
    <row r="16" spans="2:9" x14ac:dyDescent="0.35">
      <c r="B16" s="472" t="s">
        <v>162</v>
      </c>
      <c r="C16" s="324">
        <f>Calculations!O5</f>
        <v>1143855.727350824</v>
      </c>
      <c r="D16" s="325">
        <f>Calculations!P5</f>
        <v>1141184.0834490557</v>
      </c>
      <c r="E16" s="324">
        <f>C16-D16</f>
        <v>2671.6439017683733</v>
      </c>
      <c r="F16" s="326">
        <f>E16*100/C16</f>
        <v>0.23356476152424527</v>
      </c>
      <c r="G16" s="327" t="s">
        <v>559</v>
      </c>
      <c r="H16" s="328"/>
    </row>
    <row r="17" spans="2:12" x14ac:dyDescent="0.35">
      <c r="B17" s="472" t="s">
        <v>158</v>
      </c>
      <c r="C17" s="324">
        <f>Calculations!O6</f>
        <v>542278.73076819046</v>
      </c>
      <c r="D17" s="325">
        <f>Calculations!P6</f>
        <v>541054.99630422448</v>
      </c>
      <c r="E17" s="324">
        <f>C17-D17</f>
        <v>1223.7344639659859</v>
      </c>
      <c r="F17" s="326">
        <f>E17*100/C17</f>
        <v>0.22566521505139014</v>
      </c>
      <c r="G17" s="329" t="s">
        <v>392</v>
      </c>
      <c r="H17" s="330"/>
      <c r="L17" s="73"/>
    </row>
    <row r="18" spans="2:12" x14ac:dyDescent="0.35">
      <c r="B18" s="472" t="s">
        <v>150</v>
      </c>
      <c r="C18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Calculations!O7)</f>
        <v>288715.84006160521</v>
      </c>
      <c r="D18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Calculations!P7)</f>
        <v>288076.24804437422</v>
      </c>
      <c r="E18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C18-D18)</f>
        <v>639.59201723098522</v>
      </c>
      <c r="F18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E18*100/C18)</f>
        <v>0.22152993652669395</v>
      </c>
      <c r="G18" s="331" t="s">
        <v>393</v>
      </c>
      <c r="H18" s="332"/>
      <c r="I18" s="73"/>
    </row>
    <row r="19" spans="2:12" x14ac:dyDescent="0.35">
      <c r="B19" s="333" t="s">
        <v>183</v>
      </c>
      <c r="C19" s="334"/>
      <c r="D19" s="335"/>
      <c r="E19" s="336"/>
      <c r="F19" s="337" t="s">
        <v>292</v>
      </c>
      <c r="G19" s="338"/>
      <c r="H19" s="339"/>
    </row>
    <row r="20" spans="2:12" x14ac:dyDescent="0.35">
      <c r="B20" s="472" t="s">
        <v>162</v>
      </c>
      <c r="C20" s="324">
        <f>Calculations!Q5</f>
        <v>21611.413127534201</v>
      </c>
      <c r="D20" s="325">
        <f>Calculations!R5</f>
        <v>21535.831874191801</v>
      </c>
      <c r="E20" s="324">
        <f>C20-D20</f>
        <v>75.581253342399577</v>
      </c>
      <c r="F20" s="326">
        <f>E20*100/C20</f>
        <v>0.34972841848136554</v>
      </c>
      <c r="G20" s="327" t="s">
        <v>184</v>
      </c>
      <c r="H20" s="328"/>
      <c r="I20" s="73"/>
    </row>
    <row r="21" spans="2:12" x14ac:dyDescent="0.35">
      <c r="B21" s="472" t="s">
        <v>158</v>
      </c>
      <c r="C21" s="324">
        <f>Calculations!Q6</f>
        <v>11396.364678034401</v>
      </c>
      <c r="D21" s="325">
        <f>Calculations!R6</f>
        <v>11358.771367535399</v>
      </c>
      <c r="E21" s="324">
        <f>C21-D21</f>
        <v>37.593310499001745</v>
      </c>
      <c r="F21" s="326">
        <f>E21*100/C21</f>
        <v>0.32987107346134598</v>
      </c>
      <c r="G21" s="329" t="s">
        <v>392</v>
      </c>
      <c r="H21" s="330"/>
      <c r="I21" s="73"/>
    </row>
    <row r="22" spans="2:12" x14ac:dyDescent="0.35">
      <c r="B22" s="472" t="s">
        <v>150</v>
      </c>
      <c r="C22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Calculations!Q7)</f>
        <v>6418.2032144008008</v>
      </c>
      <c r="D22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Calculations!R7)</f>
        <v>6397.6752406512996</v>
      </c>
      <c r="E22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C22-D22)</f>
        <v>20.527973749501143</v>
      </c>
      <c r="F22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E22*100/C22)</f>
        <v>0.31983988452471618</v>
      </c>
      <c r="G22" s="329" t="s">
        <v>394</v>
      </c>
      <c r="H22" s="330"/>
    </row>
    <row r="23" spans="2:12" x14ac:dyDescent="0.35">
      <c r="B23" s="333" t="s">
        <v>180</v>
      </c>
      <c r="C23" s="334"/>
      <c r="D23" s="335"/>
      <c r="E23" s="336"/>
      <c r="F23" s="337" t="s">
        <v>452</v>
      </c>
      <c r="G23" s="338"/>
      <c r="H23" s="339"/>
    </row>
    <row r="24" spans="2:12" x14ac:dyDescent="0.35">
      <c r="B24" s="472" t="s">
        <v>162</v>
      </c>
      <c r="C24" s="324">
        <f>Calculations!M5</f>
        <v>595251.88027269009</v>
      </c>
      <c r="D24" s="325">
        <f>Calculations!N5</f>
        <v>593120.32747584442</v>
      </c>
      <c r="E24" s="324">
        <f>C24-D24</f>
        <v>2131.5527968456736</v>
      </c>
      <c r="F24" s="326">
        <f>E24*100/C24</f>
        <v>0.35809257685489221</v>
      </c>
      <c r="G24" s="327" t="s">
        <v>360</v>
      </c>
      <c r="H24" s="328"/>
      <c r="I24" s="73"/>
    </row>
    <row r="25" spans="2:12" x14ac:dyDescent="0.35">
      <c r="B25" s="472" t="s">
        <v>158</v>
      </c>
      <c r="C25" s="324">
        <f>Calculations!M6</f>
        <v>317747.90651440376</v>
      </c>
      <c r="D25" s="325">
        <f>Calculations!N6</f>
        <v>316669.47565540485</v>
      </c>
      <c r="E25" s="324">
        <f>C25-D25</f>
        <v>1078.4308589989087</v>
      </c>
      <c r="F25" s="326">
        <f>E25*100/C25</f>
        <v>0.33939825782928407</v>
      </c>
      <c r="G25" s="329" t="s">
        <v>395</v>
      </c>
      <c r="H25" s="330"/>
      <c r="I25" s="73"/>
    </row>
    <row r="26" spans="2:12" ht="16" thickBot="1" x14ac:dyDescent="0.4">
      <c r="B26" s="472" t="s">
        <v>150</v>
      </c>
      <c r="C2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Calculations!M7)</f>
        <v>179391.53956481616</v>
      </c>
      <c r="D26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Calculations!N7)</f>
        <v>178801.2981292278</v>
      </c>
      <c r="E2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C26-D26)</f>
        <v>590.24143558836658</v>
      </c>
      <c r="F26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E26*100/C26)</f>
        <v>0.32902412065821296</v>
      </c>
      <c r="G26" s="331" t="s">
        <v>396</v>
      </c>
      <c r="H26" s="332"/>
      <c r="I26" s="73"/>
    </row>
    <row r="27" spans="2:12" s="231" customFormat="1" ht="16" thickBot="1" x14ac:dyDescent="0.4">
      <c r="B27" s="340" t="s">
        <v>294</v>
      </c>
      <c r="C27" s="341" t="s">
        <v>296</v>
      </c>
      <c r="D27" s="342" t="s">
        <v>296</v>
      </c>
      <c r="E27" s="343" t="s">
        <v>296</v>
      </c>
      <c r="F27" s="344" t="s">
        <v>295</v>
      </c>
      <c r="G27" s="345"/>
      <c r="H27" s="346"/>
    </row>
    <row r="28" spans="2:12" s="231" customFormat="1" x14ac:dyDescent="0.35">
      <c r="B28" s="347" t="s">
        <v>475</v>
      </c>
      <c r="C28" s="348"/>
      <c r="D28" s="349"/>
      <c r="E28" s="350"/>
      <c r="F28" s="351" t="s">
        <v>648</v>
      </c>
      <c r="G28" s="352"/>
      <c r="H28" s="353"/>
    </row>
    <row r="29" spans="2:12" s="231" customFormat="1" x14ac:dyDescent="0.35">
      <c r="B29" s="472" t="s">
        <v>179</v>
      </c>
      <c r="C29" s="354">
        <f>Inequalities!H17</f>
        <v>13347.326196375001</v>
      </c>
      <c r="D29" s="355">
        <f>Inequalities!J17</f>
        <v>13322.177411767387</v>
      </c>
      <c r="E29" s="356">
        <f>D29-C29</f>
        <v>-25.148784607614289</v>
      </c>
      <c r="F29" s="326">
        <f>E29*100/C29</f>
        <v>-0.18841814635836535</v>
      </c>
      <c r="G29" s="327" t="s">
        <v>354</v>
      </c>
      <c r="H29" s="328"/>
    </row>
    <row r="30" spans="2:12" s="231" customFormat="1" x14ac:dyDescent="0.35">
      <c r="B30" s="472" t="s">
        <v>560</v>
      </c>
      <c r="C30" s="354">
        <f>Inequalities!N17</f>
        <v>452.85972769368129</v>
      </c>
      <c r="D30" s="355">
        <f>Inequalities!P17</f>
        <v>451.57764576749537</v>
      </c>
      <c r="E30" s="356">
        <f>D30-C30</f>
        <v>-1.2820819261859242</v>
      </c>
      <c r="F30" s="326">
        <f>E30*100/C30</f>
        <v>-0.28310795767053432</v>
      </c>
      <c r="G30" s="329" t="s">
        <v>355</v>
      </c>
      <c r="H30" s="330"/>
    </row>
    <row r="31" spans="2:12" s="231" customFormat="1" x14ac:dyDescent="0.35">
      <c r="B31" s="472" t="s">
        <v>277</v>
      </c>
      <c r="C31" s="354">
        <f>Inequalities!T17</f>
        <v>12467.788608299079</v>
      </c>
      <c r="D31" s="355">
        <f>Inequalities!V17</f>
        <v>12431.481245125997</v>
      </c>
      <c r="E31" s="356">
        <f>D31-C31</f>
        <v>-36.307363173082194</v>
      </c>
      <c r="F31" s="326">
        <f>E31*100/C31</f>
        <v>-0.29120932599799215</v>
      </c>
      <c r="G31" s="329"/>
      <c r="H31" s="330"/>
    </row>
    <row r="32" spans="2:12" s="231" customFormat="1" x14ac:dyDescent="0.35">
      <c r="B32" s="352" t="s">
        <v>476</v>
      </c>
      <c r="C32" s="357"/>
      <c r="D32" s="358"/>
      <c r="E32" s="359"/>
      <c r="F32" s="337" t="s">
        <v>648</v>
      </c>
      <c r="G32" s="352"/>
      <c r="H32" s="353"/>
    </row>
    <row r="33" spans="2:9" s="231" customFormat="1" x14ac:dyDescent="0.35">
      <c r="B33" s="472" t="s">
        <v>179</v>
      </c>
      <c r="C33" s="354">
        <f>Inequalities!H18</f>
        <v>1.8136171707492037</v>
      </c>
      <c r="D33" s="355">
        <f>Inequalities!J18</f>
        <v>1.8140686232289018</v>
      </c>
      <c r="E33" s="356">
        <f>D33-C33</f>
        <v>4.514524796981334E-4</v>
      </c>
      <c r="F33" s="326">
        <f>E33*100/C33</f>
        <v>2.4892380099800156E-2</v>
      </c>
      <c r="G33" s="327" t="s">
        <v>357</v>
      </c>
      <c r="H33" s="328"/>
    </row>
    <row r="34" spans="2:9" s="231" customFormat="1" x14ac:dyDescent="0.35">
      <c r="B34" s="472" t="s">
        <v>560</v>
      </c>
      <c r="C34" s="354">
        <f>Inequalities!N18</f>
        <v>3.0021460268931137</v>
      </c>
      <c r="D34" s="355">
        <f>Inequalities!P18</f>
        <v>3.0042324021446749</v>
      </c>
      <c r="E34" s="356">
        <f>D34-C34</f>
        <v>2.08637525156119E-3</v>
      </c>
      <c r="F34" s="326">
        <f>E34*100/C34</f>
        <v>6.9496128198679119E-2</v>
      </c>
      <c r="G34" s="329" t="s">
        <v>355</v>
      </c>
      <c r="H34" s="330"/>
    </row>
    <row r="35" spans="2:9" s="231" customFormat="1" x14ac:dyDescent="0.35">
      <c r="B35" s="472" t="s">
        <v>277</v>
      </c>
      <c r="C35" s="354">
        <f>Inequalities!T18</f>
        <v>2.9890503101685257</v>
      </c>
      <c r="D35" s="355">
        <f>Inequalities!V18</f>
        <v>2.9910553882295603</v>
      </c>
      <c r="E35" s="356">
        <f>D35-C35</f>
        <v>2.0050780610345598E-3</v>
      </c>
      <c r="F35" s="326">
        <f>E35*100/C35</f>
        <v>6.7080773254750314E-2</v>
      </c>
      <c r="G35" s="329"/>
      <c r="H35" s="330"/>
    </row>
    <row r="36" spans="2:9" s="183" customFormat="1" x14ac:dyDescent="0.35">
      <c r="B36" s="360" t="s">
        <v>279</v>
      </c>
      <c r="C36" s="361"/>
      <c r="D36" s="362"/>
      <c r="E36" s="363"/>
      <c r="F36" s="337" t="s">
        <v>648</v>
      </c>
      <c r="G36" s="360"/>
      <c r="H36" s="364"/>
    </row>
    <row r="37" spans="2:9" x14ac:dyDescent="0.35">
      <c r="B37" s="472" t="s">
        <v>179</v>
      </c>
      <c r="C37" s="354">
        <f>Inequalities!H15</f>
        <v>16090.340555944245</v>
      </c>
      <c r="D37" s="355">
        <f>Inequalities!J15</f>
        <v>16059.96280322852</v>
      </c>
      <c r="E37" s="356">
        <f>D37-C37</f>
        <v>-30.377752715725364</v>
      </c>
      <c r="F37" s="326">
        <f>E37*100/C37</f>
        <v>-0.18879496434587847</v>
      </c>
      <c r="G37" s="327" t="s">
        <v>358</v>
      </c>
      <c r="H37" s="328"/>
    </row>
    <row r="38" spans="2:9" x14ac:dyDescent="0.35">
      <c r="B38" s="472" t="s">
        <v>560</v>
      </c>
      <c r="C38" s="354">
        <f>Inequalities!N15</f>
        <v>533.46848173714238</v>
      </c>
      <c r="D38" s="355">
        <f>Inequalities!P15</f>
        <v>531.95927060593908</v>
      </c>
      <c r="E38" s="356">
        <f>D38-C38</f>
        <v>-1.5092111312033012</v>
      </c>
      <c r="F38" s="326">
        <f>E38*100/C38</f>
        <v>-0.28290539795131509</v>
      </c>
      <c r="G38" s="329" t="s">
        <v>356</v>
      </c>
      <c r="H38" s="330"/>
    </row>
    <row r="39" spans="2:9" x14ac:dyDescent="0.35">
      <c r="B39" s="472" t="s">
        <v>277</v>
      </c>
      <c r="C39" s="354">
        <f>Inequalities!T15</f>
        <v>14690.304517187824</v>
      </c>
      <c r="D39" s="355">
        <f>Inequalities!V15</f>
        <v>14647.487628684054</v>
      </c>
      <c r="E39" s="356">
        <f>D39-C39</f>
        <v>-42.816888503770315</v>
      </c>
      <c r="F39" s="326">
        <f>E39*100/C39</f>
        <v>-0.29146358711403203</v>
      </c>
      <c r="G39" s="329"/>
      <c r="H39" s="330"/>
    </row>
    <row r="40" spans="2:9" s="231" customFormat="1" x14ac:dyDescent="0.35">
      <c r="B40" s="352" t="s">
        <v>278</v>
      </c>
      <c r="C40" s="365"/>
      <c r="D40" s="366"/>
      <c r="E40" s="367"/>
      <c r="F40" s="337" t="s">
        <v>648</v>
      </c>
      <c r="G40" s="352"/>
      <c r="H40" s="353"/>
    </row>
    <row r="41" spans="2:9" x14ac:dyDescent="0.35">
      <c r="B41" s="472" t="s">
        <v>179</v>
      </c>
      <c r="C41" s="354">
        <f>Inequalities!H16</f>
        <v>0.73338952625810161</v>
      </c>
      <c r="D41" s="355">
        <f>Inequalities!J16</f>
        <v>0.73369750652968824</v>
      </c>
      <c r="E41" s="356">
        <f>D41-C41</f>
        <v>3.0798027158662755E-4</v>
      </c>
      <c r="F41" s="326">
        <f>E41*100/C41</f>
        <v>4.1994091892476812E-2</v>
      </c>
      <c r="G41" s="327" t="s">
        <v>359</v>
      </c>
      <c r="H41" s="328"/>
    </row>
    <row r="42" spans="2:9" x14ac:dyDescent="0.35">
      <c r="B42" s="472" t="s">
        <v>560</v>
      </c>
      <c r="C42" s="354">
        <f>Inequalities!N16</f>
        <v>1.2849380037542335</v>
      </c>
      <c r="D42" s="355">
        <f>Inequalities!P16</f>
        <v>1.285750209610292</v>
      </c>
      <c r="E42" s="356">
        <f>D42-C42</f>
        <v>8.1220585605845663E-4</v>
      </c>
      <c r="F42" s="326">
        <f>E42*100/C42</f>
        <v>6.3209731028688987E-2</v>
      </c>
      <c r="G42" s="329" t="s">
        <v>356</v>
      </c>
      <c r="H42" s="330"/>
      <c r="I42" s="368"/>
    </row>
    <row r="43" spans="2:9" x14ac:dyDescent="0.35">
      <c r="B43" s="472" t="s">
        <v>277</v>
      </c>
      <c r="C43" s="354">
        <f>Inequalities!T16</f>
        <v>1.2798286153286231</v>
      </c>
      <c r="D43" s="355">
        <f>Inequalities!V16</f>
        <v>1.2806137300159517</v>
      </c>
      <c r="E43" s="356">
        <f>D43-C43</f>
        <v>7.851146873285586E-4</v>
      </c>
      <c r="F43" s="326">
        <f>E43*100/C43</f>
        <v>6.1345298731812131E-2</v>
      </c>
      <c r="G43" s="329"/>
      <c r="H43" s="330"/>
    </row>
    <row r="44" spans="2:9" ht="16" thickBot="1" x14ac:dyDescent="0.4">
      <c r="B44" s="369"/>
      <c r="C44" s="370"/>
      <c r="D44" s="371"/>
      <c r="E44" s="372"/>
      <c r="F44" s="371"/>
      <c r="G44" s="370"/>
      <c r="H44" s="297"/>
    </row>
    <row r="45" spans="2:9" x14ac:dyDescent="0.35">
      <c r="B45" s="17" t="s">
        <v>297</v>
      </c>
      <c r="E45" s="214"/>
      <c r="G45" s="214"/>
      <c r="H45" s="214"/>
    </row>
    <row r="46" spans="2:9" x14ac:dyDescent="0.35">
      <c r="B46" s="17" t="s">
        <v>477</v>
      </c>
      <c r="C46" s="373"/>
      <c r="D46" s="214"/>
      <c r="G46" s="214"/>
      <c r="H46" s="214"/>
    </row>
    <row r="47" spans="2:9" ht="16" thickBot="1" x14ac:dyDescent="0.4">
      <c r="C47" s="373"/>
      <c r="D47" s="214"/>
      <c r="G47" s="214"/>
      <c r="H47" s="214"/>
    </row>
    <row r="48" spans="2:9" ht="16" thickBot="1" x14ac:dyDescent="0.4">
      <c r="B48" s="284" t="s">
        <v>450</v>
      </c>
      <c r="C48" s="309" t="s">
        <v>181</v>
      </c>
      <c r="D48" s="310" t="s">
        <v>182</v>
      </c>
      <c r="E48" s="374" t="s">
        <v>169</v>
      </c>
      <c r="F48" s="310" t="s">
        <v>169</v>
      </c>
      <c r="G48" s="311" t="s">
        <v>348</v>
      </c>
      <c r="H48" s="312"/>
    </row>
    <row r="49" spans="2:8" ht="16" thickBot="1" x14ac:dyDescent="0.4">
      <c r="B49" s="313"/>
      <c r="C49" s="314" t="s">
        <v>451</v>
      </c>
      <c r="D49" s="315" t="s">
        <v>451</v>
      </c>
      <c r="E49" s="314" t="s">
        <v>451</v>
      </c>
      <c r="F49" s="315"/>
      <c r="G49" s="375"/>
      <c r="H49" s="320"/>
    </row>
    <row r="50" spans="2:8" ht="16" thickBot="1" x14ac:dyDescent="0.4">
      <c r="B50" s="284" t="s">
        <v>456</v>
      </c>
      <c r="C50" s="376">
        <v>0</v>
      </c>
      <c r="D50" s="377">
        <f>Evidence!D165*Results!E5</f>
        <v>71927128</v>
      </c>
      <c r="E50" s="378">
        <f>D50-C50</f>
        <v>71927128</v>
      </c>
      <c r="F50" s="379"/>
      <c r="G50" s="380" t="s">
        <v>470</v>
      </c>
      <c r="H50" s="381"/>
    </row>
    <row r="51" spans="2:8" ht="16" thickBot="1" x14ac:dyDescent="0.4">
      <c r="B51" s="382"/>
      <c r="C51" s="383"/>
      <c r="D51" s="384"/>
      <c r="E51" s="383"/>
      <c r="F51" s="384"/>
      <c r="G51" s="292"/>
      <c r="H51" s="385"/>
    </row>
    <row r="52" spans="2:8" ht="16" thickBot="1" x14ac:dyDescent="0.4">
      <c r="B52" s="284" t="s">
        <v>455</v>
      </c>
      <c r="C52" s="314" t="s">
        <v>451</v>
      </c>
      <c r="D52" s="315" t="s">
        <v>451</v>
      </c>
      <c r="E52" s="386" t="s">
        <v>451</v>
      </c>
      <c r="F52" s="387" t="s">
        <v>452</v>
      </c>
      <c r="G52" s="388"/>
      <c r="H52" s="317"/>
    </row>
    <row r="53" spans="2:8" x14ac:dyDescent="0.35">
      <c r="B53" s="318" t="s">
        <v>179</v>
      </c>
      <c r="C53" s="319"/>
      <c r="D53" s="389"/>
      <c r="E53" s="318"/>
      <c r="F53" s="389"/>
      <c r="G53" s="390"/>
      <c r="H53" s="391"/>
    </row>
    <row r="54" spans="2:8" x14ac:dyDescent="0.35">
      <c r="B54" s="472" t="s">
        <v>162</v>
      </c>
      <c r="C54" s="324">
        <f>Evidence!$D$173*Results!C16</f>
        <v>2873365587.1052699</v>
      </c>
      <c r="D54" s="325">
        <f>Evidence!$D$173*Results!D16</f>
        <v>2866654417.6240277</v>
      </c>
      <c r="E54" s="324">
        <f>C54-D54</f>
        <v>6711169.4812421799</v>
      </c>
      <c r="F54" s="326">
        <f>E54*100/C54</f>
        <v>0.23356476152424618</v>
      </c>
      <c r="G54" s="392" t="s">
        <v>453</v>
      </c>
      <c r="H54" s="328"/>
    </row>
    <row r="55" spans="2:8" x14ac:dyDescent="0.35">
      <c r="B55" s="472" t="s">
        <v>158</v>
      </c>
      <c r="C55" s="324">
        <f>Evidence!$D$173*Results!C17</f>
        <v>1362204171.6896944</v>
      </c>
      <c r="D55" s="325">
        <f>Evidence!$D$173*Results!D17</f>
        <v>1359130150.7162118</v>
      </c>
      <c r="E55" s="324">
        <f>C55-D55</f>
        <v>3074020.9734826088</v>
      </c>
      <c r="F55" s="326">
        <f>E55*100/C55</f>
        <v>0.22566521505139397</v>
      </c>
      <c r="G55" s="393" t="s">
        <v>392</v>
      </c>
      <c r="H55" s="330"/>
    </row>
    <row r="56" spans="2:8" x14ac:dyDescent="0.35">
      <c r="B56" s="472" t="s">
        <v>150</v>
      </c>
      <c r="C5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Evidence!$D$173*Results!C18)</f>
        <v>725254190.2347523</v>
      </c>
      <c r="D56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Evidence!$D$173*Results!D18)</f>
        <v>723647535.08746803</v>
      </c>
      <c r="E5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C56-D56)</f>
        <v>1606655.1472842693</v>
      </c>
      <c r="F56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E56*100/C56)</f>
        <v>0.2215299365266987</v>
      </c>
      <c r="G56" s="394" t="s">
        <v>454</v>
      </c>
      <c r="H56" s="332"/>
    </row>
    <row r="57" spans="2:8" x14ac:dyDescent="0.35">
      <c r="B57" s="395" t="s">
        <v>183</v>
      </c>
      <c r="C57" s="396"/>
      <c r="D57" s="397"/>
      <c r="E57" s="396" t="s">
        <v>457</v>
      </c>
      <c r="F57" s="385"/>
      <c r="G57" s="396"/>
      <c r="H57" s="385"/>
    </row>
    <row r="58" spans="2:8" x14ac:dyDescent="0.35">
      <c r="B58" s="395" t="s">
        <v>180</v>
      </c>
      <c r="C58" s="396"/>
      <c r="D58" s="397"/>
      <c r="E58" s="396" t="s">
        <v>457</v>
      </c>
      <c r="F58" s="385"/>
      <c r="G58" s="396"/>
      <c r="H58" s="385"/>
    </row>
    <row r="59" spans="2:8" ht="16" thickBot="1" x14ac:dyDescent="0.4">
      <c r="B59" s="398" t="s">
        <v>478</v>
      </c>
      <c r="C59" s="370"/>
      <c r="D59" s="371"/>
      <c r="E59" s="370" t="s">
        <v>457</v>
      </c>
      <c r="F59" s="297"/>
      <c r="G59" s="370"/>
      <c r="H59" s="297"/>
    </row>
  </sheetData>
  <pageMargins left="0.25" right="0.25" top="0.75" bottom="0.75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185"/>
  <sheetViews>
    <sheetView showGridLines="0" showRowColHeaders="0" zoomScaleNormal="100" workbookViewId="0"/>
  </sheetViews>
  <sheetFormatPr defaultColWidth="8.69140625" defaultRowHeight="15.5" x14ac:dyDescent="0.35"/>
  <cols>
    <col min="1" max="1" width="2.23046875" style="17" customWidth="1"/>
    <col min="2" max="2" width="36.765625" style="17" customWidth="1"/>
    <col min="3" max="3" width="15.3046875" style="17" customWidth="1"/>
    <col min="4" max="4" width="16.4609375" style="17" customWidth="1"/>
    <col min="5" max="5" width="21.3046875" style="17" customWidth="1"/>
    <col min="6" max="6" width="17.4609375" style="17" customWidth="1"/>
    <col min="7" max="12" width="12.4609375" style="17" customWidth="1"/>
    <col min="13" max="13" width="19.69140625" style="17" customWidth="1"/>
    <col min="14" max="16384" width="8.69140625" style="17"/>
  </cols>
  <sheetData>
    <row r="1" spans="2:12" ht="16" customHeight="1" x14ac:dyDescent="0.35">
      <c r="B1" s="36"/>
      <c r="C1" s="36"/>
    </row>
    <row r="2" spans="2:12" x14ac:dyDescent="0.35">
      <c r="B2" s="399" t="s">
        <v>365</v>
      </c>
      <c r="C2" s="399"/>
      <c r="D2" s="400"/>
      <c r="E2" s="400"/>
      <c r="F2" s="400"/>
      <c r="G2" s="400"/>
      <c r="H2" s="400"/>
      <c r="I2" s="400"/>
      <c r="J2" s="400"/>
      <c r="K2" s="400"/>
      <c r="L2" s="400"/>
    </row>
    <row r="4" spans="2:12" x14ac:dyDescent="0.35">
      <c r="B4" s="17" t="s">
        <v>433</v>
      </c>
    </row>
    <row r="5" spans="2:12" x14ac:dyDescent="0.35">
      <c r="B5" s="401" t="s">
        <v>432</v>
      </c>
    </row>
    <row r="6" spans="2:12" x14ac:dyDescent="0.35">
      <c r="B6" s="17" t="s">
        <v>694</v>
      </c>
    </row>
    <row r="7" spans="2:12" x14ac:dyDescent="0.35">
      <c r="B7" s="17" t="s">
        <v>695</v>
      </c>
    </row>
    <row r="8" spans="2:12" x14ac:dyDescent="0.35">
      <c r="B8" s="17" t="s">
        <v>696</v>
      </c>
    </row>
    <row r="9" spans="2:12" x14ac:dyDescent="0.35">
      <c r="B9" s="17" t="s">
        <v>697</v>
      </c>
    </row>
    <row r="10" spans="2:12" x14ac:dyDescent="0.35">
      <c r="B10" s="402"/>
    </row>
    <row r="11" spans="2:12" x14ac:dyDescent="0.35">
      <c r="B11" s="399" t="s">
        <v>571</v>
      </c>
      <c r="C11" s="399"/>
      <c r="D11" s="400"/>
      <c r="E11" s="400"/>
      <c r="F11" s="400"/>
      <c r="G11" s="400"/>
      <c r="H11" s="400"/>
      <c r="I11" s="400"/>
      <c r="J11" s="400"/>
      <c r="K11" s="400"/>
      <c r="L11" s="400"/>
    </row>
    <row r="13" spans="2:12" ht="35" customHeight="1" x14ac:dyDescent="0.35">
      <c r="B13" s="473" t="s">
        <v>330</v>
      </c>
      <c r="C13" s="474" t="s">
        <v>403</v>
      </c>
      <c r="D13" s="480" t="s">
        <v>400</v>
      </c>
      <c r="E13" s="474" t="s">
        <v>326</v>
      </c>
      <c r="F13" s="476" t="s">
        <v>434</v>
      </c>
    </row>
    <row r="14" spans="2:12" x14ac:dyDescent="0.35">
      <c r="B14" s="195" t="s">
        <v>332</v>
      </c>
      <c r="C14" s="152" t="s">
        <v>362</v>
      </c>
      <c r="D14" s="292">
        <v>1.48</v>
      </c>
      <c r="E14" s="152" t="s">
        <v>401</v>
      </c>
      <c r="F14" s="196" t="s">
        <v>435</v>
      </c>
    </row>
    <row r="15" spans="2:12" x14ac:dyDescent="0.35">
      <c r="B15" s="195"/>
      <c r="C15" s="152" t="s">
        <v>363</v>
      </c>
      <c r="D15" s="292">
        <v>1.55</v>
      </c>
      <c r="E15" s="152" t="s">
        <v>401</v>
      </c>
      <c r="F15" s="196" t="s">
        <v>435</v>
      </c>
    </row>
    <row r="16" spans="2:12" ht="15.5" customHeight="1" x14ac:dyDescent="0.35">
      <c r="B16" s="195"/>
      <c r="C16" s="152"/>
      <c r="D16" s="292"/>
      <c r="E16" s="152"/>
      <c r="F16" s="196"/>
    </row>
    <row r="17" spans="2:7" s="152" customFormat="1" ht="15.5" customHeight="1" x14ac:dyDescent="0.35">
      <c r="B17" s="195" t="s">
        <v>333</v>
      </c>
      <c r="C17" s="152" t="s">
        <v>362</v>
      </c>
      <c r="D17" s="481">
        <v>1.9</v>
      </c>
      <c r="E17" s="404" t="s">
        <v>402</v>
      </c>
      <c r="F17" s="196" t="s">
        <v>436</v>
      </c>
    </row>
    <row r="18" spans="2:7" ht="15.5" customHeight="1" x14ac:dyDescent="0.35">
      <c r="B18" s="197"/>
      <c r="C18" s="198" t="s">
        <v>363</v>
      </c>
      <c r="D18" s="482">
        <v>1.8</v>
      </c>
      <c r="E18" s="406" t="s">
        <v>402</v>
      </c>
      <c r="F18" s="200" t="s">
        <v>436</v>
      </c>
    </row>
    <row r="19" spans="2:7" x14ac:dyDescent="0.35">
      <c r="B19" s="152"/>
      <c r="C19" s="152"/>
      <c r="D19" s="152"/>
      <c r="E19" s="152"/>
      <c r="F19" s="404"/>
      <c r="G19" s="152"/>
    </row>
    <row r="21" spans="2:7" x14ac:dyDescent="0.35">
      <c r="B21" s="13" t="s">
        <v>366</v>
      </c>
    </row>
    <row r="22" spans="2:7" x14ac:dyDescent="0.35">
      <c r="B22" s="231" t="s">
        <v>698</v>
      </c>
    </row>
    <row r="23" spans="2:7" x14ac:dyDescent="0.35">
      <c r="B23" s="231" t="s">
        <v>699</v>
      </c>
    </row>
    <row r="24" spans="2:7" x14ac:dyDescent="0.35">
      <c r="B24" s="231" t="s">
        <v>700</v>
      </c>
      <c r="D24" s="13"/>
    </row>
    <row r="25" spans="2:7" x14ac:dyDescent="0.35">
      <c r="B25" s="231"/>
      <c r="D25" s="13"/>
    </row>
    <row r="26" spans="2:7" x14ac:dyDescent="0.35">
      <c r="B26" s="13" t="s">
        <v>367</v>
      </c>
    </row>
    <row r="27" spans="2:7" x14ac:dyDescent="0.35">
      <c r="B27" s="17" t="s">
        <v>416</v>
      </c>
    </row>
    <row r="28" spans="2:7" x14ac:dyDescent="0.35">
      <c r="B28" s="17" t="s">
        <v>414</v>
      </c>
    </row>
    <row r="29" spans="2:7" x14ac:dyDescent="0.35">
      <c r="B29" s="17" t="s">
        <v>415</v>
      </c>
    </row>
    <row r="30" spans="2:7" x14ac:dyDescent="0.35">
      <c r="B30" s="17" t="s">
        <v>417</v>
      </c>
    </row>
    <row r="33" spans="2:19" x14ac:dyDescent="0.35">
      <c r="B33" s="399" t="s">
        <v>572</v>
      </c>
      <c r="C33" s="399"/>
      <c r="D33" s="400"/>
      <c r="E33" s="400"/>
      <c r="F33" s="400"/>
      <c r="G33" s="400"/>
      <c r="H33" s="400"/>
      <c r="I33" s="400"/>
      <c r="J33" s="400"/>
      <c r="K33" s="400"/>
      <c r="L33" s="400"/>
    </row>
    <row r="34" spans="2:19" x14ac:dyDescent="0.35">
      <c r="B34" s="241"/>
      <c r="C34" s="241"/>
    </row>
    <row r="35" spans="2:19" s="163" customFormat="1" ht="53.4" customHeight="1" x14ac:dyDescent="0.35">
      <c r="B35" s="477" t="s">
        <v>330</v>
      </c>
      <c r="C35" s="478" t="s">
        <v>403</v>
      </c>
      <c r="D35" s="480" t="s">
        <v>406</v>
      </c>
      <c r="E35" s="478" t="s">
        <v>327</v>
      </c>
      <c r="F35" s="476" t="s">
        <v>434</v>
      </c>
      <c r="G35" s="17"/>
      <c r="H35" s="17"/>
      <c r="I35" s="17"/>
      <c r="J35" s="17"/>
      <c r="K35" s="17"/>
      <c r="M35" s="17"/>
      <c r="N35" s="17"/>
      <c r="O35" s="17"/>
      <c r="P35" s="17"/>
      <c r="Q35" s="17"/>
      <c r="R35" s="17"/>
      <c r="S35" s="17"/>
    </row>
    <row r="36" spans="2:19" s="152" customFormat="1" ht="15.5" customHeight="1" x14ac:dyDescent="0.35">
      <c r="B36" s="195" t="s">
        <v>332</v>
      </c>
      <c r="C36" s="152" t="s">
        <v>362</v>
      </c>
      <c r="D36" s="292">
        <v>0.82</v>
      </c>
      <c r="E36" s="152" t="s">
        <v>405</v>
      </c>
      <c r="F36" s="196" t="s">
        <v>437</v>
      </c>
      <c r="G36" s="17"/>
      <c r="M36" s="17"/>
      <c r="N36" s="17"/>
      <c r="O36" s="17"/>
      <c r="P36" s="17"/>
      <c r="Q36" s="17"/>
      <c r="R36" s="17"/>
      <c r="S36" s="17"/>
    </row>
    <row r="37" spans="2:19" s="152" customFormat="1" ht="15.5" customHeight="1" x14ac:dyDescent="0.35">
      <c r="B37" s="195"/>
      <c r="C37" s="152" t="s">
        <v>363</v>
      </c>
      <c r="D37" s="292">
        <v>0.76</v>
      </c>
      <c r="E37" s="152" t="s">
        <v>405</v>
      </c>
      <c r="F37" s="196" t="s">
        <v>437</v>
      </c>
      <c r="G37" s="17"/>
      <c r="M37" s="17"/>
      <c r="N37" s="17"/>
      <c r="O37" s="17"/>
      <c r="P37" s="17"/>
      <c r="Q37" s="17"/>
      <c r="R37" s="17"/>
      <c r="S37" s="17"/>
    </row>
    <row r="38" spans="2:19" s="152" customFormat="1" ht="15.5" customHeight="1" x14ac:dyDescent="0.35">
      <c r="B38" s="195"/>
      <c r="D38" s="292"/>
      <c r="F38" s="196"/>
      <c r="G38" s="17"/>
      <c r="M38" s="17"/>
      <c r="N38" s="17"/>
      <c r="O38" s="17"/>
      <c r="P38" s="17"/>
      <c r="Q38" s="17"/>
      <c r="R38" s="17"/>
      <c r="S38" s="17"/>
    </row>
    <row r="39" spans="2:19" s="152" customFormat="1" ht="15.5" customHeight="1" x14ac:dyDescent="0.35">
      <c r="B39" s="195" t="s">
        <v>333</v>
      </c>
      <c r="C39" s="152" t="s">
        <v>362</v>
      </c>
      <c r="D39" s="292">
        <v>0.76</v>
      </c>
      <c r="E39" s="152" t="s">
        <v>404</v>
      </c>
      <c r="F39" s="196" t="s">
        <v>436</v>
      </c>
      <c r="G39" s="17"/>
      <c r="M39" s="17"/>
      <c r="N39" s="17"/>
      <c r="O39" s="17"/>
      <c r="P39" s="17"/>
      <c r="Q39" s="17"/>
      <c r="R39" s="17"/>
      <c r="S39" s="17"/>
    </row>
    <row r="40" spans="2:19" ht="15.5" customHeight="1" x14ac:dyDescent="0.35">
      <c r="B40" s="197"/>
      <c r="C40" s="198" t="s">
        <v>363</v>
      </c>
      <c r="D40" s="483">
        <v>0.64</v>
      </c>
      <c r="E40" s="198" t="s">
        <v>404</v>
      </c>
      <c r="F40" s="200" t="s">
        <v>436</v>
      </c>
    </row>
    <row r="42" spans="2:19" x14ac:dyDescent="0.35">
      <c r="B42" s="13" t="s">
        <v>366</v>
      </c>
    </row>
    <row r="43" spans="2:19" x14ac:dyDescent="0.35">
      <c r="B43" s="17" t="s">
        <v>569</v>
      </c>
    </row>
    <row r="44" spans="2:19" x14ac:dyDescent="0.35">
      <c r="B44" s="17" t="s">
        <v>701</v>
      </c>
    </row>
    <row r="45" spans="2:19" x14ac:dyDescent="0.35">
      <c r="B45" s="17" t="s">
        <v>702</v>
      </c>
    </row>
    <row r="46" spans="2:19" x14ac:dyDescent="0.35">
      <c r="B46" s="17" t="s">
        <v>570</v>
      </c>
    </row>
    <row r="49" spans="1:12" x14ac:dyDescent="0.35">
      <c r="A49" s="231"/>
      <c r="B49" s="399" t="s">
        <v>368</v>
      </c>
      <c r="C49" s="399"/>
      <c r="D49" s="400"/>
      <c r="E49" s="400"/>
      <c r="F49" s="400"/>
      <c r="G49" s="400"/>
      <c r="H49" s="400"/>
      <c r="I49" s="400"/>
      <c r="J49" s="400"/>
      <c r="K49" s="400"/>
      <c r="L49" s="400"/>
    </row>
    <row r="51" spans="1:12" x14ac:dyDescent="0.35">
      <c r="B51" s="477" t="s">
        <v>329</v>
      </c>
      <c r="C51" s="478" t="s">
        <v>460</v>
      </c>
      <c r="D51" s="475" t="s">
        <v>420</v>
      </c>
      <c r="E51" s="478" t="s">
        <v>327</v>
      </c>
      <c r="F51" s="476" t="s">
        <v>434</v>
      </c>
    </row>
    <row r="52" spans="1:12" ht="33" customHeight="1" x14ac:dyDescent="0.35">
      <c r="B52" s="407" t="s">
        <v>410</v>
      </c>
      <c r="C52" s="408">
        <v>5.8</v>
      </c>
      <c r="D52" s="198" t="s">
        <v>411</v>
      </c>
      <c r="E52" s="406" t="s">
        <v>418</v>
      </c>
      <c r="F52" s="200" t="s">
        <v>436</v>
      </c>
    </row>
    <row r="54" spans="1:12" x14ac:dyDescent="0.35">
      <c r="B54" s="17" t="s">
        <v>419</v>
      </c>
    </row>
    <row r="55" spans="1:12" x14ac:dyDescent="0.35">
      <c r="B55" s="17" t="s">
        <v>458</v>
      </c>
    </row>
    <row r="56" spans="1:12" x14ac:dyDescent="0.35">
      <c r="B56" s="231" t="s">
        <v>459</v>
      </c>
      <c r="C56" s="231"/>
      <c r="D56" s="231"/>
    </row>
    <row r="57" spans="1:12" x14ac:dyDescent="0.35">
      <c r="B57" s="231" t="s">
        <v>421</v>
      </c>
      <c r="C57" s="231"/>
      <c r="D57" s="231"/>
    </row>
    <row r="58" spans="1:12" s="231" customFormat="1" x14ac:dyDescent="0.35">
      <c r="B58" s="231" t="s">
        <v>427</v>
      </c>
      <c r="H58" s="17"/>
      <c r="I58" s="17"/>
    </row>
    <row r="59" spans="1:12" s="231" customFormat="1" x14ac:dyDescent="0.35">
      <c r="H59" s="17"/>
    </row>
    <row r="60" spans="1:12" s="231" customFormat="1" x14ac:dyDescent="0.35">
      <c r="B60" s="17"/>
      <c r="C60" s="17"/>
      <c r="D60" s="17"/>
      <c r="E60" s="17"/>
      <c r="F60" s="409" t="s">
        <v>438</v>
      </c>
      <c r="G60" s="410"/>
      <c r="H60" s="410"/>
      <c r="I60" s="411"/>
    </row>
    <row r="61" spans="1:12" s="231" customFormat="1" x14ac:dyDescent="0.35">
      <c r="B61" s="152"/>
      <c r="C61" s="17"/>
      <c r="D61" s="17"/>
      <c r="E61" s="17"/>
      <c r="F61" s="190" t="s">
        <v>366</v>
      </c>
      <c r="G61" s="191"/>
      <c r="H61" s="191" t="s">
        <v>367</v>
      </c>
      <c r="I61" s="412"/>
    </row>
    <row r="62" spans="1:12" s="231" customFormat="1" x14ac:dyDescent="0.35">
      <c r="B62" s="152"/>
      <c r="C62" s="17"/>
      <c r="D62" s="17"/>
      <c r="E62" s="17"/>
      <c r="F62" s="190" t="s">
        <v>172</v>
      </c>
      <c r="G62" s="191" t="s">
        <v>171</v>
      </c>
      <c r="H62" s="191" t="s">
        <v>172</v>
      </c>
      <c r="I62" s="194" t="s">
        <v>171</v>
      </c>
    </row>
    <row r="63" spans="1:12" s="231" customFormat="1" x14ac:dyDescent="0.35">
      <c r="B63" s="17"/>
      <c r="C63" s="17"/>
      <c r="D63" s="17" t="s">
        <v>429</v>
      </c>
      <c r="F63" s="413">
        <f>D36</f>
        <v>0.82</v>
      </c>
      <c r="G63" s="403">
        <f>D37</f>
        <v>0.76</v>
      </c>
      <c r="H63" s="403">
        <f>D39</f>
        <v>0.76</v>
      </c>
      <c r="I63" s="414">
        <f>D40</f>
        <v>0.64</v>
      </c>
    </row>
    <row r="64" spans="1:12" s="231" customFormat="1" x14ac:dyDescent="0.35">
      <c r="B64" s="17"/>
      <c r="C64" s="17"/>
      <c r="D64" s="17" t="s">
        <v>430</v>
      </c>
      <c r="F64" s="415">
        <f>1/F63</f>
        <v>1.2195121951219512</v>
      </c>
      <c r="G64" s="416">
        <f>1/G63</f>
        <v>1.3157894736842106</v>
      </c>
      <c r="H64" s="416">
        <f>1/H63</f>
        <v>1.3157894736842106</v>
      </c>
      <c r="I64" s="417">
        <f>1/I63</f>
        <v>1.5625</v>
      </c>
    </row>
    <row r="65" spans="2:9" s="231" customFormat="1" x14ac:dyDescent="0.35">
      <c r="B65" s="418"/>
      <c r="C65" s="410" t="s">
        <v>428</v>
      </c>
      <c r="D65" s="410"/>
      <c r="E65" s="419"/>
      <c r="F65" s="420" t="s">
        <v>425</v>
      </c>
      <c r="G65" s="421"/>
      <c r="H65" s="421"/>
      <c r="I65" s="411"/>
    </row>
    <row r="66" spans="2:9" s="231" customFormat="1" x14ac:dyDescent="0.35">
      <c r="B66" s="224"/>
      <c r="C66" s="191" t="s">
        <v>423</v>
      </c>
      <c r="D66" s="191"/>
      <c r="E66" s="419" t="s">
        <v>426</v>
      </c>
      <c r="F66" s="190" t="s">
        <v>366</v>
      </c>
      <c r="G66" s="191"/>
      <c r="H66" s="191" t="s">
        <v>367</v>
      </c>
      <c r="I66" s="412"/>
    </row>
    <row r="67" spans="2:9" s="231" customFormat="1" x14ac:dyDescent="0.35">
      <c r="B67" s="190" t="s">
        <v>371</v>
      </c>
      <c r="C67" s="191" t="s">
        <v>422</v>
      </c>
      <c r="D67" s="191" t="s">
        <v>424</v>
      </c>
      <c r="E67" s="194" t="s">
        <v>422</v>
      </c>
      <c r="F67" s="190" t="s">
        <v>172</v>
      </c>
      <c r="G67" s="191" t="s">
        <v>171</v>
      </c>
      <c r="H67" s="191" t="s">
        <v>172</v>
      </c>
      <c r="I67" s="194" t="s">
        <v>171</v>
      </c>
    </row>
    <row r="68" spans="2:9" s="231" customFormat="1" x14ac:dyDescent="0.35">
      <c r="B68" s="422" t="s">
        <v>375</v>
      </c>
      <c r="C68" s="403">
        <v>100</v>
      </c>
      <c r="D68" s="403">
        <v>0</v>
      </c>
      <c r="E68" s="403">
        <v>100</v>
      </c>
      <c r="F68" s="423"/>
      <c r="G68" s="403"/>
      <c r="H68" s="403"/>
      <c r="I68" s="414"/>
    </row>
    <row r="69" spans="2:9" s="231" customFormat="1" x14ac:dyDescent="0.35">
      <c r="B69" s="422" t="s">
        <v>374</v>
      </c>
      <c r="C69" s="403">
        <v>94.2</v>
      </c>
      <c r="D69" s="403">
        <v>5.8</v>
      </c>
      <c r="E69" s="403">
        <v>100</v>
      </c>
      <c r="F69" s="424">
        <f>(($C69/100)*F$64 + ($D69/100))/(1*F$64)</f>
        <v>0.98956000000000022</v>
      </c>
      <c r="G69" s="425">
        <f t="shared" ref="F69:I89" si="0">(($C69/100)*G$64 + ($D69/100))/(1*G$64)</f>
        <v>0.98608000000000007</v>
      </c>
      <c r="H69" s="425">
        <f t="shared" si="0"/>
        <v>0.98608000000000007</v>
      </c>
      <c r="I69" s="426">
        <f t="shared" si="0"/>
        <v>0.9791200000000001</v>
      </c>
    </row>
    <row r="70" spans="2:9" s="231" customFormat="1" x14ac:dyDescent="0.35">
      <c r="B70" s="422">
        <v>2</v>
      </c>
      <c r="C70" s="403">
        <v>94.448571428571427</v>
      </c>
      <c r="D70" s="403">
        <v>5.5514285714285716</v>
      </c>
      <c r="E70" s="403">
        <v>100</v>
      </c>
      <c r="F70" s="424">
        <f t="shared" si="0"/>
        <v>0.99000742857142854</v>
      </c>
      <c r="G70" s="425">
        <f t="shared" si="0"/>
        <v>0.98667657142857135</v>
      </c>
      <c r="H70" s="425">
        <f t="shared" si="0"/>
        <v>0.98667657142857135</v>
      </c>
      <c r="I70" s="426">
        <f t="shared" si="0"/>
        <v>0.98001485714285708</v>
      </c>
    </row>
    <row r="71" spans="2:9" s="231" customFormat="1" x14ac:dyDescent="0.35">
      <c r="B71" s="422">
        <v>3</v>
      </c>
      <c r="C71" s="403">
        <v>94.69714285714285</v>
      </c>
      <c r="D71" s="403">
        <v>5.3028571428571434</v>
      </c>
      <c r="E71" s="403">
        <v>100</v>
      </c>
      <c r="F71" s="424">
        <f t="shared" si="0"/>
        <v>0.99045485714285697</v>
      </c>
      <c r="G71" s="425">
        <f t="shared" si="0"/>
        <v>0.98727314285714274</v>
      </c>
      <c r="H71" s="425">
        <f t="shared" si="0"/>
        <v>0.98727314285714274</v>
      </c>
      <c r="I71" s="426">
        <f t="shared" si="0"/>
        <v>0.98090971428571416</v>
      </c>
    </row>
    <row r="72" spans="2:9" s="231" customFormat="1" x14ac:dyDescent="0.35">
      <c r="B72" s="422">
        <v>4</v>
      </c>
      <c r="C72" s="403">
        <v>94.945714285714288</v>
      </c>
      <c r="D72" s="403">
        <v>5.0542857142857152</v>
      </c>
      <c r="E72" s="403">
        <v>100</v>
      </c>
      <c r="F72" s="424">
        <f t="shared" si="0"/>
        <v>0.99090228571428585</v>
      </c>
      <c r="G72" s="425">
        <f t="shared" si="0"/>
        <v>0.98786971428571435</v>
      </c>
      <c r="H72" s="425">
        <f t="shared" si="0"/>
        <v>0.98786971428571435</v>
      </c>
      <c r="I72" s="426">
        <f t="shared" si="0"/>
        <v>0.98180457142857147</v>
      </c>
    </row>
    <row r="73" spans="2:9" s="231" customFormat="1" x14ac:dyDescent="0.35">
      <c r="B73" s="422">
        <v>5</v>
      </c>
      <c r="C73" s="403">
        <v>95.194285714285712</v>
      </c>
      <c r="D73" s="403">
        <v>4.8057142857142869</v>
      </c>
      <c r="E73" s="403">
        <v>100</v>
      </c>
      <c r="F73" s="424">
        <f t="shared" si="0"/>
        <v>0.99134971428571417</v>
      </c>
      <c r="G73" s="425">
        <f t="shared" si="0"/>
        <v>0.98846628571428552</v>
      </c>
      <c r="H73" s="425">
        <f t="shared" si="0"/>
        <v>0.98846628571428552</v>
      </c>
      <c r="I73" s="426">
        <f t="shared" si="0"/>
        <v>0.98269942857142856</v>
      </c>
    </row>
    <row r="74" spans="2:9" s="231" customFormat="1" x14ac:dyDescent="0.35">
      <c r="B74" s="422">
        <v>6</v>
      </c>
      <c r="C74" s="403">
        <v>95.442857142857136</v>
      </c>
      <c r="D74" s="403">
        <v>4.5571428571428587</v>
      </c>
      <c r="E74" s="403">
        <v>100</v>
      </c>
      <c r="F74" s="424">
        <f t="shared" si="0"/>
        <v>0.99179714285714293</v>
      </c>
      <c r="G74" s="425">
        <f t="shared" si="0"/>
        <v>0.98906285714285713</v>
      </c>
      <c r="H74" s="425">
        <f t="shared" si="0"/>
        <v>0.98906285714285713</v>
      </c>
      <c r="I74" s="426">
        <f t="shared" si="0"/>
        <v>0.98359428571428564</v>
      </c>
    </row>
    <row r="75" spans="2:9" s="231" customFormat="1" x14ac:dyDescent="0.35">
      <c r="B75" s="422">
        <v>7</v>
      </c>
      <c r="C75" s="403">
        <v>95.691428571428574</v>
      </c>
      <c r="D75" s="403">
        <v>4.3085714285714305</v>
      </c>
      <c r="E75" s="403">
        <v>100</v>
      </c>
      <c r="F75" s="424">
        <f t="shared" si="0"/>
        <v>0.99224457142857159</v>
      </c>
      <c r="G75" s="425">
        <f t="shared" si="0"/>
        <v>0.98965942857142863</v>
      </c>
      <c r="H75" s="425">
        <f t="shared" si="0"/>
        <v>0.98965942857142863</v>
      </c>
      <c r="I75" s="426">
        <f t="shared" si="0"/>
        <v>0.98448914285714295</v>
      </c>
    </row>
    <row r="76" spans="2:9" s="231" customFormat="1" x14ac:dyDescent="0.35">
      <c r="B76" s="422">
        <v>8</v>
      </c>
      <c r="C76" s="403">
        <v>95.94</v>
      </c>
      <c r="D76" s="403">
        <v>4.0599999999999996</v>
      </c>
      <c r="E76" s="403">
        <v>100</v>
      </c>
      <c r="F76" s="424">
        <f t="shared" si="0"/>
        <v>0.99269199999999991</v>
      </c>
      <c r="G76" s="425">
        <f t="shared" si="0"/>
        <v>0.99025600000000003</v>
      </c>
      <c r="H76" s="425">
        <f t="shared" si="0"/>
        <v>0.99025600000000003</v>
      </c>
      <c r="I76" s="426">
        <f t="shared" si="0"/>
        <v>0.98538399999999993</v>
      </c>
    </row>
    <row r="77" spans="2:9" s="231" customFormat="1" x14ac:dyDescent="0.35">
      <c r="B77" s="422">
        <v>9</v>
      </c>
      <c r="C77" s="152">
        <v>95.94</v>
      </c>
      <c r="D77" s="152">
        <v>4.0599999999999996</v>
      </c>
      <c r="E77" s="403">
        <v>100</v>
      </c>
      <c r="F77" s="424">
        <f t="shared" si="0"/>
        <v>0.99269199999999991</v>
      </c>
      <c r="G77" s="425">
        <f t="shared" si="0"/>
        <v>0.99025600000000003</v>
      </c>
      <c r="H77" s="425">
        <f t="shared" si="0"/>
        <v>0.99025600000000003</v>
      </c>
      <c r="I77" s="426">
        <f t="shared" si="0"/>
        <v>0.98538399999999993</v>
      </c>
    </row>
    <row r="78" spans="2:9" s="231" customFormat="1" x14ac:dyDescent="0.35">
      <c r="B78" s="422">
        <v>10</v>
      </c>
      <c r="C78" s="152">
        <v>95.94</v>
      </c>
      <c r="D78" s="152">
        <v>4.0599999999999996</v>
      </c>
      <c r="E78" s="403">
        <v>100</v>
      </c>
      <c r="F78" s="424">
        <f t="shared" si="0"/>
        <v>0.99269199999999991</v>
      </c>
      <c r="G78" s="425">
        <f t="shared" si="0"/>
        <v>0.99025600000000003</v>
      </c>
      <c r="H78" s="425">
        <f t="shared" si="0"/>
        <v>0.99025600000000003</v>
      </c>
      <c r="I78" s="426">
        <f t="shared" si="0"/>
        <v>0.98538399999999993</v>
      </c>
    </row>
    <row r="79" spans="2:9" s="231" customFormat="1" x14ac:dyDescent="0.35">
      <c r="B79" s="422">
        <v>11</v>
      </c>
      <c r="C79" s="152">
        <v>95.94</v>
      </c>
      <c r="D79" s="152">
        <v>4.0599999999999996</v>
      </c>
      <c r="E79" s="403">
        <v>100</v>
      </c>
      <c r="F79" s="424">
        <f t="shared" si="0"/>
        <v>0.99269199999999991</v>
      </c>
      <c r="G79" s="425">
        <f t="shared" si="0"/>
        <v>0.99025600000000003</v>
      </c>
      <c r="H79" s="425">
        <f t="shared" si="0"/>
        <v>0.99025600000000003</v>
      </c>
      <c r="I79" s="426">
        <f t="shared" si="0"/>
        <v>0.98538399999999993</v>
      </c>
    </row>
    <row r="80" spans="2:9" s="231" customFormat="1" x14ac:dyDescent="0.35">
      <c r="B80" s="422">
        <v>12</v>
      </c>
      <c r="C80" s="152">
        <v>95.94</v>
      </c>
      <c r="D80" s="152">
        <v>4.0599999999999996</v>
      </c>
      <c r="E80" s="403">
        <v>100</v>
      </c>
      <c r="F80" s="424">
        <f t="shared" si="0"/>
        <v>0.99269199999999991</v>
      </c>
      <c r="G80" s="425">
        <f t="shared" si="0"/>
        <v>0.99025600000000003</v>
      </c>
      <c r="H80" s="425">
        <f t="shared" si="0"/>
        <v>0.99025600000000003</v>
      </c>
      <c r="I80" s="426">
        <f t="shared" si="0"/>
        <v>0.98538399999999993</v>
      </c>
    </row>
    <row r="81" spans="2:12" s="231" customFormat="1" x14ac:dyDescent="0.35">
      <c r="B81" s="422">
        <v>13</v>
      </c>
      <c r="C81" s="152">
        <v>95.94</v>
      </c>
      <c r="D81" s="152">
        <v>4.0599999999999996</v>
      </c>
      <c r="E81" s="403">
        <v>100</v>
      </c>
      <c r="F81" s="424">
        <f t="shared" si="0"/>
        <v>0.99269199999999991</v>
      </c>
      <c r="G81" s="425">
        <f t="shared" si="0"/>
        <v>0.99025600000000003</v>
      </c>
      <c r="H81" s="425">
        <f t="shared" si="0"/>
        <v>0.99025600000000003</v>
      </c>
      <c r="I81" s="426">
        <f t="shared" si="0"/>
        <v>0.98538399999999993</v>
      </c>
    </row>
    <row r="82" spans="2:12" s="231" customFormat="1" x14ac:dyDescent="0.35">
      <c r="B82" s="422">
        <v>14</v>
      </c>
      <c r="C82" s="152">
        <v>95.94</v>
      </c>
      <c r="D82" s="152">
        <v>4.0599999999999996</v>
      </c>
      <c r="E82" s="403">
        <v>100</v>
      </c>
      <c r="F82" s="424">
        <f t="shared" si="0"/>
        <v>0.99269199999999991</v>
      </c>
      <c r="G82" s="425">
        <f t="shared" si="0"/>
        <v>0.99025600000000003</v>
      </c>
      <c r="H82" s="425">
        <f t="shared" si="0"/>
        <v>0.99025600000000003</v>
      </c>
      <c r="I82" s="426">
        <f t="shared" si="0"/>
        <v>0.98538399999999993</v>
      </c>
    </row>
    <row r="83" spans="2:12" s="231" customFormat="1" x14ac:dyDescent="0.35">
      <c r="B83" s="422">
        <v>15</v>
      </c>
      <c r="C83" s="152">
        <v>95.94</v>
      </c>
      <c r="D83" s="152">
        <v>4.0599999999999996</v>
      </c>
      <c r="E83" s="403">
        <v>100</v>
      </c>
      <c r="F83" s="424">
        <f t="shared" si="0"/>
        <v>0.99269199999999991</v>
      </c>
      <c r="G83" s="425">
        <f t="shared" si="0"/>
        <v>0.99025600000000003</v>
      </c>
      <c r="H83" s="425">
        <f t="shared" si="0"/>
        <v>0.99025600000000003</v>
      </c>
      <c r="I83" s="426">
        <f t="shared" si="0"/>
        <v>0.98538399999999993</v>
      </c>
    </row>
    <row r="84" spans="2:12" s="231" customFormat="1" x14ac:dyDescent="0.35">
      <c r="B84" s="422">
        <v>16</v>
      </c>
      <c r="C84" s="152">
        <v>95.94</v>
      </c>
      <c r="D84" s="152">
        <v>4.0599999999999996</v>
      </c>
      <c r="E84" s="403">
        <v>100</v>
      </c>
      <c r="F84" s="424">
        <f t="shared" si="0"/>
        <v>0.99269199999999991</v>
      </c>
      <c r="G84" s="425">
        <f t="shared" si="0"/>
        <v>0.99025600000000003</v>
      </c>
      <c r="H84" s="425">
        <f t="shared" si="0"/>
        <v>0.99025600000000003</v>
      </c>
      <c r="I84" s="426">
        <f t="shared" si="0"/>
        <v>0.98538399999999993</v>
      </c>
    </row>
    <row r="85" spans="2:12" s="231" customFormat="1" x14ac:dyDescent="0.35">
      <c r="B85" s="422">
        <v>17</v>
      </c>
      <c r="C85" s="152">
        <v>95.94</v>
      </c>
      <c r="D85" s="152">
        <v>4.0599999999999996</v>
      </c>
      <c r="E85" s="403">
        <v>100</v>
      </c>
      <c r="F85" s="424">
        <f t="shared" si="0"/>
        <v>0.99269199999999991</v>
      </c>
      <c r="G85" s="425">
        <f t="shared" si="0"/>
        <v>0.99025600000000003</v>
      </c>
      <c r="H85" s="425">
        <f t="shared" si="0"/>
        <v>0.99025600000000003</v>
      </c>
      <c r="I85" s="426">
        <f t="shared" si="0"/>
        <v>0.98538399999999993</v>
      </c>
    </row>
    <row r="86" spans="2:12" s="231" customFormat="1" x14ac:dyDescent="0.35">
      <c r="B86" s="422">
        <v>18</v>
      </c>
      <c r="C86" s="152">
        <v>95.94</v>
      </c>
      <c r="D86" s="152">
        <v>4.0599999999999996</v>
      </c>
      <c r="E86" s="403">
        <v>100</v>
      </c>
      <c r="F86" s="424">
        <f t="shared" si="0"/>
        <v>0.99269199999999991</v>
      </c>
      <c r="G86" s="425">
        <f t="shared" si="0"/>
        <v>0.99025600000000003</v>
      </c>
      <c r="H86" s="425">
        <f t="shared" si="0"/>
        <v>0.99025600000000003</v>
      </c>
      <c r="I86" s="426">
        <f t="shared" si="0"/>
        <v>0.98538399999999993</v>
      </c>
    </row>
    <row r="87" spans="2:12" s="231" customFormat="1" x14ac:dyDescent="0.35">
      <c r="B87" s="422">
        <v>19</v>
      </c>
      <c r="C87" s="152">
        <v>95.94</v>
      </c>
      <c r="D87" s="152">
        <v>4.0599999999999996</v>
      </c>
      <c r="E87" s="403">
        <v>100</v>
      </c>
      <c r="F87" s="424">
        <f t="shared" si="0"/>
        <v>0.99269199999999991</v>
      </c>
      <c r="G87" s="425">
        <f t="shared" si="0"/>
        <v>0.99025600000000003</v>
      </c>
      <c r="H87" s="425">
        <f t="shared" si="0"/>
        <v>0.99025600000000003</v>
      </c>
      <c r="I87" s="426">
        <f t="shared" si="0"/>
        <v>0.98538399999999993</v>
      </c>
    </row>
    <row r="88" spans="2:12" s="231" customFormat="1" x14ac:dyDescent="0.35">
      <c r="B88" s="422">
        <v>20</v>
      </c>
      <c r="C88" s="152">
        <v>95.94</v>
      </c>
      <c r="D88" s="152">
        <v>4.0599999999999996</v>
      </c>
      <c r="E88" s="403">
        <v>100</v>
      </c>
      <c r="F88" s="424">
        <f t="shared" si="0"/>
        <v>0.99269199999999991</v>
      </c>
      <c r="G88" s="425">
        <f t="shared" si="0"/>
        <v>0.99025600000000003</v>
      </c>
      <c r="H88" s="425">
        <f t="shared" si="0"/>
        <v>0.99025600000000003</v>
      </c>
      <c r="I88" s="426">
        <f t="shared" si="0"/>
        <v>0.98538399999999993</v>
      </c>
    </row>
    <row r="89" spans="2:12" s="231" customFormat="1" x14ac:dyDescent="0.35">
      <c r="B89" s="427">
        <v>21</v>
      </c>
      <c r="C89" s="198">
        <v>95.94</v>
      </c>
      <c r="D89" s="198">
        <v>4.0599999999999996</v>
      </c>
      <c r="E89" s="405">
        <v>100</v>
      </c>
      <c r="F89" s="428">
        <f t="shared" si="0"/>
        <v>0.99269199999999991</v>
      </c>
      <c r="G89" s="429">
        <f t="shared" si="0"/>
        <v>0.99025600000000003</v>
      </c>
      <c r="H89" s="429">
        <f t="shared" si="0"/>
        <v>0.99025600000000003</v>
      </c>
      <c r="I89" s="430">
        <f t="shared" si="0"/>
        <v>0.98538399999999993</v>
      </c>
    </row>
    <row r="90" spans="2:12" s="231" customFormat="1" x14ac:dyDescent="0.35">
      <c r="H90" s="17"/>
    </row>
    <row r="92" spans="2:12" x14ac:dyDescent="0.35">
      <c r="B92" s="431" t="s">
        <v>407</v>
      </c>
      <c r="C92" s="431"/>
      <c r="D92" s="432"/>
      <c r="E92" s="432"/>
      <c r="F92" s="432"/>
      <c r="G92" s="432"/>
      <c r="H92" s="432"/>
      <c r="I92" s="432"/>
      <c r="J92" s="432"/>
      <c r="K92" s="432"/>
      <c r="L92" s="432"/>
    </row>
    <row r="94" spans="2:12" s="231" customFormat="1" x14ac:dyDescent="0.35">
      <c r="B94" s="231" t="s">
        <v>703</v>
      </c>
    </row>
    <row r="95" spans="2:12" s="231" customFormat="1" x14ac:dyDescent="0.35">
      <c r="B95" s="231" t="s">
        <v>704</v>
      </c>
      <c r="G95" s="17"/>
    </row>
    <row r="96" spans="2:12" x14ac:dyDescent="0.35">
      <c r="B96" s="187"/>
      <c r="C96" s="187"/>
      <c r="D96" s="187"/>
    </row>
    <row r="97" spans="2:9" x14ac:dyDescent="0.35">
      <c r="B97" s="473" t="s">
        <v>574</v>
      </c>
      <c r="C97" s="474"/>
      <c r="D97" s="476"/>
      <c r="F97" s="473" t="s">
        <v>575</v>
      </c>
      <c r="G97" s="474"/>
      <c r="H97" s="474"/>
      <c r="I97" s="476"/>
    </row>
    <row r="98" spans="2:9" x14ac:dyDescent="0.35">
      <c r="B98" s="479" t="s">
        <v>344</v>
      </c>
      <c r="C98" s="474" t="s">
        <v>315</v>
      </c>
      <c r="D98" s="476" t="s">
        <v>307</v>
      </c>
      <c r="F98" s="473" t="s">
        <v>316</v>
      </c>
      <c r="G98" s="474" t="s">
        <v>317</v>
      </c>
      <c r="H98" s="474" t="s">
        <v>315</v>
      </c>
      <c r="I98" s="476" t="s">
        <v>307</v>
      </c>
    </row>
    <row r="99" spans="2:9" x14ac:dyDescent="0.35">
      <c r="B99" s="433" t="s">
        <v>343</v>
      </c>
      <c r="C99" s="434">
        <v>0.188</v>
      </c>
      <c r="D99" s="435">
        <v>0.2266</v>
      </c>
      <c r="E99" s="436"/>
      <c r="F99" s="437" t="s">
        <v>324</v>
      </c>
      <c r="G99" s="438" t="s">
        <v>308</v>
      </c>
      <c r="H99" s="438">
        <v>0.27679999999999999</v>
      </c>
      <c r="I99" s="439">
        <v>0.33260000000000001</v>
      </c>
    </row>
    <row r="100" spans="2:9" x14ac:dyDescent="0.35">
      <c r="B100" s="440" t="s">
        <v>85</v>
      </c>
      <c r="C100" s="438">
        <v>0.19010000000000002</v>
      </c>
      <c r="D100" s="439">
        <v>0.23569999999999999</v>
      </c>
      <c r="E100" s="436"/>
      <c r="F100" s="441"/>
      <c r="G100" s="425" t="s">
        <v>309</v>
      </c>
      <c r="H100" s="425">
        <v>0.35870000000000002</v>
      </c>
      <c r="I100" s="426">
        <v>0.40960000000000002</v>
      </c>
    </row>
    <row r="101" spans="2:9" x14ac:dyDescent="0.35">
      <c r="B101" s="442" t="s">
        <v>86</v>
      </c>
      <c r="C101" s="425">
        <v>0.19210000000000002</v>
      </c>
      <c r="D101" s="426">
        <v>0.16690000000000002</v>
      </c>
      <c r="E101" s="436"/>
      <c r="F101" s="441"/>
      <c r="G101" s="425" t="s">
        <v>310</v>
      </c>
      <c r="H101" s="425">
        <v>0.39290000000000003</v>
      </c>
      <c r="I101" s="426">
        <v>0.47410000000000002</v>
      </c>
    </row>
    <row r="102" spans="2:9" x14ac:dyDescent="0.35">
      <c r="B102" s="442" t="s">
        <v>87</v>
      </c>
      <c r="C102" s="425">
        <v>0.22359999999999999</v>
      </c>
      <c r="D102" s="426">
        <v>0.2341</v>
      </c>
      <c r="E102" s="436"/>
      <c r="F102" s="441"/>
      <c r="G102" s="425" t="s">
        <v>311</v>
      </c>
      <c r="H102" s="425">
        <v>0.43149999999999999</v>
      </c>
      <c r="I102" s="426">
        <v>0.43470000000000003</v>
      </c>
    </row>
    <row r="103" spans="2:9" x14ac:dyDescent="0.35">
      <c r="B103" s="442" t="s">
        <v>88</v>
      </c>
      <c r="C103" s="425">
        <v>0.1938</v>
      </c>
      <c r="D103" s="426">
        <v>0.24809999999999999</v>
      </c>
      <c r="E103" s="436"/>
      <c r="F103" s="441"/>
      <c r="G103" s="425" t="s">
        <v>312</v>
      </c>
      <c r="H103" s="425">
        <v>0.39530000000000004</v>
      </c>
      <c r="I103" s="426">
        <v>0.43260000000000004</v>
      </c>
    </row>
    <row r="104" spans="2:9" x14ac:dyDescent="0.35">
      <c r="B104" s="442" t="s">
        <v>89</v>
      </c>
      <c r="C104" s="425">
        <v>0.13849999999999998</v>
      </c>
      <c r="D104" s="426">
        <v>0.19350000000000001</v>
      </c>
      <c r="E104" s="436"/>
      <c r="F104" s="441"/>
      <c r="G104" s="425" t="s">
        <v>313</v>
      </c>
      <c r="H104" s="425">
        <v>0.2737</v>
      </c>
      <c r="I104" s="426">
        <v>0.3095</v>
      </c>
    </row>
    <row r="105" spans="2:9" x14ac:dyDescent="0.35">
      <c r="B105" s="442" t="s">
        <v>90</v>
      </c>
      <c r="C105" s="425">
        <v>0.16600000000000001</v>
      </c>
      <c r="D105" s="426">
        <v>0.23760000000000001</v>
      </c>
      <c r="E105" s="436"/>
      <c r="F105" s="443"/>
      <c r="G105" s="429" t="s">
        <v>314</v>
      </c>
      <c r="H105" s="429">
        <v>0.14899999999999999</v>
      </c>
      <c r="I105" s="430">
        <v>0.17050000000000001</v>
      </c>
    </row>
    <row r="106" spans="2:9" x14ac:dyDescent="0.35">
      <c r="B106" s="442" t="s">
        <v>91</v>
      </c>
      <c r="C106" s="425">
        <v>0.21</v>
      </c>
      <c r="D106" s="426">
        <v>0.2432</v>
      </c>
      <c r="E106" s="436"/>
      <c r="F106" s="437" t="s">
        <v>151</v>
      </c>
      <c r="G106" s="438" t="s">
        <v>308</v>
      </c>
      <c r="H106" s="438">
        <v>0.26369999999999999</v>
      </c>
      <c r="I106" s="439">
        <v>0.2858</v>
      </c>
    </row>
    <row r="107" spans="2:9" x14ac:dyDescent="0.35">
      <c r="B107" s="442" t="s">
        <v>92</v>
      </c>
      <c r="C107" s="425">
        <v>0.1787</v>
      </c>
      <c r="D107" s="426">
        <v>0.2402</v>
      </c>
      <c r="E107" s="436"/>
      <c r="F107" s="441"/>
      <c r="G107" s="425" t="s">
        <v>309</v>
      </c>
      <c r="H107" s="425">
        <v>0.28010000000000002</v>
      </c>
      <c r="I107" s="426">
        <v>0.31980000000000003</v>
      </c>
    </row>
    <row r="108" spans="2:9" x14ac:dyDescent="0.35">
      <c r="B108" s="442" t="s">
        <v>93</v>
      </c>
      <c r="C108" s="425">
        <v>0.21920000000000001</v>
      </c>
      <c r="D108" s="426">
        <v>0.21640000000000001</v>
      </c>
      <c r="E108" s="436"/>
      <c r="F108" s="441"/>
      <c r="G108" s="425" t="s">
        <v>310</v>
      </c>
      <c r="H108" s="425">
        <v>0.30299999999999999</v>
      </c>
      <c r="I108" s="426">
        <v>0.34090000000000004</v>
      </c>
    </row>
    <row r="109" spans="2:9" x14ac:dyDescent="0.35">
      <c r="B109" s="442" t="s">
        <v>94</v>
      </c>
      <c r="C109" s="425">
        <v>0.1709</v>
      </c>
      <c r="D109" s="426">
        <v>0.2011</v>
      </c>
      <c r="E109" s="436"/>
      <c r="F109" s="441"/>
      <c r="G109" s="425" t="s">
        <v>311</v>
      </c>
      <c r="H109" s="425">
        <v>0.31280000000000002</v>
      </c>
      <c r="I109" s="426">
        <v>0.36699999999999999</v>
      </c>
    </row>
    <row r="110" spans="2:9" x14ac:dyDescent="0.35">
      <c r="B110" s="442" t="s">
        <v>95</v>
      </c>
      <c r="C110" s="425">
        <v>0.188</v>
      </c>
      <c r="D110" s="426">
        <v>0.2266</v>
      </c>
      <c r="E110" s="436"/>
      <c r="F110" s="441"/>
      <c r="G110" s="425" t="s">
        <v>312</v>
      </c>
      <c r="H110" s="425">
        <v>0.29300000000000004</v>
      </c>
      <c r="I110" s="426">
        <v>0.2838</v>
      </c>
    </row>
    <row r="111" spans="2:9" x14ac:dyDescent="0.35">
      <c r="B111" s="442" t="s">
        <v>96</v>
      </c>
      <c r="C111" s="425">
        <v>0.188</v>
      </c>
      <c r="D111" s="426">
        <v>0.2266</v>
      </c>
      <c r="E111" s="436"/>
      <c r="F111" s="441"/>
      <c r="G111" s="425" t="s">
        <v>313</v>
      </c>
      <c r="H111" s="425">
        <v>0.21100000000000002</v>
      </c>
      <c r="I111" s="426">
        <v>0.21840000000000001</v>
      </c>
    </row>
    <row r="112" spans="2:9" x14ac:dyDescent="0.35">
      <c r="B112" s="442" t="s">
        <v>97</v>
      </c>
      <c r="C112" s="425">
        <v>0.1686</v>
      </c>
      <c r="D112" s="426">
        <v>0.23809999999999998</v>
      </c>
      <c r="E112" s="436"/>
      <c r="F112" s="443"/>
      <c r="G112" s="429" t="s">
        <v>314</v>
      </c>
      <c r="H112" s="429">
        <v>9.6500000000000002E-2</v>
      </c>
      <c r="I112" s="430">
        <v>0.10050000000000001</v>
      </c>
    </row>
    <row r="113" spans="2:9" x14ac:dyDescent="0.35">
      <c r="B113" s="444" t="s">
        <v>98</v>
      </c>
      <c r="C113" s="429">
        <v>0.188</v>
      </c>
      <c r="D113" s="430">
        <v>0.2266</v>
      </c>
      <c r="E113" s="436"/>
      <c r="F113" s="437" t="s">
        <v>152</v>
      </c>
      <c r="G113" s="438" t="s">
        <v>308</v>
      </c>
      <c r="H113" s="438">
        <v>0.1986</v>
      </c>
      <c r="I113" s="439">
        <v>0.2051</v>
      </c>
    </row>
    <row r="114" spans="2:9" x14ac:dyDescent="0.35">
      <c r="B114" s="440" t="s">
        <v>99</v>
      </c>
      <c r="C114" s="438">
        <v>0.1666</v>
      </c>
      <c r="D114" s="439">
        <v>0.25629999999999997</v>
      </c>
      <c r="E114" s="436"/>
      <c r="F114" s="441"/>
      <c r="G114" s="425" t="s">
        <v>309</v>
      </c>
      <c r="H114" s="425">
        <v>0.23120000000000002</v>
      </c>
      <c r="I114" s="426">
        <v>0.2873</v>
      </c>
    </row>
    <row r="115" spans="2:9" x14ac:dyDescent="0.35">
      <c r="B115" s="442" t="s">
        <v>100</v>
      </c>
      <c r="C115" s="425">
        <v>0.14150000000000001</v>
      </c>
      <c r="D115" s="426">
        <v>0.2177</v>
      </c>
      <c r="E115" s="436"/>
      <c r="F115" s="441"/>
      <c r="G115" s="425" t="s">
        <v>310</v>
      </c>
      <c r="H115" s="425">
        <v>0.22220000000000001</v>
      </c>
      <c r="I115" s="426">
        <v>0.31010000000000004</v>
      </c>
    </row>
    <row r="116" spans="2:9" x14ac:dyDescent="0.35">
      <c r="B116" s="442" t="s">
        <v>101</v>
      </c>
      <c r="C116" s="425">
        <v>9.8299999999999998E-2</v>
      </c>
      <c r="D116" s="426">
        <v>0.26170000000000004</v>
      </c>
      <c r="E116" s="436"/>
      <c r="F116" s="441"/>
      <c r="G116" s="425" t="s">
        <v>311</v>
      </c>
      <c r="H116" s="425">
        <v>0.23120000000000002</v>
      </c>
      <c r="I116" s="426">
        <v>0.24860000000000002</v>
      </c>
    </row>
    <row r="117" spans="2:9" x14ac:dyDescent="0.35">
      <c r="B117" s="442" t="s">
        <v>102</v>
      </c>
      <c r="C117" s="425">
        <v>0.188</v>
      </c>
      <c r="D117" s="426">
        <v>0.2266</v>
      </c>
      <c r="E117" s="436"/>
      <c r="F117" s="441"/>
      <c r="G117" s="425" t="s">
        <v>312</v>
      </c>
      <c r="H117" s="425">
        <v>0.18410000000000001</v>
      </c>
      <c r="I117" s="426">
        <v>0.20950000000000002</v>
      </c>
    </row>
    <row r="118" spans="2:9" x14ac:dyDescent="0.35">
      <c r="B118" s="442" t="s">
        <v>103</v>
      </c>
      <c r="C118" s="425">
        <v>0.188</v>
      </c>
      <c r="D118" s="426">
        <v>0.2266</v>
      </c>
      <c r="E118" s="436"/>
      <c r="F118" s="441"/>
      <c r="G118" s="425" t="s">
        <v>313</v>
      </c>
      <c r="H118" s="425">
        <v>0.1651</v>
      </c>
      <c r="I118" s="426">
        <v>0.16290000000000002</v>
      </c>
    </row>
    <row r="119" spans="2:9" x14ac:dyDescent="0.35">
      <c r="B119" s="442" t="s">
        <v>104</v>
      </c>
      <c r="C119" s="425">
        <v>0.22359999999999999</v>
      </c>
      <c r="D119" s="426">
        <v>0.2341</v>
      </c>
      <c r="E119" s="436"/>
      <c r="F119" s="443"/>
      <c r="G119" s="429" t="s">
        <v>314</v>
      </c>
      <c r="H119" s="429">
        <v>7.3700000000000002E-2</v>
      </c>
      <c r="I119" s="430">
        <v>7.400000000000001E-2</v>
      </c>
    </row>
    <row r="120" spans="2:9" x14ac:dyDescent="0.35">
      <c r="B120" s="442" t="s">
        <v>105</v>
      </c>
      <c r="C120" s="425">
        <v>0.24429999999999999</v>
      </c>
      <c r="D120" s="426">
        <v>0.25769999999999998</v>
      </c>
      <c r="E120" s="436"/>
      <c r="F120" s="437" t="s">
        <v>153</v>
      </c>
      <c r="G120" s="438" t="s">
        <v>308</v>
      </c>
      <c r="H120" s="438">
        <v>0.1918</v>
      </c>
      <c r="I120" s="439">
        <v>0.2054</v>
      </c>
    </row>
    <row r="121" spans="2:9" x14ac:dyDescent="0.35">
      <c r="B121" s="442" t="s">
        <v>106</v>
      </c>
      <c r="C121" s="425">
        <v>0.19190000000000002</v>
      </c>
      <c r="D121" s="426">
        <v>0.2306</v>
      </c>
      <c r="E121" s="436"/>
      <c r="F121" s="441"/>
      <c r="G121" s="425" t="s">
        <v>309</v>
      </c>
      <c r="H121" s="425">
        <v>0.18720000000000001</v>
      </c>
      <c r="I121" s="426">
        <v>0.23650000000000002</v>
      </c>
    </row>
    <row r="122" spans="2:9" x14ac:dyDescent="0.35">
      <c r="B122" s="442" t="s">
        <v>107</v>
      </c>
      <c r="C122" s="425">
        <v>0.14249999999999999</v>
      </c>
      <c r="D122" s="426">
        <v>0.19519999999999998</v>
      </c>
      <c r="E122" s="436"/>
      <c r="F122" s="441"/>
      <c r="G122" s="425" t="s">
        <v>310</v>
      </c>
      <c r="H122" s="425">
        <v>0.15670000000000001</v>
      </c>
      <c r="I122" s="426">
        <v>0.20830000000000001</v>
      </c>
    </row>
    <row r="123" spans="2:9" x14ac:dyDescent="0.35">
      <c r="B123" s="442" t="s">
        <v>108</v>
      </c>
      <c r="C123" s="425">
        <v>0.21170000000000003</v>
      </c>
      <c r="D123" s="426">
        <v>0.21690000000000001</v>
      </c>
      <c r="E123" s="436"/>
      <c r="F123" s="441"/>
      <c r="G123" s="425" t="s">
        <v>311</v>
      </c>
      <c r="H123" s="425">
        <v>0.14949999999999999</v>
      </c>
      <c r="I123" s="426">
        <v>0.2069</v>
      </c>
    </row>
    <row r="124" spans="2:9" x14ac:dyDescent="0.35">
      <c r="B124" s="442" t="s">
        <v>109</v>
      </c>
      <c r="C124" s="425">
        <v>8.1500000000000003E-2</v>
      </c>
      <c r="D124" s="426">
        <v>0.13059999999999999</v>
      </c>
      <c r="E124" s="436"/>
      <c r="F124" s="441"/>
      <c r="G124" s="425" t="s">
        <v>312</v>
      </c>
      <c r="H124" s="425">
        <v>0.13770000000000002</v>
      </c>
      <c r="I124" s="426">
        <v>0.14940000000000001</v>
      </c>
    </row>
    <row r="125" spans="2:9" x14ac:dyDescent="0.35">
      <c r="B125" s="442" t="s">
        <v>110</v>
      </c>
      <c r="C125" s="425">
        <v>0.14279999999999998</v>
      </c>
      <c r="D125" s="426">
        <v>0.19350000000000001</v>
      </c>
      <c r="E125" s="436"/>
      <c r="F125" s="441"/>
      <c r="G125" s="425" t="s">
        <v>313</v>
      </c>
      <c r="H125" s="425">
        <v>0.11560000000000001</v>
      </c>
      <c r="I125" s="426">
        <v>0.11320000000000001</v>
      </c>
    </row>
    <row r="126" spans="2:9" x14ac:dyDescent="0.35">
      <c r="B126" s="442" t="s">
        <v>111</v>
      </c>
      <c r="C126" s="425">
        <v>0.188</v>
      </c>
      <c r="D126" s="426">
        <v>0.2266</v>
      </c>
      <c r="E126" s="436"/>
      <c r="F126" s="443"/>
      <c r="G126" s="429" t="s">
        <v>314</v>
      </c>
      <c r="H126" s="429">
        <v>6.1400000000000003E-2</v>
      </c>
      <c r="I126" s="430">
        <v>4.07E-2</v>
      </c>
    </row>
    <row r="127" spans="2:9" x14ac:dyDescent="0.35">
      <c r="B127" s="442" t="s">
        <v>112</v>
      </c>
      <c r="C127" s="425">
        <v>0.12480000000000001</v>
      </c>
      <c r="D127" s="426">
        <v>0.21109999999999998</v>
      </c>
      <c r="E127" s="436"/>
      <c r="F127" s="437" t="s">
        <v>325</v>
      </c>
      <c r="G127" s="438" t="s">
        <v>308</v>
      </c>
      <c r="H127" s="438">
        <v>9.8299999999999998E-2</v>
      </c>
      <c r="I127" s="439">
        <v>0.1351</v>
      </c>
    </row>
    <row r="128" spans="2:9" x14ac:dyDescent="0.35">
      <c r="B128" s="442" t="s">
        <v>113</v>
      </c>
      <c r="C128" s="425">
        <v>0.1938</v>
      </c>
      <c r="D128" s="426">
        <v>0.24809999999999999</v>
      </c>
      <c r="E128" s="436"/>
      <c r="F128" s="441"/>
      <c r="G128" s="425" t="s">
        <v>309</v>
      </c>
      <c r="H128" s="425">
        <v>0.1003</v>
      </c>
      <c r="I128" s="426">
        <v>0.19260000000000002</v>
      </c>
    </row>
    <row r="129" spans="2:9" x14ac:dyDescent="0.35">
      <c r="B129" s="442" t="s">
        <v>114</v>
      </c>
      <c r="C129" s="425">
        <v>0.2281</v>
      </c>
      <c r="D129" s="426">
        <v>0.26579999999999998</v>
      </c>
      <c r="E129" s="436"/>
      <c r="F129" s="441"/>
      <c r="G129" s="425" t="s">
        <v>310</v>
      </c>
      <c r="H129" s="425">
        <v>9.2200000000000004E-2</v>
      </c>
      <c r="I129" s="426">
        <v>0.12860000000000002</v>
      </c>
    </row>
    <row r="130" spans="2:9" x14ac:dyDescent="0.35">
      <c r="B130" s="442" t="s">
        <v>115</v>
      </c>
      <c r="C130" s="425">
        <v>0.17660000000000001</v>
      </c>
      <c r="D130" s="426">
        <v>0.245</v>
      </c>
      <c r="E130" s="436"/>
      <c r="F130" s="441"/>
      <c r="G130" s="425" t="s">
        <v>311</v>
      </c>
      <c r="H130" s="425">
        <v>9.98E-2</v>
      </c>
      <c r="I130" s="426">
        <v>0.12290000000000001</v>
      </c>
    </row>
    <row r="131" spans="2:9" x14ac:dyDescent="0.35">
      <c r="B131" s="442" t="s">
        <v>116</v>
      </c>
      <c r="C131" s="425">
        <v>0.188</v>
      </c>
      <c r="D131" s="426">
        <v>0.2266</v>
      </c>
      <c r="E131" s="436"/>
      <c r="F131" s="441"/>
      <c r="G131" s="425" t="s">
        <v>312</v>
      </c>
      <c r="H131" s="425">
        <v>0.10840000000000001</v>
      </c>
      <c r="I131" s="426">
        <v>0.11360000000000001</v>
      </c>
    </row>
    <row r="132" spans="2:9" x14ac:dyDescent="0.35">
      <c r="B132" s="442" t="s">
        <v>117</v>
      </c>
      <c r="C132" s="425">
        <v>0.188</v>
      </c>
      <c r="D132" s="426">
        <v>0.2266</v>
      </c>
      <c r="E132" s="436"/>
      <c r="F132" s="441"/>
      <c r="G132" s="425" t="s">
        <v>313</v>
      </c>
      <c r="H132" s="425">
        <v>7.2599999999999998E-2</v>
      </c>
      <c r="I132" s="426">
        <v>7.6200000000000004E-2</v>
      </c>
    </row>
    <row r="133" spans="2:9" x14ac:dyDescent="0.35">
      <c r="B133" s="442" t="s">
        <v>118</v>
      </c>
      <c r="C133" s="425">
        <v>0.2303</v>
      </c>
      <c r="D133" s="426">
        <v>0.24460000000000001</v>
      </c>
      <c r="E133" s="436"/>
      <c r="F133" s="443"/>
      <c r="G133" s="429" t="s">
        <v>314</v>
      </c>
      <c r="H133" s="429">
        <v>5.0599999999999999E-2</v>
      </c>
      <c r="I133" s="430">
        <v>0.04</v>
      </c>
    </row>
    <row r="134" spans="2:9" x14ac:dyDescent="0.35">
      <c r="B134" s="442" t="s">
        <v>119</v>
      </c>
      <c r="C134" s="425">
        <v>0.1837</v>
      </c>
      <c r="D134" s="426">
        <v>0.28820000000000001</v>
      </c>
      <c r="E134" s="436"/>
      <c r="F134" s="436"/>
      <c r="G134" s="436"/>
      <c r="H134" s="436"/>
      <c r="I134" s="436"/>
    </row>
    <row r="135" spans="2:9" x14ac:dyDescent="0.35">
      <c r="B135" s="442" t="s">
        <v>120</v>
      </c>
      <c r="C135" s="425">
        <v>0.2586</v>
      </c>
      <c r="D135" s="426">
        <v>0.21890000000000001</v>
      </c>
      <c r="E135" s="436"/>
      <c r="F135" s="436"/>
      <c r="G135" s="436"/>
      <c r="H135" s="436"/>
      <c r="I135" s="436"/>
    </row>
    <row r="136" spans="2:9" x14ac:dyDescent="0.35">
      <c r="B136" s="442" t="s">
        <v>121</v>
      </c>
      <c r="C136" s="425">
        <v>0.188</v>
      </c>
      <c r="D136" s="426">
        <v>0.2266</v>
      </c>
      <c r="E136" s="436"/>
      <c r="F136" s="436"/>
      <c r="G136" s="436"/>
      <c r="H136" s="436"/>
      <c r="I136" s="436"/>
    </row>
    <row r="137" spans="2:9" x14ac:dyDescent="0.35">
      <c r="B137" s="442" t="s">
        <v>122</v>
      </c>
      <c r="C137" s="425">
        <v>0.14710000000000001</v>
      </c>
      <c r="D137" s="426">
        <v>0.20069999999999999</v>
      </c>
      <c r="E137" s="436"/>
      <c r="F137" s="436"/>
      <c r="G137" s="436"/>
      <c r="H137" s="436"/>
      <c r="I137" s="436"/>
    </row>
    <row r="138" spans="2:9" x14ac:dyDescent="0.35">
      <c r="B138" s="442" t="s">
        <v>123</v>
      </c>
      <c r="C138" s="425">
        <v>0.21739999999999998</v>
      </c>
      <c r="D138" s="426">
        <v>0.23780000000000001</v>
      </c>
      <c r="E138" s="436"/>
      <c r="F138" s="436"/>
      <c r="G138" s="436"/>
      <c r="H138" s="436"/>
      <c r="I138" s="436"/>
    </row>
    <row r="139" spans="2:9" x14ac:dyDescent="0.35">
      <c r="B139" s="442" t="s">
        <v>124</v>
      </c>
      <c r="C139" s="425">
        <v>0.19210000000000002</v>
      </c>
      <c r="D139" s="426">
        <v>0.16690000000000002</v>
      </c>
      <c r="E139" s="436"/>
      <c r="F139" s="436"/>
      <c r="G139" s="436"/>
      <c r="H139" s="436"/>
      <c r="I139" s="436"/>
    </row>
    <row r="140" spans="2:9" x14ac:dyDescent="0.35">
      <c r="B140" s="442" t="s">
        <v>125</v>
      </c>
      <c r="C140" s="425">
        <v>0.188</v>
      </c>
      <c r="D140" s="426">
        <v>0.2266</v>
      </c>
      <c r="E140" s="436"/>
      <c r="F140" s="436"/>
      <c r="G140" s="436"/>
      <c r="H140" s="436"/>
      <c r="I140" s="436"/>
    </row>
    <row r="141" spans="2:9" x14ac:dyDescent="0.35">
      <c r="B141" s="442" t="s">
        <v>126</v>
      </c>
      <c r="C141" s="425">
        <v>0.19579999999999997</v>
      </c>
      <c r="D141" s="426">
        <v>0.17899999999999999</v>
      </c>
      <c r="E141" s="436"/>
      <c r="F141" s="436"/>
      <c r="G141" s="436"/>
      <c r="H141" s="436"/>
      <c r="I141" s="436"/>
    </row>
    <row r="142" spans="2:9" x14ac:dyDescent="0.35">
      <c r="B142" s="442" t="s">
        <v>127</v>
      </c>
      <c r="C142" s="425">
        <v>0.17780000000000001</v>
      </c>
      <c r="D142" s="426">
        <v>0.21379999999999999</v>
      </c>
      <c r="E142" s="436"/>
      <c r="F142" s="436"/>
    </row>
    <row r="143" spans="2:9" x14ac:dyDescent="0.35">
      <c r="B143" s="442" t="s">
        <v>128</v>
      </c>
      <c r="C143" s="425">
        <v>0.188</v>
      </c>
      <c r="D143" s="426">
        <v>0.2266</v>
      </c>
      <c r="E143" s="436"/>
      <c r="F143" s="436"/>
    </row>
    <row r="144" spans="2:9" x14ac:dyDescent="0.35">
      <c r="B144" s="442" t="s">
        <v>129</v>
      </c>
      <c r="C144" s="425">
        <v>0.25069999999999998</v>
      </c>
      <c r="D144" s="426">
        <v>0.26100000000000001</v>
      </c>
      <c r="E144" s="436"/>
      <c r="F144" s="436"/>
    </row>
    <row r="145" spans="2:19" x14ac:dyDescent="0.35">
      <c r="B145" s="444" t="s">
        <v>130</v>
      </c>
      <c r="C145" s="429">
        <v>0.2024</v>
      </c>
      <c r="D145" s="430">
        <v>0.18329999999999999</v>
      </c>
      <c r="E145" s="436"/>
      <c r="F145" s="436"/>
    </row>
    <row r="146" spans="2:19" x14ac:dyDescent="0.35">
      <c r="B146" s="445" t="s">
        <v>487</v>
      </c>
      <c r="C146" s="438">
        <v>9.0164723575007558E-2</v>
      </c>
      <c r="D146" s="439">
        <v>9.0164723575007558E-2</v>
      </c>
      <c r="E146" s="436"/>
      <c r="F146" s="436"/>
    </row>
    <row r="147" spans="2:19" x14ac:dyDescent="0.35">
      <c r="B147" s="446" t="s">
        <v>498</v>
      </c>
      <c r="C147" s="425">
        <v>0.13380566601024071</v>
      </c>
      <c r="D147" s="426">
        <v>0.13380566601024071</v>
      </c>
      <c r="E147" s="436"/>
      <c r="F147" s="436"/>
    </row>
    <row r="148" spans="2:19" x14ac:dyDescent="0.35">
      <c r="B148" s="446" t="s">
        <v>504</v>
      </c>
      <c r="C148" s="425">
        <v>7.9155541094083695E-2</v>
      </c>
      <c r="D148" s="426">
        <v>7.9155541094083695E-2</v>
      </c>
      <c r="E148" s="436"/>
      <c r="F148" s="436"/>
    </row>
    <row r="149" spans="2:19" x14ac:dyDescent="0.35">
      <c r="B149" s="446" t="s">
        <v>507</v>
      </c>
      <c r="C149" s="425">
        <v>9.4347826086956521E-2</v>
      </c>
      <c r="D149" s="426">
        <v>9.4347826086956521E-2</v>
      </c>
      <c r="E149" s="436"/>
      <c r="F149" s="436"/>
    </row>
    <row r="150" spans="2:19" x14ac:dyDescent="0.35">
      <c r="B150" s="446" t="s">
        <v>510</v>
      </c>
      <c r="C150" s="425">
        <v>0.1071890421622347</v>
      </c>
      <c r="D150" s="426">
        <v>0.1071890421622347</v>
      </c>
      <c r="E150" s="436"/>
      <c r="F150" s="436"/>
    </row>
    <row r="151" spans="2:19" x14ac:dyDescent="0.35">
      <c r="B151" s="447" t="s">
        <v>491</v>
      </c>
      <c r="C151" s="429">
        <v>0.188</v>
      </c>
      <c r="D151" s="430">
        <v>0.2266</v>
      </c>
      <c r="E151" s="436"/>
      <c r="F151" s="436"/>
    </row>
    <row r="152" spans="2:19" x14ac:dyDescent="0.35">
      <c r="B152" s="187"/>
    </row>
    <row r="153" spans="2:19" x14ac:dyDescent="0.35">
      <c r="E153" s="187"/>
    </row>
    <row r="155" spans="2:19" x14ac:dyDescent="0.35">
      <c r="B155" s="399" t="s">
        <v>328</v>
      </c>
      <c r="C155" s="399"/>
      <c r="D155" s="400"/>
      <c r="E155" s="400"/>
      <c r="F155" s="400"/>
      <c r="G155" s="400"/>
      <c r="H155" s="400"/>
      <c r="I155" s="400"/>
      <c r="J155" s="400"/>
      <c r="K155" s="400"/>
      <c r="L155" s="400"/>
    </row>
    <row r="156" spans="2:19" x14ac:dyDescent="0.35">
      <c r="F156" s="448"/>
    </row>
    <row r="157" spans="2:19" s="163" customFormat="1" x14ac:dyDescent="0.35">
      <c r="B157" s="477" t="s">
        <v>369</v>
      </c>
      <c r="C157" s="478" t="s">
        <v>361</v>
      </c>
      <c r="D157" s="478" t="s">
        <v>370</v>
      </c>
      <c r="E157" s="478" t="s">
        <v>327</v>
      </c>
      <c r="F157" s="476" t="s">
        <v>434</v>
      </c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</row>
    <row r="158" spans="2:19" ht="32" customHeight="1" x14ac:dyDescent="0.35">
      <c r="B158" s="449" t="s">
        <v>408</v>
      </c>
      <c r="C158" s="450" t="s">
        <v>364</v>
      </c>
      <c r="D158" s="484">
        <v>0.69799999999999995</v>
      </c>
      <c r="E158" s="451" t="s">
        <v>568</v>
      </c>
      <c r="F158" s="200" t="s">
        <v>436</v>
      </c>
    </row>
    <row r="159" spans="2:19" x14ac:dyDescent="0.35">
      <c r="B159" s="452"/>
      <c r="C159" s="448"/>
      <c r="D159" s="453"/>
      <c r="E159" s="448"/>
    </row>
    <row r="160" spans="2:19" x14ac:dyDescent="0.35">
      <c r="B160" s="231" t="s">
        <v>409</v>
      </c>
      <c r="C160" s="231"/>
      <c r="D160" s="454"/>
      <c r="E160" s="231"/>
    </row>
    <row r="161" spans="2:12" x14ac:dyDescent="0.35">
      <c r="B161" s="231"/>
      <c r="C161" s="231"/>
      <c r="D161" s="454"/>
      <c r="E161" s="231"/>
    </row>
    <row r="162" spans="2:12" x14ac:dyDescent="0.35">
      <c r="B162" s="231"/>
      <c r="C162" s="231"/>
      <c r="D162" s="454"/>
      <c r="E162" s="231"/>
    </row>
    <row r="163" spans="2:12" x14ac:dyDescent="0.35">
      <c r="B163" s="399" t="s">
        <v>446</v>
      </c>
      <c r="C163" s="399"/>
      <c r="D163" s="400"/>
      <c r="E163" s="400"/>
      <c r="F163" s="400"/>
      <c r="G163" s="400"/>
      <c r="H163" s="400"/>
      <c r="I163" s="400"/>
      <c r="J163" s="400"/>
      <c r="K163" s="400"/>
      <c r="L163" s="400"/>
    </row>
    <row r="164" spans="2:12" x14ac:dyDescent="0.35">
      <c r="B164" s="231"/>
      <c r="C164" s="231"/>
      <c r="D164" s="454"/>
      <c r="E164" s="231"/>
    </row>
    <row r="165" spans="2:12" x14ac:dyDescent="0.35">
      <c r="B165" s="231" t="s">
        <v>449</v>
      </c>
      <c r="C165" s="231"/>
      <c r="D165" s="455">
        <v>104</v>
      </c>
      <c r="E165" s="231"/>
    </row>
    <row r="166" spans="2:12" x14ac:dyDescent="0.35">
      <c r="B166" s="231" t="s">
        <v>469</v>
      </c>
      <c r="C166" s="231"/>
      <c r="D166" s="454"/>
      <c r="E166" s="231"/>
    </row>
    <row r="167" spans="2:12" x14ac:dyDescent="0.35">
      <c r="B167" s="456"/>
      <c r="C167" s="457"/>
      <c r="D167" s="454"/>
      <c r="E167" s="231"/>
    </row>
    <row r="168" spans="2:12" x14ac:dyDescent="0.35">
      <c r="B168" s="231"/>
      <c r="C168" s="231"/>
      <c r="D168" s="454"/>
      <c r="E168" s="231"/>
    </row>
    <row r="169" spans="2:12" x14ac:dyDescent="0.35">
      <c r="B169" s="399" t="s">
        <v>447</v>
      </c>
      <c r="C169" s="399"/>
      <c r="D169" s="400"/>
      <c r="E169" s="400"/>
      <c r="F169" s="400"/>
      <c r="G169" s="400"/>
      <c r="H169" s="400"/>
      <c r="I169" s="400"/>
      <c r="J169" s="400"/>
      <c r="K169" s="400"/>
      <c r="L169" s="400"/>
    </row>
    <row r="170" spans="2:12" x14ac:dyDescent="0.35">
      <c r="B170" s="452"/>
      <c r="C170" s="448"/>
      <c r="D170" s="453"/>
      <c r="E170" s="448"/>
    </row>
    <row r="171" spans="2:12" x14ac:dyDescent="0.35">
      <c r="B171" s="448" t="s">
        <v>564</v>
      </c>
      <c r="C171" s="448"/>
      <c r="D171" s="453"/>
      <c r="E171" s="448"/>
    </row>
    <row r="172" spans="2:12" x14ac:dyDescent="0.35">
      <c r="B172" s="448" t="s">
        <v>565</v>
      </c>
      <c r="C172" s="448"/>
      <c r="D172" s="453"/>
      <c r="E172" s="448"/>
    </row>
    <row r="173" spans="2:12" x14ac:dyDescent="0.35">
      <c r="B173" s="452" t="s">
        <v>448</v>
      </c>
      <c r="D173" s="458">
        <v>2512</v>
      </c>
      <c r="E173" s="448"/>
    </row>
    <row r="175" spans="2:12" x14ac:dyDescent="0.35">
      <c r="B175" s="399" t="s">
        <v>331</v>
      </c>
      <c r="C175" s="399"/>
      <c r="D175" s="400"/>
      <c r="E175" s="400"/>
      <c r="F175" s="400"/>
      <c r="G175" s="400"/>
      <c r="H175" s="400"/>
      <c r="I175" s="400"/>
      <c r="J175" s="400"/>
      <c r="K175" s="400"/>
      <c r="L175" s="400"/>
    </row>
    <row r="177" spans="2:9" x14ac:dyDescent="0.35">
      <c r="B177" s="17" t="s">
        <v>412</v>
      </c>
      <c r="C177" s="17" t="s">
        <v>439</v>
      </c>
      <c r="I177" s="459"/>
    </row>
    <row r="178" spans="2:9" x14ac:dyDescent="0.35">
      <c r="B178" s="17" t="s">
        <v>402</v>
      </c>
      <c r="C178" s="17" t="s">
        <v>440</v>
      </c>
      <c r="I178" s="459"/>
    </row>
    <row r="179" spans="2:9" x14ac:dyDescent="0.35">
      <c r="B179" s="460" t="s">
        <v>566</v>
      </c>
      <c r="C179" s="461" t="s">
        <v>567</v>
      </c>
      <c r="I179" s="459"/>
    </row>
    <row r="180" spans="2:9" x14ac:dyDescent="0.35">
      <c r="B180" s="17" t="s">
        <v>413</v>
      </c>
      <c r="C180" s="17" t="s">
        <v>441</v>
      </c>
      <c r="I180" s="459"/>
    </row>
    <row r="181" spans="2:9" x14ac:dyDescent="0.35">
      <c r="B181" s="17" t="s">
        <v>401</v>
      </c>
      <c r="C181" s="17" t="s">
        <v>442</v>
      </c>
      <c r="I181" s="459"/>
    </row>
    <row r="182" spans="2:9" x14ac:dyDescent="0.35">
      <c r="B182" s="231" t="s">
        <v>465</v>
      </c>
      <c r="C182" s="17" t="s">
        <v>443</v>
      </c>
      <c r="I182" s="459"/>
    </row>
    <row r="183" spans="2:9" x14ac:dyDescent="0.35">
      <c r="B183" s="17" t="s">
        <v>466</v>
      </c>
      <c r="C183" s="17" t="s">
        <v>444</v>
      </c>
      <c r="I183" s="459"/>
    </row>
    <row r="184" spans="2:9" x14ac:dyDescent="0.35">
      <c r="B184" s="17" t="s">
        <v>464</v>
      </c>
      <c r="C184" s="17" t="s">
        <v>468</v>
      </c>
      <c r="I184" s="459"/>
    </row>
    <row r="185" spans="2:9" x14ac:dyDescent="0.35">
      <c r="B185" s="17" t="s">
        <v>467</v>
      </c>
      <c r="C185" s="17" t="s">
        <v>445</v>
      </c>
      <c r="I185" s="462"/>
    </row>
  </sheetData>
  <sortState ref="B160:I177">
    <sortCondition ref="B16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>
      <selection activeCell="D20" sqref="D20"/>
    </sheetView>
  </sheetViews>
  <sheetFormatPr defaultRowHeight="15.5" x14ac:dyDescent="0.3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G953"/>
  <sheetViews>
    <sheetView zoomScale="70" zoomScaleNormal="70" workbookViewId="0">
      <pane xSplit="4400" ySplit="1210" topLeftCell="B7" activePane="bottomRight"/>
      <selection activeCell="I20" sqref="I20"/>
      <selection pane="topRight" activeCell="A2" sqref="A2:I2"/>
      <selection pane="bottomLeft" activeCell="B30" sqref="B30"/>
      <selection pane="bottomRight" activeCell="K7" sqref="K7:K11"/>
    </sheetView>
  </sheetViews>
  <sheetFormatPr defaultRowHeight="15.5" x14ac:dyDescent="0.35"/>
  <cols>
    <col min="1" max="1" width="21.53515625" customWidth="1"/>
    <col min="2" max="2" width="22.15234375" style="5" customWidth="1"/>
    <col min="3" max="3" width="11.07421875" style="15" customWidth="1"/>
    <col min="4" max="4" width="10.921875" style="15" customWidth="1"/>
    <col min="7" max="7" width="12" style="15" customWidth="1"/>
    <col min="8" max="8" width="10.4609375" customWidth="1"/>
    <col min="9" max="9" width="11.53515625" customWidth="1"/>
    <col min="10" max="10" width="19.53515625" customWidth="1"/>
    <col min="11" max="18" width="16.61328125" style="72" customWidth="1"/>
    <col min="19" max="34" width="16.53515625" style="72" customWidth="1"/>
    <col min="35" max="39" width="16.53515625" style="73" customWidth="1"/>
    <col min="40" max="43" width="16.53515625" style="72" customWidth="1"/>
    <col min="44" max="59" width="16.53515625" customWidth="1"/>
  </cols>
  <sheetData>
    <row r="1" spans="1:59" s="147" customFormat="1" ht="20" x14ac:dyDescent="0.4">
      <c r="A1" s="45" t="s">
        <v>334</v>
      </c>
      <c r="B1" s="137"/>
      <c r="C1" s="138"/>
      <c r="D1" s="138"/>
      <c r="E1" s="139"/>
      <c r="F1" s="139"/>
      <c r="G1" s="138"/>
      <c r="H1" s="139"/>
      <c r="I1" s="139"/>
      <c r="J1" s="140"/>
      <c r="K1" s="141" t="s">
        <v>298</v>
      </c>
      <c r="L1" s="142"/>
      <c r="M1" s="142"/>
      <c r="N1" s="142"/>
      <c r="O1" s="142"/>
      <c r="P1" s="142"/>
      <c r="Q1" s="142"/>
      <c r="R1" s="143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5" t="s">
        <v>338</v>
      </c>
      <c r="AK1" s="146"/>
      <c r="AL1" s="146"/>
      <c r="AM1" s="146"/>
      <c r="AN1" s="146"/>
      <c r="AO1" s="146"/>
      <c r="AP1" s="146"/>
      <c r="AQ1" s="146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s="13" customFormat="1" x14ac:dyDescent="0.35">
      <c r="A2" s="164" t="s">
        <v>561</v>
      </c>
      <c r="B2" s="165" t="str">
        <f>Options!B11</f>
        <v>Scotland</v>
      </c>
      <c r="C2" s="166" t="s">
        <v>562</v>
      </c>
      <c r="D2" s="166"/>
      <c r="E2" s="164" t="str">
        <f>VLOOKUP(B2,Lists!D2:E85,2)</f>
        <v>Scotland</v>
      </c>
      <c r="F2" s="164"/>
      <c r="G2" s="166"/>
      <c r="H2" s="164"/>
      <c r="I2" s="164"/>
      <c r="K2" s="95" t="s">
        <v>335</v>
      </c>
      <c r="L2" s="96"/>
      <c r="M2" s="99" t="s">
        <v>168</v>
      </c>
      <c r="N2" s="98"/>
      <c r="O2" s="96" t="s">
        <v>170</v>
      </c>
      <c r="P2" s="96"/>
      <c r="Q2" s="99" t="s">
        <v>173</v>
      </c>
      <c r="R2" s="98"/>
      <c r="S2" s="99" t="s">
        <v>336</v>
      </c>
      <c r="T2" s="97"/>
      <c r="U2" s="97"/>
      <c r="V2" s="97"/>
      <c r="W2" s="97"/>
      <c r="X2" s="97"/>
      <c r="Y2" s="97"/>
      <c r="Z2" s="98"/>
      <c r="AA2" s="99" t="s">
        <v>337</v>
      </c>
      <c r="AB2" s="97"/>
      <c r="AC2" s="97"/>
      <c r="AD2" s="97"/>
      <c r="AE2" s="97"/>
      <c r="AF2" s="97"/>
      <c r="AG2" s="97"/>
      <c r="AH2" s="97"/>
      <c r="AI2" s="105"/>
      <c r="AJ2" s="125" t="s">
        <v>335</v>
      </c>
      <c r="AK2" s="126"/>
      <c r="AL2" s="99" t="s">
        <v>168</v>
      </c>
      <c r="AM2" s="98"/>
      <c r="AN2" s="126" t="s">
        <v>170</v>
      </c>
      <c r="AO2" s="126"/>
      <c r="AP2" s="99" t="s">
        <v>173</v>
      </c>
      <c r="AQ2" s="98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s="9" customFormat="1" ht="34.25" customHeight="1" x14ac:dyDescent="0.35">
      <c r="A3" s="9" t="s">
        <v>131</v>
      </c>
      <c r="B3" s="11" t="s">
        <v>132</v>
      </c>
      <c r="C3" s="14" t="s">
        <v>305</v>
      </c>
      <c r="D3" s="14" t="s">
        <v>304</v>
      </c>
      <c r="E3" s="10" t="s">
        <v>139</v>
      </c>
      <c r="F3" s="10" t="s">
        <v>131</v>
      </c>
      <c r="G3" s="14" t="s">
        <v>148</v>
      </c>
      <c r="H3" s="10" t="s">
        <v>323</v>
      </c>
      <c r="I3" s="10" t="s">
        <v>149</v>
      </c>
      <c r="J3" s="10" t="s">
        <v>339</v>
      </c>
      <c r="K3" s="106" t="s">
        <v>166</v>
      </c>
      <c r="L3" s="107" t="s">
        <v>167</v>
      </c>
      <c r="M3" s="108" t="s">
        <v>166</v>
      </c>
      <c r="N3" s="109" t="s">
        <v>167</v>
      </c>
      <c r="O3" s="107" t="s">
        <v>166</v>
      </c>
      <c r="P3" s="107" t="s">
        <v>167</v>
      </c>
      <c r="Q3" s="108" t="s">
        <v>166</v>
      </c>
      <c r="R3" s="109" t="s">
        <v>167</v>
      </c>
      <c r="S3" s="108" t="s">
        <v>282</v>
      </c>
      <c r="T3" s="110" t="s">
        <v>283</v>
      </c>
      <c r="U3" s="110" t="s">
        <v>280</v>
      </c>
      <c r="V3" s="110" t="s">
        <v>281</v>
      </c>
      <c r="W3" s="110" t="s">
        <v>268</v>
      </c>
      <c r="X3" s="110" t="s">
        <v>269</v>
      </c>
      <c r="Y3" s="110" t="s">
        <v>270</v>
      </c>
      <c r="Z3" s="109" t="s">
        <v>271</v>
      </c>
      <c r="AA3" s="108" t="s">
        <v>282</v>
      </c>
      <c r="AB3" s="110" t="s">
        <v>283</v>
      </c>
      <c r="AC3" s="110" t="s">
        <v>280</v>
      </c>
      <c r="AD3" s="110" t="s">
        <v>281</v>
      </c>
      <c r="AE3" s="110" t="s">
        <v>268</v>
      </c>
      <c r="AF3" s="110" t="s">
        <v>269</v>
      </c>
      <c r="AG3" s="110" t="s">
        <v>270</v>
      </c>
      <c r="AH3" s="110" t="s">
        <v>271</v>
      </c>
      <c r="AI3" s="109" t="s">
        <v>267</v>
      </c>
      <c r="AJ3" s="127" t="s">
        <v>166</v>
      </c>
      <c r="AK3" s="128" t="s">
        <v>167</v>
      </c>
      <c r="AL3" s="108" t="s">
        <v>166</v>
      </c>
      <c r="AM3" s="109" t="s">
        <v>167</v>
      </c>
      <c r="AN3" s="128" t="s">
        <v>166</v>
      </c>
      <c r="AO3" s="128" t="s">
        <v>167</v>
      </c>
      <c r="AP3" s="108" t="s">
        <v>166</v>
      </c>
      <c r="AQ3" s="109" t="s">
        <v>167</v>
      </c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x14ac:dyDescent="0.35">
      <c r="K4" s="89"/>
      <c r="L4" s="90"/>
      <c r="M4" s="83"/>
      <c r="N4" s="84"/>
      <c r="O4" s="90"/>
      <c r="P4" s="90"/>
      <c r="Q4" s="83"/>
      <c r="R4" s="84"/>
      <c r="S4" s="83"/>
      <c r="T4" s="75"/>
      <c r="U4" s="75"/>
      <c r="V4" s="75"/>
      <c r="W4" s="75"/>
      <c r="X4" s="75"/>
      <c r="Y4" s="75"/>
      <c r="Z4" s="84"/>
      <c r="AA4" s="83"/>
      <c r="AB4" s="75"/>
      <c r="AC4" s="75"/>
      <c r="AD4" s="75"/>
      <c r="AE4" s="75"/>
      <c r="AF4" s="75"/>
      <c r="AG4" s="75"/>
      <c r="AH4" s="75"/>
      <c r="AI4" s="100"/>
      <c r="AJ4" s="129"/>
      <c r="AK4" s="130"/>
      <c r="AL4" s="104"/>
      <c r="AM4" s="104"/>
      <c r="AN4" s="134"/>
      <c r="AO4" s="134"/>
      <c r="AP4" s="75"/>
      <c r="AQ4" s="84"/>
    </row>
    <row r="5" spans="1:59" s="1" customFormat="1" x14ac:dyDescent="0.35">
      <c r="A5" s="1" t="s">
        <v>142</v>
      </c>
      <c r="B5" s="6" t="s">
        <v>340</v>
      </c>
      <c r="C5" s="77" t="s">
        <v>147</v>
      </c>
      <c r="D5" s="77"/>
      <c r="E5" s="1" t="s">
        <v>145</v>
      </c>
      <c r="F5" s="1" t="s">
        <v>146</v>
      </c>
      <c r="G5" s="77"/>
      <c r="H5" s="1">
        <f>SUM(H7:H11)</f>
        <v>4488783</v>
      </c>
      <c r="I5" s="1">
        <f>SUM(I7:I11)</f>
        <v>0</v>
      </c>
      <c r="J5" s="1">
        <f>SUM(J7:J11)</f>
        <v>691611</v>
      </c>
      <c r="K5" s="91">
        <f t="shared" ref="K5:R5" si="0">SUMIF(K7:K11,"&gt;0")</f>
        <v>44470.024307599102</v>
      </c>
      <c r="L5" s="92">
        <f t="shared" si="0"/>
        <v>44306.892025994399</v>
      </c>
      <c r="M5" s="85">
        <f t="shared" si="0"/>
        <v>595251.88027269009</v>
      </c>
      <c r="N5" s="86">
        <f t="shared" si="0"/>
        <v>593120.32747584442</v>
      </c>
      <c r="O5" s="92">
        <f t="shared" si="0"/>
        <v>1143855.727350824</v>
      </c>
      <c r="P5" s="92">
        <f t="shared" si="0"/>
        <v>1141184.0834490557</v>
      </c>
      <c r="Q5" s="85">
        <f t="shared" si="0"/>
        <v>21611.413127534201</v>
      </c>
      <c r="R5" s="86">
        <f t="shared" si="0"/>
        <v>21535.831874191801</v>
      </c>
      <c r="S5" s="85"/>
      <c r="T5" s="79"/>
      <c r="U5" s="79"/>
      <c r="V5" s="79"/>
      <c r="W5" s="79"/>
      <c r="X5" s="79"/>
      <c r="Y5" s="79"/>
      <c r="Z5" s="86"/>
      <c r="AA5" s="101">
        <f>SUMIF(AA7:AA11,"&gt;0")</f>
        <v>905253480.1962477</v>
      </c>
      <c r="AB5" s="81">
        <f t="shared" ref="AB5:AH5" si="1">SUMIF(AB7:AB11,"&gt;0")</f>
        <v>902035158.080832</v>
      </c>
      <c r="AC5" s="81">
        <f t="shared" si="1"/>
        <v>11478337287.696741</v>
      </c>
      <c r="AD5" s="81">
        <f t="shared" si="1"/>
        <v>11437865521.324371</v>
      </c>
      <c r="AE5" s="81">
        <f t="shared" si="1"/>
        <v>21939692318.814999</v>
      </c>
      <c r="AF5" s="81">
        <f t="shared" si="1"/>
        <v>21889079164.505337</v>
      </c>
      <c r="AG5" s="81">
        <f t="shared" si="1"/>
        <v>415170599.80987024</v>
      </c>
      <c r="AH5" s="81">
        <f t="shared" si="1"/>
        <v>413734539.28284788</v>
      </c>
      <c r="AI5" s="86">
        <f>SUM(AI7:AI11)</f>
        <v>1000000</v>
      </c>
      <c r="AJ5" s="131">
        <f>AA5/$AI5</f>
        <v>905.25348019624766</v>
      </c>
      <c r="AK5" s="132">
        <f t="shared" ref="AJ5:AK18" si="2">AB5/$AI5</f>
        <v>902.03515808083205</v>
      </c>
      <c r="AL5" s="79">
        <f t="shared" ref="AL5:AQ6" si="3">AC5/$AI5</f>
        <v>11478.337287696741</v>
      </c>
      <c r="AM5" s="79">
        <f t="shared" si="3"/>
        <v>11437.865521324371</v>
      </c>
      <c r="AN5" s="132">
        <f t="shared" si="3"/>
        <v>21939.692318814999</v>
      </c>
      <c r="AO5" s="132">
        <f t="shared" si="3"/>
        <v>21889.079164505336</v>
      </c>
      <c r="AP5" s="79">
        <f t="shared" si="3"/>
        <v>415.17059980987023</v>
      </c>
      <c r="AQ5" s="86">
        <f t="shared" si="3"/>
        <v>413.73453928284789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s="1" customFormat="1" x14ac:dyDescent="0.35">
      <c r="A6" s="1" t="s">
        <v>163</v>
      </c>
      <c r="B6" s="6" t="s">
        <v>340</v>
      </c>
      <c r="C6" s="77" t="s">
        <v>147</v>
      </c>
      <c r="D6" s="77"/>
      <c r="E6" s="1" t="s">
        <v>145</v>
      </c>
      <c r="F6" s="1" t="s">
        <v>164</v>
      </c>
      <c r="G6" s="77"/>
      <c r="H6" s="1">
        <f t="shared" ref="H6:R6" si="4">SUM(H7:H8)</f>
        <v>1769266</v>
      </c>
      <c r="I6" s="1">
        <f t="shared" si="4"/>
        <v>0</v>
      </c>
      <c r="J6" s="1">
        <f t="shared" si="4"/>
        <v>272598</v>
      </c>
      <c r="K6" s="91">
        <f t="shared" si="4"/>
        <v>23376.352664210601</v>
      </c>
      <c r="L6" s="92">
        <f t="shared" si="4"/>
        <v>23294.667026295996</v>
      </c>
      <c r="M6" s="85">
        <f t="shared" si="4"/>
        <v>317747.90651440376</v>
      </c>
      <c r="N6" s="86">
        <f t="shared" si="4"/>
        <v>316669.47565540485</v>
      </c>
      <c r="O6" s="92">
        <f t="shared" si="4"/>
        <v>542278.73076819046</v>
      </c>
      <c r="P6" s="92">
        <f t="shared" si="4"/>
        <v>541054.99630422448</v>
      </c>
      <c r="Q6" s="85">
        <f t="shared" si="4"/>
        <v>11396.364678034401</v>
      </c>
      <c r="R6" s="86">
        <f t="shared" si="4"/>
        <v>11358.771367535399</v>
      </c>
      <c r="S6" s="85"/>
      <c r="T6" s="79"/>
      <c r="U6" s="79"/>
      <c r="V6" s="79"/>
      <c r="W6" s="79"/>
      <c r="X6" s="79"/>
      <c r="Y6" s="79"/>
      <c r="Z6" s="86"/>
      <c r="AA6" s="101">
        <f>SUMIF(AA7:AA8,"&gt;0")</f>
        <v>501761254.70408034</v>
      </c>
      <c r="AB6" s="81">
        <f t="shared" ref="AB6:AH6" si="5">SUMIF(AB7:AB8,"&gt;0")</f>
        <v>500066568.12853169</v>
      </c>
      <c r="AC6" s="81">
        <f t="shared" si="5"/>
        <v>6385547340.7285118</v>
      </c>
      <c r="AD6" s="81">
        <f t="shared" si="5"/>
        <v>6364207222.6450157</v>
      </c>
      <c r="AE6" s="81">
        <f t="shared" si="5"/>
        <v>10787710810.292</v>
      </c>
      <c r="AF6" s="81">
        <f t="shared" si="5"/>
        <v>10763684645.142204</v>
      </c>
      <c r="AG6" s="81">
        <f t="shared" si="5"/>
        <v>231238681.21020055</v>
      </c>
      <c r="AH6" s="81">
        <f t="shared" si="5"/>
        <v>230482851.71362799</v>
      </c>
      <c r="AI6" s="86">
        <f>SUM(AI7:AI8)</f>
        <v>400000</v>
      </c>
      <c r="AJ6" s="131">
        <f>AA6/$AI6</f>
        <v>1254.4031367602008</v>
      </c>
      <c r="AK6" s="132">
        <f t="shared" si="2"/>
        <v>1250.1664203213293</v>
      </c>
      <c r="AL6" s="79">
        <f t="shared" si="3"/>
        <v>15963.86835182128</v>
      </c>
      <c r="AM6" s="79">
        <f t="shared" si="3"/>
        <v>15910.51805661254</v>
      </c>
      <c r="AN6" s="132">
        <f t="shared" si="3"/>
        <v>26969.27702573</v>
      </c>
      <c r="AO6" s="132">
        <f t="shared" si="3"/>
        <v>26909.21161285551</v>
      </c>
      <c r="AP6" s="79">
        <f t="shared" si="3"/>
        <v>578.09670302550137</v>
      </c>
      <c r="AQ6" s="86">
        <f t="shared" si="3"/>
        <v>576.20712928406999</v>
      </c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x14ac:dyDescent="0.35">
      <c r="A7" t="s">
        <v>133</v>
      </c>
      <c r="B7" s="5" t="s">
        <v>340</v>
      </c>
      <c r="C7" s="15" t="s">
        <v>147</v>
      </c>
      <c r="E7" t="s">
        <v>145</v>
      </c>
      <c r="F7">
        <v>1</v>
      </c>
      <c r="H7">
        <f t="shared" ref="H7:R7" si="6">H12+H17</f>
        <v>872234</v>
      </c>
      <c r="I7">
        <f t="shared" si="6"/>
        <v>0</v>
      </c>
      <c r="J7">
        <f t="shared" si="6"/>
        <v>134387</v>
      </c>
      <c r="K7" s="89">
        <f t="shared" si="6"/>
        <v>12882.173790882</v>
      </c>
      <c r="L7" s="90">
        <f t="shared" si="6"/>
        <v>12838.608647733199</v>
      </c>
      <c r="M7" s="83">
        <f>M12+M17</f>
        <v>179391.53956481616</v>
      </c>
      <c r="N7" s="84">
        <f t="shared" si="6"/>
        <v>178801.2981292278</v>
      </c>
      <c r="O7" s="90">
        <f t="shared" si="6"/>
        <v>288715.84006160521</v>
      </c>
      <c r="P7" s="90">
        <f t="shared" si="6"/>
        <v>288076.24804437422</v>
      </c>
      <c r="Q7" s="83">
        <f t="shared" si="6"/>
        <v>6418.2032144008008</v>
      </c>
      <c r="R7" s="84">
        <f t="shared" si="6"/>
        <v>6397.6752406512996</v>
      </c>
      <c r="S7" s="83"/>
      <c r="T7" s="75"/>
      <c r="U7" s="75"/>
      <c r="V7" s="75"/>
      <c r="W7" s="75"/>
      <c r="X7" s="75"/>
      <c r="Y7" s="75"/>
      <c r="Z7" s="84"/>
      <c r="AA7" s="102">
        <f>AA12+AA17</f>
        <v>293701285.96516037</v>
      </c>
      <c r="AB7" s="76">
        <f t="shared" ref="AB7:AH7" si="7">AB12+AB17</f>
        <v>292739126.96044338</v>
      </c>
      <c r="AC7" s="76">
        <f t="shared" si="7"/>
        <v>3747200079.9813333</v>
      </c>
      <c r="AD7" s="76">
        <f t="shared" si="7"/>
        <v>3735029088.7660394</v>
      </c>
      <c r="AE7" s="76">
        <f t="shared" si="7"/>
        <v>5950449632.4840012</v>
      </c>
      <c r="AF7" s="76">
        <f t="shared" si="7"/>
        <v>5937421820.7598457</v>
      </c>
      <c r="AG7" s="76">
        <f t="shared" si="7"/>
        <v>135809377.93485564</v>
      </c>
      <c r="AH7" s="76">
        <f t="shared" si="7"/>
        <v>135377932.62370288</v>
      </c>
      <c r="AI7" s="84">
        <f>AI12+AI17</f>
        <v>200000</v>
      </c>
      <c r="AJ7" s="133">
        <f>AA7/$AI7</f>
        <v>1468.5064298258019</v>
      </c>
      <c r="AK7" s="134">
        <f t="shared" si="2"/>
        <v>1463.695634802217</v>
      </c>
      <c r="AL7" s="75">
        <f t="shared" ref="AL7:AL18" si="8">AC7/$AI7</f>
        <v>18736.000399906665</v>
      </c>
      <c r="AM7" s="75">
        <f t="shared" ref="AM7:AM18" si="9">AD7/$AI7</f>
        <v>18675.145443830195</v>
      </c>
      <c r="AN7" s="134">
        <f t="shared" ref="AN7:AN59" si="10">AE7/$AI7</f>
        <v>29752.248162420005</v>
      </c>
      <c r="AO7" s="134">
        <f t="shared" ref="AO7:AO59" si="11">AF7/$AI7</f>
        <v>29687.10910379923</v>
      </c>
      <c r="AP7" s="75">
        <f t="shared" ref="AP7:AP59" si="12">AG7/$AI7</f>
        <v>679.04688967427819</v>
      </c>
      <c r="AQ7" s="84">
        <f t="shared" ref="AQ7:AQ59" si="13">AH7/$AI7</f>
        <v>676.88966311851436</v>
      </c>
    </row>
    <row r="8" spans="1:59" x14ac:dyDescent="0.35">
      <c r="A8" t="s">
        <v>134</v>
      </c>
      <c r="C8" s="15" t="s">
        <v>147</v>
      </c>
      <c r="E8" t="s">
        <v>145</v>
      </c>
      <c r="F8">
        <v>2</v>
      </c>
      <c r="H8">
        <f t="shared" ref="H8:J11" si="14">H13+H18</f>
        <v>897032</v>
      </c>
      <c r="I8">
        <f t="shared" si="14"/>
        <v>0</v>
      </c>
      <c r="J8">
        <f t="shared" si="14"/>
        <v>138211</v>
      </c>
      <c r="K8" s="89">
        <f t="shared" ref="K8:R11" si="15">K13+K18</f>
        <v>10494.178873328601</v>
      </c>
      <c r="L8" s="90">
        <f t="shared" si="15"/>
        <v>10456.058378562799</v>
      </c>
      <c r="M8" s="83">
        <f t="shared" si="15"/>
        <v>138356.36694958759</v>
      </c>
      <c r="N8" s="84">
        <f t="shared" si="15"/>
        <v>137868.17752617708</v>
      </c>
      <c r="O8" s="90">
        <f t="shared" si="15"/>
        <v>253562.89070658525</v>
      </c>
      <c r="P8" s="90">
        <f t="shared" si="15"/>
        <v>252978.74825985031</v>
      </c>
      <c r="Q8" s="83">
        <f t="shared" si="15"/>
        <v>4978.1614636335999</v>
      </c>
      <c r="R8" s="84">
        <f t="shared" si="15"/>
        <v>4961.0961268841002</v>
      </c>
      <c r="S8" s="83"/>
      <c r="T8" s="75"/>
      <c r="U8" s="75"/>
      <c r="V8" s="75"/>
      <c r="W8" s="75"/>
      <c r="X8" s="75"/>
      <c r="Y8" s="75"/>
      <c r="Z8" s="84"/>
      <c r="AA8" s="102">
        <f>AA13+AA18</f>
        <v>208059968.73891997</v>
      </c>
      <c r="AB8" s="76">
        <f t="shared" ref="AB8:AH8" si="16">AB13+AB18</f>
        <v>207327441.16808832</v>
      </c>
      <c r="AC8" s="76">
        <f t="shared" si="16"/>
        <v>2638347260.7471786</v>
      </c>
      <c r="AD8" s="76">
        <f t="shared" si="16"/>
        <v>2629178133.8789759</v>
      </c>
      <c r="AE8" s="76">
        <f t="shared" si="16"/>
        <v>4837261177.8079996</v>
      </c>
      <c r="AF8" s="76">
        <f t="shared" si="16"/>
        <v>4826262824.3823586</v>
      </c>
      <c r="AG8" s="76">
        <f t="shared" si="16"/>
        <v>95429303.275344893</v>
      </c>
      <c r="AH8" s="76">
        <f t="shared" si="16"/>
        <v>95104919.08992511</v>
      </c>
      <c r="AI8" s="84">
        <f>AI13+AI18</f>
        <v>200000</v>
      </c>
      <c r="AJ8" s="133">
        <f t="shared" si="2"/>
        <v>1040.2998436945998</v>
      </c>
      <c r="AK8" s="134">
        <f t="shared" si="2"/>
        <v>1036.6372058404415</v>
      </c>
      <c r="AL8" s="75">
        <f t="shared" si="8"/>
        <v>13191.736303735894</v>
      </c>
      <c r="AM8" s="75">
        <f t="shared" si="9"/>
        <v>13145.890669394879</v>
      </c>
      <c r="AN8" s="134">
        <f t="shared" si="10"/>
        <v>24186.305889039999</v>
      </c>
      <c r="AO8" s="134">
        <f t="shared" si="11"/>
        <v>24131.314121911793</v>
      </c>
      <c r="AP8" s="75">
        <f t="shared" si="12"/>
        <v>477.14651637672449</v>
      </c>
      <c r="AQ8" s="84">
        <f t="shared" si="13"/>
        <v>475.52459544962556</v>
      </c>
    </row>
    <row r="9" spans="1:59" x14ac:dyDescent="0.35">
      <c r="A9" t="s">
        <v>135</v>
      </c>
      <c r="C9" s="15" t="s">
        <v>147</v>
      </c>
      <c r="E9" t="s">
        <v>145</v>
      </c>
      <c r="F9">
        <v>3</v>
      </c>
      <c r="H9">
        <f t="shared" si="14"/>
        <v>907978</v>
      </c>
      <c r="I9">
        <f t="shared" si="14"/>
        <v>0</v>
      </c>
      <c r="J9">
        <f t="shared" si="14"/>
        <v>139897</v>
      </c>
      <c r="K9" s="89">
        <f t="shared" si="15"/>
        <v>8984.6686046559007</v>
      </c>
      <c r="L9" s="90">
        <f t="shared" si="15"/>
        <v>8950.8659029269984</v>
      </c>
      <c r="M9" s="83">
        <f t="shared" si="15"/>
        <v>117466.94507120381</v>
      </c>
      <c r="N9" s="84">
        <f t="shared" si="15"/>
        <v>117034.17326004661</v>
      </c>
      <c r="O9" s="90">
        <f t="shared" si="15"/>
        <v>227312.98226707341</v>
      </c>
      <c r="P9" s="90">
        <f t="shared" si="15"/>
        <v>226776.18675631849</v>
      </c>
      <c r="Q9" s="83">
        <f t="shared" si="15"/>
        <v>4320.2324650849005</v>
      </c>
      <c r="R9" s="84">
        <f t="shared" si="15"/>
        <v>4304.6857577006995</v>
      </c>
      <c r="S9" s="83"/>
      <c r="T9" s="75"/>
      <c r="U9" s="75"/>
      <c r="V9" s="75"/>
      <c r="W9" s="75"/>
      <c r="X9" s="75"/>
      <c r="Y9" s="75"/>
      <c r="Z9" s="84"/>
      <c r="AA9" s="102">
        <f>AA14+AA19</f>
        <v>169124904.28240126</v>
      </c>
      <c r="AB9" s="76">
        <f t="shared" ref="AB9:AH9" si="17">AB14+AB19</f>
        <v>168504208.45159447</v>
      </c>
      <c r="AC9" s="76">
        <f t="shared" si="17"/>
        <v>2138813712.7313056</v>
      </c>
      <c r="AD9" s="76">
        <f t="shared" si="17"/>
        <v>2131026836.0461993</v>
      </c>
      <c r="AE9" s="76">
        <f t="shared" si="17"/>
        <v>4182172524.5570002</v>
      </c>
      <c r="AF9" s="76">
        <f t="shared" si="17"/>
        <v>4172397435.9301958</v>
      </c>
      <c r="AG9" s="76">
        <f t="shared" si="17"/>
        <v>77293683.447550997</v>
      </c>
      <c r="AH9" s="76">
        <f t="shared" si="17"/>
        <v>77017383.409960657</v>
      </c>
      <c r="AI9" s="84">
        <f>AI14+AI19</f>
        <v>200000</v>
      </c>
      <c r="AJ9" s="133">
        <f t="shared" si="2"/>
        <v>845.62452141200629</v>
      </c>
      <c r="AK9" s="134">
        <f t="shared" si="2"/>
        <v>842.52104225797234</v>
      </c>
      <c r="AL9" s="75">
        <f t="shared" si="8"/>
        <v>10694.068563656529</v>
      </c>
      <c r="AM9" s="75">
        <f t="shared" si="9"/>
        <v>10655.134180230996</v>
      </c>
      <c r="AN9" s="134">
        <f t="shared" si="10"/>
        <v>20910.862622785</v>
      </c>
      <c r="AO9" s="134">
        <f t="shared" si="11"/>
        <v>20861.98717965098</v>
      </c>
      <c r="AP9" s="75">
        <f t="shared" si="12"/>
        <v>386.46841723775498</v>
      </c>
      <c r="AQ9" s="84">
        <f t="shared" si="13"/>
        <v>385.08691704980328</v>
      </c>
    </row>
    <row r="10" spans="1:59" x14ac:dyDescent="0.35">
      <c r="A10" t="s">
        <v>136</v>
      </c>
      <c r="C10" s="15" t="s">
        <v>147</v>
      </c>
      <c r="E10" t="s">
        <v>145</v>
      </c>
      <c r="F10">
        <v>4</v>
      </c>
      <c r="H10">
        <f t="shared" si="14"/>
        <v>910792</v>
      </c>
      <c r="I10">
        <f t="shared" si="14"/>
        <v>0</v>
      </c>
      <c r="J10">
        <f t="shared" si="14"/>
        <v>140332</v>
      </c>
      <c r="K10" s="89">
        <f t="shared" si="15"/>
        <v>7029.3881051767003</v>
      </c>
      <c r="L10" s="90">
        <f t="shared" si="15"/>
        <v>7002.0790142634996</v>
      </c>
      <c r="M10" s="83">
        <f t="shared" si="15"/>
        <v>93214.468622158893</v>
      </c>
      <c r="N10" s="84">
        <f t="shared" si="15"/>
        <v>92858.527475661307</v>
      </c>
      <c r="O10" s="90">
        <f t="shared" si="15"/>
        <v>200119.05611311671</v>
      </c>
      <c r="P10" s="90">
        <f t="shared" si="15"/>
        <v>199636.7949547295</v>
      </c>
      <c r="Q10" s="83">
        <f t="shared" si="15"/>
        <v>3451.0812198318999</v>
      </c>
      <c r="R10" s="84">
        <f t="shared" si="15"/>
        <v>3438.1543754287</v>
      </c>
      <c r="S10" s="83"/>
      <c r="T10" s="75"/>
      <c r="U10" s="75"/>
      <c r="V10" s="75"/>
      <c r="W10" s="75"/>
      <c r="X10" s="75"/>
      <c r="Y10" s="75"/>
      <c r="Z10" s="84"/>
      <c r="AA10" s="102">
        <f>AA15+AA20</f>
        <v>134772459.47818372</v>
      </c>
      <c r="AB10" s="76">
        <f t="shared" ref="AB10:AH10" si="18">AB15+AB20</f>
        <v>134259473.66750568</v>
      </c>
      <c r="AC10" s="76">
        <f t="shared" si="18"/>
        <v>1700333875.9154048</v>
      </c>
      <c r="AD10" s="76">
        <f t="shared" si="18"/>
        <v>1693898622.8923173</v>
      </c>
      <c r="AE10" s="76">
        <f t="shared" si="18"/>
        <v>3688824590.757</v>
      </c>
      <c r="AF10" s="76">
        <f t="shared" si="18"/>
        <v>3680010745.0265694</v>
      </c>
      <c r="AG10" s="76">
        <f t="shared" si="18"/>
        <v>61400802.755999357</v>
      </c>
      <c r="AH10" s="76">
        <f t="shared" si="18"/>
        <v>61171900.689055361</v>
      </c>
      <c r="AI10" s="84">
        <f>AI15+AI20</f>
        <v>200000</v>
      </c>
      <c r="AJ10" s="133">
        <f t="shared" si="2"/>
        <v>673.86229739091857</v>
      </c>
      <c r="AK10" s="134">
        <f t="shared" si="2"/>
        <v>671.29736833752838</v>
      </c>
      <c r="AL10" s="75">
        <f t="shared" si="8"/>
        <v>8501.6693795770243</v>
      </c>
      <c r="AM10" s="75">
        <f t="shared" si="9"/>
        <v>8469.4931144615857</v>
      </c>
      <c r="AN10" s="134">
        <f t="shared" si="10"/>
        <v>18444.122953785001</v>
      </c>
      <c r="AO10" s="134">
        <f t="shared" si="11"/>
        <v>18400.053725132846</v>
      </c>
      <c r="AP10" s="75">
        <f t="shared" si="12"/>
        <v>307.0040137799968</v>
      </c>
      <c r="AQ10" s="84">
        <f t="shared" si="13"/>
        <v>305.8595034452768</v>
      </c>
    </row>
    <row r="11" spans="1:59" s="4" customFormat="1" x14ac:dyDescent="0.35">
      <c r="A11" s="4" t="s">
        <v>137</v>
      </c>
      <c r="B11" s="8"/>
      <c r="C11" s="78" t="s">
        <v>147</v>
      </c>
      <c r="D11" s="78"/>
      <c r="E11" s="4" t="s">
        <v>145</v>
      </c>
      <c r="F11" s="4">
        <v>5</v>
      </c>
      <c r="G11" s="78"/>
      <c r="H11" s="4">
        <f t="shared" si="14"/>
        <v>900747</v>
      </c>
      <c r="I11" s="4">
        <f t="shared" si="14"/>
        <v>0</v>
      </c>
      <c r="J11" s="4">
        <f t="shared" si="14"/>
        <v>138784</v>
      </c>
      <c r="K11" s="93">
        <f t="shared" si="15"/>
        <v>5079.6149335559003</v>
      </c>
      <c r="L11" s="94">
        <f t="shared" si="15"/>
        <v>5059.2800825079003</v>
      </c>
      <c r="M11" s="87">
        <f t="shared" si="15"/>
        <v>66822.5600649236</v>
      </c>
      <c r="N11" s="88">
        <f t="shared" si="15"/>
        <v>66558.151084731508</v>
      </c>
      <c r="O11" s="94">
        <f t="shared" si="15"/>
        <v>174144.95820244367</v>
      </c>
      <c r="P11" s="94">
        <f t="shared" si="15"/>
        <v>173716.10543378323</v>
      </c>
      <c r="Q11" s="87">
        <f t="shared" si="15"/>
        <v>2443.7347645829996</v>
      </c>
      <c r="R11" s="88">
        <f t="shared" si="15"/>
        <v>2434.220373527</v>
      </c>
      <c r="S11" s="87"/>
      <c r="T11" s="80"/>
      <c r="U11" s="80"/>
      <c r="V11" s="80"/>
      <c r="W11" s="80"/>
      <c r="X11" s="80"/>
      <c r="Y11" s="80"/>
      <c r="Z11" s="88"/>
      <c r="AA11" s="103">
        <f>AA16+AA21</f>
        <v>99594861.731582284</v>
      </c>
      <c r="AB11" s="82">
        <f t="shared" ref="AB11:AH11" si="19">AB16+AB21</f>
        <v>99204907.833200157</v>
      </c>
      <c r="AC11" s="82">
        <f t="shared" si="19"/>
        <v>1253642358.3215172</v>
      </c>
      <c r="AD11" s="82">
        <f t="shared" si="19"/>
        <v>1248732839.74084</v>
      </c>
      <c r="AE11" s="82">
        <f t="shared" si="19"/>
        <v>3280984393.2090006</v>
      </c>
      <c r="AF11" s="82">
        <f t="shared" si="19"/>
        <v>3272986338.4063687</v>
      </c>
      <c r="AG11" s="82">
        <f t="shared" si="19"/>
        <v>45237432.396119386</v>
      </c>
      <c r="AH11" s="82">
        <f t="shared" si="19"/>
        <v>45062403.470203795</v>
      </c>
      <c r="AI11" s="88">
        <f>AI16+AI21</f>
        <v>200000</v>
      </c>
      <c r="AJ11" s="135">
        <f>AA11/$AI11</f>
        <v>497.97430865791142</v>
      </c>
      <c r="AK11" s="136">
        <f t="shared" si="2"/>
        <v>496.02453916600081</v>
      </c>
      <c r="AL11" s="80">
        <f t="shared" si="8"/>
        <v>6268.2117916075858</v>
      </c>
      <c r="AM11" s="80">
        <f t="shared" si="9"/>
        <v>6243.6641987041994</v>
      </c>
      <c r="AN11" s="136">
        <f t="shared" si="10"/>
        <v>16404.921966045004</v>
      </c>
      <c r="AO11" s="136">
        <f t="shared" si="11"/>
        <v>16364.931692031843</v>
      </c>
      <c r="AP11" s="80">
        <f t="shared" si="12"/>
        <v>226.18716198059693</v>
      </c>
      <c r="AQ11" s="88">
        <f t="shared" si="13"/>
        <v>225.31201735101897</v>
      </c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x14ac:dyDescent="0.35">
      <c r="A12" t="s">
        <v>133</v>
      </c>
      <c r="B12" s="5" t="s">
        <v>341</v>
      </c>
      <c r="C12" s="15" t="s">
        <v>147</v>
      </c>
      <c r="E12" t="s">
        <v>171</v>
      </c>
      <c r="F12">
        <v>1</v>
      </c>
      <c r="H12">
        <f>SUM(H60:H78)</f>
        <v>457633</v>
      </c>
      <c r="I12">
        <f>SUM(I60:I78)</f>
        <v>0</v>
      </c>
      <c r="J12">
        <f>SUM(J60:J78)</f>
        <v>70509</v>
      </c>
      <c r="K12" s="89">
        <f t="shared" ref="K12:R12" si="20">SUMIF(K60:K78,"&gt;0")</f>
        <v>6419.095526608</v>
      </c>
      <c r="L12" s="90">
        <f t="shared" si="20"/>
        <v>6392.9896181882987</v>
      </c>
      <c r="M12" s="83">
        <f t="shared" si="20"/>
        <v>82501.770895734997</v>
      </c>
      <c r="N12" s="84">
        <f t="shared" si="20"/>
        <v>82169.227994442306</v>
      </c>
      <c r="O12" s="90">
        <f t="shared" si="20"/>
        <v>155037.8908593776</v>
      </c>
      <c r="P12" s="90">
        <f t="shared" si="20"/>
        <v>154642.91288768992</v>
      </c>
      <c r="Q12" s="83">
        <f t="shared" si="20"/>
        <v>2637.1668751559</v>
      </c>
      <c r="R12" s="84">
        <f t="shared" si="20"/>
        <v>2626.6405307901996</v>
      </c>
      <c r="S12" s="83"/>
      <c r="T12" s="75"/>
      <c r="U12" s="75"/>
      <c r="V12" s="75"/>
      <c r="W12" s="75"/>
      <c r="X12" s="75"/>
      <c r="Y12" s="75"/>
      <c r="Z12" s="84"/>
      <c r="AA12" s="102">
        <f>SUMIF(AA60:AA78,"&gt;0")</f>
        <v>123883425.88065423</v>
      </c>
      <c r="AB12" s="76">
        <f t="shared" ref="AB12:AH12" si="21">SUMIF(AB60:AB78,"&gt;0")</f>
        <v>123379798.76223776</v>
      </c>
      <c r="AC12" s="76">
        <f>SUMIF(AC60:AC78,"&gt;0")</f>
        <v>1588767246.1702867</v>
      </c>
      <c r="AD12" s="76">
        <f t="shared" si="21"/>
        <v>1582357813.633276</v>
      </c>
      <c r="AE12" s="76">
        <f t="shared" si="21"/>
        <v>2906076588.3480005</v>
      </c>
      <c r="AF12" s="76">
        <f t="shared" si="21"/>
        <v>2898667145.3274608</v>
      </c>
      <c r="AG12" s="76">
        <f t="shared" si="21"/>
        <v>53045749.197697461</v>
      </c>
      <c r="AH12" s="76">
        <f t="shared" si="21"/>
        <v>52833645.981618017</v>
      </c>
      <c r="AI12" s="84">
        <f>SUM(AI60:AI78)</f>
        <v>100000</v>
      </c>
      <c r="AJ12" s="133">
        <f t="shared" si="2"/>
        <v>1238.8342588065423</v>
      </c>
      <c r="AK12" s="134">
        <f t="shared" si="2"/>
        <v>1233.7979876223776</v>
      </c>
      <c r="AL12" s="75">
        <f t="shared" si="8"/>
        <v>15887.672461702867</v>
      </c>
      <c r="AM12" s="75">
        <f t="shared" si="9"/>
        <v>15823.578136332761</v>
      </c>
      <c r="AN12" s="134">
        <f t="shared" si="10"/>
        <v>29060.765883480006</v>
      </c>
      <c r="AO12" s="134">
        <f t="shared" si="11"/>
        <v>28986.671453274608</v>
      </c>
      <c r="AP12" s="75">
        <f t="shared" si="12"/>
        <v>530.45749197697455</v>
      </c>
      <c r="AQ12" s="84">
        <f t="shared" si="13"/>
        <v>528.3364598161802</v>
      </c>
    </row>
    <row r="13" spans="1:59" x14ac:dyDescent="0.35">
      <c r="A13" t="s">
        <v>134</v>
      </c>
      <c r="C13" s="15" t="s">
        <v>147</v>
      </c>
      <c r="E13" t="s">
        <v>171</v>
      </c>
      <c r="F13">
        <v>2</v>
      </c>
      <c r="H13">
        <f>SUM(H98:H116)</f>
        <v>469079</v>
      </c>
      <c r="I13">
        <f>SUM(I98:I116)</f>
        <v>0</v>
      </c>
      <c r="J13">
        <f>SUM(J98:J116)</f>
        <v>72275</v>
      </c>
      <c r="K13" s="89">
        <f t="shared" ref="K13:R13" si="22">SUMIF(K98:K116,"&gt;0")</f>
        <v>5237.0175506463002</v>
      </c>
      <c r="L13" s="90">
        <f t="shared" si="22"/>
        <v>5214.3306593264997</v>
      </c>
      <c r="M13" s="83">
        <f t="shared" si="22"/>
        <v>64009.394528549405</v>
      </c>
      <c r="N13" s="84">
        <f t="shared" si="22"/>
        <v>63735.179764450702</v>
      </c>
      <c r="O13" s="90">
        <f t="shared" si="22"/>
        <v>134904.85907071829</v>
      </c>
      <c r="P13" s="90">
        <f t="shared" si="22"/>
        <v>134547.38804725802</v>
      </c>
      <c r="Q13" s="83">
        <f t="shared" si="22"/>
        <v>2051.8506668999999</v>
      </c>
      <c r="R13" s="84">
        <f t="shared" si="22"/>
        <v>2043.1691746772999</v>
      </c>
      <c r="S13" s="83"/>
      <c r="T13" s="75"/>
      <c r="U13" s="75"/>
      <c r="V13" s="75"/>
      <c r="W13" s="75"/>
      <c r="X13" s="75"/>
      <c r="Y13" s="75"/>
      <c r="Z13" s="84"/>
      <c r="AA13" s="102">
        <f>SUMIF(AA98:AA116,"&gt;0")</f>
        <v>87683288.280680507</v>
      </c>
      <c r="AB13" s="76">
        <f t="shared" ref="AB13:AH13" si="23">SUMIF(AB98:AB116,"&gt;0")</f>
        <v>87303948.495180264</v>
      </c>
      <c r="AC13" s="76">
        <f t="shared" si="23"/>
        <v>1118092062.1253412</v>
      </c>
      <c r="AD13" s="76">
        <f t="shared" si="23"/>
        <v>1113308511.1179366</v>
      </c>
      <c r="AE13" s="76">
        <f t="shared" si="23"/>
        <v>2362418359.7929997</v>
      </c>
      <c r="AF13" s="76">
        <f t="shared" si="23"/>
        <v>2356171197.1085706</v>
      </c>
      <c r="AG13" s="76">
        <f t="shared" si="23"/>
        <v>37245419.040143549</v>
      </c>
      <c r="AH13" s="76">
        <f t="shared" si="23"/>
        <v>37087837.35074389</v>
      </c>
      <c r="AI13" s="84">
        <f>SUM(AI98:AI116)</f>
        <v>100000</v>
      </c>
      <c r="AJ13" s="133">
        <f t="shared" si="2"/>
        <v>876.83288280680506</v>
      </c>
      <c r="AK13" s="134">
        <f t="shared" si="2"/>
        <v>873.03948495180259</v>
      </c>
      <c r="AL13" s="75">
        <f t="shared" si="8"/>
        <v>11180.920621253412</v>
      </c>
      <c r="AM13" s="75">
        <f t="shared" si="9"/>
        <v>11133.085111179365</v>
      </c>
      <c r="AN13" s="134">
        <f t="shared" si="10"/>
        <v>23624.183597929998</v>
      </c>
      <c r="AO13" s="134">
        <f t="shared" si="11"/>
        <v>23561.711971085704</v>
      </c>
      <c r="AP13" s="75">
        <f t="shared" si="12"/>
        <v>372.45419040143548</v>
      </c>
      <c r="AQ13" s="84">
        <f t="shared" si="13"/>
        <v>370.87837350743888</v>
      </c>
    </row>
    <row r="14" spans="1:59" x14ac:dyDescent="0.35">
      <c r="A14" t="s">
        <v>135</v>
      </c>
      <c r="C14" s="15" t="s">
        <v>147</v>
      </c>
      <c r="E14" t="s">
        <v>171</v>
      </c>
      <c r="F14">
        <v>3</v>
      </c>
      <c r="H14">
        <f>SUM(H136:H154)</f>
        <v>469093</v>
      </c>
      <c r="I14">
        <f>SUM(I136:I154)</f>
        <v>0</v>
      </c>
      <c r="J14">
        <f>SUM(J136:J154)</f>
        <v>72275</v>
      </c>
      <c r="K14" s="89">
        <f t="shared" ref="K14:R14" si="24">SUMIF(K136:K154,"&gt;0")</f>
        <v>4353.9769323118999</v>
      </c>
      <c r="L14" s="90">
        <f t="shared" si="24"/>
        <v>4334.4094459573998</v>
      </c>
      <c r="M14" s="83">
        <f t="shared" si="24"/>
        <v>53280.104460582697</v>
      </c>
      <c r="N14" s="84">
        <f t="shared" si="24"/>
        <v>53041.669918112209</v>
      </c>
      <c r="O14" s="90">
        <f t="shared" si="24"/>
        <v>118438.08137411861</v>
      </c>
      <c r="P14" s="90">
        <f t="shared" si="24"/>
        <v>118114.82869704411</v>
      </c>
      <c r="Q14" s="83">
        <f t="shared" si="24"/>
        <v>1752.7457043868999</v>
      </c>
      <c r="R14" s="84">
        <f t="shared" si="24"/>
        <v>1744.9594778292999</v>
      </c>
      <c r="S14" s="83"/>
      <c r="T14" s="75"/>
      <c r="U14" s="75"/>
      <c r="V14" s="75"/>
      <c r="W14" s="75"/>
      <c r="X14" s="75"/>
      <c r="Y14" s="75"/>
      <c r="Z14" s="84"/>
      <c r="AA14" s="102">
        <f>SUMIF(AA136:AA154,"&gt;0")</f>
        <v>71247777.688673109</v>
      </c>
      <c r="AB14" s="76">
        <f t="shared" ref="AB14:AH14" si="25">SUMIF(AB136:AB154,"&gt;0")</f>
        <v>70927548.70198983</v>
      </c>
      <c r="AC14" s="76">
        <f t="shared" si="25"/>
        <v>906201622.68972504</v>
      </c>
      <c r="AD14" s="76">
        <f t="shared" si="25"/>
        <v>902147845.63665569</v>
      </c>
      <c r="AE14" s="76">
        <f t="shared" si="25"/>
        <v>2042486603.9890001</v>
      </c>
      <c r="AF14" s="76">
        <f t="shared" si="25"/>
        <v>2036919734.6878417</v>
      </c>
      <c r="AG14" s="76">
        <f t="shared" si="25"/>
        <v>30156555.4908024</v>
      </c>
      <c r="AH14" s="76">
        <f t="shared" si="25"/>
        <v>30022630.752872098</v>
      </c>
      <c r="AI14" s="84">
        <f>SUM(AI136:AI154)</f>
        <v>100000</v>
      </c>
      <c r="AJ14" s="133">
        <f t="shared" si="2"/>
        <v>712.47777688673114</v>
      </c>
      <c r="AK14" s="134">
        <f t="shared" si="2"/>
        <v>709.27548701989826</v>
      </c>
      <c r="AL14" s="75">
        <f t="shared" si="8"/>
        <v>9062.0162268972508</v>
      </c>
      <c r="AM14" s="75">
        <f t="shared" si="9"/>
        <v>9021.4784563665562</v>
      </c>
      <c r="AN14" s="134">
        <f t="shared" si="10"/>
        <v>20424.866039889999</v>
      </c>
      <c r="AO14" s="134">
        <f t="shared" si="11"/>
        <v>20369.197346878416</v>
      </c>
      <c r="AP14" s="75">
        <f t="shared" si="12"/>
        <v>301.56555490802401</v>
      </c>
      <c r="AQ14" s="84">
        <f t="shared" si="13"/>
        <v>300.22630752872101</v>
      </c>
    </row>
    <row r="15" spans="1:59" x14ac:dyDescent="0.35">
      <c r="A15" t="s">
        <v>136</v>
      </c>
      <c r="C15" s="15" t="s">
        <v>147</v>
      </c>
      <c r="E15" t="s">
        <v>171</v>
      </c>
      <c r="F15">
        <v>4</v>
      </c>
      <c r="H15">
        <f>SUM(H174:H192)</f>
        <v>468792</v>
      </c>
      <c r="I15">
        <f>SUM(I174:I192)</f>
        <v>0</v>
      </c>
      <c r="J15">
        <f>SUM(J174:J192)</f>
        <v>72230</v>
      </c>
      <c r="K15" s="89">
        <f t="shared" ref="K15:R15" si="26">SUMIF(K174:K192,"&gt;0")</f>
        <v>3353.2195988243002</v>
      </c>
      <c r="L15" s="90">
        <f t="shared" si="26"/>
        <v>3337.7004394727001</v>
      </c>
      <c r="M15" s="83">
        <f t="shared" si="26"/>
        <v>41820.323523705403</v>
      </c>
      <c r="N15" s="84">
        <f t="shared" si="26"/>
        <v>41626.712096485302</v>
      </c>
      <c r="O15" s="90">
        <f t="shared" si="26"/>
        <v>103630.27058914659</v>
      </c>
      <c r="P15" s="90">
        <f t="shared" si="26"/>
        <v>103341.30807819979</v>
      </c>
      <c r="Q15" s="83">
        <f t="shared" si="26"/>
        <v>1387.2364035681001</v>
      </c>
      <c r="R15" s="84">
        <f t="shared" si="26"/>
        <v>1380.8268723204001</v>
      </c>
      <c r="S15" s="83"/>
      <c r="T15" s="75"/>
      <c r="U15" s="75"/>
      <c r="V15" s="75"/>
      <c r="W15" s="75"/>
      <c r="X15" s="75"/>
      <c r="Y15" s="75"/>
      <c r="Z15" s="84"/>
      <c r="AA15" s="102">
        <f>SUMIF(AA174:AA192,"&gt;0")</f>
        <v>56753042.44918292</v>
      </c>
      <c r="AB15" s="76">
        <f t="shared" ref="AB15:AH15" si="27">SUMIF(AB174:AB192,"&gt;0")</f>
        <v>56490245.40029446</v>
      </c>
      <c r="AC15" s="76">
        <f t="shared" si="27"/>
        <v>720264097.87689197</v>
      </c>
      <c r="AD15" s="76">
        <f t="shared" si="27"/>
        <v>716929050.02735007</v>
      </c>
      <c r="AE15" s="76">
        <f t="shared" si="27"/>
        <v>1801545672.0019999</v>
      </c>
      <c r="AF15" s="76">
        <f t="shared" si="27"/>
        <v>1796524614.0775082</v>
      </c>
      <c r="AG15" s="76">
        <f t="shared" si="27"/>
        <v>23948420.399818484</v>
      </c>
      <c r="AH15" s="76">
        <f t="shared" si="27"/>
        <v>23837788.021277733</v>
      </c>
      <c r="AI15" s="84">
        <f>SUM(AI174:AI192)</f>
        <v>100000</v>
      </c>
      <c r="AJ15" s="133">
        <f t="shared" si="2"/>
        <v>567.53042449182919</v>
      </c>
      <c r="AK15" s="134">
        <f t="shared" si="2"/>
        <v>564.90245400294464</v>
      </c>
      <c r="AL15" s="75">
        <f t="shared" si="8"/>
        <v>7202.6409787689199</v>
      </c>
      <c r="AM15" s="75">
        <f t="shared" si="9"/>
        <v>7169.2905002735006</v>
      </c>
      <c r="AN15" s="134">
        <f t="shared" si="10"/>
        <v>18015.45672002</v>
      </c>
      <c r="AO15" s="134">
        <f t="shared" si="11"/>
        <v>17965.246140775082</v>
      </c>
      <c r="AP15" s="75">
        <f t="shared" si="12"/>
        <v>239.48420399818482</v>
      </c>
      <c r="AQ15" s="84">
        <f t="shared" si="13"/>
        <v>238.37788021277734</v>
      </c>
    </row>
    <row r="16" spans="1:59" s="4" customFormat="1" x14ac:dyDescent="0.35">
      <c r="A16" s="4" t="s">
        <v>137</v>
      </c>
      <c r="B16" s="8"/>
      <c r="C16" s="78" t="s">
        <v>147</v>
      </c>
      <c r="D16" s="78"/>
      <c r="E16" s="4" t="s">
        <v>171</v>
      </c>
      <c r="F16" s="4">
        <v>5</v>
      </c>
      <c r="G16" s="78"/>
      <c r="H16" s="4">
        <f>SUM(H212:H230)</f>
        <v>465079</v>
      </c>
      <c r="I16" s="4">
        <f>SUM(I212:I230)</f>
        <v>0</v>
      </c>
      <c r="J16" s="4">
        <f>SUM(J212:J230)</f>
        <v>71657</v>
      </c>
      <c r="K16" s="93">
        <f t="shared" ref="K16:R16" si="28">SUMIF(K212:K230,"&gt;0")</f>
        <v>2445.4602286762001</v>
      </c>
      <c r="L16" s="94">
        <f t="shared" si="28"/>
        <v>2433.8343120738</v>
      </c>
      <c r="M16" s="87">
        <f t="shared" si="28"/>
        <v>30215.823298677398</v>
      </c>
      <c r="N16" s="88">
        <f t="shared" si="28"/>
        <v>30071.599862218205</v>
      </c>
      <c r="O16" s="94">
        <f t="shared" si="28"/>
        <v>90811.936485394297</v>
      </c>
      <c r="P16" s="94">
        <f t="shared" si="28"/>
        <v>90553.128774556011</v>
      </c>
      <c r="Q16" s="87">
        <f t="shared" si="28"/>
        <v>993.46403351139998</v>
      </c>
      <c r="R16" s="88">
        <f t="shared" si="28"/>
        <v>988.71841781240005</v>
      </c>
      <c r="S16" s="87"/>
      <c r="T16" s="80"/>
      <c r="U16" s="80"/>
      <c r="V16" s="80"/>
      <c r="W16" s="80"/>
      <c r="X16" s="80"/>
      <c r="Y16" s="80"/>
      <c r="Z16" s="88"/>
      <c r="AA16" s="103">
        <f>SUMIF(AA212:AA230,"&gt;0")</f>
        <v>41929695.883388713</v>
      </c>
      <c r="AB16" s="82">
        <f t="shared" ref="AB16:AH16" si="29">SUMIF(AB212:AB230,"&gt;0")</f>
        <v>41730219.897852175</v>
      </c>
      <c r="AC16" s="82">
        <f t="shared" si="29"/>
        <v>530961234.56070298</v>
      </c>
      <c r="AD16" s="82">
        <f t="shared" si="29"/>
        <v>528425995.26561773</v>
      </c>
      <c r="AE16" s="82">
        <f t="shared" si="29"/>
        <v>1602364950.7030003</v>
      </c>
      <c r="AF16" s="82">
        <f t="shared" si="29"/>
        <v>1597798771.4817848</v>
      </c>
      <c r="AG16" s="82">
        <f t="shared" si="29"/>
        <v>17638809.189126551</v>
      </c>
      <c r="AH16" s="82">
        <f t="shared" si="29"/>
        <v>17554547.130654946</v>
      </c>
      <c r="AI16" s="88">
        <f>SUM(AI212:AI230)</f>
        <v>100000</v>
      </c>
      <c r="AJ16" s="135">
        <f t="shared" si="2"/>
        <v>419.29695883388712</v>
      </c>
      <c r="AK16" s="136">
        <f t="shared" si="2"/>
        <v>417.30219897852174</v>
      </c>
      <c r="AL16" s="80">
        <f t="shared" si="8"/>
        <v>5309.61234560703</v>
      </c>
      <c r="AM16" s="80">
        <f t="shared" si="9"/>
        <v>5284.2599526561771</v>
      </c>
      <c r="AN16" s="136">
        <f t="shared" si="10"/>
        <v>16023.649507030002</v>
      </c>
      <c r="AO16" s="136">
        <f t="shared" si="11"/>
        <v>15977.987714817848</v>
      </c>
      <c r="AP16" s="80">
        <f t="shared" si="12"/>
        <v>176.3880918912655</v>
      </c>
      <c r="AQ16" s="88">
        <f t="shared" si="13"/>
        <v>175.54547130654947</v>
      </c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x14ac:dyDescent="0.35">
      <c r="A17" t="s">
        <v>133</v>
      </c>
      <c r="B17" s="5" t="s">
        <v>342</v>
      </c>
      <c r="C17" s="15" t="s">
        <v>147</v>
      </c>
      <c r="E17" t="s">
        <v>172</v>
      </c>
      <c r="F17">
        <v>1</v>
      </c>
      <c r="H17">
        <f>SUM(H79:H97)</f>
        <v>414601</v>
      </c>
      <c r="I17">
        <f>SUM(I79:I97)</f>
        <v>0</v>
      </c>
      <c r="J17">
        <f>SUM(J79:J97)</f>
        <v>63878</v>
      </c>
      <c r="K17" s="89">
        <f t="shared" ref="K17:R17" si="30">SUMIF(K79:K97,"&gt;0")</f>
        <v>6463.0782642739996</v>
      </c>
      <c r="L17" s="90">
        <f t="shared" si="30"/>
        <v>6445.6190295449005</v>
      </c>
      <c r="M17" s="83">
        <f t="shared" si="30"/>
        <v>96889.768669081182</v>
      </c>
      <c r="N17" s="84">
        <f t="shared" si="30"/>
        <v>96632.070134785492</v>
      </c>
      <c r="O17" s="90">
        <f t="shared" si="30"/>
        <v>133677.94920222761</v>
      </c>
      <c r="P17" s="90">
        <f t="shared" si="30"/>
        <v>133433.3351566843</v>
      </c>
      <c r="Q17" s="83">
        <f t="shared" si="30"/>
        <v>3781.0363392449003</v>
      </c>
      <c r="R17" s="84">
        <f t="shared" si="30"/>
        <v>3771.0347098611001</v>
      </c>
      <c r="S17" s="83"/>
      <c r="T17" s="75"/>
      <c r="U17" s="75"/>
      <c r="V17" s="75"/>
      <c r="W17" s="75"/>
      <c r="X17" s="75"/>
      <c r="Y17" s="75"/>
      <c r="Z17" s="84"/>
      <c r="AA17" s="102">
        <f>SUMIF(AA79:AA97,"&gt;0")</f>
        <v>169817860.08450612</v>
      </c>
      <c r="AB17" s="76">
        <f t="shared" ref="AB17:AH17" si="31">SUMIF(AB79:AB97,"&gt;0")</f>
        <v>169359328.19820559</v>
      </c>
      <c r="AC17" s="76">
        <f t="shared" si="31"/>
        <v>2158432833.8110466</v>
      </c>
      <c r="AD17" s="76">
        <f t="shared" si="31"/>
        <v>2152671275.1327634</v>
      </c>
      <c r="AE17" s="76">
        <f t="shared" si="31"/>
        <v>3044373044.1360002</v>
      </c>
      <c r="AF17" s="76">
        <f t="shared" si="31"/>
        <v>3038754675.4323845</v>
      </c>
      <c r="AG17" s="76">
        <f t="shared" si="31"/>
        <v>82763628.737158194</v>
      </c>
      <c r="AH17" s="76">
        <f t="shared" si="31"/>
        <v>82544286.642084867</v>
      </c>
      <c r="AI17" s="84">
        <f>SUM(AI79:AI97)</f>
        <v>100000</v>
      </c>
      <c r="AJ17" s="133">
        <f t="shared" si="2"/>
        <v>1698.1786008450613</v>
      </c>
      <c r="AK17" s="134">
        <f t="shared" si="2"/>
        <v>1693.5932819820559</v>
      </c>
      <c r="AL17" s="75">
        <f t="shared" si="8"/>
        <v>21584.328338110467</v>
      </c>
      <c r="AM17" s="75">
        <f t="shared" si="9"/>
        <v>21526.712751327635</v>
      </c>
      <c r="AN17" s="134">
        <f t="shared" si="10"/>
        <v>30443.730441360003</v>
      </c>
      <c r="AO17" s="134">
        <f t="shared" si="11"/>
        <v>30387.546754323845</v>
      </c>
      <c r="AP17" s="75">
        <f t="shared" si="12"/>
        <v>827.63628737158194</v>
      </c>
      <c r="AQ17" s="84">
        <f t="shared" si="13"/>
        <v>825.44286642084865</v>
      </c>
    </row>
    <row r="18" spans="1:59" x14ac:dyDescent="0.35">
      <c r="A18" t="s">
        <v>134</v>
      </c>
      <c r="C18" s="15" t="s">
        <v>147</v>
      </c>
      <c r="E18" t="s">
        <v>172</v>
      </c>
      <c r="F18">
        <v>2</v>
      </c>
      <c r="H18">
        <f>SUM(H117:H135)</f>
        <v>427953</v>
      </c>
      <c r="I18">
        <f>SUM(I117:I135)</f>
        <v>0</v>
      </c>
      <c r="J18">
        <f>SUM(J117:J135)</f>
        <v>65936</v>
      </c>
      <c r="K18" s="89">
        <f t="shared" ref="K18:R18" si="32">SUMIF(K117:K135,"&gt;0")</f>
        <v>5257.1613226823001</v>
      </c>
      <c r="L18" s="90">
        <f t="shared" si="32"/>
        <v>5241.727719236299</v>
      </c>
      <c r="M18" s="83">
        <f t="shared" si="32"/>
        <v>74346.972421038197</v>
      </c>
      <c r="N18" s="84">
        <f t="shared" si="32"/>
        <v>74132.997761726394</v>
      </c>
      <c r="O18" s="90">
        <f t="shared" si="32"/>
        <v>118658.03163586698</v>
      </c>
      <c r="P18" s="90">
        <f t="shared" si="32"/>
        <v>118431.36021259229</v>
      </c>
      <c r="Q18" s="83">
        <f t="shared" si="32"/>
        <v>2926.3107967336005</v>
      </c>
      <c r="R18" s="84">
        <f t="shared" si="32"/>
        <v>2917.9269522067998</v>
      </c>
      <c r="S18" s="83"/>
      <c r="T18" s="75"/>
      <c r="U18" s="75"/>
      <c r="V18" s="75"/>
      <c r="W18" s="75"/>
      <c r="X18" s="75"/>
      <c r="Y18" s="75"/>
      <c r="Z18" s="84"/>
      <c r="AA18" s="102">
        <f>SUMIF(AA117:AA135,"&gt;0")</f>
        <v>120376680.45823945</v>
      </c>
      <c r="AB18" s="76">
        <f t="shared" ref="AB18:AH18" si="33">SUMIF(AB117:AB135,"&gt;0")</f>
        <v>120023492.67290807</v>
      </c>
      <c r="AC18" s="76">
        <f t="shared" si="33"/>
        <v>1520255198.6218374</v>
      </c>
      <c r="AD18" s="76">
        <f t="shared" si="33"/>
        <v>1515869622.7610393</v>
      </c>
      <c r="AE18" s="76">
        <f t="shared" si="33"/>
        <v>2474842818.0149999</v>
      </c>
      <c r="AF18" s="76">
        <f t="shared" si="33"/>
        <v>2470091627.273788</v>
      </c>
      <c r="AG18" s="76">
        <f t="shared" si="33"/>
        <v>58183884.235201344</v>
      </c>
      <c r="AH18" s="76">
        <f t="shared" si="33"/>
        <v>58017081.739181221</v>
      </c>
      <c r="AI18" s="84">
        <f>SUM(AI117:AI135)</f>
        <v>100000</v>
      </c>
      <c r="AJ18" s="133">
        <f t="shared" si="2"/>
        <v>1203.7668045823946</v>
      </c>
      <c r="AK18" s="134">
        <f t="shared" si="2"/>
        <v>1200.2349267290806</v>
      </c>
      <c r="AL18" s="75">
        <f t="shared" si="8"/>
        <v>15202.551986218374</v>
      </c>
      <c r="AM18" s="75">
        <f t="shared" si="9"/>
        <v>15158.696227610393</v>
      </c>
      <c r="AN18" s="134">
        <f t="shared" si="10"/>
        <v>24748.42818015</v>
      </c>
      <c r="AO18" s="134">
        <f t="shared" si="11"/>
        <v>24700.916272737879</v>
      </c>
      <c r="AP18" s="75">
        <f t="shared" si="12"/>
        <v>581.83884235201344</v>
      </c>
      <c r="AQ18" s="84">
        <f t="shared" si="13"/>
        <v>580.17081739181219</v>
      </c>
    </row>
    <row r="19" spans="1:59" x14ac:dyDescent="0.35">
      <c r="A19" t="s">
        <v>135</v>
      </c>
      <c r="C19" s="15" t="s">
        <v>147</v>
      </c>
      <c r="E19" t="s">
        <v>172</v>
      </c>
      <c r="F19">
        <v>3</v>
      </c>
      <c r="H19">
        <f>SUM(H155:H173)</f>
        <v>438885</v>
      </c>
      <c r="I19">
        <f>SUM(I155:I173)</f>
        <v>0</v>
      </c>
      <c r="J19">
        <f>SUM(J155:J173)</f>
        <v>67622</v>
      </c>
      <c r="K19" s="89">
        <f t="shared" ref="K19:R19" si="34">SUMIF(K155:K173,"&gt;0")</f>
        <v>4630.6916723439999</v>
      </c>
      <c r="L19" s="90">
        <f t="shared" si="34"/>
        <v>4616.4564569695995</v>
      </c>
      <c r="M19" s="83">
        <f t="shared" si="34"/>
        <v>64186.840610621104</v>
      </c>
      <c r="N19" s="84">
        <f t="shared" si="34"/>
        <v>63992.503341934404</v>
      </c>
      <c r="O19" s="90">
        <f t="shared" si="34"/>
        <v>108874.90089295481</v>
      </c>
      <c r="P19" s="90">
        <f t="shared" si="34"/>
        <v>108661.3580592744</v>
      </c>
      <c r="Q19" s="83">
        <f t="shared" si="34"/>
        <v>2567.4867606980001</v>
      </c>
      <c r="R19" s="84">
        <f t="shared" si="34"/>
        <v>2559.7262798714</v>
      </c>
      <c r="S19" s="83"/>
      <c r="T19" s="75"/>
      <c r="U19" s="75"/>
      <c r="V19" s="75"/>
      <c r="W19" s="75"/>
      <c r="X19" s="75"/>
      <c r="Y19" s="75"/>
      <c r="Z19" s="84"/>
      <c r="AA19" s="102">
        <f>SUMIF(AA155:AA173,"&gt;0")</f>
        <v>97877126.593728155</v>
      </c>
      <c r="AB19" s="76">
        <f t="shared" ref="AB19:AH19" si="35">SUMIF(AB155:AB173,"&gt;0")</f>
        <v>97576659.749604657</v>
      </c>
      <c r="AC19" s="76">
        <f t="shared" si="35"/>
        <v>1232612090.0415807</v>
      </c>
      <c r="AD19" s="76">
        <f t="shared" si="35"/>
        <v>1228878990.4095438</v>
      </c>
      <c r="AE19" s="76">
        <f t="shared" si="35"/>
        <v>2139685920.5679998</v>
      </c>
      <c r="AF19" s="76">
        <f t="shared" si="35"/>
        <v>2135477701.2423544</v>
      </c>
      <c r="AG19" s="76">
        <f t="shared" si="35"/>
        <v>47137127.956748597</v>
      </c>
      <c r="AH19" s="76">
        <f t="shared" si="35"/>
        <v>46994752.657088563</v>
      </c>
      <c r="AI19" s="84">
        <f>SUM(AI155:AI173)</f>
        <v>100000</v>
      </c>
      <c r="AJ19" s="133">
        <f t="shared" ref="AJ19:AJ58" si="36">AA19/$AI19</f>
        <v>978.77126593728156</v>
      </c>
      <c r="AK19" s="134">
        <f t="shared" ref="AK19:AK59" si="37">AB19/$AI19</f>
        <v>975.76659749604653</v>
      </c>
      <c r="AL19" s="75">
        <f t="shared" ref="AL19:AL58" si="38">AC19/$AI19</f>
        <v>12326.120900415806</v>
      </c>
      <c r="AM19" s="75">
        <f t="shared" ref="AM19:AM59" si="39">AD19/$AI19</f>
        <v>12288.789904095438</v>
      </c>
      <c r="AN19" s="134">
        <f t="shared" si="10"/>
        <v>21396.859205679997</v>
      </c>
      <c r="AO19" s="134">
        <f t="shared" si="11"/>
        <v>21354.777012423543</v>
      </c>
      <c r="AP19" s="75">
        <f t="shared" si="12"/>
        <v>471.371279567486</v>
      </c>
      <c r="AQ19" s="84">
        <f t="shared" si="13"/>
        <v>469.94752657088566</v>
      </c>
    </row>
    <row r="20" spans="1:59" x14ac:dyDescent="0.35">
      <c r="A20" t="s">
        <v>136</v>
      </c>
      <c r="C20" s="15" t="s">
        <v>147</v>
      </c>
      <c r="E20" t="s">
        <v>172</v>
      </c>
      <c r="F20">
        <v>4</v>
      </c>
      <c r="H20">
        <f>SUM(H193:H211)</f>
        <v>442000</v>
      </c>
      <c r="I20">
        <f>SUM(I193:I211)</f>
        <v>0</v>
      </c>
      <c r="J20">
        <f>SUM(J193:J211)</f>
        <v>68102</v>
      </c>
      <c r="K20" s="89">
        <f t="shared" ref="K20:R20" si="40">SUMIF(K193:K211,"&gt;0")</f>
        <v>3676.1685063524001</v>
      </c>
      <c r="L20" s="90">
        <f t="shared" si="40"/>
        <v>3664.3785747908</v>
      </c>
      <c r="M20" s="83">
        <f t="shared" si="40"/>
        <v>51394.145098453497</v>
      </c>
      <c r="N20" s="84">
        <f t="shared" si="40"/>
        <v>51231.815379175998</v>
      </c>
      <c r="O20" s="90">
        <f t="shared" si="40"/>
        <v>96488.785523970117</v>
      </c>
      <c r="P20" s="90">
        <f t="shared" si="40"/>
        <v>96295.4868765297</v>
      </c>
      <c r="Q20" s="83">
        <f t="shared" si="40"/>
        <v>2063.8448162638001</v>
      </c>
      <c r="R20" s="84">
        <f t="shared" si="40"/>
        <v>2057.3275031082999</v>
      </c>
      <c r="S20" s="83"/>
      <c r="T20" s="75"/>
      <c r="U20" s="75"/>
      <c r="V20" s="75"/>
      <c r="W20" s="75"/>
      <c r="X20" s="75"/>
      <c r="Y20" s="75"/>
      <c r="Z20" s="84"/>
      <c r="AA20" s="102">
        <f>SUMIF(AA193:AA211,"&gt;0")</f>
        <v>78019417.029000789</v>
      </c>
      <c r="AB20" s="76">
        <f t="shared" ref="AB20:AH20" si="41">SUMIF(AB193:AB211,"&gt;0")</f>
        <v>77769228.267211229</v>
      </c>
      <c r="AC20" s="76">
        <f t="shared" si="41"/>
        <v>980069778.03851283</v>
      </c>
      <c r="AD20" s="76">
        <f t="shared" si="41"/>
        <v>976969572.86496723</v>
      </c>
      <c r="AE20" s="76">
        <f t="shared" si="41"/>
        <v>1887278918.7550004</v>
      </c>
      <c r="AF20" s="76">
        <f t="shared" si="41"/>
        <v>1883486130.9490612</v>
      </c>
      <c r="AG20" s="76">
        <f t="shared" si="41"/>
        <v>37452382.356180876</v>
      </c>
      <c r="AH20" s="76">
        <f t="shared" si="41"/>
        <v>37334112.667777628</v>
      </c>
      <c r="AI20" s="84">
        <f>SUM(AI193:AI211)</f>
        <v>100000</v>
      </c>
      <c r="AJ20" s="133">
        <f t="shared" si="36"/>
        <v>780.19417029000783</v>
      </c>
      <c r="AK20" s="134">
        <f t="shared" si="37"/>
        <v>777.69228267211224</v>
      </c>
      <c r="AL20" s="75">
        <f t="shared" si="38"/>
        <v>9800.6977803851278</v>
      </c>
      <c r="AM20" s="75">
        <f t="shared" si="39"/>
        <v>9769.6957286496727</v>
      </c>
      <c r="AN20" s="134">
        <f t="shared" si="10"/>
        <v>18872.789187550003</v>
      </c>
      <c r="AO20" s="134">
        <f t="shared" si="11"/>
        <v>18834.86130949061</v>
      </c>
      <c r="AP20" s="75">
        <f t="shared" si="12"/>
        <v>374.52382356180874</v>
      </c>
      <c r="AQ20" s="84">
        <f t="shared" si="13"/>
        <v>373.34112667777629</v>
      </c>
    </row>
    <row r="21" spans="1:59" s="4" customFormat="1" x14ac:dyDescent="0.35">
      <c r="A21" s="4" t="s">
        <v>137</v>
      </c>
      <c r="B21" s="8"/>
      <c r="C21" s="78" t="s">
        <v>147</v>
      </c>
      <c r="D21" s="78"/>
      <c r="E21" s="4" t="s">
        <v>172</v>
      </c>
      <c r="F21" s="4">
        <v>5</v>
      </c>
      <c r="G21" s="78"/>
      <c r="H21" s="4">
        <f>SUM(H231:H249)</f>
        <v>435668</v>
      </c>
      <c r="I21" s="4">
        <f>SUM(I231:I249)</f>
        <v>0</v>
      </c>
      <c r="J21" s="4">
        <f>SUM(J231:J249)</f>
        <v>67127</v>
      </c>
      <c r="K21" s="93">
        <f t="shared" ref="K21:R21" si="42">SUMIF(K231:K249,"&gt;0")</f>
        <v>2634.1547048797001</v>
      </c>
      <c r="L21" s="94">
        <f t="shared" si="42"/>
        <v>2625.4457704341003</v>
      </c>
      <c r="M21" s="87">
        <f t="shared" si="42"/>
        <v>36606.736766246198</v>
      </c>
      <c r="N21" s="88">
        <f t="shared" si="42"/>
        <v>36486.551222513299</v>
      </c>
      <c r="O21" s="94">
        <f t="shared" si="42"/>
        <v>83333.021717049385</v>
      </c>
      <c r="P21" s="94">
        <f t="shared" si="42"/>
        <v>83162.976659227221</v>
      </c>
      <c r="Q21" s="87">
        <f t="shared" si="42"/>
        <v>1450.2707310715998</v>
      </c>
      <c r="R21" s="88">
        <f t="shared" si="42"/>
        <v>1445.5019557145999</v>
      </c>
      <c r="S21" s="87"/>
      <c r="T21" s="80"/>
      <c r="U21" s="80"/>
      <c r="V21" s="80"/>
      <c r="W21" s="80"/>
      <c r="X21" s="80"/>
      <c r="Y21" s="80"/>
      <c r="Z21" s="88"/>
      <c r="AA21" s="103">
        <f>SUMIF(AA231:AA249,"&gt;0")</f>
        <v>57665165.848193578</v>
      </c>
      <c r="AB21" s="82">
        <f t="shared" ref="AB21:AH21" si="43">SUMIF(AB231:AB249,"&gt;0")</f>
        <v>57474687.935347982</v>
      </c>
      <c r="AC21" s="82">
        <f t="shared" si="43"/>
        <v>722681123.76081431</v>
      </c>
      <c r="AD21" s="82">
        <f t="shared" si="43"/>
        <v>720306844.47522211</v>
      </c>
      <c r="AE21" s="82">
        <f t="shared" si="43"/>
        <v>1678619442.506</v>
      </c>
      <c r="AF21" s="82">
        <f t="shared" si="43"/>
        <v>1675187566.9245839</v>
      </c>
      <c r="AG21" s="82">
        <f t="shared" si="43"/>
        <v>27598623.206992835</v>
      </c>
      <c r="AH21" s="82">
        <f t="shared" si="43"/>
        <v>27507856.339548849</v>
      </c>
      <c r="AI21" s="88">
        <f>SUM(AI231:AI249)</f>
        <v>100000</v>
      </c>
      <c r="AJ21" s="135">
        <f>AA21/$AI21</f>
        <v>576.65165848193578</v>
      </c>
      <c r="AK21" s="136">
        <f t="shared" si="37"/>
        <v>574.74687935347981</v>
      </c>
      <c r="AL21" s="80">
        <f t="shared" si="38"/>
        <v>7226.8112376081435</v>
      </c>
      <c r="AM21" s="80">
        <f t="shared" si="39"/>
        <v>7203.0684447522208</v>
      </c>
      <c r="AN21" s="136">
        <f t="shared" si="10"/>
        <v>16786.194425059999</v>
      </c>
      <c r="AO21" s="136">
        <f t="shared" si="11"/>
        <v>16751.875669245837</v>
      </c>
      <c r="AP21" s="80">
        <f t="shared" si="12"/>
        <v>275.98623206992835</v>
      </c>
      <c r="AQ21" s="88">
        <f t="shared" si="13"/>
        <v>275.07856339548846</v>
      </c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idden="1" x14ac:dyDescent="0.35">
      <c r="A22" s="3"/>
      <c r="B22" s="5" t="s">
        <v>83</v>
      </c>
      <c r="C22" s="15">
        <v>2.0384007</v>
      </c>
      <c r="D22" s="15">
        <v>81.468401</v>
      </c>
      <c r="E22" t="s">
        <v>171</v>
      </c>
      <c r="F22" t="s">
        <v>146</v>
      </c>
      <c r="H22">
        <f t="shared" ref="H22:R22" si="44">SUM(H60,H98,H136,H174,H212)</f>
        <v>0</v>
      </c>
      <c r="I22">
        <f t="shared" si="44"/>
        <v>0</v>
      </c>
      <c r="J22">
        <f t="shared" si="44"/>
        <v>0</v>
      </c>
      <c r="K22" s="89" t="e">
        <f t="shared" ref="K22:P22" si="45">SUM(K60,K98,K136,K174,K212)</f>
        <v>#VALUE!</v>
      </c>
      <c r="L22" s="90" t="e">
        <f t="shared" si="45"/>
        <v>#VALUE!</v>
      </c>
      <c r="M22" s="83" t="e">
        <f t="shared" si="45"/>
        <v>#VALUE!</v>
      </c>
      <c r="N22" s="84" t="e">
        <f t="shared" si="45"/>
        <v>#VALUE!</v>
      </c>
      <c r="O22" s="90" t="e">
        <f t="shared" si="45"/>
        <v>#VALUE!</v>
      </c>
      <c r="P22" s="90" t="e">
        <f t="shared" si="45"/>
        <v>#VALUE!</v>
      </c>
      <c r="Q22" s="83" t="e">
        <f t="shared" si="44"/>
        <v>#VALUE!</v>
      </c>
      <c r="R22" s="84" t="e">
        <f t="shared" si="44"/>
        <v>#VALUE!</v>
      </c>
      <c r="S22" s="83"/>
      <c r="T22" s="75"/>
      <c r="U22" s="75"/>
      <c r="V22" s="75"/>
      <c r="W22" s="75"/>
      <c r="X22" s="75"/>
      <c r="Y22" s="75"/>
      <c r="Z22" s="84"/>
      <c r="AA22" s="102" t="e">
        <f t="shared" ref="AA22:AI22" si="46">SUM(AA60,AA98,AA136,AA174,AA212)</f>
        <v>#VALUE!</v>
      </c>
      <c r="AB22" s="76" t="e">
        <f t="shared" si="46"/>
        <v>#VALUE!</v>
      </c>
      <c r="AC22" s="76" t="e">
        <f t="shared" si="46"/>
        <v>#VALUE!</v>
      </c>
      <c r="AD22" s="76" t="e">
        <f t="shared" si="46"/>
        <v>#VALUE!</v>
      </c>
      <c r="AE22" s="76" t="e">
        <f t="shared" si="46"/>
        <v>#VALUE!</v>
      </c>
      <c r="AF22" s="76" t="e">
        <f t="shared" si="46"/>
        <v>#VALUE!</v>
      </c>
      <c r="AG22" s="76" t="e">
        <f t="shared" si="46"/>
        <v>#VALUE!</v>
      </c>
      <c r="AH22" s="76" t="e">
        <f t="shared" si="46"/>
        <v>#VALUE!</v>
      </c>
      <c r="AI22" s="84">
        <f t="shared" si="46"/>
        <v>25000</v>
      </c>
      <c r="AJ22" s="133" t="e">
        <f t="shared" si="36"/>
        <v>#VALUE!</v>
      </c>
      <c r="AK22" s="134" t="e">
        <f t="shared" si="37"/>
        <v>#VALUE!</v>
      </c>
      <c r="AL22" s="75" t="e">
        <f t="shared" si="38"/>
        <v>#VALUE!</v>
      </c>
      <c r="AM22" s="75" t="e">
        <f t="shared" si="39"/>
        <v>#VALUE!</v>
      </c>
      <c r="AN22" s="134" t="e">
        <f t="shared" si="10"/>
        <v>#VALUE!</v>
      </c>
      <c r="AO22" s="134" t="e">
        <f t="shared" si="11"/>
        <v>#VALUE!</v>
      </c>
      <c r="AP22" s="75" t="e">
        <f t="shared" si="12"/>
        <v>#VALUE!</v>
      </c>
      <c r="AQ22" s="84" t="e">
        <f t="shared" si="13"/>
        <v>#VALUE!</v>
      </c>
    </row>
    <row r="23" spans="1:59" hidden="1" x14ac:dyDescent="0.35">
      <c r="A23" s="3"/>
      <c r="B23" s="5" t="s">
        <v>61</v>
      </c>
      <c r="C23" s="15">
        <v>6.9792794999999996</v>
      </c>
      <c r="D23" s="15">
        <v>81.439279999999997</v>
      </c>
      <c r="E23" t="s">
        <v>171</v>
      </c>
      <c r="F23" t="s">
        <v>146</v>
      </c>
      <c r="H23">
        <f t="shared" ref="H23:R23" si="47">SUM(H61,H99,H137,H175,H213)</f>
        <v>0</v>
      </c>
      <c r="I23">
        <f t="shared" si="47"/>
        <v>0</v>
      </c>
      <c r="J23">
        <f t="shared" si="47"/>
        <v>0</v>
      </c>
      <c r="K23" s="89" t="e">
        <f t="shared" ref="K23:P23" si="48">SUM(K61,K99,K137,K175,K213)</f>
        <v>#VALUE!</v>
      </c>
      <c r="L23" s="90" t="e">
        <f t="shared" si="48"/>
        <v>#VALUE!</v>
      </c>
      <c r="M23" s="83" t="e">
        <f t="shared" ref="M23:N42" si="49">SUM(M61,M99,M137,M175,M213)</f>
        <v>#VALUE!</v>
      </c>
      <c r="N23" s="84" t="e">
        <f t="shared" si="49"/>
        <v>#VALUE!</v>
      </c>
      <c r="O23" s="90" t="e">
        <f t="shared" si="48"/>
        <v>#VALUE!</v>
      </c>
      <c r="P23" s="90" t="e">
        <f t="shared" si="48"/>
        <v>#VALUE!</v>
      </c>
      <c r="Q23" s="83" t="e">
        <f t="shared" si="47"/>
        <v>#VALUE!</v>
      </c>
      <c r="R23" s="84" t="e">
        <f t="shared" si="47"/>
        <v>#VALUE!</v>
      </c>
      <c r="S23" s="83"/>
      <c r="T23" s="75"/>
      <c r="U23" s="75"/>
      <c r="V23" s="75"/>
      <c r="W23" s="75"/>
      <c r="X23" s="75"/>
      <c r="Y23" s="75"/>
      <c r="Z23" s="84"/>
      <c r="AA23" s="102" t="e">
        <f t="shared" ref="AA23:AI23" si="50">SUM(AA61,AA99,AA137,AA175,AA213)</f>
        <v>#VALUE!</v>
      </c>
      <c r="AB23" s="76" t="e">
        <f t="shared" si="50"/>
        <v>#VALUE!</v>
      </c>
      <c r="AC23" s="76" t="e">
        <f t="shared" si="50"/>
        <v>#VALUE!</v>
      </c>
      <c r="AD23" s="76" t="e">
        <f t="shared" si="50"/>
        <v>#VALUE!</v>
      </c>
      <c r="AE23" s="76" t="e">
        <f t="shared" si="50"/>
        <v>#VALUE!</v>
      </c>
      <c r="AF23" s="76" t="e">
        <f t="shared" si="50"/>
        <v>#VALUE!</v>
      </c>
      <c r="AG23" s="76" t="e">
        <f t="shared" si="50"/>
        <v>#VALUE!</v>
      </c>
      <c r="AH23" s="76" t="e">
        <f t="shared" si="50"/>
        <v>#VALUE!</v>
      </c>
      <c r="AI23" s="84">
        <f t="shared" si="50"/>
        <v>27500</v>
      </c>
      <c r="AJ23" s="133" t="e">
        <f t="shared" si="36"/>
        <v>#VALUE!</v>
      </c>
      <c r="AK23" s="134" t="e">
        <f t="shared" si="37"/>
        <v>#VALUE!</v>
      </c>
      <c r="AL23" s="75" t="e">
        <f t="shared" si="38"/>
        <v>#VALUE!</v>
      </c>
      <c r="AM23" s="75" t="e">
        <f t="shared" si="39"/>
        <v>#VALUE!</v>
      </c>
      <c r="AN23" s="134" t="e">
        <f t="shared" si="10"/>
        <v>#VALUE!</v>
      </c>
      <c r="AO23" s="134" t="e">
        <f t="shared" si="11"/>
        <v>#VALUE!</v>
      </c>
      <c r="AP23" s="75" t="e">
        <f t="shared" si="12"/>
        <v>#VALUE!</v>
      </c>
      <c r="AQ23" s="84" t="e">
        <f t="shared" si="13"/>
        <v>#VALUE!</v>
      </c>
    </row>
    <row r="24" spans="1:59" hidden="1" x14ac:dyDescent="0.35">
      <c r="A24" s="3"/>
      <c r="B24" s="5" t="s">
        <v>78</v>
      </c>
      <c r="C24" s="15">
        <v>12.478312000000001</v>
      </c>
      <c r="D24" s="15">
        <v>81.948309999999992</v>
      </c>
      <c r="E24" t="s">
        <v>171</v>
      </c>
      <c r="F24" t="s">
        <v>146</v>
      </c>
      <c r="H24">
        <f t="shared" ref="H24:R24" si="51">SUM(H62,H100,H138,H176,H214)</f>
        <v>0</v>
      </c>
      <c r="I24">
        <f t="shared" si="51"/>
        <v>0</v>
      </c>
      <c r="J24">
        <f t="shared" si="51"/>
        <v>0</v>
      </c>
      <c r="K24" s="89" t="e">
        <f>SUM(K62,K100,K138,K176,K214)</f>
        <v>#VALUE!</v>
      </c>
      <c r="L24" s="90" t="e">
        <f>SUM(L62,L100,L138,L176,L214)</f>
        <v>#VALUE!</v>
      </c>
      <c r="M24" s="83" t="e">
        <f t="shared" si="49"/>
        <v>#VALUE!</v>
      </c>
      <c r="N24" s="84" t="e">
        <f t="shared" si="49"/>
        <v>#VALUE!</v>
      </c>
      <c r="O24" s="90" t="e">
        <f>SUM(O62,O100,O138,O176,O214)</f>
        <v>#VALUE!</v>
      </c>
      <c r="P24" s="90" t="e">
        <f>SUM(P62,P100,P138,P176,P214)</f>
        <v>#VALUE!</v>
      </c>
      <c r="Q24" s="83" t="e">
        <f t="shared" si="51"/>
        <v>#VALUE!</v>
      </c>
      <c r="R24" s="84" t="e">
        <f t="shared" si="51"/>
        <v>#VALUE!</v>
      </c>
      <c r="S24" s="83"/>
      <c r="T24" s="75"/>
      <c r="U24" s="75"/>
      <c r="V24" s="75"/>
      <c r="W24" s="75"/>
      <c r="X24" s="75"/>
      <c r="Y24" s="75"/>
      <c r="Z24" s="84"/>
      <c r="AA24" s="102" t="e">
        <f t="shared" ref="AA24:AI24" si="52">SUM(AA62,AA100,AA138,AA176,AA214)</f>
        <v>#VALUE!</v>
      </c>
      <c r="AB24" s="76" t="e">
        <f t="shared" si="52"/>
        <v>#VALUE!</v>
      </c>
      <c r="AC24" s="76" t="e">
        <f t="shared" si="52"/>
        <v>#VALUE!</v>
      </c>
      <c r="AD24" s="76" t="e">
        <f t="shared" si="52"/>
        <v>#VALUE!</v>
      </c>
      <c r="AE24" s="76" t="e">
        <f t="shared" si="52"/>
        <v>#VALUE!</v>
      </c>
      <c r="AF24" s="76" t="e">
        <f t="shared" si="52"/>
        <v>#VALUE!</v>
      </c>
      <c r="AG24" s="76" t="e">
        <f t="shared" si="52"/>
        <v>#VALUE!</v>
      </c>
      <c r="AH24" s="76" t="e">
        <f t="shared" si="52"/>
        <v>#VALUE!</v>
      </c>
      <c r="AI24" s="84">
        <f t="shared" si="52"/>
        <v>33000</v>
      </c>
      <c r="AJ24" s="133" t="e">
        <f t="shared" si="36"/>
        <v>#VALUE!</v>
      </c>
      <c r="AK24" s="134" t="e">
        <f t="shared" si="37"/>
        <v>#VALUE!</v>
      </c>
      <c r="AL24" s="75" t="e">
        <f t="shared" si="38"/>
        <v>#VALUE!</v>
      </c>
      <c r="AM24" s="75" t="e">
        <f t="shared" si="39"/>
        <v>#VALUE!</v>
      </c>
      <c r="AN24" s="134" t="e">
        <f t="shared" si="10"/>
        <v>#VALUE!</v>
      </c>
      <c r="AO24" s="134" t="e">
        <f t="shared" si="11"/>
        <v>#VALUE!</v>
      </c>
      <c r="AP24" s="75" t="e">
        <f t="shared" si="12"/>
        <v>#VALUE!</v>
      </c>
      <c r="AQ24" s="84" t="e">
        <f t="shared" si="13"/>
        <v>#VALUE!</v>
      </c>
    </row>
    <row r="25" spans="1:59" x14ac:dyDescent="0.35">
      <c r="A25" t="s">
        <v>142</v>
      </c>
      <c r="B25" s="5" t="s">
        <v>62</v>
      </c>
      <c r="C25" s="15">
        <v>17.570053000000001</v>
      </c>
      <c r="D25" s="15">
        <v>81.100049999999996</v>
      </c>
      <c r="E25" t="s">
        <v>171</v>
      </c>
      <c r="F25" t="s">
        <v>146</v>
      </c>
      <c r="H25">
        <f t="shared" ref="H25:R25" si="53">SUM(H63,H101,H139,H177,H215)</f>
        <v>118803</v>
      </c>
      <c r="I25">
        <f t="shared" si="53"/>
        <v>0</v>
      </c>
      <c r="J25">
        <f t="shared" si="53"/>
        <v>18305</v>
      </c>
      <c r="K25" s="89">
        <f t="shared" si="53"/>
        <v>22.937371861599999</v>
      </c>
      <c r="L25" s="90">
        <f t="shared" si="53"/>
        <v>22.837298922600002</v>
      </c>
      <c r="M25" s="83">
        <f t="shared" si="49"/>
        <v>1434.2737936937001</v>
      </c>
      <c r="N25" s="84">
        <f t="shared" si="49"/>
        <v>1428.0162331181998</v>
      </c>
      <c r="O25" s="90">
        <f t="shared" si="53"/>
        <v>12465.290273103001</v>
      </c>
      <c r="P25" s="90">
        <f t="shared" si="53"/>
        <v>12432.058731995199</v>
      </c>
      <c r="Q25" s="83">
        <f t="shared" si="53"/>
        <v>22.937371861599999</v>
      </c>
      <c r="R25" s="84">
        <f t="shared" si="53"/>
        <v>22.837298922600002</v>
      </c>
      <c r="S25" s="83"/>
      <c r="T25" s="75"/>
      <c r="U25" s="75"/>
      <c r="V25" s="75"/>
      <c r="W25" s="75"/>
      <c r="X25" s="75"/>
      <c r="Y25" s="75"/>
      <c r="Z25" s="84"/>
      <c r="AA25" s="102">
        <f t="shared" ref="AA25:AI25" si="54">SUM(AA63,AA101,AA139,AA177,AA215)</f>
        <v>426135.13950307155</v>
      </c>
      <c r="AB25" s="76">
        <f t="shared" si="54"/>
        <v>424276.79863371298</v>
      </c>
      <c r="AC25" s="76">
        <f t="shared" si="54"/>
        <v>26646228.994721074</v>
      </c>
      <c r="AD25" s="76">
        <f t="shared" si="54"/>
        <v>26530026.945734169</v>
      </c>
      <c r="AE25" s="76">
        <f t="shared" si="54"/>
        <v>231245008.5</v>
      </c>
      <c r="AF25" s="76">
        <f t="shared" si="54"/>
        <v>230628835.008241</v>
      </c>
      <c r="AG25" s="76">
        <f t="shared" si="54"/>
        <v>426135.13950307155</v>
      </c>
      <c r="AH25" s="76">
        <f t="shared" si="54"/>
        <v>424276.79863371298</v>
      </c>
      <c r="AI25" s="84">
        <f t="shared" si="54"/>
        <v>22000</v>
      </c>
      <c r="AJ25" s="133">
        <f t="shared" si="36"/>
        <v>19.369779068321435</v>
      </c>
      <c r="AK25" s="134">
        <f t="shared" si="37"/>
        <v>19.285309028805134</v>
      </c>
      <c r="AL25" s="75">
        <f t="shared" si="38"/>
        <v>1211.1922270327761</v>
      </c>
      <c r="AM25" s="75">
        <f t="shared" si="39"/>
        <v>1205.9103157151894</v>
      </c>
      <c r="AN25" s="134">
        <f t="shared" si="10"/>
        <v>10511.13675</v>
      </c>
      <c r="AO25" s="134">
        <f t="shared" si="11"/>
        <v>10483.128864010954</v>
      </c>
      <c r="AP25" s="75">
        <f t="shared" si="12"/>
        <v>19.369779068321435</v>
      </c>
      <c r="AQ25" s="84">
        <f t="shared" si="13"/>
        <v>19.285309028805134</v>
      </c>
    </row>
    <row r="26" spans="1:59" x14ac:dyDescent="0.35">
      <c r="B26" s="5" t="s">
        <v>63</v>
      </c>
      <c r="C26" s="15">
        <v>22.077057</v>
      </c>
      <c r="D26" s="15">
        <v>81.667060000000006</v>
      </c>
      <c r="E26" t="s">
        <v>171</v>
      </c>
      <c r="F26" t="s">
        <v>146</v>
      </c>
      <c r="H26">
        <f t="shared" ref="H26:R26" si="55">SUM(H64,H102,H140,H178,H216)</f>
        <v>182279</v>
      </c>
      <c r="I26">
        <f t="shared" si="55"/>
        <v>0</v>
      </c>
      <c r="J26">
        <f t="shared" si="55"/>
        <v>28085</v>
      </c>
      <c r="K26" s="89">
        <f t="shared" si="55"/>
        <v>51.980350206999994</v>
      </c>
      <c r="L26" s="90">
        <f t="shared" si="55"/>
        <v>51.753757591700001</v>
      </c>
      <c r="M26" s="83">
        <f t="shared" si="49"/>
        <v>3045.5288745691996</v>
      </c>
      <c r="N26" s="84">
        <f t="shared" si="49"/>
        <v>3032.2528125590002</v>
      </c>
      <c r="O26" s="90">
        <f t="shared" si="55"/>
        <v>21506.627044283003</v>
      </c>
      <c r="P26" s="90">
        <f t="shared" si="55"/>
        <v>21449.326125429099</v>
      </c>
      <c r="Q26" s="83">
        <f t="shared" si="55"/>
        <v>51.980350206999994</v>
      </c>
      <c r="R26" s="84">
        <f t="shared" si="55"/>
        <v>51.753757591700001</v>
      </c>
      <c r="S26" s="83"/>
      <c r="T26" s="75"/>
      <c r="U26" s="75"/>
      <c r="V26" s="75"/>
      <c r="W26" s="75"/>
      <c r="X26" s="75"/>
      <c r="Y26" s="75"/>
      <c r="Z26" s="84"/>
      <c r="AA26" s="102">
        <f t="shared" ref="AA26:AI26" si="56">SUM(AA64,AA102,AA140,AA178,AA216)</f>
        <v>852519.13482760312</v>
      </c>
      <c r="AB26" s="76">
        <f t="shared" si="56"/>
        <v>848801.76201510546</v>
      </c>
      <c r="AC26" s="76">
        <f t="shared" si="56"/>
        <v>49949098.667106956</v>
      </c>
      <c r="AD26" s="76">
        <f t="shared" si="56"/>
        <v>49731297.782870688</v>
      </c>
      <c r="AE26" s="76">
        <f t="shared" si="56"/>
        <v>353188002.77999997</v>
      </c>
      <c r="AF26" s="76">
        <f t="shared" si="56"/>
        <v>352246914.22021091</v>
      </c>
      <c r="AG26" s="76">
        <f t="shared" si="56"/>
        <v>852519.13482760312</v>
      </c>
      <c r="AH26" s="76">
        <f t="shared" si="56"/>
        <v>848801.76201510546</v>
      </c>
      <c r="AI26" s="84">
        <f t="shared" si="56"/>
        <v>30000</v>
      </c>
      <c r="AJ26" s="133">
        <f t="shared" si="36"/>
        <v>28.417304494253436</v>
      </c>
      <c r="AK26" s="134">
        <f t="shared" si="37"/>
        <v>28.293392067170181</v>
      </c>
      <c r="AL26" s="75">
        <f t="shared" si="38"/>
        <v>1664.9699555702318</v>
      </c>
      <c r="AM26" s="75">
        <f t="shared" si="39"/>
        <v>1657.7099260956895</v>
      </c>
      <c r="AN26" s="134">
        <f t="shared" si="10"/>
        <v>11772.933426</v>
      </c>
      <c r="AO26" s="134">
        <f t="shared" si="11"/>
        <v>11741.563807340364</v>
      </c>
      <c r="AP26" s="75">
        <f t="shared" si="12"/>
        <v>28.417304494253436</v>
      </c>
      <c r="AQ26" s="84">
        <f t="shared" si="13"/>
        <v>28.293392067170181</v>
      </c>
    </row>
    <row r="27" spans="1:59" x14ac:dyDescent="0.35">
      <c r="B27" s="5" t="s">
        <v>64</v>
      </c>
      <c r="C27" s="15">
        <v>26.975186999999998</v>
      </c>
      <c r="D27" s="15">
        <v>81.645189999999999</v>
      </c>
      <c r="E27" t="s">
        <v>171</v>
      </c>
      <c r="F27" t="s">
        <v>146</v>
      </c>
      <c r="H27">
        <f t="shared" ref="H27:R27" si="57">SUM(H65,H103,H141,H179,H217)</f>
        <v>187975</v>
      </c>
      <c r="I27">
        <f t="shared" si="57"/>
        <v>0</v>
      </c>
      <c r="J27">
        <f t="shared" si="57"/>
        <v>28962</v>
      </c>
      <c r="K27" s="89">
        <f t="shared" si="57"/>
        <v>84.831593814200005</v>
      </c>
      <c r="L27" s="90">
        <f t="shared" si="57"/>
        <v>84.472470846699991</v>
      </c>
      <c r="M27" s="83">
        <f t="shared" si="49"/>
        <v>4552.9118945028995</v>
      </c>
      <c r="N27" s="84">
        <f t="shared" si="49"/>
        <v>4533.6377637597998</v>
      </c>
      <c r="O27" s="90">
        <f t="shared" si="57"/>
        <v>25701.254892726301</v>
      </c>
      <c r="P27" s="90">
        <f t="shared" si="57"/>
        <v>25634.108397816199</v>
      </c>
      <c r="Q27" s="83">
        <f t="shared" si="57"/>
        <v>84.831593814200005</v>
      </c>
      <c r="R27" s="84">
        <f t="shared" si="57"/>
        <v>84.472470846699991</v>
      </c>
      <c r="S27" s="83"/>
      <c r="T27" s="75"/>
      <c r="U27" s="75"/>
      <c r="V27" s="75"/>
      <c r="W27" s="75"/>
      <c r="X27" s="75"/>
      <c r="Y27" s="75"/>
      <c r="Z27" s="84"/>
      <c r="AA27" s="102">
        <f t="shared" ref="AA27:AI27" si="58">SUM(AA65,AA103,AA141,AA179,AA217)</f>
        <v>1292988.4771081554</v>
      </c>
      <c r="AB27" s="76">
        <f t="shared" si="58"/>
        <v>1287477.6974645532</v>
      </c>
      <c r="AC27" s="76">
        <f t="shared" si="58"/>
        <v>69394695.445360199</v>
      </c>
      <c r="AD27" s="76">
        <f t="shared" si="58"/>
        <v>69098931.885355562</v>
      </c>
      <c r="AE27" s="76">
        <f t="shared" si="58"/>
        <v>399497115.36000001</v>
      </c>
      <c r="AF27" s="76">
        <f t="shared" si="58"/>
        <v>398448012.62192303</v>
      </c>
      <c r="AG27" s="76">
        <f t="shared" si="58"/>
        <v>1292988.4771081554</v>
      </c>
      <c r="AH27" s="76">
        <f t="shared" si="58"/>
        <v>1287477.6974645532</v>
      </c>
      <c r="AI27" s="84">
        <f t="shared" si="58"/>
        <v>30000</v>
      </c>
      <c r="AJ27" s="133">
        <f t="shared" si="36"/>
        <v>43.099615903605176</v>
      </c>
      <c r="AK27" s="134">
        <f t="shared" si="37"/>
        <v>42.915923248818437</v>
      </c>
      <c r="AL27" s="75">
        <f t="shared" si="38"/>
        <v>2313.1565148453401</v>
      </c>
      <c r="AM27" s="75">
        <f t="shared" si="39"/>
        <v>2303.2977295118521</v>
      </c>
      <c r="AN27" s="134">
        <f t="shared" si="10"/>
        <v>13316.570512</v>
      </c>
      <c r="AO27" s="134">
        <f t="shared" si="11"/>
        <v>13281.600420730767</v>
      </c>
      <c r="AP27" s="75">
        <f t="shared" si="12"/>
        <v>43.099615903605176</v>
      </c>
      <c r="AQ27" s="84">
        <f t="shared" si="13"/>
        <v>42.915923248818437</v>
      </c>
    </row>
    <row r="28" spans="1:59" x14ac:dyDescent="0.35">
      <c r="B28" s="5" t="s">
        <v>65</v>
      </c>
      <c r="C28" s="15">
        <v>31.999904999999998</v>
      </c>
      <c r="D28" s="15">
        <v>81.799899999999994</v>
      </c>
      <c r="E28" t="s">
        <v>171</v>
      </c>
      <c r="F28" t="s">
        <v>146</v>
      </c>
      <c r="H28">
        <f t="shared" ref="H28:R28" si="59">SUM(H66,H104,H142,H180,H218)</f>
        <v>179608</v>
      </c>
      <c r="I28">
        <f t="shared" si="59"/>
        <v>0</v>
      </c>
      <c r="J28">
        <f t="shared" si="59"/>
        <v>27674</v>
      </c>
      <c r="K28" s="89">
        <f t="shared" si="59"/>
        <v>122.85146762609999</v>
      </c>
      <c r="L28" s="90">
        <f t="shared" si="59"/>
        <v>122.33063808380001</v>
      </c>
      <c r="M28" s="83">
        <f t="shared" si="49"/>
        <v>5995.1510058962995</v>
      </c>
      <c r="N28" s="84">
        <f t="shared" si="49"/>
        <v>5969.7345268363006</v>
      </c>
      <c r="O28" s="90">
        <f t="shared" si="59"/>
        <v>27681.461214470404</v>
      </c>
      <c r="P28" s="90">
        <f t="shared" si="59"/>
        <v>27609.049015911303</v>
      </c>
      <c r="Q28" s="83">
        <f t="shared" si="59"/>
        <v>122.85146762609999</v>
      </c>
      <c r="R28" s="84">
        <f t="shared" si="59"/>
        <v>122.33063808380001</v>
      </c>
      <c r="S28" s="83"/>
      <c r="T28" s="75"/>
      <c r="U28" s="75"/>
      <c r="V28" s="75"/>
      <c r="W28" s="75"/>
      <c r="X28" s="75"/>
      <c r="Y28" s="75"/>
      <c r="Z28" s="84"/>
      <c r="AA28" s="102">
        <f t="shared" ref="AA28:AI28" si="60">SUM(AA66,AA104,AA142,AA180,AA218)</f>
        <v>2147341.4656121242</v>
      </c>
      <c r="AB28" s="76">
        <f t="shared" si="60"/>
        <v>2138191.0832909821</v>
      </c>
      <c r="AC28" s="76">
        <f t="shared" si="60"/>
        <v>104790252.78516363</v>
      </c>
      <c r="AD28" s="76">
        <f t="shared" si="60"/>
        <v>104343714.17364538</v>
      </c>
      <c r="AE28" s="76">
        <f t="shared" si="60"/>
        <v>491095913.10000002</v>
      </c>
      <c r="AF28" s="76">
        <f t="shared" si="60"/>
        <v>489806213.94899547</v>
      </c>
      <c r="AG28" s="76">
        <f t="shared" si="60"/>
        <v>2147341.4656121242</v>
      </c>
      <c r="AH28" s="76">
        <f t="shared" si="60"/>
        <v>2138191.0832909821</v>
      </c>
      <c r="AI28" s="84">
        <f t="shared" si="60"/>
        <v>32500</v>
      </c>
      <c r="AJ28" s="133">
        <f t="shared" si="36"/>
        <v>66.072045095757673</v>
      </c>
      <c r="AK28" s="134">
        <f t="shared" si="37"/>
        <v>65.790494870491756</v>
      </c>
      <c r="AL28" s="75">
        <f t="shared" si="38"/>
        <v>3224.315470312727</v>
      </c>
      <c r="AM28" s="75">
        <f t="shared" si="39"/>
        <v>3210.5758207275499</v>
      </c>
      <c r="AN28" s="134">
        <f t="shared" si="10"/>
        <v>15110.643480000001</v>
      </c>
      <c r="AO28" s="134">
        <f t="shared" si="11"/>
        <v>15070.96042919986</v>
      </c>
      <c r="AP28" s="75">
        <f t="shared" si="12"/>
        <v>66.072045095757673</v>
      </c>
      <c r="AQ28" s="84">
        <f t="shared" si="13"/>
        <v>65.790494870491756</v>
      </c>
    </row>
    <row r="29" spans="1:59" x14ac:dyDescent="0.35">
      <c r="B29" s="5" t="s">
        <v>66</v>
      </c>
      <c r="C29" s="15">
        <v>36.918118</v>
      </c>
      <c r="D29" s="15">
        <v>81.898120000000006</v>
      </c>
      <c r="E29" t="s">
        <v>171</v>
      </c>
      <c r="F29" t="s">
        <v>146</v>
      </c>
      <c r="H29">
        <f t="shared" ref="H29:R29" si="61">SUM(H67,H105,H143,H181,H219)</f>
        <v>166485</v>
      </c>
      <c r="I29">
        <f t="shared" si="61"/>
        <v>0</v>
      </c>
      <c r="J29">
        <f t="shared" si="61"/>
        <v>25652</v>
      </c>
      <c r="K29" s="89">
        <f t="shared" si="61"/>
        <v>168.2289625665</v>
      </c>
      <c r="L29" s="90">
        <f t="shared" si="61"/>
        <v>167.5166491878</v>
      </c>
      <c r="M29" s="83">
        <f t="shared" si="49"/>
        <v>7398.7101101326998</v>
      </c>
      <c r="N29" s="84">
        <f t="shared" si="49"/>
        <v>7367.3825663128</v>
      </c>
      <c r="O29" s="90">
        <f t="shared" si="61"/>
        <v>28578.8459945453</v>
      </c>
      <c r="P29" s="90">
        <f t="shared" si="61"/>
        <v>28504.023704097399</v>
      </c>
      <c r="Q29" s="83">
        <f t="shared" si="61"/>
        <v>168.2289625665</v>
      </c>
      <c r="R29" s="84">
        <f t="shared" si="61"/>
        <v>167.5166491878</v>
      </c>
      <c r="S29" s="83"/>
      <c r="T29" s="75"/>
      <c r="U29" s="75"/>
      <c r="V29" s="75"/>
      <c r="W29" s="75"/>
      <c r="X29" s="75"/>
      <c r="Y29" s="75"/>
      <c r="Z29" s="84"/>
      <c r="AA29" s="102">
        <f t="shared" ref="AA29:AI29" si="62">SUM(AA67,AA105,AA143,AA181,AA219)</f>
        <v>3512899.4063438345</v>
      </c>
      <c r="AB29" s="76">
        <f t="shared" si="62"/>
        <v>3498002.6013492411</v>
      </c>
      <c r="AC29" s="76">
        <f t="shared" si="62"/>
        <v>154497322.91680291</v>
      </c>
      <c r="AD29" s="76">
        <f t="shared" si="62"/>
        <v>153842161.40334609</v>
      </c>
      <c r="AE29" s="76">
        <f t="shared" si="62"/>
        <v>598519214.23000002</v>
      </c>
      <c r="AF29" s="76">
        <f t="shared" si="62"/>
        <v>596950740.88079512</v>
      </c>
      <c r="AG29" s="76">
        <f t="shared" si="62"/>
        <v>3512899.4063438345</v>
      </c>
      <c r="AH29" s="76">
        <f t="shared" si="62"/>
        <v>3498002.6013492411</v>
      </c>
      <c r="AI29" s="84">
        <f t="shared" si="62"/>
        <v>35000</v>
      </c>
      <c r="AJ29" s="133">
        <f t="shared" si="36"/>
        <v>100.3685544669667</v>
      </c>
      <c r="AK29" s="134">
        <f t="shared" si="37"/>
        <v>99.94293146712117</v>
      </c>
      <c r="AL29" s="75">
        <f t="shared" si="38"/>
        <v>4414.209226194369</v>
      </c>
      <c r="AM29" s="75">
        <f t="shared" si="39"/>
        <v>4395.4903258098884</v>
      </c>
      <c r="AN29" s="134">
        <f t="shared" si="10"/>
        <v>17100.548977999999</v>
      </c>
      <c r="AO29" s="134">
        <f t="shared" si="11"/>
        <v>17055.735453737005</v>
      </c>
      <c r="AP29" s="75">
        <f t="shared" si="12"/>
        <v>100.3685544669667</v>
      </c>
      <c r="AQ29" s="84">
        <f t="shared" si="13"/>
        <v>99.94293146712117</v>
      </c>
    </row>
    <row r="30" spans="1:59" x14ac:dyDescent="0.35">
      <c r="B30" s="5" t="s">
        <v>67</v>
      </c>
      <c r="C30" s="15">
        <v>42.077438000000001</v>
      </c>
      <c r="D30" s="15">
        <v>82.30744</v>
      </c>
      <c r="E30" t="s">
        <v>171</v>
      </c>
      <c r="F30" t="s">
        <v>146</v>
      </c>
      <c r="H30">
        <f t="shared" ref="H30:R30" si="63">SUM(H68,H106,H144,H182,H220)</f>
        <v>172709</v>
      </c>
      <c r="I30">
        <f t="shared" si="63"/>
        <v>0</v>
      </c>
      <c r="J30">
        <f t="shared" si="63"/>
        <v>26611</v>
      </c>
      <c r="K30" s="89">
        <f t="shared" si="63"/>
        <v>265.83507329119999</v>
      </c>
      <c r="L30" s="90">
        <f t="shared" si="63"/>
        <v>264.70625889079997</v>
      </c>
      <c r="M30" s="83">
        <f t="shared" si="49"/>
        <v>10428.710456883899</v>
      </c>
      <c r="N30" s="84">
        <f t="shared" si="49"/>
        <v>10384.427065698601</v>
      </c>
      <c r="O30" s="90">
        <f t="shared" si="63"/>
        <v>33419.637561234005</v>
      </c>
      <c r="P30" s="90">
        <f t="shared" si="63"/>
        <v>33331.923477663098</v>
      </c>
      <c r="Q30" s="83">
        <f t="shared" si="63"/>
        <v>265.83507329119999</v>
      </c>
      <c r="R30" s="84">
        <f t="shared" si="63"/>
        <v>264.70625889079997</v>
      </c>
      <c r="S30" s="83"/>
      <c r="T30" s="75"/>
      <c r="U30" s="75"/>
      <c r="V30" s="75"/>
      <c r="W30" s="75"/>
      <c r="X30" s="75"/>
      <c r="Y30" s="75"/>
      <c r="Z30" s="84"/>
      <c r="AA30" s="102">
        <f t="shared" ref="AA30:AI30" si="64">SUM(AA68,AA106,AA144,AA182,AA220)</f>
        <v>5446220.6730400911</v>
      </c>
      <c r="AB30" s="76">
        <f t="shared" si="64"/>
        <v>5423137.5639893385</v>
      </c>
      <c r="AC30" s="76">
        <f t="shared" si="64"/>
        <v>213655247.8958036</v>
      </c>
      <c r="AD30" s="76">
        <f t="shared" si="64"/>
        <v>212749697.48157695</v>
      </c>
      <c r="AE30" s="76">
        <f t="shared" si="64"/>
        <v>681457961.73000002</v>
      </c>
      <c r="AF30" s="76">
        <f t="shared" si="64"/>
        <v>679672120.57177246</v>
      </c>
      <c r="AG30" s="76">
        <f t="shared" si="64"/>
        <v>5446220.6730400911</v>
      </c>
      <c r="AH30" s="76">
        <f t="shared" si="64"/>
        <v>5423137.5639893385</v>
      </c>
      <c r="AI30" s="84">
        <f t="shared" si="64"/>
        <v>35000</v>
      </c>
      <c r="AJ30" s="133">
        <f t="shared" si="36"/>
        <v>155.6063049440026</v>
      </c>
      <c r="AK30" s="134">
        <f t="shared" si="37"/>
        <v>154.94678754255253</v>
      </c>
      <c r="AL30" s="75">
        <f t="shared" si="38"/>
        <v>6104.4356541658171</v>
      </c>
      <c r="AM30" s="75">
        <f t="shared" si="39"/>
        <v>6078.5627851879126</v>
      </c>
      <c r="AN30" s="134">
        <f t="shared" si="10"/>
        <v>19470.227478000001</v>
      </c>
      <c r="AO30" s="134">
        <f t="shared" si="11"/>
        <v>19419.203444907784</v>
      </c>
      <c r="AP30" s="75">
        <f t="shared" si="12"/>
        <v>155.6063049440026</v>
      </c>
      <c r="AQ30" s="84">
        <f t="shared" si="13"/>
        <v>154.94678754255253</v>
      </c>
    </row>
    <row r="31" spans="1:59" x14ac:dyDescent="0.35">
      <c r="B31" s="5" t="s">
        <v>68</v>
      </c>
      <c r="C31" s="15">
        <v>47.025772000000003</v>
      </c>
      <c r="D31" s="15">
        <v>82.585769999999997</v>
      </c>
      <c r="E31" t="s">
        <v>171</v>
      </c>
      <c r="F31" t="s">
        <v>146</v>
      </c>
      <c r="H31">
        <f t="shared" ref="H31:R31" si="65">SUM(H69,H107,H145,H183,H221)</f>
        <v>202829</v>
      </c>
      <c r="I31">
        <f t="shared" si="65"/>
        <v>0</v>
      </c>
      <c r="J31">
        <f t="shared" si="65"/>
        <v>31250</v>
      </c>
      <c r="K31" s="89">
        <f t="shared" si="65"/>
        <v>475.64356552719994</v>
      </c>
      <c r="L31" s="90">
        <f t="shared" si="65"/>
        <v>473.64386238259999</v>
      </c>
      <c r="M31" s="83">
        <f t="shared" si="49"/>
        <v>16438.240673332799</v>
      </c>
      <c r="N31" s="84">
        <f t="shared" si="49"/>
        <v>16369.130936655001</v>
      </c>
      <c r="O31" s="90">
        <f t="shared" si="65"/>
        <v>44462.663781813499</v>
      </c>
      <c r="P31" s="90">
        <f t="shared" si="65"/>
        <v>44346.683208463699</v>
      </c>
      <c r="Q31" s="83">
        <f t="shared" si="65"/>
        <v>475.64356552719994</v>
      </c>
      <c r="R31" s="84">
        <f t="shared" si="65"/>
        <v>473.64386238259999</v>
      </c>
      <c r="S31" s="83"/>
      <c r="T31" s="75"/>
      <c r="U31" s="75"/>
      <c r="V31" s="75"/>
      <c r="W31" s="75"/>
      <c r="X31" s="75"/>
      <c r="Y31" s="75"/>
      <c r="Z31" s="84"/>
      <c r="AA31" s="102">
        <f t="shared" ref="AA31:AI31" si="66">SUM(AA69,AA107,AA145,AA183,AA221)</f>
        <v>8292036.5926495055</v>
      </c>
      <c r="AB31" s="76">
        <f t="shared" si="66"/>
        <v>8257250.7884498676</v>
      </c>
      <c r="AC31" s="76">
        <f t="shared" si="66"/>
        <v>286572768.05789196</v>
      </c>
      <c r="AD31" s="76">
        <f t="shared" si="66"/>
        <v>285370570.73432708</v>
      </c>
      <c r="AE31" s="76">
        <f t="shared" si="66"/>
        <v>771783001.00999999</v>
      </c>
      <c r="AF31" s="76">
        <f t="shared" si="66"/>
        <v>769773100.10677552</v>
      </c>
      <c r="AG31" s="76">
        <f t="shared" si="66"/>
        <v>8292036.5926495055</v>
      </c>
      <c r="AH31" s="76">
        <f t="shared" si="66"/>
        <v>8257250.7884498676</v>
      </c>
      <c r="AI31" s="84">
        <f t="shared" si="66"/>
        <v>35000</v>
      </c>
      <c r="AJ31" s="133">
        <f t="shared" si="36"/>
        <v>236.9153312185573</v>
      </c>
      <c r="AK31" s="134">
        <f t="shared" si="37"/>
        <v>235.92145109856764</v>
      </c>
      <c r="AL31" s="75">
        <f t="shared" si="38"/>
        <v>8187.793373082628</v>
      </c>
      <c r="AM31" s="75">
        <f t="shared" si="39"/>
        <v>8153.4448781236306</v>
      </c>
      <c r="AN31" s="134">
        <f t="shared" si="10"/>
        <v>22050.942886000001</v>
      </c>
      <c r="AO31" s="134">
        <f t="shared" si="11"/>
        <v>21993.517145907874</v>
      </c>
      <c r="AP31" s="75">
        <f t="shared" si="12"/>
        <v>236.9153312185573</v>
      </c>
      <c r="AQ31" s="84">
        <f t="shared" si="13"/>
        <v>235.92145109856764</v>
      </c>
    </row>
    <row r="32" spans="1:59" x14ac:dyDescent="0.35">
      <c r="B32" s="5" t="s">
        <v>69</v>
      </c>
      <c r="C32" s="15">
        <v>51.990825999999998</v>
      </c>
      <c r="D32" s="15">
        <v>82.980829999999997</v>
      </c>
      <c r="E32" t="s">
        <v>171</v>
      </c>
      <c r="F32" t="s">
        <v>146</v>
      </c>
      <c r="H32">
        <f t="shared" ref="H32:R32" si="67">SUM(H70,H108,H146,H184,H222)</f>
        <v>209262</v>
      </c>
      <c r="I32">
        <f t="shared" si="67"/>
        <v>0</v>
      </c>
      <c r="J32">
        <f t="shared" si="67"/>
        <v>32242</v>
      </c>
      <c r="K32" s="89">
        <f t="shared" si="67"/>
        <v>746.78667904880001</v>
      </c>
      <c r="L32" s="90">
        <f t="shared" si="67"/>
        <v>743.64890951630002</v>
      </c>
      <c r="M32" s="83">
        <f t="shared" si="49"/>
        <v>22396.135491820103</v>
      </c>
      <c r="N32" s="84">
        <f t="shared" si="49"/>
        <v>22302.033770989503</v>
      </c>
      <c r="O32" s="90">
        <f t="shared" si="67"/>
        <v>51924.448520960301</v>
      </c>
      <c r="P32" s="90">
        <f t="shared" si="67"/>
        <v>51788.956991184998</v>
      </c>
      <c r="Q32" s="83">
        <f t="shared" si="67"/>
        <v>746.78667904880001</v>
      </c>
      <c r="R32" s="84">
        <f t="shared" si="67"/>
        <v>743.64890951630002</v>
      </c>
      <c r="S32" s="83"/>
      <c r="T32" s="75"/>
      <c r="U32" s="75"/>
      <c r="V32" s="75"/>
      <c r="W32" s="75"/>
      <c r="X32" s="75"/>
      <c r="Y32" s="75"/>
      <c r="Z32" s="84"/>
      <c r="AA32" s="102">
        <f t="shared" ref="AA32:AI32" si="68">SUM(AA70,AA108,AA146,AA184,AA222)</f>
        <v>12639468.803081926</v>
      </c>
      <c r="AB32" s="76">
        <f t="shared" si="68"/>
        <v>12586507.882068146</v>
      </c>
      <c r="AC32" s="76">
        <f t="shared" si="68"/>
        <v>379057719.96229994</v>
      </c>
      <c r="AD32" s="76">
        <f t="shared" si="68"/>
        <v>377469421.72925556</v>
      </c>
      <c r="AE32" s="76">
        <f t="shared" si="68"/>
        <v>874448019.83000016</v>
      </c>
      <c r="AF32" s="76">
        <f t="shared" si="68"/>
        <v>872170699.25469506</v>
      </c>
      <c r="AG32" s="76">
        <f t="shared" si="68"/>
        <v>12639468.803081926</v>
      </c>
      <c r="AH32" s="76">
        <f t="shared" si="68"/>
        <v>12586507.882068146</v>
      </c>
      <c r="AI32" s="84">
        <f t="shared" si="68"/>
        <v>35000</v>
      </c>
      <c r="AJ32" s="133">
        <f t="shared" si="36"/>
        <v>361.127680088055</v>
      </c>
      <c r="AK32" s="134">
        <f t="shared" si="37"/>
        <v>359.61451091623275</v>
      </c>
      <c r="AL32" s="75">
        <f t="shared" si="38"/>
        <v>10830.220570351426</v>
      </c>
      <c r="AM32" s="75">
        <f t="shared" si="39"/>
        <v>10784.840620835874</v>
      </c>
      <c r="AN32" s="134">
        <f t="shared" si="10"/>
        <v>24984.229138000006</v>
      </c>
      <c r="AO32" s="134">
        <f t="shared" si="11"/>
        <v>24919.16283584843</v>
      </c>
      <c r="AP32" s="75">
        <f t="shared" si="12"/>
        <v>361.127680088055</v>
      </c>
      <c r="AQ32" s="84">
        <f t="shared" si="13"/>
        <v>359.61451091623275</v>
      </c>
    </row>
    <row r="33" spans="2:43" x14ac:dyDescent="0.35">
      <c r="B33" s="5" t="s">
        <v>70</v>
      </c>
      <c r="C33" s="15">
        <v>56.953040999999999</v>
      </c>
      <c r="D33" s="15">
        <v>83.473039999999997</v>
      </c>
      <c r="E33" t="s">
        <v>171</v>
      </c>
      <c r="F33" t="s">
        <v>146</v>
      </c>
      <c r="H33">
        <f t="shared" ref="H33:R33" si="69">SUM(H71,H109,H147,H185,H223)</f>
        <v>190084</v>
      </c>
      <c r="I33">
        <f t="shared" si="69"/>
        <v>0</v>
      </c>
      <c r="J33">
        <f t="shared" si="69"/>
        <v>29286</v>
      </c>
      <c r="K33" s="89">
        <f t="shared" si="69"/>
        <v>1032.5327680138</v>
      </c>
      <c r="L33" s="90">
        <f t="shared" si="69"/>
        <v>1028.1314564753002</v>
      </c>
      <c r="M33" s="83">
        <f t="shared" si="49"/>
        <v>26350.235207179401</v>
      </c>
      <c r="N33" s="84">
        <f t="shared" si="49"/>
        <v>26237.913741118202</v>
      </c>
      <c r="O33" s="90">
        <f t="shared" si="69"/>
        <v>53414.8733387307</v>
      </c>
      <c r="P33" s="90">
        <f t="shared" si="69"/>
        <v>53273.951749422995</v>
      </c>
      <c r="Q33" s="83">
        <f t="shared" si="69"/>
        <v>1032.5327680138</v>
      </c>
      <c r="R33" s="84">
        <f t="shared" si="69"/>
        <v>1028.1314564753002</v>
      </c>
      <c r="S33" s="83"/>
      <c r="T33" s="75"/>
      <c r="U33" s="75"/>
      <c r="V33" s="75"/>
      <c r="W33" s="75"/>
      <c r="X33" s="75"/>
      <c r="Y33" s="75"/>
      <c r="Z33" s="84"/>
      <c r="AA33" s="102">
        <f t="shared" ref="AA33:AI33" si="70">SUM(AA71,AA109,AA147,AA185,AA223)</f>
        <v>17878574.419906311</v>
      </c>
      <c r="AB33" s="76">
        <f t="shared" si="70"/>
        <v>17802590.965408899</v>
      </c>
      <c r="AC33" s="76">
        <f t="shared" si="70"/>
        <v>456261201.31743443</v>
      </c>
      <c r="AD33" s="76">
        <f t="shared" si="70"/>
        <v>454322103.63464409</v>
      </c>
      <c r="AE33" s="76">
        <f t="shared" si="70"/>
        <v>919934892.56499994</v>
      </c>
      <c r="AF33" s="76">
        <f t="shared" si="70"/>
        <v>917512772.03181183</v>
      </c>
      <c r="AG33" s="76">
        <f t="shared" si="70"/>
        <v>17878574.419906311</v>
      </c>
      <c r="AH33" s="76">
        <f t="shared" si="70"/>
        <v>17802590.965408899</v>
      </c>
      <c r="AI33" s="84">
        <f t="shared" si="70"/>
        <v>32500</v>
      </c>
      <c r="AJ33" s="133">
        <f t="shared" si="36"/>
        <v>550.10998215096345</v>
      </c>
      <c r="AK33" s="134">
        <f t="shared" si="37"/>
        <v>547.77202970488918</v>
      </c>
      <c r="AL33" s="75">
        <f t="shared" si="38"/>
        <v>14038.806194382598</v>
      </c>
      <c r="AM33" s="75">
        <f t="shared" si="39"/>
        <v>13979.14165029674</v>
      </c>
      <c r="AN33" s="134">
        <f t="shared" si="10"/>
        <v>28305.689001999999</v>
      </c>
      <c r="AO33" s="134">
        <f t="shared" si="11"/>
        <v>28231.162216363442</v>
      </c>
      <c r="AP33" s="75">
        <f t="shared" si="12"/>
        <v>550.10998215096345</v>
      </c>
      <c r="AQ33" s="84">
        <f t="shared" si="13"/>
        <v>547.77202970488918</v>
      </c>
    </row>
    <row r="34" spans="2:43" x14ac:dyDescent="0.35">
      <c r="B34" s="5" t="s">
        <v>71</v>
      </c>
      <c r="C34" s="15">
        <v>61.947387999999997</v>
      </c>
      <c r="D34" s="15">
        <v>84.167389999999997</v>
      </c>
      <c r="E34" t="s">
        <v>171</v>
      </c>
      <c r="F34" t="s">
        <v>146</v>
      </c>
      <c r="H34">
        <f t="shared" ref="H34:R34" si="71">SUM(H72,H110,H148,H186,H224)</f>
        <v>165146</v>
      </c>
      <c r="I34">
        <f t="shared" si="71"/>
        <v>0</v>
      </c>
      <c r="J34">
        <f t="shared" si="71"/>
        <v>25446</v>
      </c>
      <c r="K34" s="89">
        <f t="shared" si="71"/>
        <v>1358.1528203426999</v>
      </c>
      <c r="L34" s="90">
        <f t="shared" si="71"/>
        <v>1352.3686819568002</v>
      </c>
      <c r="M34" s="83">
        <f t="shared" si="49"/>
        <v>28820.005563977695</v>
      </c>
      <c r="N34" s="84">
        <f t="shared" si="49"/>
        <v>28697.266135860602</v>
      </c>
      <c r="O34" s="90">
        <f t="shared" si="71"/>
        <v>52377.011972582302</v>
      </c>
      <c r="P34" s="90">
        <f t="shared" si="71"/>
        <v>52238.643225799904</v>
      </c>
      <c r="Q34" s="83">
        <f t="shared" si="71"/>
        <v>1358.1528203426999</v>
      </c>
      <c r="R34" s="84">
        <f t="shared" si="71"/>
        <v>1352.3686819568002</v>
      </c>
      <c r="S34" s="83"/>
      <c r="T34" s="75"/>
      <c r="U34" s="75"/>
      <c r="V34" s="75"/>
      <c r="W34" s="75"/>
      <c r="X34" s="75"/>
      <c r="Y34" s="75"/>
      <c r="Z34" s="84"/>
      <c r="AA34" s="102">
        <f t="shared" ref="AA34:AI34" si="72">SUM(AA72,AA110,AA148,AA186,AA224)</f>
        <v>25192582.948637575</v>
      </c>
      <c r="AB34" s="76">
        <f t="shared" si="72"/>
        <v>25085819.320381511</v>
      </c>
      <c r="AC34" s="76">
        <f t="shared" si="72"/>
        <v>534586660.55525464</v>
      </c>
      <c r="AD34" s="76">
        <f t="shared" si="72"/>
        <v>532321136.15013325</v>
      </c>
      <c r="AE34" s="76">
        <f t="shared" si="72"/>
        <v>962839226.39999986</v>
      </c>
      <c r="AF34" s="76">
        <f t="shared" si="72"/>
        <v>960303934.37406278</v>
      </c>
      <c r="AG34" s="76">
        <f t="shared" si="72"/>
        <v>25192582.948637575</v>
      </c>
      <c r="AH34" s="76">
        <f t="shared" si="72"/>
        <v>25085819.320381511</v>
      </c>
      <c r="AI34" s="84">
        <f t="shared" si="72"/>
        <v>30000</v>
      </c>
      <c r="AJ34" s="133">
        <f t="shared" si="36"/>
        <v>839.75276495458581</v>
      </c>
      <c r="AK34" s="134">
        <f t="shared" si="37"/>
        <v>836.19397734605036</v>
      </c>
      <c r="AL34" s="75">
        <f t="shared" si="38"/>
        <v>17819.55535184182</v>
      </c>
      <c r="AM34" s="75">
        <f t="shared" si="39"/>
        <v>17744.037871671109</v>
      </c>
      <c r="AN34" s="134">
        <f t="shared" si="10"/>
        <v>32094.640879999995</v>
      </c>
      <c r="AO34" s="134">
        <f t="shared" si="11"/>
        <v>32010.131145802094</v>
      </c>
      <c r="AP34" s="75">
        <f t="shared" si="12"/>
        <v>839.75276495458581</v>
      </c>
      <c r="AQ34" s="84">
        <f t="shared" si="13"/>
        <v>836.19397734605036</v>
      </c>
    </row>
    <row r="35" spans="2:43" x14ac:dyDescent="0.35">
      <c r="B35" s="5" t="s">
        <v>72</v>
      </c>
      <c r="C35" s="15">
        <v>67.063927000000007</v>
      </c>
      <c r="D35" s="15">
        <v>85.193929999999995</v>
      </c>
      <c r="E35" t="s">
        <v>171</v>
      </c>
      <c r="F35" t="s">
        <v>146</v>
      </c>
      <c r="H35">
        <f t="shared" ref="H35:R35" si="73">SUM(H73,H111,H149,H187,H225)</f>
        <v>164057</v>
      </c>
      <c r="I35">
        <f t="shared" si="73"/>
        <v>0</v>
      </c>
      <c r="J35">
        <f t="shared" si="73"/>
        <v>25276</v>
      </c>
      <c r="K35" s="89">
        <f t="shared" si="73"/>
        <v>2066.2542076137001</v>
      </c>
      <c r="L35" s="90">
        <f t="shared" si="73"/>
        <v>2057.1193051260998</v>
      </c>
      <c r="M35" s="83">
        <f t="shared" si="49"/>
        <v>35394.9407751853</v>
      </c>
      <c r="N35" s="84">
        <f t="shared" si="49"/>
        <v>35238.459868168</v>
      </c>
      <c r="O35" s="90">
        <f t="shared" si="73"/>
        <v>58973.220499182193</v>
      </c>
      <c r="P35" s="90">
        <f t="shared" si="73"/>
        <v>58812.826764290301</v>
      </c>
      <c r="Q35" s="83">
        <f t="shared" si="73"/>
        <v>2066.2542076137001</v>
      </c>
      <c r="R35" s="84">
        <f t="shared" si="73"/>
        <v>2057.1193051260998</v>
      </c>
      <c r="S35" s="83"/>
      <c r="T35" s="75"/>
      <c r="U35" s="75"/>
      <c r="V35" s="75"/>
      <c r="W35" s="75"/>
      <c r="X35" s="75"/>
      <c r="Y35" s="75"/>
      <c r="Z35" s="84"/>
      <c r="AA35" s="102">
        <f t="shared" ref="AA35:AI35" si="74">SUM(AA73,AA111,AA149,AA187,AA225)</f>
        <v>35585132.202063732</v>
      </c>
      <c r="AB35" s="76">
        <f t="shared" si="74"/>
        <v>35428476.019820839</v>
      </c>
      <c r="AC35" s="76">
        <f t="shared" si="74"/>
        <v>609573421.3767482</v>
      </c>
      <c r="AD35" s="76">
        <f t="shared" si="74"/>
        <v>606889900.50495887</v>
      </c>
      <c r="AE35" s="76">
        <f t="shared" si="74"/>
        <v>1003826931.03</v>
      </c>
      <c r="AF35" s="76">
        <f t="shared" si="74"/>
        <v>1001103926.4799429</v>
      </c>
      <c r="AG35" s="76">
        <f t="shared" si="74"/>
        <v>35585132.202063732</v>
      </c>
      <c r="AH35" s="76">
        <f t="shared" si="74"/>
        <v>35428476.019820839</v>
      </c>
      <c r="AI35" s="84">
        <f t="shared" si="74"/>
        <v>27500</v>
      </c>
      <c r="AJ35" s="133">
        <f t="shared" si="36"/>
        <v>1294.0048073477722</v>
      </c>
      <c r="AK35" s="134">
        <f t="shared" si="37"/>
        <v>1288.3082189025761</v>
      </c>
      <c r="AL35" s="75">
        <f t="shared" si="38"/>
        <v>22166.306231881754</v>
      </c>
      <c r="AM35" s="75">
        <f t="shared" si="39"/>
        <v>22068.723654725778</v>
      </c>
      <c r="AN35" s="134">
        <f t="shared" si="10"/>
        <v>36502.797491999998</v>
      </c>
      <c r="AO35" s="134">
        <f t="shared" si="11"/>
        <v>36403.779144725195</v>
      </c>
      <c r="AP35" s="75">
        <f t="shared" si="12"/>
        <v>1294.0048073477722</v>
      </c>
      <c r="AQ35" s="84">
        <f t="shared" si="13"/>
        <v>1288.3082189025761</v>
      </c>
    </row>
    <row r="36" spans="2:43" x14ac:dyDescent="0.35">
      <c r="B36" s="5" t="s">
        <v>73</v>
      </c>
      <c r="C36" s="15">
        <v>71.938164</v>
      </c>
      <c r="D36" s="15">
        <v>86.248159999999999</v>
      </c>
      <c r="E36" t="s">
        <v>171</v>
      </c>
      <c r="F36" t="s">
        <v>146</v>
      </c>
      <c r="H36">
        <f t="shared" ref="H36:R36" si="75">SUM(H74,H112,H150,H188,H226)</f>
        <v>127150</v>
      </c>
      <c r="I36">
        <f t="shared" si="75"/>
        <v>0</v>
      </c>
      <c r="J36">
        <f t="shared" si="75"/>
        <v>19591</v>
      </c>
      <c r="K36" s="89">
        <f t="shared" si="75"/>
        <v>2426.4288236094999</v>
      </c>
      <c r="L36" s="90">
        <f t="shared" si="75"/>
        <v>2415.7851844491001</v>
      </c>
      <c r="M36" s="83">
        <f t="shared" si="49"/>
        <v>32295.757936527203</v>
      </c>
      <c r="N36" s="84">
        <f t="shared" si="49"/>
        <v>32154.091141876695</v>
      </c>
      <c r="O36" s="90">
        <f t="shared" si="75"/>
        <v>51815.942235666997</v>
      </c>
      <c r="P36" s="90">
        <f t="shared" si="75"/>
        <v>51675.0746258449</v>
      </c>
      <c r="Q36" s="83">
        <f t="shared" si="75"/>
        <v>2426.4288236094999</v>
      </c>
      <c r="R36" s="84">
        <f t="shared" si="75"/>
        <v>2415.7851844491001</v>
      </c>
      <c r="S36" s="83"/>
      <c r="T36" s="75"/>
      <c r="U36" s="75"/>
      <c r="V36" s="75"/>
      <c r="W36" s="75"/>
      <c r="X36" s="75"/>
      <c r="Y36" s="75"/>
      <c r="Z36" s="84"/>
      <c r="AA36" s="102">
        <f t="shared" ref="AA36:AI36" si="76">SUM(AA74,AA112,AA150,AA188,AA226)</f>
        <v>48769054.054814517</v>
      </c>
      <c r="AB36" s="76">
        <f t="shared" si="76"/>
        <v>48555916.754294492</v>
      </c>
      <c r="AC36" s="76">
        <f t="shared" si="76"/>
        <v>649115914.39336622</v>
      </c>
      <c r="AD36" s="76">
        <f t="shared" si="76"/>
        <v>646279057.77599108</v>
      </c>
      <c r="AE36" s="76">
        <f t="shared" si="76"/>
        <v>1031603609.2000002</v>
      </c>
      <c r="AF36" s="76">
        <f t="shared" si="76"/>
        <v>1028805045.6236988</v>
      </c>
      <c r="AG36" s="76">
        <f t="shared" si="76"/>
        <v>48769054.054814517</v>
      </c>
      <c r="AH36" s="76">
        <f t="shared" si="76"/>
        <v>48555916.754294492</v>
      </c>
      <c r="AI36" s="84">
        <f t="shared" si="76"/>
        <v>25000</v>
      </c>
      <c r="AJ36" s="133">
        <f t="shared" si="36"/>
        <v>1950.7621621925807</v>
      </c>
      <c r="AK36" s="134">
        <f t="shared" si="37"/>
        <v>1942.2366701717797</v>
      </c>
      <c r="AL36" s="75">
        <f t="shared" si="38"/>
        <v>25964.63657573465</v>
      </c>
      <c r="AM36" s="75">
        <f t="shared" si="39"/>
        <v>25851.162311039643</v>
      </c>
      <c r="AN36" s="134">
        <f t="shared" si="10"/>
        <v>41264.144368000008</v>
      </c>
      <c r="AO36" s="134">
        <f t="shared" si="11"/>
        <v>41152.201824947952</v>
      </c>
      <c r="AP36" s="75">
        <f t="shared" si="12"/>
        <v>1950.7621621925807</v>
      </c>
      <c r="AQ36" s="84">
        <f t="shared" si="13"/>
        <v>1942.2366701717797</v>
      </c>
    </row>
    <row r="37" spans="2:43" x14ac:dyDescent="0.35">
      <c r="B37" s="5" t="s">
        <v>74</v>
      </c>
      <c r="C37" s="15">
        <v>76.942824999999999</v>
      </c>
      <c r="D37" s="15">
        <v>87.812830000000005</v>
      </c>
      <c r="E37" t="s">
        <v>171</v>
      </c>
      <c r="F37" t="s">
        <v>146</v>
      </c>
      <c r="H37">
        <f t="shared" ref="H37:R37" si="77">SUM(H75,H113,H151,H189,H227)</f>
        <v>104331</v>
      </c>
      <c r="I37">
        <f t="shared" si="77"/>
        <v>0</v>
      </c>
      <c r="J37">
        <f t="shared" si="77"/>
        <v>16075</v>
      </c>
      <c r="K37" s="89">
        <f t="shared" si="77"/>
        <v>3076.7549921096997</v>
      </c>
      <c r="L37" s="90">
        <f t="shared" si="77"/>
        <v>3062.5989639314998</v>
      </c>
      <c r="M37" s="83">
        <f t="shared" si="49"/>
        <v>30367.587155897701</v>
      </c>
      <c r="N37" s="84">
        <f t="shared" si="49"/>
        <v>30227.867086998798</v>
      </c>
      <c r="O37" s="90">
        <f t="shared" si="77"/>
        <v>48655.3933290477</v>
      </c>
      <c r="P37" s="90">
        <f t="shared" si="77"/>
        <v>48517.304863715501</v>
      </c>
      <c r="Q37" s="83">
        <f t="shared" si="77"/>
        <v>0</v>
      </c>
      <c r="R37" s="84">
        <f t="shared" si="77"/>
        <v>0</v>
      </c>
      <c r="S37" s="83"/>
      <c r="T37" s="75"/>
      <c r="U37" s="75"/>
      <c r="V37" s="75"/>
      <c r="W37" s="75"/>
      <c r="X37" s="75"/>
      <c r="Y37" s="75"/>
      <c r="Z37" s="84"/>
      <c r="AA37" s="102">
        <f t="shared" ref="AA37:AI37" si="78">SUM(AA75,AA113,AA151,AA189,AA227)</f>
        <v>59361155.62302424</v>
      </c>
      <c r="AB37" s="76">
        <f t="shared" si="78"/>
        <v>59088418.904831424</v>
      </c>
      <c r="AC37" s="76">
        <f t="shared" si="78"/>
        <v>585894902.80502725</v>
      </c>
      <c r="AD37" s="76">
        <f t="shared" si="78"/>
        <v>583202990.0327822</v>
      </c>
      <c r="AE37" s="76">
        <f t="shared" si="78"/>
        <v>935996664.24000001</v>
      </c>
      <c r="AF37" s="76">
        <f t="shared" si="78"/>
        <v>933341829.10334241</v>
      </c>
      <c r="AG37" s="76">
        <f t="shared" si="78"/>
        <v>0</v>
      </c>
      <c r="AH37" s="76">
        <f t="shared" si="78"/>
        <v>0</v>
      </c>
      <c r="AI37" s="84">
        <f t="shared" si="78"/>
        <v>20000</v>
      </c>
      <c r="AJ37" s="133">
        <f t="shared" si="36"/>
        <v>2968.0577811512121</v>
      </c>
      <c r="AK37" s="134">
        <f t="shared" si="37"/>
        <v>2954.4209452415712</v>
      </c>
      <c r="AL37" s="75">
        <f t="shared" si="38"/>
        <v>29294.745140251362</v>
      </c>
      <c r="AM37" s="75">
        <f t="shared" si="39"/>
        <v>29160.149501639109</v>
      </c>
      <c r="AN37" s="134">
        <f t="shared" si="10"/>
        <v>46799.833211999998</v>
      </c>
      <c r="AO37" s="134">
        <f t="shared" si="11"/>
        <v>46667.091455167123</v>
      </c>
      <c r="AP37" s="75">
        <f t="shared" si="12"/>
        <v>0</v>
      </c>
      <c r="AQ37" s="84">
        <f t="shared" si="13"/>
        <v>0</v>
      </c>
    </row>
    <row r="38" spans="2:43" x14ac:dyDescent="0.35">
      <c r="B38" s="5" t="s">
        <v>75</v>
      </c>
      <c r="C38" s="15">
        <v>81.856712000000002</v>
      </c>
      <c r="D38" s="15">
        <v>89.736710000000002</v>
      </c>
      <c r="E38" t="s">
        <v>171</v>
      </c>
      <c r="F38" t="s">
        <v>146</v>
      </c>
      <c r="H38">
        <f t="shared" ref="H38:R38" si="79">SUM(H76,H114,H152,H190,H228)</f>
        <v>80217</v>
      </c>
      <c r="I38">
        <f t="shared" si="79"/>
        <v>0</v>
      </c>
      <c r="J38">
        <f t="shared" si="79"/>
        <v>12361</v>
      </c>
      <c r="K38" s="89">
        <f t="shared" si="79"/>
        <v>3567.8762767677003</v>
      </c>
      <c r="L38" s="90">
        <f t="shared" si="79"/>
        <v>3551.7788186845</v>
      </c>
      <c r="M38" s="83">
        <f t="shared" si="49"/>
        <v>24546.981648409201</v>
      </c>
      <c r="N38" s="84">
        <f t="shared" si="49"/>
        <v>24436.231168991701</v>
      </c>
      <c r="O38" s="90">
        <f t="shared" si="79"/>
        <v>42391.156082702597</v>
      </c>
      <c r="P38" s="90">
        <f t="shared" si="79"/>
        <v>42270.845747033403</v>
      </c>
      <c r="Q38" s="83">
        <f t="shared" si="79"/>
        <v>0</v>
      </c>
      <c r="R38" s="84">
        <f t="shared" si="79"/>
        <v>0</v>
      </c>
      <c r="S38" s="83"/>
      <c r="T38" s="75"/>
      <c r="U38" s="75"/>
      <c r="V38" s="75"/>
      <c r="W38" s="75"/>
      <c r="X38" s="75"/>
      <c r="Y38" s="75"/>
      <c r="Z38" s="84"/>
      <c r="AA38" s="102">
        <f t="shared" ref="AA38:AI38" si="80">SUM(AA76,AA114,AA152,AA190,AA228)</f>
        <v>55828278.730138212</v>
      </c>
      <c r="AB38" s="76">
        <f t="shared" si="80"/>
        <v>55576724.539669484</v>
      </c>
      <c r="AC38" s="76">
        <f t="shared" si="80"/>
        <v>384098446.00679302</v>
      </c>
      <c r="AD38" s="76">
        <f t="shared" si="80"/>
        <v>382367753.67947668</v>
      </c>
      <c r="AE38" s="76">
        <f t="shared" si="80"/>
        <v>661963668.95000005</v>
      </c>
      <c r="AF38" s="76">
        <f t="shared" si="80"/>
        <v>660085882.01128721</v>
      </c>
      <c r="AG38" s="76">
        <f t="shared" si="80"/>
        <v>0</v>
      </c>
      <c r="AH38" s="76">
        <f t="shared" si="80"/>
        <v>0</v>
      </c>
      <c r="AI38" s="84">
        <f t="shared" si="80"/>
        <v>12500</v>
      </c>
      <c r="AJ38" s="133">
        <f t="shared" si="36"/>
        <v>4466.2622984110567</v>
      </c>
      <c r="AK38" s="134">
        <f t="shared" si="37"/>
        <v>4446.137963173559</v>
      </c>
      <c r="AL38" s="75">
        <f t="shared" si="38"/>
        <v>30727.875680543442</v>
      </c>
      <c r="AM38" s="75">
        <f t="shared" si="39"/>
        <v>30589.420294358133</v>
      </c>
      <c r="AN38" s="134">
        <f t="shared" si="10"/>
        <v>52957.093516000001</v>
      </c>
      <c r="AO38" s="134">
        <f t="shared" si="11"/>
        <v>52806.870560902978</v>
      </c>
      <c r="AP38" s="75">
        <f t="shared" si="12"/>
        <v>0</v>
      </c>
      <c r="AQ38" s="84">
        <f t="shared" si="13"/>
        <v>0</v>
      </c>
    </row>
    <row r="39" spans="2:43" x14ac:dyDescent="0.35">
      <c r="B39" s="5" t="s">
        <v>81</v>
      </c>
      <c r="C39" s="15">
        <v>86.730819999999994</v>
      </c>
      <c r="D39" s="15">
        <v>92.220819999999989</v>
      </c>
      <c r="E39" t="s">
        <v>171</v>
      </c>
      <c r="F39" t="s">
        <v>146</v>
      </c>
      <c r="H39">
        <f t="shared" ref="H39:R39" si="81">SUM(H77,H115,H153,H191,H229)</f>
        <v>49691</v>
      </c>
      <c r="I39">
        <f t="shared" si="81"/>
        <v>0</v>
      </c>
      <c r="J39">
        <f t="shared" si="81"/>
        <v>7655</v>
      </c>
      <c r="K39" s="89">
        <f t="shared" si="81"/>
        <v>3270.3859906739003</v>
      </c>
      <c r="L39" s="90">
        <f t="shared" si="81"/>
        <v>3256.0419321224999</v>
      </c>
      <c r="M39" s="83">
        <f t="shared" si="49"/>
        <v>14684.033098125801</v>
      </c>
      <c r="N39" s="84">
        <f t="shared" si="49"/>
        <v>14619.628275229999</v>
      </c>
      <c r="O39" s="90">
        <f t="shared" si="81"/>
        <v>29525.065473962801</v>
      </c>
      <c r="P39" s="90">
        <f t="shared" si="81"/>
        <v>29441.257752884499</v>
      </c>
      <c r="Q39" s="83">
        <f t="shared" si="81"/>
        <v>0</v>
      </c>
      <c r="R39" s="84">
        <f t="shared" si="81"/>
        <v>0</v>
      </c>
      <c r="S39" s="83"/>
      <c r="T39" s="75"/>
      <c r="U39" s="75"/>
      <c r="V39" s="75"/>
      <c r="W39" s="75"/>
      <c r="X39" s="75"/>
      <c r="Y39" s="75"/>
      <c r="Z39" s="84"/>
      <c r="AA39" s="102">
        <f t="shared" ref="AA39:AI39" si="82">SUM(AA77,AA115,AA153,AA191,AA229)</f>
        <v>50005245.611253478</v>
      </c>
      <c r="AB39" s="76">
        <f t="shared" si="82"/>
        <v>49786528.873338178</v>
      </c>
      <c r="AC39" s="76">
        <f t="shared" si="82"/>
        <v>224523552.79452795</v>
      </c>
      <c r="AD39" s="76">
        <f t="shared" si="82"/>
        <v>223541514.64128807</v>
      </c>
      <c r="AE39" s="76">
        <f t="shared" si="82"/>
        <v>448983820.05000007</v>
      </c>
      <c r="AF39" s="76">
        <f t="shared" si="82"/>
        <v>447710575.71713454</v>
      </c>
      <c r="AG39" s="76">
        <f t="shared" si="82"/>
        <v>0</v>
      </c>
      <c r="AH39" s="76">
        <f t="shared" si="82"/>
        <v>0</v>
      </c>
      <c r="AI39" s="84">
        <f t="shared" si="82"/>
        <v>7500</v>
      </c>
      <c r="AJ39" s="133">
        <f t="shared" si="36"/>
        <v>6667.3660815004641</v>
      </c>
      <c r="AK39" s="134">
        <f t="shared" si="37"/>
        <v>6638.2038497784233</v>
      </c>
      <c r="AL39" s="75">
        <f t="shared" si="38"/>
        <v>29936.47370593706</v>
      </c>
      <c r="AM39" s="75">
        <f t="shared" si="39"/>
        <v>29805.535285505077</v>
      </c>
      <c r="AN39" s="134">
        <f t="shared" si="10"/>
        <v>59864.509340000011</v>
      </c>
      <c r="AO39" s="134">
        <f t="shared" si="11"/>
        <v>59694.743428951275</v>
      </c>
      <c r="AP39" s="75">
        <f t="shared" si="12"/>
        <v>0</v>
      </c>
      <c r="AQ39" s="84">
        <f t="shared" si="13"/>
        <v>0</v>
      </c>
    </row>
    <row r="40" spans="2:43" x14ac:dyDescent="0.35">
      <c r="B40" s="5" t="s">
        <v>82</v>
      </c>
      <c r="C40" s="15">
        <v>92.779342999999997</v>
      </c>
      <c r="D40" s="15">
        <v>96.279340000000005</v>
      </c>
      <c r="E40" t="s">
        <v>171</v>
      </c>
      <c r="F40" t="s">
        <v>146</v>
      </c>
      <c r="H40">
        <f t="shared" ref="H40:R40" si="83">SUM(H78,H116,H154,H192,H230)</f>
        <v>29050</v>
      </c>
      <c r="I40">
        <f t="shared" si="83"/>
        <v>0</v>
      </c>
      <c r="J40">
        <f t="shared" si="83"/>
        <v>4475</v>
      </c>
      <c r="K40" s="89">
        <f t="shared" si="83"/>
        <v>3071.2888939930999</v>
      </c>
      <c r="L40" s="90">
        <f t="shared" si="83"/>
        <v>3058.5302868506001</v>
      </c>
      <c r="M40" s="83">
        <f t="shared" si="49"/>
        <v>7678.2130211160002</v>
      </c>
      <c r="N40" s="84">
        <f t="shared" si="49"/>
        <v>7646.3165415354997</v>
      </c>
      <c r="O40" s="90">
        <f t="shared" si="83"/>
        <v>19930.146163744299</v>
      </c>
      <c r="P40" s="90">
        <f t="shared" si="83"/>
        <v>19873.532103195299</v>
      </c>
      <c r="Q40" s="83">
        <f t="shared" si="83"/>
        <v>0</v>
      </c>
      <c r="R40" s="84">
        <f t="shared" si="83"/>
        <v>0</v>
      </c>
      <c r="S40" s="83"/>
      <c r="T40" s="75"/>
      <c r="U40" s="75"/>
      <c r="V40" s="75"/>
      <c r="W40" s="75"/>
      <c r="X40" s="75"/>
      <c r="Y40" s="75"/>
      <c r="Z40" s="84"/>
      <c r="AA40" s="102">
        <f t="shared" ref="AA40:AI40" si="84">SUM(AA78,AA116,AA154,AA192,AA230)</f>
        <v>54267596.900575139</v>
      </c>
      <c r="AB40" s="76">
        <f t="shared" si="84"/>
        <v>54043639.702548727</v>
      </c>
      <c r="AC40" s="76">
        <f t="shared" si="84"/>
        <v>135668829.44864586</v>
      </c>
      <c r="AD40" s="76">
        <f t="shared" si="84"/>
        <v>135108937.12545037</v>
      </c>
      <c r="AE40" s="76">
        <f t="shared" si="84"/>
        <v>348509125.86000001</v>
      </c>
      <c r="AF40" s="76">
        <f t="shared" si="84"/>
        <v>347520860.7284773</v>
      </c>
      <c r="AG40" s="76">
        <f t="shared" si="84"/>
        <v>0</v>
      </c>
      <c r="AH40" s="76">
        <f t="shared" si="84"/>
        <v>0</v>
      </c>
      <c r="AI40" s="84">
        <f t="shared" si="84"/>
        <v>5000</v>
      </c>
      <c r="AJ40" s="133">
        <f t="shared" si="36"/>
        <v>10853.519380115027</v>
      </c>
      <c r="AK40" s="134">
        <f t="shared" si="37"/>
        <v>10808.727940509745</v>
      </c>
      <c r="AL40" s="75">
        <f t="shared" si="38"/>
        <v>27133.765889729173</v>
      </c>
      <c r="AM40" s="75">
        <f t="shared" si="39"/>
        <v>27021.787425090075</v>
      </c>
      <c r="AN40" s="134">
        <f t="shared" si="10"/>
        <v>69701.825171999997</v>
      </c>
      <c r="AO40" s="134">
        <f t="shared" si="11"/>
        <v>69504.172145695455</v>
      </c>
      <c r="AP40" s="75">
        <f t="shared" si="12"/>
        <v>0</v>
      </c>
      <c r="AQ40" s="84">
        <f t="shared" si="13"/>
        <v>0</v>
      </c>
    </row>
    <row r="41" spans="2:43" hidden="1" x14ac:dyDescent="0.35">
      <c r="B41" s="5" t="s">
        <v>76</v>
      </c>
      <c r="C41" s="15">
        <v>2.0320822999999999</v>
      </c>
      <c r="D41" s="15">
        <v>77.402082000000007</v>
      </c>
      <c r="E41" t="s">
        <v>172</v>
      </c>
      <c r="F41" t="s">
        <v>146</v>
      </c>
      <c r="H41">
        <f t="shared" ref="H41:R41" si="85">SUM(H79,H117,H155,H193,H231)</f>
        <v>0</v>
      </c>
      <c r="I41">
        <f t="shared" si="85"/>
        <v>0</v>
      </c>
      <c r="J41">
        <f t="shared" si="85"/>
        <v>0</v>
      </c>
      <c r="K41" s="89" t="e">
        <f t="shared" si="85"/>
        <v>#VALUE!</v>
      </c>
      <c r="L41" s="90" t="e">
        <f t="shared" si="85"/>
        <v>#VALUE!</v>
      </c>
      <c r="M41" s="83" t="e">
        <f t="shared" si="49"/>
        <v>#VALUE!</v>
      </c>
      <c r="N41" s="84" t="e">
        <f t="shared" si="49"/>
        <v>#VALUE!</v>
      </c>
      <c r="O41" s="90" t="e">
        <f t="shared" si="85"/>
        <v>#VALUE!</v>
      </c>
      <c r="P41" s="90" t="e">
        <f t="shared" si="85"/>
        <v>#VALUE!</v>
      </c>
      <c r="Q41" s="83" t="e">
        <f t="shared" si="85"/>
        <v>#VALUE!</v>
      </c>
      <c r="R41" s="84" t="e">
        <f t="shared" si="85"/>
        <v>#VALUE!</v>
      </c>
      <c r="S41" s="83"/>
      <c r="T41" s="75"/>
      <c r="U41" s="75"/>
      <c r="V41" s="75"/>
      <c r="W41" s="75"/>
      <c r="X41" s="75"/>
      <c r="Y41" s="75"/>
      <c r="Z41" s="84"/>
      <c r="AA41" s="102" t="e">
        <f t="shared" ref="AA41:AI41" si="86">SUM(AA79,AA117,AA155,AA193,AA231)</f>
        <v>#VALUE!</v>
      </c>
      <c r="AB41" s="76" t="e">
        <f t="shared" si="86"/>
        <v>#VALUE!</v>
      </c>
      <c r="AC41" s="76" t="e">
        <f t="shared" si="86"/>
        <v>#VALUE!</v>
      </c>
      <c r="AD41" s="76" t="e">
        <f t="shared" si="86"/>
        <v>#VALUE!</v>
      </c>
      <c r="AE41" s="76" t="e">
        <f t="shared" si="86"/>
        <v>#VALUE!</v>
      </c>
      <c r="AF41" s="76" t="e">
        <f t="shared" si="86"/>
        <v>#VALUE!</v>
      </c>
      <c r="AG41" s="76" t="e">
        <f t="shared" si="86"/>
        <v>#VALUE!</v>
      </c>
      <c r="AH41" s="76" t="e">
        <f t="shared" si="86"/>
        <v>#VALUE!</v>
      </c>
      <c r="AI41" s="84">
        <f t="shared" si="86"/>
        <v>25000</v>
      </c>
      <c r="AJ41" s="133" t="e">
        <f t="shared" si="36"/>
        <v>#VALUE!</v>
      </c>
      <c r="AK41" s="134" t="e">
        <f t="shared" si="37"/>
        <v>#VALUE!</v>
      </c>
      <c r="AL41" s="75" t="e">
        <f t="shared" si="38"/>
        <v>#VALUE!</v>
      </c>
      <c r="AM41" s="75" t="e">
        <f t="shared" si="39"/>
        <v>#VALUE!</v>
      </c>
      <c r="AN41" s="134" t="e">
        <f t="shared" si="10"/>
        <v>#VALUE!</v>
      </c>
      <c r="AO41" s="134" t="e">
        <f t="shared" si="11"/>
        <v>#VALUE!</v>
      </c>
      <c r="AP41" s="75" t="e">
        <f t="shared" si="12"/>
        <v>#VALUE!</v>
      </c>
      <c r="AQ41" s="84" t="e">
        <f t="shared" si="13"/>
        <v>#VALUE!</v>
      </c>
    </row>
    <row r="42" spans="2:43" hidden="1" x14ac:dyDescent="0.35">
      <c r="B42" s="5" t="s">
        <v>46</v>
      </c>
      <c r="C42" s="15">
        <v>6.9784756000000003</v>
      </c>
      <c r="D42" s="15">
        <v>77.398476000000002</v>
      </c>
      <c r="E42" t="s">
        <v>172</v>
      </c>
      <c r="F42" t="s">
        <v>146</v>
      </c>
      <c r="H42">
        <f t="shared" ref="H42:R42" si="87">SUM(H80,H118,H156,H194,H232)</f>
        <v>0</v>
      </c>
      <c r="I42">
        <f t="shared" si="87"/>
        <v>0</v>
      </c>
      <c r="J42">
        <f t="shared" si="87"/>
        <v>0</v>
      </c>
      <c r="K42" s="89" t="e">
        <f t="shared" si="87"/>
        <v>#VALUE!</v>
      </c>
      <c r="L42" s="90" t="e">
        <f t="shared" si="87"/>
        <v>#VALUE!</v>
      </c>
      <c r="M42" s="83" t="e">
        <f t="shared" si="49"/>
        <v>#VALUE!</v>
      </c>
      <c r="N42" s="84" t="e">
        <f t="shared" si="49"/>
        <v>#VALUE!</v>
      </c>
      <c r="O42" s="90" t="e">
        <f t="shared" si="87"/>
        <v>#VALUE!</v>
      </c>
      <c r="P42" s="90" t="e">
        <f t="shared" si="87"/>
        <v>#VALUE!</v>
      </c>
      <c r="Q42" s="83" t="e">
        <f t="shared" si="87"/>
        <v>#VALUE!</v>
      </c>
      <c r="R42" s="84" t="e">
        <f t="shared" si="87"/>
        <v>#VALUE!</v>
      </c>
      <c r="S42" s="83"/>
      <c r="T42" s="75"/>
      <c r="U42" s="75"/>
      <c r="V42" s="75"/>
      <c r="W42" s="75"/>
      <c r="X42" s="75"/>
      <c r="Y42" s="75"/>
      <c r="Z42" s="84"/>
      <c r="AA42" s="102" t="e">
        <f t="shared" ref="AA42:AI42" si="88">SUM(AA80,AA118,AA156,AA194,AA232)</f>
        <v>#VALUE!</v>
      </c>
      <c r="AB42" s="76" t="e">
        <f t="shared" si="88"/>
        <v>#VALUE!</v>
      </c>
      <c r="AC42" s="76" t="e">
        <f t="shared" si="88"/>
        <v>#VALUE!</v>
      </c>
      <c r="AD42" s="76" t="e">
        <f t="shared" si="88"/>
        <v>#VALUE!</v>
      </c>
      <c r="AE42" s="76" t="e">
        <f t="shared" si="88"/>
        <v>#VALUE!</v>
      </c>
      <c r="AF42" s="76" t="e">
        <f t="shared" si="88"/>
        <v>#VALUE!</v>
      </c>
      <c r="AG42" s="76" t="e">
        <f t="shared" si="88"/>
        <v>#VALUE!</v>
      </c>
      <c r="AH42" s="76" t="e">
        <f t="shared" si="88"/>
        <v>#VALUE!</v>
      </c>
      <c r="AI42" s="84">
        <f t="shared" si="88"/>
        <v>27500</v>
      </c>
      <c r="AJ42" s="133" t="e">
        <f t="shared" si="36"/>
        <v>#VALUE!</v>
      </c>
      <c r="AK42" s="134" t="e">
        <f t="shared" si="37"/>
        <v>#VALUE!</v>
      </c>
      <c r="AL42" s="75" t="e">
        <f t="shared" si="38"/>
        <v>#VALUE!</v>
      </c>
      <c r="AM42" s="75" t="e">
        <f t="shared" si="39"/>
        <v>#VALUE!</v>
      </c>
      <c r="AN42" s="134" t="e">
        <f t="shared" si="10"/>
        <v>#VALUE!</v>
      </c>
      <c r="AO42" s="134" t="e">
        <f t="shared" si="11"/>
        <v>#VALUE!</v>
      </c>
      <c r="AP42" s="75" t="e">
        <f t="shared" si="12"/>
        <v>#VALUE!</v>
      </c>
      <c r="AQ42" s="84" t="e">
        <f t="shared" si="13"/>
        <v>#VALUE!</v>
      </c>
    </row>
    <row r="43" spans="2:43" hidden="1" x14ac:dyDescent="0.35">
      <c r="B43" s="5" t="s">
        <v>77</v>
      </c>
      <c r="C43" s="15">
        <v>12.471144000000001</v>
      </c>
      <c r="D43" s="15">
        <v>77.921140000000008</v>
      </c>
      <c r="E43" t="s">
        <v>172</v>
      </c>
      <c r="F43" t="s">
        <v>146</v>
      </c>
      <c r="H43">
        <f t="shared" ref="H43:R43" si="89">SUM(H81,H119,H157,H195,H233)</f>
        <v>0</v>
      </c>
      <c r="I43">
        <f t="shared" si="89"/>
        <v>0</v>
      </c>
      <c r="J43">
        <f t="shared" si="89"/>
        <v>0</v>
      </c>
      <c r="K43" s="89" t="e">
        <f t="shared" si="89"/>
        <v>#VALUE!</v>
      </c>
      <c r="L43" s="90" t="e">
        <f t="shared" si="89"/>
        <v>#VALUE!</v>
      </c>
      <c r="M43" s="83" t="e">
        <f t="shared" si="89"/>
        <v>#VALUE!</v>
      </c>
      <c r="N43" s="84" t="e">
        <f t="shared" si="89"/>
        <v>#VALUE!</v>
      </c>
      <c r="O43" s="90" t="e">
        <f t="shared" si="89"/>
        <v>#VALUE!</v>
      </c>
      <c r="P43" s="90" t="e">
        <f t="shared" si="89"/>
        <v>#VALUE!</v>
      </c>
      <c r="Q43" s="83" t="e">
        <f t="shared" si="89"/>
        <v>#VALUE!</v>
      </c>
      <c r="R43" s="84" t="e">
        <f t="shared" si="89"/>
        <v>#VALUE!</v>
      </c>
      <c r="S43" s="83"/>
      <c r="T43" s="75"/>
      <c r="U43" s="75"/>
      <c r="V43" s="75"/>
      <c r="W43" s="75"/>
      <c r="X43" s="75"/>
      <c r="Y43" s="75"/>
      <c r="Z43" s="84"/>
      <c r="AA43" s="102" t="e">
        <f t="shared" ref="AA43:AI43" si="90">SUM(AA81,AA119,AA157,AA195,AA233)</f>
        <v>#VALUE!</v>
      </c>
      <c r="AB43" s="76" t="e">
        <f t="shared" si="90"/>
        <v>#VALUE!</v>
      </c>
      <c r="AC43" s="76" t="e">
        <f t="shared" si="90"/>
        <v>#VALUE!</v>
      </c>
      <c r="AD43" s="76" t="e">
        <f t="shared" si="90"/>
        <v>#VALUE!</v>
      </c>
      <c r="AE43" s="76" t="e">
        <f t="shared" si="90"/>
        <v>#VALUE!</v>
      </c>
      <c r="AF43" s="76" t="e">
        <f t="shared" si="90"/>
        <v>#VALUE!</v>
      </c>
      <c r="AG43" s="76" t="e">
        <f t="shared" si="90"/>
        <v>#VALUE!</v>
      </c>
      <c r="AH43" s="76" t="e">
        <f t="shared" si="90"/>
        <v>#VALUE!</v>
      </c>
      <c r="AI43" s="84">
        <f t="shared" si="90"/>
        <v>33000</v>
      </c>
      <c r="AJ43" s="133" t="e">
        <f t="shared" si="36"/>
        <v>#VALUE!</v>
      </c>
      <c r="AK43" s="134" t="e">
        <f t="shared" si="37"/>
        <v>#VALUE!</v>
      </c>
      <c r="AL43" s="75" t="e">
        <f t="shared" si="38"/>
        <v>#VALUE!</v>
      </c>
      <c r="AM43" s="75" t="e">
        <f t="shared" si="39"/>
        <v>#VALUE!</v>
      </c>
      <c r="AN43" s="134" t="e">
        <f t="shared" si="10"/>
        <v>#VALUE!</v>
      </c>
      <c r="AO43" s="134" t="e">
        <f t="shared" si="11"/>
        <v>#VALUE!</v>
      </c>
      <c r="AP43" s="75" t="e">
        <f t="shared" si="12"/>
        <v>#VALUE!</v>
      </c>
      <c r="AQ43" s="84" t="e">
        <f t="shared" si="13"/>
        <v>#VALUE!</v>
      </c>
    </row>
    <row r="44" spans="2:43" x14ac:dyDescent="0.35">
      <c r="B44" s="5" t="s">
        <v>47</v>
      </c>
      <c r="C44" s="15">
        <v>17.556318000000001</v>
      </c>
      <c r="D44" s="15">
        <v>77.07632000000001</v>
      </c>
      <c r="E44" t="s">
        <v>172</v>
      </c>
      <c r="F44" t="s">
        <v>146</v>
      </c>
      <c r="H44">
        <f t="shared" ref="H44:R44" si="91">SUM(H82,H120,H158,H196,H234)</f>
        <v>124418</v>
      </c>
      <c r="I44">
        <f t="shared" si="91"/>
        <v>0</v>
      </c>
      <c r="J44">
        <f t="shared" si="91"/>
        <v>19170</v>
      </c>
      <c r="K44" s="89">
        <f t="shared" si="91"/>
        <v>56.983085586300007</v>
      </c>
      <c r="L44" s="90">
        <f t="shared" si="91"/>
        <v>56.815164306</v>
      </c>
      <c r="M44" s="83">
        <f t="shared" si="91"/>
        <v>3334.6502824764002</v>
      </c>
      <c r="N44" s="84">
        <f t="shared" si="91"/>
        <v>3324.8235288174001</v>
      </c>
      <c r="O44" s="90">
        <f t="shared" si="91"/>
        <v>8826.1892314548004</v>
      </c>
      <c r="P44" s="90">
        <f t="shared" si="91"/>
        <v>8809.3200741315013</v>
      </c>
      <c r="Q44" s="83">
        <f t="shared" si="91"/>
        <v>56.983085586300007</v>
      </c>
      <c r="R44" s="84">
        <f t="shared" si="91"/>
        <v>56.815164306</v>
      </c>
      <c r="S44" s="83"/>
      <c r="T44" s="75"/>
      <c r="U44" s="75"/>
      <c r="V44" s="75"/>
      <c r="W44" s="75"/>
      <c r="X44" s="75"/>
      <c r="Y44" s="75"/>
      <c r="Z44" s="84"/>
      <c r="AA44" s="102">
        <f t="shared" ref="AA44:AI44" si="92">SUM(AA82,AA120,AA158,AA196,AA234)</f>
        <v>1013108.4483698934</v>
      </c>
      <c r="AB44" s="76">
        <f t="shared" si="92"/>
        <v>1010124.1448716874</v>
      </c>
      <c r="AC44" s="76">
        <f t="shared" si="92"/>
        <v>59287108.42482233</v>
      </c>
      <c r="AD44" s="76">
        <f t="shared" si="92"/>
        <v>59112466.978138655</v>
      </c>
      <c r="AE44" s="76">
        <f t="shared" si="92"/>
        <v>156551621.59999999</v>
      </c>
      <c r="AF44" s="76">
        <f t="shared" si="92"/>
        <v>156252538.10303301</v>
      </c>
      <c r="AG44" s="76">
        <f t="shared" si="92"/>
        <v>1013108.4483698934</v>
      </c>
      <c r="AH44" s="76">
        <f t="shared" si="92"/>
        <v>1010124.1448716874</v>
      </c>
      <c r="AI44" s="84">
        <f t="shared" si="92"/>
        <v>22000</v>
      </c>
      <c r="AJ44" s="133">
        <f t="shared" si="36"/>
        <v>46.050384016813332</v>
      </c>
      <c r="AK44" s="134">
        <f t="shared" si="37"/>
        <v>45.914733857803974</v>
      </c>
      <c r="AL44" s="75">
        <f t="shared" si="38"/>
        <v>2694.8685647646512</v>
      </c>
      <c r="AM44" s="75">
        <f t="shared" si="39"/>
        <v>2686.9303171881206</v>
      </c>
      <c r="AN44" s="134">
        <f t="shared" si="10"/>
        <v>7115.9827999999998</v>
      </c>
      <c r="AO44" s="134">
        <f t="shared" si="11"/>
        <v>7102.3880955924096</v>
      </c>
      <c r="AP44" s="75">
        <f t="shared" si="12"/>
        <v>46.050384016813332</v>
      </c>
      <c r="AQ44" s="84">
        <f t="shared" si="13"/>
        <v>45.914733857803974</v>
      </c>
    </row>
    <row r="45" spans="2:43" x14ac:dyDescent="0.35">
      <c r="B45" s="5" t="s">
        <v>48</v>
      </c>
      <c r="C45" s="15">
        <v>22.054632000000002</v>
      </c>
      <c r="D45" s="15">
        <v>77.704629999999995</v>
      </c>
      <c r="E45" t="s">
        <v>172</v>
      </c>
      <c r="F45" t="s">
        <v>146</v>
      </c>
      <c r="H45">
        <f t="shared" ref="H45:R45" si="93">SUM(H83,H121,H159,H197,H235)</f>
        <v>181688</v>
      </c>
      <c r="I45">
        <f t="shared" si="93"/>
        <v>0</v>
      </c>
      <c r="J45">
        <f t="shared" si="93"/>
        <v>27993</v>
      </c>
      <c r="K45" s="89">
        <f t="shared" si="93"/>
        <v>117.52926087200001</v>
      </c>
      <c r="L45" s="90">
        <f t="shared" si="93"/>
        <v>117.1832154497</v>
      </c>
      <c r="M45" s="83">
        <f t="shared" si="93"/>
        <v>6422.9738715963003</v>
      </c>
      <c r="N45" s="84">
        <f t="shared" si="93"/>
        <v>6404.0624899596987</v>
      </c>
      <c r="O45" s="90">
        <f t="shared" si="93"/>
        <v>15171.5733622719</v>
      </c>
      <c r="P45" s="90">
        <f t="shared" si="93"/>
        <v>15142.590365029</v>
      </c>
      <c r="Q45" s="83">
        <f t="shared" si="93"/>
        <v>117.52926087200001</v>
      </c>
      <c r="R45" s="84">
        <f t="shared" si="93"/>
        <v>117.1832154497</v>
      </c>
      <c r="S45" s="83"/>
      <c r="T45" s="75"/>
      <c r="U45" s="75"/>
      <c r="V45" s="75"/>
      <c r="W45" s="75"/>
      <c r="X45" s="75"/>
      <c r="Y45" s="75"/>
      <c r="Z45" s="84"/>
      <c r="AA45" s="102">
        <f t="shared" ref="AA45:AI45" si="94">SUM(AA83,AA121,AA159,AA197,AA235)</f>
        <v>1939971.5727290353</v>
      </c>
      <c r="AB45" s="76">
        <f t="shared" si="94"/>
        <v>1934258.2557008017</v>
      </c>
      <c r="AC45" s="76">
        <f t="shared" si="94"/>
        <v>106019442.56969902</v>
      </c>
      <c r="AD45" s="76">
        <f t="shared" si="94"/>
        <v>105707209.80553277</v>
      </c>
      <c r="AE45" s="76">
        <f t="shared" si="94"/>
        <v>250437460.62000003</v>
      </c>
      <c r="AF45" s="76">
        <f t="shared" si="94"/>
        <v>249959025.18294904</v>
      </c>
      <c r="AG45" s="76">
        <f t="shared" si="94"/>
        <v>1939971.5727290353</v>
      </c>
      <c r="AH45" s="76">
        <f t="shared" si="94"/>
        <v>1934258.2557008017</v>
      </c>
      <c r="AI45" s="84">
        <f t="shared" si="94"/>
        <v>30000</v>
      </c>
      <c r="AJ45" s="133">
        <f t="shared" si="36"/>
        <v>64.665719090967841</v>
      </c>
      <c r="AK45" s="134">
        <f t="shared" si="37"/>
        <v>64.475275190026721</v>
      </c>
      <c r="AL45" s="75">
        <f t="shared" si="38"/>
        <v>3533.9814189899671</v>
      </c>
      <c r="AM45" s="75">
        <f t="shared" si="39"/>
        <v>3523.5736601844255</v>
      </c>
      <c r="AN45" s="134">
        <f t="shared" si="10"/>
        <v>8347.9153540000007</v>
      </c>
      <c r="AO45" s="134">
        <f t="shared" si="11"/>
        <v>8331.9675060983009</v>
      </c>
      <c r="AP45" s="75">
        <f t="shared" si="12"/>
        <v>64.665719090967841</v>
      </c>
      <c r="AQ45" s="84">
        <f t="shared" si="13"/>
        <v>64.475275190026721</v>
      </c>
    </row>
    <row r="46" spans="2:43" x14ac:dyDescent="0.35">
      <c r="B46" s="5" t="s">
        <v>49</v>
      </c>
      <c r="C46" s="15">
        <v>26.959762999999999</v>
      </c>
      <c r="D46" s="15">
        <v>77.789760000000001</v>
      </c>
      <c r="E46" t="s">
        <v>172</v>
      </c>
      <c r="F46" t="s">
        <v>146</v>
      </c>
      <c r="H46">
        <f t="shared" ref="H46:R46" si="95">SUM(H84,H122,H160,H198,H236)</f>
        <v>186149</v>
      </c>
      <c r="I46">
        <f t="shared" si="95"/>
        <v>0</v>
      </c>
      <c r="J46">
        <f t="shared" si="95"/>
        <v>28681</v>
      </c>
      <c r="K46" s="89">
        <f t="shared" si="95"/>
        <v>180.0667229101</v>
      </c>
      <c r="L46" s="90">
        <f t="shared" si="95"/>
        <v>179.56071989240002</v>
      </c>
      <c r="M46" s="83">
        <f t="shared" si="95"/>
        <v>8972.7242624101018</v>
      </c>
      <c r="N46" s="84">
        <f t="shared" si="95"/>
        <v>8947.5101335562013</v>
      </c>
      <c r="O46" s="90">
        <f t="shared" si="95"/>
        <v>18844.707746336899</v>
      </c>
      <c r="P46" s="90">
        <f t="shared" si="95"/>
        <v>18809.672438263799</v>
      </c>
      <c r="Q46" s="83">
        <f t="shared" si="95"/>
        <v>180.0667229101</v>
      </c>
      <c r="R46" s="84">
        <f t="shared" si="95"/>
        <v>179.56071989240002</v>
      </c>
      <c r="S46" s="83"/>
      <c r="T46" s="75"/>
      <c r="U46" s="75"/>
      <c r="V46" s="75"/>
      <c r="W46" s="75"/>
      <c r="X46" s="75"/>
      <c r="Y46" s="75"/>
      <c r="Z46" s="84"/>
      <c r="AA46" s="102">
        <f t="shared" ref="AA46:AI46" si="96">SUM(AA84,AA122,AA160,AA198,AA236)</f>
        <v>2808963.823753492</v>
      </c>
      <c r="AB46" s="76">
        <f t="shared" si="96"/>
        <v>2801033.5756851346</v>
      </c>
      <c r="AC46" s="76">
        <f t="shared" si="96"/>
        <v>139970658.91074497</v>
      </c>
      <c r="AD46" s="76">
        <f t="shared" si="96"/>
        <v>139575494.67329067</v>
      </c>
      <c r="AE46" s="76">
        <f t="shared" si="96"/>
        <v>298066844.88</v>
      </c>
      <c r="AF46" s="76">
        <f t="shared" si="96"/>
        <v>297511139.29544091</v>
      </c>
      <c r="AG46" s="76">
        <f t="shared" si="96"/>
        <v>2808963.823753492</v>
      </c>
      <c r="AH46" s="76">
        <f t="shared" si="96"/>
        <v>2801033.5756851346</v>
      </c>
      <c r="AI46" s="84">
        <f t="shared" si="96"/>
        <v>30000</v>
      </c>
      <c r="AJ46" s="133">
        <f t="shared" si="36"/>
        <v>93.63212745844973</v>
      </c>
      <c r="AK46" s="134">
        <f t="shared" si="37"/>
        <v>93.367785856171153</v>
      </c>
      <c r="AL46" s="75">
        <f t="shared" si="38"/>
        <v>4665.6886303581659</v>
      </c>
      <c r="AM46" s="75">
        <f t="shared" si="39"/>
        <v>4652.5164891096892</v>
      </c>
      <c r="AN46" s="134">
        <f t="shared" si="10"/>
        <v>9935.5614960000003</v>
      </c>
      <c r="AO46" s="134">
        <f t="shared" si="11"/>
        <v>9917.0379765146972</v>
      </c>
      <c r="AP46" s="75">
        <f t="shared" si="12"/>
        <v>93.63212745844973</v>
      </c>
      <c r="AQ46" s="84">
        <f t="shared" si="13"/>
        <v>93.367785856171153</v>
      </c>
    </row>
    <row r="47" spans="2:43" x14ac:dyDescent="0.35">
      <c r="B47" s="5" t="s">
        <v>50</v>
      </c>
      <c r="C47" s="15">
        <v>31.981521999999998</v>
      </c>
      <c r="D47" s="15">
        <v>78.061520000000002</v>
      </c>
      <c r="E47" t="s">
        <v>172</v>
      </c>
      <c r="F47" t="s">
        <v>146</v>
      </c>
      <c r="H47">
        <f t="shared" ref="H47:R47" si="97">SUM(H85,H123,H161,H199,H237)</f>
        <v>172305</v>
      </c>
      <c r="I47">
        <f t="shared" si="97"/>
        <v>0</v>
      </c>
      <c r="J47">
        <f t="shared" si="97"/>
        <v>26549</v>
      </c>
      <c r="K47" s="89">
        <f t="shared" si="97"/>
        <v>242.73364493950001</v>
      </c>
      <c r="L47" s="90">
        <f t="shared" si="97"/>
        <v>242.05129626190001</v>
      </c>
      <c r="M47" s="83">
        <f t="shared" si="97"/>
        <v>10942.432228405498</v>
      </c>
      <c r="N47" s="84">
        <f t="shared" si="97"/>
        <v>10911.671951383902</v>
      </c>
      <c r="O47" s="90">
        <f t="shared" si="97"/>
        <v>20810.1130147968</v>
      </c>
      <c r="P47" s="90">
        <f t="shared" si="97"/>
        <v>20771.409807512999</v>
      </c>
      <c r="Q47" s="83">
        <f t="shared" si="97"/>
        <v>242.73364493950001</v>
      </c>
      <c r="R47" s="84">
        <f t="shared" si="97"/>
        <v>242.05129626190001</v>
      </c>
      <c r="S47" s="83"/>
      <c r="T47" s="75"/>
      <c r="U47" s="75"/>
      <c r="V47" s="75"/>
      <c r="W47" s="75"/>
      <c r="X47" s="75"/>
      <c r="Y47" s="75"/>
      <c r="Z47" s="84"/>
      <c r="AA47" s="102">
        <f t="shared" ref="AA47:AI47" si="98">SUM(AA85,AA123,AA161,AA199,AA237)</f>
        <v>4444721.4541476788</v>
      </c>
      <c r="AB47" s="76">
        <f t="shared" si="98"/>
        <v>4432178.1542502828</v>
      </c>
      <c r="AC47" s="76">
        <f t="shared" si="98"/>
        <v>200368034.26353687</v>
      </c>
      <c r="AD47" s="76">
        <f t="shared" si="98"/>
        <v>199802582.32924727</v>
      </c>
      <c r="AE47" s="76">
        <f t="shared" si="98"/>
        <v>385911765.13499999</v>
      </c>
      <c r="AF47" s="76">
        <f t="shared" si="98"/>
        <v>385192258.65955609</v>
      </c>
      <c r="AG47" s="76">
        <f t="shared" si="98"/>
        <v>4444721.4541476788</v>
      </c>
      <c r="AH47" s="76">
        <f t="shared" si="98"/>
        <v>4432178.1542502828</v>
      </c>
      <c r="AI47" s="84">
        <f t="shared" si="98"/>
        <v>32500</v>
      </c>
      <c r="AJ47" s="133">
        <f t="shared" si="36"/>
        <v>136.76066012762089</v>
      </c>
      <c r="AK47" s="134">
        <f t="shared" si="37"/>
        <v>136.37471243847023</v>
      </c>
      <c r="AL47" s="75">
        <f t="shared" si="38"/>
        <v>6165.1702850319034</v>
      </c>
      <c r="AM47" s="75">
        <f t="shared" si="39"/>
        <v>6147.7717639768389</v>
      </c>
      <c r="AN47" s="134">
        <f t="shared" si="10"/>
        <v>11874.208157999999</v>
      </c>
      <c r="AO47" s="134">
        <f t="shared" si="11"/>
        <v>11852.069497217111</v>
      </c>
      <c r="AP47" s="75">
        <f t="shared" si="12"/>
        <v>136.76066012762089</v>
      </c>
      <c r="AQ47" s="84">
        <f t="shared" si="13"/>
        <v>136.37471243847023</v>
      </c>
    </row>
    <row r="48" spans="2:43" x14ac:dyDescent="0.35">
      <c r="B48" s="5" t="s">
        <v>51</v>
      </c>
      <c r="C48" s="15">
        <v>36.926009999999998</v>
      </c>
      <c r="D48" s="15">
        <v>78.336009999999987</v>
      </c>
      <c r="E48" t="s">
        <v>172</v>
      </c>
      <c r="F48" t="s">
        <v>146</v>
      </c>
      <c r="H48">
        <f t="shared" ref="H48:R48" si="99">SUM(H86,H124,H162,H200,H238)</f>
        <v>161268</v>
      </c>
      <c r="I48">
        <f t="shared" si="99"/>
        <v>0</v>
      </c>
      <c r="J48">
        <f t="shared" si="99"/>
        <v>24847</v>
      </c>
      <c r="K48" s="89">
        <f t="shared" si="99"/>
        <v>321.64932170539998</v>
      </c>
      <c r="L48" s="90">
        <f t="shared" si="99"/>
        <v>320.7515863653</v>
      </c>
      <c r="M48" s="83">
        <f t="shared" si="99"/>
        <v>12997.849090115298</v>
      </c>
      <c r="N48" s="84">
        <f t="shared" si="99"/>
        <v>12961.5716050218</v>
      </c>
      <c r="O48" s="90">
        <f t="shared" si="99"/>
        <v>22880.108764238601</v>
      </c>
      <c r="P48" s="90">
        <f t="shared" si="99"/>
        <v>22837.631545695098</v>
      </c>
      <c r="Q48" s="83">
        <f t="shared" si="99"/>
        <v>321.64932170539998</v>
      </c>
      <c r="R48" s="84">
        <f t="shared" si="99"/>
        <v>320.7515863653</v>
      </c>
      <c r="S48" s="83"/>
      <c r="T48" s="75"/>
      <c r="U48" s="75"/>
      <c r="V48" s="75"/>
      <c r="W48" s="75"/>
      <c r="X48" s="75"/>
      <c r="Y48" s="75"/>
      <c r="Z48" s="84"/>
      <c r="AA48" s="102">
        <f t="shared" ref="AA48:AI48" si="100">SUM(AA86,AA124,AA162,AA200,AA238)</f>
        <v>6949961.6819153037</v>
      </c>
      <c r="AB48" s="76">
        <f t="shared" si="100"/>
        <v>6930544.8081146004</v>
      </c>
      <c r="AC48" s="76">
        <f t="shared" si="100"/>
        <v>280847951.56619924</v>
      </c>
      <c r="AD48" s="76">
        <f t="shared" si="100"/>
        <v>280063315.69591165</v>
      </c>
      <c r="AE48" s="76">
        <f t="shared" si="100"/>
        <v>495329032.51999998</v>
      </c>
      <c r="AF48" s="76">
        <f t="shared" si="100"/>
        <v>494408912.5736922</v>
      </c>
      <c r="AG48" s="76">
        <f t="shared" si="100"/>
        <v>6949961.6819153037</v>
      </c>
      <c r="AH48" s="76">
        <f t="shared" si="100"/>
        <v>6930544.8081146004</v>
      </c>
      <c r="AI48" s="84">
        <f t="shared" si="100"/>
        <v>35000</v>
      </c>
      <c r="AJ48" s="133">
        <f t="shared" si="36"/>
        <v>198.57033376900867</v>
      </c>
      <c r="AK48" s="134">
        <f t="shared" si="37"/>
        <v>198.01556594613143</v>
      </c>
      <c r="AL48" s="75">
        <f t="shared" si="38"/>
        <v>8024.227187605693</v>
      </c>
      <c r="AM48" s="75">
        <f t="shared" si="39"/>
        <v>8001.8090198831896</v>
      </c>
      <c r="AN48" s="134">
        <f t="shared" si="10"/>
        <v>14152.258071999999</v>
      </c>
      <c r="AO48" s="134">
        <f t="shared" si="11"/>
        <v>14125.96893067692</v>
      </c>
      <c r="AP48" s="75">
        <f t="shared" si="12"/>
        <v>198.57033376900867</v>
      </c>
      <c r="AQ48" s="84">
        <f t="shared" si="13"/>
        <v>198.01556594613143</v>
      </c>
    </row>
    <row r="49" spans="1:59" x14ac:dyDescent="0.35">
      <c r="B49" s="5" t="s">
        <v>52</v>
      </c>
      <c r="C49" s="15">
        <v>42.067703000000002</v>
      </c>
      <c r="D49" s="15">
        <v>78.907700000000006</v>
      </c>
      <c r="E49" t="s">
        <v>172</v>
      </c>
      <c r="F49" t="s">
        <v>146</v>
      </c>
      <c r="H49">
        <f t="shared" ref="H49:R49" si="101">SUM(H87,H125,H163,H201,H239)</f>
        <v>164929</v>
      </c>
      <c r="I49">
        <f t="shared" si="101"/>
        <v>0</v>
      </c>
      <c r="J49">
        <f t="shared" si="101"/>
        <v>25411</v>
      </c>
      <c r="K49" s="89">
        <f t="shared" si="101"/>
        <v>475.91620807219999</v>
      </c>
      <c r="L49" s="90">
        <f t="shared" si="101"/>
        <v>474.58383821840005</v>
      </c>
      <c r="M49" s="83">
        <f t="shared" si="101"/>
        <v>17056.835469558999</v>
      </c>
      <c r="N49" s="84">
        <f t="shared" si="101"/>
        <v>17009.083337995802</v>
      </c>
      <c r="O49" s="90">
        <f t="shared" si="101"/>
        <v>27796.411228545301</v>
      </c>
      <c r="P49" s="90">
        <f t="shared" si="101"/>
        <v>27744.678219981695</v>
      </c>
      <c r="Q49" s="83">
        <f t="shared" si="101"/>
        <v>475.91620807219999</v>
      </c>
      <c r="R49" s="84">
        <f t="shared" si="101"/>
        <v>474.58383821840005</v>
      </c>
      <c r="S49" s="83"/>
      <c r="T49" s="75"/>
      <c r="U49" s="75"/>
      <c r="V49" s="75"/>
      <c r="W49" s="75"/>
      <c r="X49" s="75"/>
      <c r="Y49" s="75"/>
      <c r="Z49" s="84"/>
      <c r="AA49" s="102">
        <f t="shared" ref="AA49:AI49" si="102">SUM(AA87,AA125,AA163,AA201,AA239)</f>
        <v>10240286.194035577</v>
      </c>
      <c r="AB49" s="76">
        <f t="shared" si="102"/>
        <v>10211702.747540239</v>
      </c>
      <c r="AC49" s="76">
        <f t="shared" si="102"/>
        <v>367011826.4733761</v>
      </c>
      <c r="AD49" s="76">
        <f t="shared" si="102"/>
        <v>365987395.83673102</v>
      </c>
      <c r="AE49" s="76">
        <f t="shared" si="102"/>
        <v>594504097.52999997</v>
      </c>
      <c r="AF49" s="76">
        <f t="shared" si="102"/>
        <v>593399755.18177021</v>
      </c>
      <c r="AG49" s="76">
        <f t="shared" si="102"/>
        <v>10240286.194035577</v>
      </c>
      <c r="AH49" s="76">
        <f t="shared" si="102"/>
        <v>10211702.747540239</v>
      </c>
      <c r="AI49" s="84">
        <f t="shared" si="102"/>
        <v>35000</v>
      </c>
      <c r="AJ49" s="133">
        <f t="shared" si="36"/>
        <v>292.57960554387364</v>
      </c>
      <c r="AK49" s="134">
        <f t="shared" si="37"/>
        <v>291.76293564400686</v>
      </c>
      <c r="AL49" s="75">
        <f t="shared" si="38"/>
        <v>10486.052184953604</v>
      </c>
      <c r="AM49" s="75">
        <f t="shared" si="39"/>
        <v>10456.782738192314</v>
      </c>
      <c r="AN49" s="134">
        <f t="shared" si="10"/>
        <v>16985.831357999999</v>
      </c>
      <c r="AO49" s="134">
        <f t="shared" si="11"/>
        <v>16954.278719479149</v>
      </c>
      <c r="AP49" s="75">
        <f t="shared" si="12"/>
        <v>292.57960554387364</v>
      </c>
      <c r="AQ49" s="84">
        <f t="shared" si="13"/>
        <v>291.76293564400686</v>
      </c>
    </row>
    <row r="50" spans="1:59" x14ac:dyDescent="0.35">
      <c r="B50" s="5" t="s">
        <v>53</v>
      </c>
      <c r="C50" s="15">
        <v>47.038155000000003</v>
      </c>
      <c r="D50" s="15">
        <v>79.418149999999997</v>
      </c>
      <c r="E50" t="s">
        <v>172</v>
      </c>
      <c r="F50" t="s">
        <v>146</v>
      </c>
      <c r="H50">
        <f t="shared" ref="H50:R50" si="103">SUM(H88,H126,H164,H202,H240)</f>
        <v>189422</v>
      </c>
      <c r="I50">
        <f t="shared" si="103"/>
        <v>0</v>
      </c>
      <c r="J50">
        <f t="shared" si="103"/>
        <v>29185</v>
      </c>
      <c r="K50" s="89">
        <f t="shared" si="103"/>
        <v>794.6930565184</v>
      </c>
      <c r="L50" s="90">
        <f t="shared" si="103"/>
        <v>792.44281923969993</v>
      </c>
      <c r="M50" s="83">
        <f t="shared" si="103"/>
        <v>24937.464140082098</v>
      </c>
      <c r="N50" s="84">
        <f t="shared" si="103"/>
        <v>24866.851705527697</v>
      </c>
      <c r="O50" s="90">
        <f t="shared" si="103"/>
        <v>38076.879094208001</v>
      </c>
      <c r="P50" s="90">
        <f t="shared" si="103"/>
        <v>38005.509958136696</v>
      </c>
      <c r="Q50" s="83">
        <f t="shared" si="103"/>
        <v>794.6930565184</v>
      </c>
      <c r="R50" s="84">
        <f t="shared" si="103"/>
        <v>792.44281923969993</v>
      </c>
      <c r="S50" s="83"/>
      <c r="T50" s="75"/>
      <c r="U50" s="75"/>
      <c r="V50" s="75"/>
      <c r="W50" s="75"/>
      <c r="X50" s="75"/>
      <c r="Y50" s="75"/>
      <c r="Z50" s="84"/>
      <c r="AA50" s="102">
        <f t="shared" ref="AA50:AI50" si="104">SUM(AA88,AA126,AA164,AA202,AA240)</f>
        <v>14890850.385256773</v>
      </c>
      <c r="AB50" s="76">
        <f t="shared" si="104"/>
        <v>14848810.074872253</v>
      </c>
      <c r="AC50" s="76">
        <f t="shared" si="104"/>
        <v>467274810.63510543</v>
      </c>
      <c r="AD50" s="76">
        <f t="shared" si="104"/>
        <v>465955585.90544105</v>
      </c>
      <c r="AE50" s="76">
        <f t="shared" si="104"/>
        <v>709212168.1400001</v>
      </c>
      <c r="AF50" s="76">
        <f t="shared" si="104"/>
        <v>707885226.55793238</v>
      </c>
      <c r="AG50" s="76">
        <f t="shared" si="104"/>
        <v>14890850.385256773</v>
      </c>
      <c r="AH50" s="76">
        <f t="shared" si="104"/>
        <v>14848810.074872253</v>
      </c>
      <c r="AI50" s="84">
        <f t="shared" si="104"/>
        <v>35000</v>
      </c>
      <c r="AJ50" s="133">
        <f t="shared" si="36"/>
        <v>425.45286815019352</v>
      </c>
      <c r="AK50" s="134">
        <f t="shared" si="37"/>
        <v>424.25171642492154</v>
      </c>
      <c r="AL50" s="75">
        <f t="shared" si="38"/>
        <v>13350.708875288727</v>
      </c>
      <c r="AM50" s="75">
        <f t="shared" si="39"/>
        <v>13313.016740155459</v>
      </c>
      <c r="AN50" s="134">
        <f t="shared" si="10"/>
        <v>20263.204804000005</v>
      </c>
      <c r="AO50" s="134">
        <f t="shared" si="11"/>
        <v>20225.292187369498</v>
      </c>
      <c r="AP50" s="75">
        <f t="shared" si="12"/>
        <v>425.45286815019352</v>
      </c>
      <c r="AQ50" s="84">
        <f t="shared" si="13"/>
        <v>424.25171642492154</v>
      </c>
    </row>
    <row r="51" spans="1:59" x14ac:dyDescent="0.35">
      <c r="B51" s="5" t="s">
        <v>54</v>
      </c>
      <c r="C51" s="15">
        <v>51.998646000000001</v>
      </c>
      <c r="D51" s="15">
        <v>79.988649999999993</v>
      </c>
      <c r="E51" t="s">
        <v>172</v>
      </c>
      <c r="F51" t="s">
        <v>146</v>
      </c>
      <c r="H51">
        <f t="shared" ref="H51:R51" si="105">SUM(H89,H127,H165,H203,H241)</f>
        <v>197429</v>
      </c>
      <c r="I51">
        <f t="shared" si="105"/>
        <v>0</v>
      </c>
      <c r="J51">
        <f t="shared" si="105"/>
        <v>30419</v>
      </c>
      <c r="K51" s="89">
        <f t="shared" si="105"/>
        <v>1201.9410748933001</v>
      </c>
      <c r="L51" s="90">
        <f t="shared" si="105"/>
        <v>1198.5424690704999</v>
      </c>
      <c r="M51" s="83">
        <f t="shared" si="105"/>
        <v>32440.3944191345</v>
      </c>
      <c r="N51" s="84">
        <f t="shared" si="105"/>
        <v>32348.666034382699</v>
      </c>
      <c r="O51" s="90">
        <f t="shared" si="105"/>
        <v>47294.710130008105</v>
      </c>
      <c r="P51" s="90">
        <f t="shared" si="105"/>
        <v>47206.045982346004</v>
      </c>
      <c r="Q51" s="83">
        <f t="shared" si="105"/>
        <v>1201.9410748933001</v>
      </c>
      <c r="R51" s="84">
        <f t="shared" si="105"/>
        <v>1198.5424690704999</v>
      </c>
      <c r="S51" s="83"/>
      <c r="T51" s="75"/>
      <c r="U51" s="75"/>
      <c r="V51" s="75"/>
      <c r="W51" s="75"/>
      <c r="X51" s="75"/>
      <c r="Y51" s="75"/>
      <c r="Z51" s="84"/>
      <c r="AA51" s="102">
        <f t="shared" ref="AA51:AI51" si="106">SUM(AA89,AA127,AA165,AA203,AA241)</f>
        <v>21629005.30036404</v>
      </c>
      <c r="AB51" s="76">
        <f t="shared" si="106"/>
        <v>21568057.496277057</v>
      </c>
      <c r="AC51" s="76">
        <f t="shared" si="106"/>
        <v>583766939.57284713</v>
      </c>
      <c r="AD51" s="76">
        <f t="shared" si="106"/>
        <v>582121958.09674835</v>
      </c>
      <c r="AE51" s="76">
        <f t="shared" si="106"/>
        <v>845753788.74000001</v>
      </c>
      <c r="AF51" s="76">
        <f t="shared" si="106"/>
        <v>844171365.78153026</v>
      </c>
      <c r="AG51" s="76">
        <f t="shared" si="106"/>
        <v>21629005.30036404</v>
      </c>
      <c r="AH51" s="76">
        <f t="shared" si="106"/>
        <v>21568057.496277057</v>
      </c>
      <c r="AI51" s="84">
        <f t="shared" si="106"/>
        <v>35000</v>
      </c>
      <c r="AJ51" s="133">
        <f t="shared" si="36"/>
        <v>617.97158001040111</v>
      </c>
      <c r="AK51" s="134">
        <f t="shared" si="37"/>
        <v>616.23021417934444</v>
      </c>
      <c r="AL51" s="75">
        <f t="shared" si="38"/>
        <v>16679.05541636706</v>
      </c>
      <c r="AM51" s="75">
        <f t="shared" si="39"/>
        <v>16632.055945621381</v>
      </c>
      <c r="AN51" s="134">
        <f t="shared" si="10"/>
        <v>24164.393963999999</v>
      </c>
      <c r="AO51" s="134">
        <f t="shared" si="11"/>
        <v>24119.181879472293</v>
      </c>
      <c r="AP51" s="75">
        <f t="shared" si="12"/>
        <v>617.97158001040111</v>
      </c>
      <c r="AQ51" s="84">
        <f t="shared" si="13"/>
        <v>616.23021417934444</v>
      </c>
    </row>
    <row r="52" spans="1:59" x14ac:dyDescent="0.35">
      <c r="B52" s="5" t="s">
        <v>55</v>
      </c>
      <c r="C52" s="15">
        <v>56.950867000000002</v>
      </c>
      <c r="D52" s="15">
        <v>80.660870000000003</v>
      </c>
      <c r="E52" t="s">
        <v>172</v>
      </c>
      <c r="F52" t="s">
        <v>146</v>
      </c>
      <c r="H52">
        <f t="shared" ref="H52:R52" si="107">SUM(H90,H128,H166,H204,H242)</f>
        <v>180737</v>
      </c>
      <c r="I52">
        <f t="shared" si="107"/>
        <v>0</v>
      </c>
      <c r="J52">
        <f t="shared" si="107"/>
        <v>27847</v>
      </c>
      <c r="K52" s="89">
        <f t="shared" si="107"/>
        <v>1594.9092706869001</v>
      </c>
      <c r="L52" s="90">
        <f t="shared" si="107"/>
        <v>1590.2857669933001</v>
      </c>
      <c r="M52" s="83">
        <f t="shared" si="107"/>
        <v>36220.394322027299</v>
      </c>
      <c r="N52" s="84">
        <f t="shared" si="107"/>
        <v>36115.394539275097</v>
      </c>
      <c r="O52" s="90">
        <f t="shared" si="107"/>
        <v>51591.136928716893</v>
      </c>
      <c r="P52" s="90">
        <f t="shared" si="107"/>
        <v>51492.811593298698</v>
      </c>
      <c r="Q52" s="83">
        <f t="shared" si="107"/>
        <v>1594.9092706869001</v>
      </c>
      <c r="R52" s="84">
        <f t="shared" si="107"/>
        <v>1590.2857669933001</v>
      </c>
      <c r="S52" s="83"/>
      <c r="T52" s="75"/>
      <c r="U52" s="75"/>
      <c r="V52" s="75"/>
      <c r="W52" s="75"/>
      <c r="X52" s="75"/>
      <c r="Y52" s="75"/>
      <c r="Z52" s="84"/>
      <c r="AA52" s="102">
        <f t="shared" ref="AA52:AI52" si="108">SUM(AA90,AA128,AA166,AA204,AA242)</f>
        <v>29138433.176066414</v>
      </c>
      <c r="AB52" s="76">
        <f t="shared" si="108"/>
        <v>29054328.55353529</v>
      </c>
      <c r="AC52" s="76">
        <f t="shared" si="108"/>
        <v>661733904.84376752</v>
      </c>
      <c r="AD52" s="76">
        <f t="shared" si="108"/>
        <v>659823888.6137712</v>
      </c>
      <c r="AE52" s="76">
        <f t="shared" si="108"/>
        <v>936266656.77999997</v>
      </c>
      <c r="AF52" s="76">
        <f t="shared" si="108"/>
        <v>934486483.26168931</v>
      </c>
      <c r="AG52" s="76">
        <f t="shared" si="108"/>
        <v>29138433.176066414</v>
      </c>
      <c r="AH52" s="76">
        <f t="shared" si="108"/>
        <v>29054328.55353529</v>
      </c>
      <c r="AI52" s="84">
        <f t="shared" si="108"/>
        <v>32500</v>
      </c>
      <c r="AJ52" s="133">
        <f t="shared" si="36"/>
        <v>896.56717464819735</v>
      </c>
      <c r="AK52" s="134">
        <f t="shared" si="37"/>
        <v>893.97934010877816</v>
      </c>
      <c r="AL52" s="75">
        <f t="shared" si="38"/>
        <v>20361.043225962079</v>
      </c>
      <c r="AM52" s="75">
        <f t="shared" si="39"/>
        <v>20302.273495808346</v>
      </c>
      <c r="AN52" s="134">
        <f t="shared" si="10"/>
        <v>28808.204824</v>
      </c>
      <c r="AO52" s="134">
        <f t="shared" si="11"/>
        <v>28753.430254205825</v>
      </c>
      <c r="AP52" s="75">
        <f t="shared" si="12"/>
        <v>896.56717464819735</v>
      </c>
      <c r="AQ52" s="84">
        <f t="shared" si="13"/>
        <v>893.97934010877816</v>
      </c>
    </row>
    <row r="53" spans="1:59" x14ac:dyDescent="0.35">
      <c r="B53" s="5" t="s">
        <v>56</v>
      </c>
      <c r="C53" s="15">
        <v>61.942988999999997</v>
      </c>
      <c r="D53" s="15">
        <v>81.612989999999996</v>
      </c>
      <c r="E53" t="s">
        <v>172</v>
      </c>
      <c r="F53" t="s">
        <v>146</v>
      </c>
      <c r="H53">
        <f t="shared" ref="H53:R53" si="109">SUM(H91,H129,H167,H205,H243)</f>
        <v>156406</v>
      </c>
      <c r="I53">
        <f t="shared" si="109"/>
        <v>0</v>
      </c>
      <c r="J53">
        <f t="shared" si="109"/>
        <v>24099</v>
      </c>
      <c r="K53" s="89">
        <f t="shared" si="109"/>
        <v>1989.1832327154998</v>
      </c>
      <c r="L53" s="90">
        <f t="shared" si="109"/>
        <v>1983.4268531808998</v>
      </c>
      <c r="M53" s="83">
        <f t="shared" si="109"/>
        <v>37138.052943981602</v>
      </c>
      <c r="N53" s="84">
        <f t="shared" si="109"/>
        <v>37030.581332314199</v>
      </c>
      <c r="O53" s="90">
        <f t="shared" si="109"/>
        <v>53033.3207283355</v>
      </c>
      <c r="P53" s="90">
        <f t="shared" si="109"/>
        <v>52932.113245319102</v>
      </c>
      <c r="Q53" s="83">
        <f t="shared" si="109"/>
        <v>1989.1832327154998</v>
      </c>
      <c r="R53" s="84">
        <f t="shared" si="109"/>
        <v>1983.4268531808998</v>
      </c>
      <c r="S53" s="83"/>
      <c r="T53" s="75"/>
      <c r="U53" s="75"/>
      <c r="V53" s="75"/>
      <c r="W53" s="75"/>
      <c r="X53" s="75"/>
      <c r="Y53" s="75"/>
      <c r="Z53" s="84"/>
      <c r="AA53" s="102">
        <f t="shared" ref="AA53:AI53" si="110">SUM(AA91,AA129,AA167,AA205,AA243)</f>
        <v>39108076.28396938</v>
      </c>
      <c r="AB53" s="76">
        <f t="shared" si="110"/>
        <v>38995667.781011961</v>
      </c>
      <c r="AC53" s="76">
        <f t="shared" si="110"/>
        <v>730147823.32978427</v>
      </c>
      <c r="AD53" s="76">
        <f t="shared" si="110"/>
        <v>728049156.46716011</v>
      </c>
      <c r="AE53" s="76">
        <f t="shared" si="110"/>
        <v>1031793595.7400001</v>
      </c>
      <c r="AF53" s="76">
        <f t="shared" si="110"/>
        <v>1029831742.503222</v>
      </c>
      <c r="AG53" s="76">
        <f t="shared" si="110"/>
        <v>39108076.28396938</v>
      </c>
      <c r="AH53" s="76">
        <f t="shared" si="110"/>
        <v>38995667.781011961</v>
      </c>
      <c r="AI53" s="84">
        <f t="shared" si="110"/>
        <v>30000</v>
      </c>
      <c r="AJ53" s="133">
        <f t="shared" si="36"/>
        <v>1303.6025427989794</v>
      </c>
      <c r="AK53" s="134">
        <f t="shared" si="37"/>
        <v>1299.8555927003988</v>
      </c>
      <c r="AL53" s="75">
        <f t="shared" si="38"/>
        <v>24338.260777659474</v>
      </c>
      <c r="AM53" s="75">
        <f t="shared" si="39"/>
        <v>24268.305215572003</v>
      </c>
      <c r="AN53" s="134">
        <f t="shared" si="10"/>
        <v>34393.119858000005</v>
      </c>
      <c r="AO53" s="134">
        <f t="shared" si="11"/>
        <v>34327.724750107402</v>
      </c>
      <c r="AP53" s="75">
        <f t="shared" si="12"/>
        <v>1303.6025427989794</v>
      </c>
      <c r="AQ53" s="84">
        <f t="shared" si="13"/>
        <v>1299.8555927003988</v>
      </c>
    </row>
    <row r="54" spans="1:59" x14ac:dyDescent="0.35">
      <c r="B54" s="5" t="s">
        <v>57</v>
      </c>
      <c r="C54" s="15">
        <v>67.054419999999993</v>
      </c>
      <c r="D54" s="15">
        <v>82.954419999999999</v>
      </c>
      <c r="E54" t="s">
        <v>172</v>
      </c>
      <c r="F54" t="s">
        <v>146</v>
      </c>
      <c r="H54">
        <f t="shared" ref="H54:R54" si="111">SUM(H92,H130,H168,H206,H244)</f>
        <v>153467</v>
      </c>
      <c r="I54">
        <f t="shared" si="111"/>
        <v>0</v>
      </c>
      <c r="J54">
        <f t="shared" si="111"/>
        <v>23645</v>
      </c>
      <c r="K54" s="89">
        <f t="shared" si="111"/>
        <v>2842.6808033265002</v>
      </c>
      <c r="L54" s="90">
        <f t="shared" si="111"/>
        <v>2834.0974289882997</v>
      </c>
      <c r="M54" s="83">
        <f t="shared" si="111"/>
        <v>42355.943969564803</v>
      </c>
      <c r="N54" s="84">
        <f t="shared" si="111"/>
        <v>42228.051691925706</v>
      </c>
      <c r="O54" s="90">
        <f t="shared" si="111"/>
        <v>62174.331774444901</v>
      </c>
      <c r="P54" s="90">
        <f t="shared" si="111"/>
        <v>62052.302069318801</v>
      </c>
      <c r="Q54" s="83">
        <f t="shared" si="111"/>
        <v>2842.6808033265002</v>
      </c>
      <c r="R54" s="84">
        <f t="shared" si="111"/>
        <v>2834.0974289882997</v>
      </c>
      <c r="S54" s="83"/>
      <c r="T54" s="75"/>
      <c r="U54" s="75"/>
      <c r="V54" s="75"/>
      <c r="W54" s="75"/>
      <c r="X54" s="75"/>
      <c r="Y54" s="75"/>
      <c r="Z54" s="84"/>
      <c r="AA54" s="102">
        <f t="shared" ref="AA54:AI54" si="112">SUM(AA92,AA130,AA168,AA206,AA244)</f>
        <v>52531096.19883877</v>
      </c>
      <c r="AB54" s="76">
        <f t="shared" si="112"/>
        <v>52373530.762462191</v>
      </c>
      <c r="AC54" s="76">
        <f t="shared" si="112"/>
        <v>782713333.36269665</v>
      </c>
      <c r="AD54" s="76">
        <f t="shared" si="112"/>
        <v>780365608.36068726</v>
      </c>
      <c r="AE54" s="76">
        <f t="shared" si="112"/>
        <v>1133962873.1749997</v>
      </c>
      <c r="AF54" s="76">
        <f t="shared" si="112"/>
        <v>1131744619.6978357</v>
      </c>
      <c r="AG54" s="76">
        <f t="shared" si="112"/>
        <v>52531096.19883877</v>
      </c>
      <c r="AH54" s="76">
        <f t="shared" si="112"/>
        <v>52373530.762462191</v>
      </c>
      <c r="AI54" s="84">
        <f t="shared" si="112"/>
        <v>27500</v>
      </c>
      <c r="AJ54" s="133">
        <f t="shared" si="36"/>
        <v>1910.2216799577734</v>
      </c>
      <c r="AK54" s="134">
        <f t="shared" si="37"/>
        <v>1904.492027725898</v>
      </c>
      <c r="AL54" s="75">
        <f t="shared" si="38"/>
        <v>28462.303031370786</v>
      </c>
      <c r="AM54" s="75">
        <f t="shared" si="39"/>
        <v>28376.931213115899</v>
      </c>
      <c r="AN54" s="134">
        <f t="shared" si="10"/>
        <v>41235.013569999988</v>
      </c>
      <c r="AO54" s="134">
        <f t="shared" si="11"/>
        <v>41154.349807194027</v>
      </c>
      <c r="AP54" s="75">
        <f t="shared" si="12"/>
        <v>1910.2216799577734</v>
      </c>
      <c r="AQ54" s="84">
        <f t="shared" si="13"/>
        <v>1904.492027725898</v>
      </c>
    </row>
    <row r="55" spans="1:59" x14ac:dyDescent="0.35">
      <c r="B55" s="5" t="s">
        <v>58</v>
      </c>
      <c r="C55" s="15">
        <v>71.891098</v>
      </c>
      <c r="D55" s="15">
        <v>84.341099999999997</v>
      </c>
      <c r="E55" t="s">
        <v>172</v>
      </c>
      <c r="F55" t="s">
        <v>146</v>
      </c>
      <c r="H55">
        <f t="shared" ref="H55:R55" si="113">SUM(H93,H131,H169,H207,H245)</f>
        <v>111869</v>
      </c>
      <c r="I55">
        <f t="shared" si="113"/>
        <v>0</v>
      </c>
      <c r="J55">
        <f t="shared" si="113"/>
        <v>17236</v>
      </c>
      <c r="K55" s="89">
        <f t="shared" si="113"/>
        <v>2970.6637617858005</v>
      </c>
      <c r="L55" s="90">
        <f t="shared" si="113"/>
        <v>2961.7762427957996</v>
      </c>
      <c r="M55" s="83">
        <f t="shared" si="113"/>
        <v>34014.106013774894</v>
      </c>
      <c r="N55" s="84">
        <f t="shared" si="113"/>
        <v>33912.343903564302</v>
      </c>
      <c r="O55" s="90">
        <f t="shared" si="113"/>
        <v>53814.804399198903</v>
      </c>
      <c r="P55" s="90">
        <f t="shared" si="113"/>
        <v>53709.177946912896</v>
      </c>
      <c r="Q55" s="83">
        <f t="shared" si="113"/>
        <v>2970.6637617858005</v>
      </c>
      <c r="R55" s="84">
        <f t="shared" si="113"/>
        <v>2961.7762427957996</v>
      </c>
      <c r="S55" s="83"/>
      <c r="T55" s="75"/>
      <c r="U55" s="75"/>
      <c r="V55" s="75"/>
      <c r="W55" s="75"/>
      <c r="X55" s="75"/>
      <c r="Y55" s="75"/>
      <c r="Z55" s="84"/>
      <c r="AA55" s="102">
        <f t="shared" ref="AA55:AI55" si="114">SUM(AA93,AA131,AA169,AA207,AA245)</f>
        <v>68441171.972835496</v>
      </c>
      <c r="AB55" s="76">
        <f t="shared" si="114"/>
        <v>68237853.691359624</v>
      </c>
      <c r="AC55" s="76">
        <f t="shared" si="114"/>
        <v>783651555.97130978</v>
      </c>
      <c r="AD55" s="76">
        <f t="shared" si="114"/>
        <v>781323561.24177289</v>
      </c>
      <c r="AE55" s="76">
        <f t="shared" si="114"/>
        <v>1223954579.8000002</v>
      </c>
      <c r="AF55" s="76">
        <f t="shared" si="114"/>
        <v>1221560295.2061012</v>
      </c>
      <c r="AG55" s="76">
        <f t="shared" si="114"/>
        <v>68441171.972835496</v>
      </c>
      <c r="AH55" s="76">
        <f t="shared" si="114"/>
        <v>68237853.691359624</v>
      </c>
      <c r="AI55" s="84">
        <f t="shared" si="114"/>
        <v>25000</v>
      </c>
      <c r="AJ55" s="133">
        <f t="shared" si="36"/>
        <v>2737.6468789134196</v>
      </c>
      <c r="AK55" s="134">
        <f t="shared" si="37"/>
        <v>2729.5141476543849</v>
      </c>
      <c r="AL55" s="75">
        <f t="shared" si="38"/>
        <v>31346.062238852392</v>
      </c>
      <c r="AM55" s="75">
        <f t="shared" si="39"/>
        <v>31252.942449670914</v>
      </c>
      <c r="AN55" s="134">
        <f t="shared" si="10"/>
        <v>48958.183192000004</v>
      </c>
      <c r="AO55" s="134">
        <f t="shared" si="11"/>
        <v>48862.411808244047</v>
      </c>
      <c r="AP55" s="75">
        <f t="shared" si="12"/>
        <v>2737.6468789134196</v>
      </c>
      <c r="AQ55" s="84">
        <f t="shared" si="13"/>
        <v>2729.5141476543849</v>
      </c>
    </row>
    <row r="56" spans="1:59" x14ac:dyDescent="0.35">
      <c r="B56" s="5" t="s">
        <v>59</v>
      </c>
      <c r="C56" s="15">
        <v>76.907700000000006</v>
      </c>
      <c r="D56" s="15">
        <v>86.357700000000008</v>
      </c>
      <c r="E56" t="s">
        <v>172</v>
      </c>
      <c r="F56" t="s">
        <v>146</v>
      </c>
      <c r="H56">
        <f t="shared" ref="H56:R56" si="115">SUM(H94,H132,H170,H208,H246)</f>
        <v>82515</v>
      </c>
      <c r="I56">
        <f t="shared" si="115"/>
        <v>0</v>
      </c>
      <c r="J56">
        <f t="shared" si="115"/>
        <v>12713</v>
      </c>
      <c r="K56" s="89">
        <f t="shared" si="115"/>
        <v>3200.4715334839998</v>
      </c>
      <c r="L56" s="90">
        <f t="shared" si="115"/>
        <v>3190.3492778016998</v>
      </c>
      <c r="M56" s="83">
        <f t="shared" si="115"/>
        <v>27043.984457939801</v>
      </c>
      <c r="N56" s="84">
        <f t="shared" si="115"/>
        <v>26958.4513974244</v>
      </c>
      <c r="O56" s="90">
        <f t="shared" si="115"/>
        <v>47629.863037836702</v>
      </c>
      <c r="P56" s="90">
        <f t="shared" si="115"/>
        <v>47532.391153887096</v>
      </c>
      <c r="Q56" s="83">
        <f t="shared" si="115"/>
        <v>0</v>
      </c>
      <c r="R56" s="84">
        <f t="shared" si="115"/>
        <v>0</v>
      </c>
      <c r="S56" s="83"/>
      <c r="T56" s="75"/>
      <c r="U56" s="75"/>
      <c r="V56" s="75"/>
      <c r="W56" s="75"/>
      <c r="X56" s="75"/>
      <c r="Y56" s="75"/>
      <c r="Z56" s="84"/>
      <c r="AA56" s="102">
        <f t="shared" ref="AA56:AI56" si="116">SUM(AA94,AA132,AA170,AA208,AA246)</f>
        <v>79383208.597126752</v>
      </c>
      <c r="AB56" s="76">
        <f t="shared" si="116"/>
        <v>79133343.268413693</v>
      </c>
      <c r="AC56" s="76">
        <f t="shared" si="116"/>
        <v>670788112.6457212</v>
      </c>
      <c r="AD56" s="76">
        <f t="shared" si="116"/>
        <v>668676750.61809659</v>
      </c>
      <c r="AE56" s="76">
        <f t="shared" si="116"/>
        <v>1170005851.5599999</v>
      </c>
      <c r="AF56" s="76">
        <f t="shared" si="116"/>
        <v>1167615862.225312</v>
      </c>
      <c r="AG56" s="76">
        <f t="shared" si="116"/>
        <v>0</v>
      </c>
      <c r="AH56" s="76">
        <f t="shared" si="116"/>
        <v>0</v>
      </c>
      <c r="AI56" s="84">
        <f t="shared" si="116"/>
        <v>20000</v>
      </c>
      <c r="AJ56" s="133">
        <f t="shared" si="36"/>
        <v>3969.1604298563375</v>
      </c>
      <c r="AK56" s="134">
        <f t="shared" si="37"/>
        <v>3956.6671634206846</v>
      </c>
      <c r="AL56" s="75">
        <f t="shared" si="38"/>
        <v>33539.405632286063</v>
      </c>
      <c r="AM56" s="75">
        <f t="shared" si="39"/>
        <v>33433.837530904828</v>
      </c>
      <c r="AN56" s="134">
        <f t="shared" si="10"/>
        <v>58500.292578000001</v>
      </c>
      <c r="AO56" s="134">
        <f t="shared" si="11"/>
        <v>58380.793111265601</v>
      </c>
      <c r="AP56" s="75">
        <f t="shared" si="12"/>
        <v>0</v>
      </c>
      <c r="AQ56" s="84">
        <f t="shared" si="13"/>
        <v>0</v>
      </c>
    </row>
    <row r="57" spans="1:59" x14ac:dyDescent="0.35">
      <c r="B57" s="5" t="s">
        <v>60</v>
      </c>
      <c r="C57" s="15">
        <v>81.797089</v>
      </c>
      <c r="D57" s="15">
        <v>88.627089999999995</v>
      </c>
      <c r="E57" t="s">
        <v>172</v>
      </c>
      <c r="F57" t="s">
        <v>146</v>
      </c>
      <c r="H57">
        <f t="shared" ref="H57:R57" si="117">SUM(H95,H133,H171,H209,H247)</f>
        <v>56201</v>
      </c>
      <c r="I57">
        <f t="shared" si="117"/>
        <v>0</v>
      </c>
      <c r="J57">
        <f t="shared" si="117"/>
        <v>8660</v>
      </c>
      <c r="K57" s="89">
        <f t="shared" si="117"/>
        <v>3097.8644247156999</v>
      </c>
      <c r="L57" s="90">
        <f t="shared" si="117"/>
        <v>3088.2822513163001</v>
      </c>
      <c r="M57" s="83">
        <f t="shared" si="117"/>
        <v>18060.552693956899</v>
      </c>
      <c r="N57" s="84">
        <f t="shared" si="117"/>
        <v>18004.688613456299</v>
      </c>
      <c r="O57" s="90">
        <f t="shared" si="117"/>
        <v>38436.063031124599</v>
      </c>
      <c r="P57" s="90">
        <f t="shared" si="117"/>
        <v>38357.369751202306</v>
      </c>
      <c r="Q57" s="83">
        <f t="shared" si="117"/>
        <v>0</v>
      </c>
      <c r="R57" s="84">
        <f t="shared" si="117"/>
        <v>0</v>
      </c>
      <c r="S57" s="83"/>
      <c r="T57" s="75"/>
      <c r="U57" s="75"/>
      <c r="V57" s="75"/>
      <c r="W57" s="75"/>
      <c r="X57" s="75"/>
      <c r="Y57" s="75"/>
      <c r="Z57" s="84"/>
      <c r="AA57" s="102">
        <f t="shared" ref="AA57:AI57" si="118">SUM(AA95,AA133,AA171,AA209,AA247)</f>
        <v>70991409.710358769</v>
      </c>
      <c r="AB57" s="76">
        <f t="shared" si="118"/>
        <v>70773199.997856304</v>
      </c>
      <c r="AC57" s="76">
        <f t="shared" si="118"/>
        <v>413879989.60280013</v>
      </c>
      <c r="AD57" s="76">
        <f t="shared" si="118"/>
        <v>412607826.76070291</v>
      </c>
      <c r="AE57" s="76">
        <f t="shared" si="118"/>
        <v>869840774.2249999</v>
      </c>
      <c r="AF57" s="76">
        <f t="shared" si="118"/>
        <v>868063768.7471199</v>
      </c>
      <c r="AG57" s="76">
        <f t="shared" si="118"/>
        <v>0</v>
      </c>
      <c r="AH57" s="76">
        <f t="shared" si="118"/>
        <v>0</v>
      </c>
      <c r="AI57" s="84">
        <f t="shared" si="118"/>
        <v>12500</v>
      </c>
      <c r="AJ57" s="133">
        <f t="shared" si="36"/>
        <v>5679.3127768287013</v>
      </c>
      <c r="AK57" s="134">
        <f t="shared" si="37"/>
        <v>5661.8559998285045</v>
      </c>
      <c r="AL57" s="75">
        <f t="shared" si="38"/>
        <v>33110.399168224008</v>
      </c>
      <c r="AM57" s="75">
        <f t="shared" si="39"/>
        <v>33008.626140856235</v>
      </c>
      <c r="AN57" s="134">
        <f t="shared" si="10"/>
        <v>69587.261937999996</v>
      </c>
      <c r="AO57" s="134">
        <f t="shared" si="11"/>
        <v>69445.101499769589</v>
      </c>
      <c r="AP57" s="75">
        <f t="shared" si="12"/>
        <v>0</v>
      </c>
      <c r="AQ57" s="84">
        <f t="shared" si="13"/>
        <v>0</v>
      </c>
    </row>
    <row r="58" spans="1:59" x14ac:dyDescent="0.35">
      <c r="B58" s="5" t="s">
        <v>80</v>
      </c>
      <c r="C58" s="15">
        <v>86.630752999999999</v>
      </c>
      <c r="D58" s="15">
        <v>91.420750000000012</v>
      </c>
      <c r="E58" t="s">
        <v>172</v>
      </c>
      <c r="F58" t="s">
        <v>146</v>
      </c>
      <c r="H58">
        <f t="shared" ref="H58:R58" si="119">SUM(H96,H134,H172,H210,H248)</f>
        <v>28287</v>
      </c>
      <c r="I58">
        <f t="shared" si="119"/>
        <v>0</v>
      </c>
      <c r="J58">
        <f t="shared" si="119"/>
        <v>4358</v>
      </c>
      <c r="K58" s="89">
        <f t="shared" si="119"/>
        <v>2191.93219662</v>
      </c>
      <c r="L58" s="90">
        <f t="shared" si="119"/>
        <v>2185.3605159315002</v>
      </c>
      <c r="M58" s="83">
        <f t="shared" si="119"/>
        <v>8307.4164493933004</v>
      </c>
      <c r="N58" s="84">
        <f t="shared" si="119"/>
        <v>8282.5097992988995</v>
      </c>
      <c r="O58" s="90">
        <f t="shared" si="119"/>
        <v>22836.6916996447</v>
      </c>
      <c r="P58" s="90">
        <f t="shared" si="119"/>
        <v>22789.9158586987</v>
      </c>
      <c r="Q58" s="83">
        <f t="shared" si="119"/>
        <v>0</v>
      </c>
      <c r="R58" s="84">
        <f t="shared" si="119"/>
        <v>0</v>
      </c>
      <c r="S58" s="83"/>
      <c r="T58" s="75"/>
      <c r="U58" s="75"/>
      <c r="V58" s="75"/>
      <c r="W58" s="75"/>
      <c r="X58" s="75"/>
      <c r="Y58" s="75"/>
      <c r="Z58" s="84"/>
      <c r="AA58" s="102">
        <f t="shared" ref="AA58:AI58" si="120">SUM(AA96,AA134,AA172,AA210,AA248)</f>
        <v>60418636.163269326</v>
      </c>
      <c r="AB58" s="76">
        <f t="shared" si="120"/>
        <v>60239161.022098646</v>
      </c>
      <c r="AC58" s="76">
        <f t="shared" si="120"/>
        <v>228986449.80288491</v>
      </c>
      <c r="AD58" s="76">
        <f t="shared" si="120"/>
        <v>228306239.55627257</v>
      </c>
      <c r="AE58" s="76">
        <f t="shared" si="120"/>
        <v>619589003.44500005</v>
      </c>
      <c r="AF58" s="76">
        <f t="shared" si="120"/>
        <v>618323530.90902281</v>
      </c>
      <c r="AG58" s="76">
        <f t="shared" si="120"/>
        <v>0</v>
      </c>
      <c r="AH58" s="76">
        <f t="shared" si="120"/>
        <v>0</v>
      </c>
      <c r="AI58" s="84">
        <f t="shared" si="120"/>
        <v>7500</v>
      </c>
      <c r="AJ58" s="133">
        <f t="shared" si="36"/>
        <v>8055.8181551025764</v>
      </c>
      <c r="AK58" s="134">
        <f t="shared" si="37"/>
        <v>8031.8881362798193</v>
      </c>
      <c r="AL58" s="75">
        <f t="shared" si="38"/>
        <v>30531.526640384654</v>
      </c>
      <c r="AM58" s="75">
        <f t="shared" si="39"/>
        <v>30440.831940836342</v>
      </c>
      <c r="AN58" s="134">
        <f t="shared" si="10"/>
        <v>82611.867126000012</v>
      </c>
      <c r="AO58" s="134">
        <f t="shared" si="11"/>
        <v>82443.13745453638</v>
      </c>
      <c r="AP58" s="75">
        <f t="shared" si="12"/>
        <v>0</v>
      </c>
      <c r="AQ58" s="84">
        <f t="shared" si="13"/>
        <v>0</v>
      </c>
    </row>
    <row r="59" spans="1:59" s="4" customFormat="1" x14ac:dyDescent="0.35">
      <c r="B59" s="8" t="s">
        <v>79</v>
      </c>
      <c r="C59" s="78">
        <v>92.215477000000007</v>
      </c>
      <c r="D59" s="78">
        <v>95.515479999999997</v>
      </c>
      <c r="E59" s="4" t="s">
        <v>172</v>
      </c>
      <c r="F59" s="4" t="s">
        <v>146</v>
      </c>
      <c r="G59" s="78"/>
      <c r="H59" s="4">
        <f t="shared" ref="H59:R59" si="121">SUM(H97,H135,H173,H211,H249)</f>
        <v>12017</v>
      </c>
      <c r="I59" s="4">
        <f t="shared" si="121"/>
        <v>0</v>
      </c>
      <c r="J59" s="4">
        <f t="shared" si="121"/>
        <v>1852</v>
      </c>
      <c r="K59" s="93">
        <f t="shared" si="121"/>
        <v>1382.0368717008</v>
      </c>
      <c r="L59" s="94">
        <f t="shared" si="121"/>
        <v>1378.1181051640001</v>
      </c>
      <c r="M59" s="87">
        <f t="shared" si="121"/>
        <v>3178.6889510224</v>
      </c>
      <c r="N59" s="88">
        <f t="shared" si="121"/>
        <v>3169.6757762315001</v>
      </c>
      <c r="O59" s="94">
        <f t="shared" si="121"/>
        <v>11815.7848009063</v>
      </c>
      <c r="P59" s="94">
        <f t="shared" si="121"/>
        <v>11791.576954573498</v>
      </c>
      <c r="Q59" s="87">
        <f t="shared" si="121"/>
        <v>0</v>
      </c>
      <c r="R59" s="88">
        <f t="shared" si="121"/>
        <v>0</v>
      </c>
      <c r="S59" s="87"/>
      <c r="T59" s="80"/>
      <c r="U59" s="80"/>
      <c r="V59" s="80"/>
      <c r="W59" s="80"/>
      <c r="X59" s="80"/>
      <c r="Y59" s="80"/>
      <c r="Z59" s="88"/>
      <c r="AA59" s="103">
        <f t="shared" ref="AA59:AI59" si="122">SUM(AA97,AA135,AA173,AA211,AA249)</f>
        <v>59827349.050631411</v>
      </c>
      <c r="AB59" s="82">
        <f t="shared" si="122"/>
        <v>59659602.489227757</v>
      </c>
      <c r="AC59" s="82">
        <f t="shared" si="122"/>
        <v>137603082.2984964</v>
      </c>
      <c r="AD59" s="82">
        <f t="shared" si="122"/>
        <v>137217264.70403099</v>
      </c>
      <c r="AE59" s="82">
        <f t="shared" si="122"/>
        <v>503620030.09000003</v>
      </c>
      <c r="AF59" s="82">
        <f t="shared" si="122"/>
        <v>502591177.9359647</v>
      </c>
      <c r="AG59" s="82">
        <f t="shared" si="122"/>
        <v>0</v>
      </c>
      <c r="AH59" s="82">
        <f t="shared" si="122"/>
        <v>0</v>
      </c>
      <c r="AI59" s="88">
        <f t="shared" si="122"/>
        <v>5000</v>
      </c>
      <c r="AJ59" s="135">
        <f>AA59/$AI59</f>
        <v>11965.469810126282</v>
      </c>
      <c r="AK59" s="136">
        <f t="shared" si="37"/>
        <v>11931.920497845551</v>
      </c>
      <c r="AL59" s="80">
        <f>AC59/$AI59</f>
        <v>27520.616459699278</v>
      </c>
      <c r="AM59" s="80">
        <f t="shared" si="39"/>
        <v>27443.452940806197</v>
      </c>
      <c r="AN59" s="136">
        <f t="shared" si="10"/>
        <v>100724.006018</v>
      </c>
      <c r="AO59" s="136">
        <f t="shared" si="11"/>
        <v>100518.23558719295</v>
      </c>
      <c r="AP59" s="80">
        <f t="shared" si="12"/>
        <v>0</v>
      </c>
      <c r="AQ59" s="88">
        <f t="shared" si="13"/>
        <v>0</v>
      </c>
    </row>
    <row r="60" spans="1:59" s="3" customFormat="1" hidden="1" x14ac:dyDescent="0.35">
      <c r="A60"/>
      <c r="B60" s="5" t="s">
        <v>83</v>
      </c>
      <c r="C60" s="15">
        <v>2.0384007</v>
      </c>
      <c r="D60" s="15">
        <v>81.468401</v>
      </c>
      <c r="E60" t="s">
        <v>171</v>
      </c>
      <c r="F60">
        <v>1</v>
      </c>
      <c r="G60" s="15">
        <f>HLOOKUP(Calculations!$E$2,'Prevalence Rates'!$C$3:$BC$249,'Prevalence Rates'!$BD60,FALSE)</f>
        <v>0</v>
      </c>
      <c r="H60">
        <f>HLOOKUP(Calculations!$E$2,'Population 2016'!$C$3:$BC$249,'Population 2016'!BD60,FALSE)</f>
        <v>0</v>
      </c>
      <c r="I60">
        <v>0</v>
      </c>
      <c r="J60">
        <f>HLOOKUP(Results!E$4,Targeting!$C$3:$F$249,Targeting!$G60,FALSE)</f>
        <v>0</v>
      </c>
      <c r="K60" s="89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Authority"),OR($F60=1,$F60=5)),0,new_ci(VALUE(LEFT(Options!$B$24,2)),$C60,$E60,$F60,2016,$I60,1,$H60,$G60*$H60,Options!$B$8)))</f>
        <v>#VALUE!</v>
      </c>
      <c r="L60" s="90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Authority"),OR($F60=1,$F60=5)),0,new_ci(VALUE(LEFT(Options!$B$24,2)),$C60,$E60,$F60,2016,$I60+$J60,1,$H60,$G60*$H60,Options!$B$8)))</f>
        <v>#VALUE!</v>
      </c>
      <c r="M60" s="83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Authority"),OR($F60=1,$F60=5)),0,new_yllv2(VALUE(LEFT(Options!$B$24,2)),$C60,$D60,$E60,$F60,2016,$I60,1,$H60,$G60*$H60,Options!$B$8)))</f>
        <v>#VALUE!</v>
      </c>
      <c r="N60" s="84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Authority"),OR($F60=1,$F60=5)),0,new_yllv2(VALUE(LEFT(Options!$B$24,2)),$C60,$D60,$E60,$F60,2016,$I60+$J60,1,$H60,$G60*$H60,Options!$B$8)))</f>
        <v>#VALUE!</v>
      </c>
      <c r="O60" s="90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Authority"),OR($F60=1,$F60=5)),0,hosp_count(VALUE(LEFT(Options!$B$24,2)),$C60,$E60,$F60,2016,$I60,1,$H60,$G60*$H60, Options!$B$8)))</f>
        <v>#VALUE!</v>
      </c>
      <c r="P60" s="90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Authority"),OR($F60=1,$F60=5)),0,hosp_count(VALUE(LEFT(Options!$B$24,2)),$C60,$E60,$F60,2016,$I60+$J60,1,$H60,$G60*$H60, Options!$B$8)))</f>
        <v>#VALUE!</v>
      </c>
      <c r="Q60" s="83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Authority"),OR($F60=1,$F60=5)),0,prem_mort(VALUE(LEFT(Options!$B$24,2)),$C60,$E60,$F60,2016,$I60,1,$H60,$G60*$H60,Options!$B$8)))</f>
        <v>#VALUE!</v>
      </c>
      <c r="R60" s="84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Authority"),OR($F60=1,$F60=5)),0,prem_mort(VALUE(LEFT(Options!$B$24,2)),$C60,$E60,$F60,2016,$I60+$J60,1,$H60,$G60*$H60,Options!$B$8)))</f>
        <v>#VALUE!</v>
      </c>
      <c r="S60" s="83" t="e">
        <f t="shared" ref="S60:Z60" si="123">K60*100000/$H60</f>
        <v>#VALUE!</v>
      </c>
      <c r="T60" s="75" t="e">
        <f t="shared" si="123"/>
        <v>#VALUE!</v>
      </c>
      <c r="U60" s="75" t="e">
        <f t="shared" si="123"/>
        <v>#VALUE!</v>
      </c>
      <c r="V60" s="75" t="e">
        <f t="shared" si="123"/>
        <v>#VALUE!</v>
      </c>
      <c r="W60" s="75" t="e">
        <f t="shared" si="123"/>
        <v>#VALUE!</v>
      </c>
      <c r="X60" s="75" t="e">
        <f t="shared" si="123"/>
        <v>#VALUE!</v>
      </c>
      <c r="Y60" s="75" t="e">
        <f t="shared" si="123"/>
        <v>#VALUE!</v>
      </c>
      <c r="Z60" s="84" t="e">
        <f t="shared" si="123"/>
        <v>#VALUE!</v>
      </c>
      <c r="AA60" s="83" t="e">
        <f>S60*$AI60</f>
        <v>#VALUE!</v>
      </c>
      <c r="AB60" s="75" t="e">
        <f>T60*$AI60</f>
        <v>#VALUE!</v>
      </c>
      <c r="AC60" s="75" t="e">
        <f>U60*$AI60</f>
        <v>#VALUE!</v>
      </c>
      <c r="AD60" s="75" t="e">
        <f t="shared" ref="AD60:AD123" si="124">V60*$AI60</f>
        <v>#VALUE!</v>
      </c>
      <c r="AE60" s="75" t="e">
        <f t="shared" ref="AE60:AE91" si="125">W60*$AI60</f>
        <v>#VALUE!</v>
      </c>
      <c r="AF60" s="75" t="e">
        <f t="shared" ref="AF60:AF91" si="126">X60*$AI60</f>
        <v>#VALUE!</v>
      </c>
      <c r="AG60" s="75" t="e">
        <f t="shared" ref="AG60:AG91" si="127">Y60*$AI60</f>
        <v>#VALUE!</v>
      </c>
      <c r="AH60" s="75" t="e">
        <f t="shared" ref="AH60:AH91" si="128">Z60*$AI60</f>
        <v>#VALUE!</v>
      </c>
      <c r="AI60" s="84">
        <v>5000</v>
      </c>
      <c r="AJ60" s="133"/>
      <c r="AK60" s="134"/>
      <c r="AL60" s="75"/>
      <c r="AM60" s="75"/>
      <c r="AN60" s="134"/>
      <c r="AO60" s="134"/>
      <c r="AP60" s="75"/>
      <c r="AQ60" s="84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</row>
    <row r="61" spans="1:59" hidden="1" x14ac:dyDescent="0.35">
      <c r="B61" s="5" t="s">
        <v>61</v>
      </c>
      <c r="C61" s="15">
        <v>6.9792794999999996</v>
      </c>
      <c r="D61" s="15">
        <v>81.439279999999997</v>
      </c>
      <c r="E61" t="s">
        <v>171</v>
      </c>
      <c r="F61">
        <v>1</v>
      </c>
      <c r="G61" s="15">
        <f>HLOOKUP(Calculations!$E$2,'Prevalence Rates'!$C$3:$BC$249,'Prevalence Rates'!$BD61,FALSE)</f>
        <v>0</v>
      </c>
      <c r="H61">
        <f>HLOOKUP(Calculations!$E$2,'Population 2016'!$C$3:$BC$249,'Population 2016'!BD61,FALSE)</f>
        <v>0</v>
      </c>
      <c r="I61">
        <v>0</v>
      </c>
      <c r="J61">
        <f>HLOOKUP(Results!E$4,Targeting!$C$3:$F$249,Targeting!$G61,FALSE)</f>
        <v>0</v>
      </c>
      <c r="K61" s="89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Authority"),OR($F61=1,$F61=5)),0,new_ci(VALUE(LEFT(Options!$B$24,2)),$C61,$E61,$F61,2016,$I61,1,$H61,$G61*$H61,Options!$B$8)))</f>
        <v>#VALUE!</v>
      </c>
      <c r="L61" s="90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Authority"),OR($F61=1,$F61=5)),0,new_ci(VALUE(LEFT(Options!$B$24,2)),$C61,$E61,$F61,2016,$I61+$J61,1,$H61,$G61*$H61,Options!$B$8)))</f>
        <v>#VALUE!</v>
      </c>
      <c r="M61" s="83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Authority"),OR($F61=1,$F61=5)),0,new_yllv2(VALUE(LEFT(Options!$B$24,2)),$C61,$D61,$E61,$F61,2016,$I61,1,$H61,$G61*$H61,Options!$B$8)))</f>
        <v>#VALUE!</v>
      </c>
      <c r="N61" s="84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Authority"),OR($F61=1,$F61=5)),0,new_yllv2(VALUE(LEFT(Options!$B$24,2)),$C61,$D61,$E61,$F61,2016,$I61+$J61,1,$H61,$G61*$H61,Options!$B$8)))</f>
        <v>#VALUE!</v>
      </c>
      <c r="O61" s="90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Authority"),OR($F61=1,$F61=5)),0,hosp_count(VALUE(LEFT(Options!$B$24,2)),$C61,$E61,$F61,2016,$I61,1,$H61,$G61*$H61, Options!$B$8)))</f>
        <v>#VALUE!</v>
      </c>
      <c r="P61" s="90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Authority"),OR($F61=1,$F61=5)),0,hosp_count(VALUE(LEFT(Options!$B$24,2)),$C61,$E61,$F61,2016,$I61+$J61,1,$H61,$G61*$H61, Options!$B$8)))</f>
        <v>#VALUE!</v>
      </c>
      <c r="Q61" s="83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Authority"),OR($F61=1,$F61=5)),0,prem_mort(VALUE(LEFT(Options!$B$24,2)),$C61,$E61,$F61,2016,$I61,1,$H61,$G61*$H61,Options!$B$8)))</f>
        <v>#VALUE!</v>
      </c>
      <c r="R61" s="84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Authority"),OR($F61=1,$F61=5)),0,prem_mort(VALUE(LEFT(Options!$B$24,2)),$C61,$E61,$F61,2016,$I61+$J61,1,$H61,$G61*$H61,Options!$B$8)))</f>
        <v>#VALUE!</v>
      </c>
      <c r="S61" s="83" t="e">
        <f t="shared" ref="S61:S124" si="129">K61*100000/$H61</f>
        <v>#VALUE!</v>
      </c>
      <c r="T61" s="75" t="e">
        <f t="shared" ref="T61:T124" si="130">L61*100000/$H61</f>
        <v>#VALUE!</v>
      </c>
      <c r="U61" s="75" t="e">
        <f t="shared" ref="U61:U124" si="131">M61*100000/$H61</f>
        <v>#VALUE!</v>
      </c>
      <c r="V61" s="75" t="e">
        <f t="shared" ref="V61:V124" si="132">N61*100000/$H61</f>
        <v>#VALUE!</v>
      </c>
      <c r="W61" s="75" t="e">
        <f t="shared" ref="W61:W124" si="133">O61*100000/$H61</f>
        <v>#VALUE!</v>
      </c>
      <c r="X61" s="75" t="e">
        <f t="shared" ref="X61:X124" si="134">P61*100000/$H61</f>
        <v>#VALUE!</v>
      </c>
      <c r="Y61" s="75" t="e">
        <f t="shared" ref="Y61:Y124" si="135">Q61*100000/$H61</f>
        <v>#VALUE!</v>
      </c>
      <c r="Z61" s="84" t="e">
        <f t="shared" ref="Z61:Z124" si="136">R61*100000/$H61</f>
        <v>#VALUE!</v>
      </c>
      <c r="AA61" s="83" t="e">
        <f t="shared" ref="AA61:AA124" si="137">S61*$AI61</f>
        <v>#VALUE!</v>
      </c>
      <c r="AB61" s="75" t="e">
        <f t="shared" ref="AB61:AB124" si="138">T61*$AI61</f>
        <v>#VALUE!</v>
      </c>
      <c r="AC61" s="75" t="e">
        <f t="shared" ref="AC61:AC123" si="139">U61*$AI61</f>
        <v>#VALUE!</v>
      </c>
      <c r="AD61" s="75" t="e">
        <f t="shared" si="124"/>
        <v>#VALUE!</v>
      </c>
      <c r="AE61" s="75" t="e">
        <f t="shared" si="125"/>
        <v>#VALUE!</v>
      </c>
      <c r="AF61" s="75" t="e">
        <f t="shared" si="126"/>
        <v>#VALUE!</v>
      </c>
      <c r="AG61" s="75" t="e">
        <f t="shared" si="127"/>
        <v>#VALUE!</v>
      </c>
      <c r="AH61" s="75" t="e">
        <f t="shared" si="128"/>
        <v>#VALUE!</v>
      </c>
      <c r="AI61" s="84">
        <v>5500</v>
      </c>
      <c r="AJ61" s="133"/>
      <c r="AK61" s="134"/>
      <c r="AL61" s="75"/>
      <c r="AM61" s="75"/>
      <c r="AN61" s="134"/>
      <c r="AO61" s="134"/>
      <c r="AP61" s="75"/>
      <c r="AQ61" s="84"/>
    </row>
    <row r="62" spans="1:59" hidden="1" x14ac:dyDescent="0.35">
      <c r="A62" s="4"/>
      <c r="B62" s="5" t="s">
        <v>78</v>
      </c>
      <c r="C62" s="15">
        <v>12.478312000000001</v>
      </c>
      <c r="D62" s="15">
        <v>81.948309999999992</v>
      </c>
      <c r="E62" t="s">
        <v>171</v>
      </c>
      <c r="F62">
        <v>1</v>
      </c>
      <c r="G62" s="15">
        <f>HLOOKUP(Calculations!$E$2,'Prevalence Rates'!$C$3:$BC$249,'Prevalence Rates'!$BD62,FALSE)</f>
        <v>0</v>
      </c>
      <c r="H62">
        <f>HLOOKUP(Calculations!$E$2,'Population 2016'!$C$3:$BC$249,'Population 2016'!BD62,FALSE)</f>
        <v>0</v>
      </c>
      <c r="I62">
        <v>0</v>
      </c>
      <c r="J62">
        <f>HLOOKUP(Results!E$4,Targeting!$C$3:$F$249,Targeting!$G62,FALSE)</f>
        <v>0</v>
      </c>
      <c r="K62" s="89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Authority"),OR($F62=1,$F62=5)),0,new_ci(VALUE(LEFT(Options!$B$24,2)),$C62,$E62,$F62,2016,$I62,1,$H62,$G62*$H62,Options!$B$8)))</f>
        <v>#VALUE!</v>
      </c>
      <c r="L62" s="90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Authority"),OR($F62=1,$F62=5)),0,new_ci(VALUE(LEFT(Options!$B$24,2)),$C62,$E62,$F62,2016,$I62+$J62,1,$H62,$G62*$H62,Options!$B$8)))</f>
        <v>#VALUE!</v>
      </c>
      <c r="M62" s="83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Authority"),OR($F62=1,$F62=5)),0,new_yllv2(VALUE(LEFT(Options!$B$24,2)),$C62,$D62,$E62,$F62,2016,$I62,1,$H62,$G62*$H62,Options!$B$8)))</f>
        <v>#VALUE!</v>
      </c>
      <c r="N62" s="84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Authority"),OR($F62=1,$F62=5)),0,new_yllv2(VALUE(LEFT(Options!$B$24,2)),$C62,$D62,$E62,$F62,2016,$I62+$J62,1,$H62,$G62*$H62,Options!$B$8)))</f>
        <v>#VALUE!</v>
      </c>
      <c r="O62" s="90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Authority"),OR($F62=1,$F62=5)),0,hosp_count(VALUE(LEFT(Options!$B$24,2)),$C62,$E62,$F62,2016,$I62,1,$H62,$G62*$H62, Options!$B$8)))</f>
        <v>#VALUE!</v>
      </c>
      <c r="P62" s="90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Authority"),OR($F62=1,$F62=5)),0,hosp_count(VALUE(LEFT(Options!$B$24,2)),$C62,$E62,$F62,2016,$I62+$J62,1,$H62,$G62*$H62, Options!$B$8)))</f>
        <v>#VALUE!</v>
      </c>
      <c r="Q62" s="83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Authority"),OR($F62=1,$F62=5)),0,prem_mort(VALUE(LEFT(Options!$B$24,2)),$C62,$E62,$F62,2016,$I62,1,$H62,$G62*$H62,Options!$B$8)))</f>
        <v>#VALUE!</v>
      </c>
      <c r="R62" s="84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Authority"),OR($F62=1,$F62=5)),0,prem_mort(VALUE(LEFT(Options!$B$24,2)),$C62,$E62,$F62,2016,$I62+$J62,1,$H62,$G62*$H62,Options!$B$8)))</f>
        <v>#VALUE!</v>
      </c>
      <c r="S62" s="83" t="e">
        <f t="shared" si="129"/>
        <v>#VALUE!</v>
      </c>
      <c r="T62" s="75" t="e">
        <f t="shared" si="130"/>
        <v>#VALUE!</v>
      </c>
      <c r="U62" s="75" t="e">
        <f t="shared" si="131"/>
        <v>#VALUE!</v>
      </c>
      <c r="V62" s="75" t="e">
        <f t="shared" si="132"/>
        <v>#VALUE!</v>
      </c>
      <c r="W62" s="75" t="e">
        <f t="shared" si="133"/>
        <v>#VALUE!</v>
      </c>
      <c r="X62" s="75" t="e">
        <f t="shared" si="134"/>
        <v>#VALUE!</v>
      </c>
      <c r="Y62" s="75" t="e">
        <f t="shared" si="135"/>
        <v>#VALUE!</v>
      </c>
      <c r="Z62" s="84" t="e">
        <f t="shared" si="136"/>
        <v>#VALUE!</v>
      </c>
      <c r="AA62" s="83" t="e">
        <f t="shared" si="137"/>
        <v>#VALUE!</v>
      </c>
      <c r="AB62" s="75" t="e">
        <f t="shared" si="138"/>
        <v>#VALUE!</v>
      </c>
      <c r="AC62" s="75" t="e">
        <f t="shared" si="139"/>
        <v>#VALUE!</v>
      </c>
      <c r="AD62" s="75" t="e">
        <f t="shared" si="124"/>
        <v>#VALUE!</v>
      </c>
      <c r="AE62" s="75" t="e">
        <f t="shared" si="125"/>
        <v>#VALUE!</v>
      </c>
      <c r="AF62" s="75" t="e">
        <f t="shared" si="126"/>
        <v>#VALUE!</v>
      </c>
      <c r="AG62" s="75" t="e">
        <f t="shared" si="127"/>
        <v>#VALUE!</v>
      </c>
      <c r="AH62" s="75" t="e">
        <f t="shared" si="128"/>
        <v>#VALUE!</v>
      </c>
      <c r="AI62" s="84">
        <v>6600</v>
      </c>
      <c r="AJ62" s="133"/>
      <c r="AK62" s="134"/>
      <c r="AL62" s="75"/>
      <c r="AM62" s="75"/>
      <c r="AN62" s="134"/>
      <c r="AO62" s="134"/>
      <c r="AP62" s="75"/>
      <c r="AQ62" s="84"/>
    </row>
    <row r="63" spans="1:59" x14ac:dyDescent="0.35">
      <c r="A63" t="s">
        <v>133</v>
      </c>
      <c r="B63" s="5" t="s">
        <v>62</v>
      </c>
      <c r="C63" s="15">
        <v>17.570053000000001</v>
      </c>
      <c r="D63" s="15">
        <v>81.100049999999996</v>
      </c>
      <c r="E63" t="s">
        <v>171</v>
      </c>
      <c r="F63">
        <v>1</v>
      </c>
      <c r="G63" s="15">
        <f>HLOOKUP(Calculations!$E$2,'Prevalence Rates'!$C$3:$BC$249,'Prevalence Rates'!$BD63,FALSE)</f>
        <v>0.27679999999999999</v>
      </c>
      <c r="H63">
        <f>HLOOKUP(Calculations!$E$2,'Population 2016'!$C$3:$BC$249,'Population 2016'!BD63,FALSE)</f>
        <v>24142</v>
      </c>
      <c r="I63">
        <v>0</v>
      </c>
      <c r="J63">
        <f>HLOOKUP(Results!E$4,Targeting!$C$3:$F$249,Targeting!$G63,FALSE)</f>
        <v>3720</v>
      </c>
      <c r="K63" s="89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Authority"),OR($F63=1,$F63=5)),0,new_ci(VALUE(LEFT(Options!$B$24,2)),$C63,$E63,$F63,2016,$I63,1,$H63,$G63*$H63,Options!$B$8)))</f>
        <v>7.6776007304</v>
      </c>
      <c r="L63" s="90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Authority"),OR($F63=1,$F63=5)),0,new_ci(VALUE(LEFT(Options!$B$24,2)),$C63,$E63,$F63,2016,$I63+$J63,1,$H63,$G63*$H63,Options!$B$8)))</f>
        <v>7.6452545864000001</v>
      </c>
      <c r="M63" s="83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Authority"),OR($F63=1,$F63=5)),0,new_yllv2(VALUE(LEFT(Options!$B$24,2)),$C63,$D63,$E63,$F63,2016,$I63,1,$H63,$G63*$H63,Options!$B$8)))</f>
        <v>480.0803506391</v>
      </c>
      <c r="N63" s="84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Authority"),OR($F63=1,$F63=5)),0,new_yllv2(VALUE(LEFT(Options!$B$24,2)),$C63,$D63,$E63,$F63,2016,$I63+$J63,1,$H63,$G63*$H63,Options!$B$8)))</f>
        <v>478.05774635180001</v>
      </c>
      <c r="O63" s="90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Authority"),OR($F63=1,$F63=5)),0,hosp_count(VALUE(LEFT(Options!$B$24,2)),$C63,$E63,$F63,2016,$I63,1,$H63,$G63*$H63, Options!$B$8)))</f>
        <v>3441.2180067134</v>
      </c>
      <c r="P63" s="90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Authority"),OR($F63=1,$F63=5)),0,hosp_count(VALUE(LEFT(Options!$B$24,2)),$C63,$E63,$F63,2016,$I63+$J63,1,$H63,$G63*$H63, Options!$B$8)))</f>
        <v>3432.3135185280998</v>
      </c>
      <c r="Q63" s="83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Authority"),OR($F63=1,$F63=5)),0,prem_mort(VALUE(LEFT(Options!$B$24,2)),$C63,$E63,$F63,2016,$I63,1,$H63,$G63*$H63,Options!$B$8)))</f>
        <v>7.6776007304</v>
      </c>
      <c r="R63" s="84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Authority"),OR($F63=1,$F63=5)),0,prem_mort(VALUE(LEFT(Options!$B$24,2)),$C63,$E63,$F63,2016,$I63+$J63,1,$H63,$G63*$H63,Options!$B$8)))</f>
        <v>7.6452545864000001</v>
      </c>
      <c r="S63" s="83">
        <f t="shared" si="129"/>
        <v>31.801842143981446</v>
      </c>
      <c r="T63" s="75">
        <f t="shared" si="130"/>
        <v>31.667859275950626</v>
      </c>
      <c r="U63" s="75">
        <f t="shared" si="131"/>
        <v>1988.5690938575926</v>
      </c>
      <c r="V63" s="75">
        <f t="shared" si="132"/>
        <v>1980.1911455214979</v>
      </c>
      <c r="W63" s="75">
        <f t="shared" si="133"/>
        <v>14254.071769999999</v>
      </c>
      <c r="X63" s="75">
        <f t="shared" si="134"/>
        <v>14217.187965073728</v>
      </c>
      <c r="Y63" s="75">
        <f t="shared" si="135"/>
        <v>31.801842143981446</v>
      </c>
      <c r="Z63" s="84">
        <f t="shared" si="136"/>
        <v>31.667859275950626</v>
      </c>
      <c r="AA63" s="83">
        <f>S63*$AI63</f>
        <v>139928.10543351836</v>
      </c>
      <c r="AB63" s="75">
        <f t="shared" si="138"/>
        <v>139338.58081418276</v>
      </c>
      <c r="AC63" s="75">
        <f t="shared" si="139"/>
        <v>8749704.0129734073</v>
      </c>
      <c r="AD63" s="75">
        <f t="shared" si="124"/>
        <v>8712841.0402945913</v>
      </c>
      <c r="AE63" s="75">
        <f t="shared" si="125"/>
        <v>62717915.787999995</v>
      </c>
      <c r="AF63" s="75">
        <f t="shared" si="126"/>
        <v>62555627.046324402</v>
      </c>
      <c r="AG63" s="75">
        <f t="shared" si="127"/>
        <v>139928.10543351836</v>
      </c>
      <c r="AH63" s="75">
        <f>Z63*$AI63</f>
        <v>139338.58081418276</v>
      </c>
      <c r="AI63" s="84">
        <v>4400</v>
      </c>
      <c r="AJ63" s="133"/>
      <c r="AK63" s="134"/>
      <c r="AL63" s="75"/>
      <c r="AM63" s="75"/>
      <c r="AN63" s="134"/>
      <c r="AO63" s="134"/>
      <c r="AP63" s="75"/>
      <c r="AQ63" s="84"/>
    </row>
    <row r="64" spans="1:59" x14ac:dyDescent="0.35">
      <c r="B64" s="5" t="s">
        <v>63</v>
      </c>
      <c r="C64" s="15">
        <v>22.077057</v>
      </c>
      <c r="D64" s="15">
        <v>81.667060000000006</v>
      </c>
      <c r="E64" t="s">
        <v>171</v>
      </c>
      <c r="F64">
        <v>1</v>
      </c>
      <c r="G64" s="15">
        <f>HLOOKUP(Calculations!$E$2,'Prevalence Rates'!$C$3:$BC$249,'Prevalence Rates'!$BD64,FALSE)</f>
        <v>0.27679999999999999</v>
      </c>
      <c r="H64">
        <f>HLOOKUP(Calculations!$E$2,'Population 2016'!$C$3:$BC$249,'Population 2016'!BD64,FALSE)</f>
        <v>37624</v>
      </c>
      <c r="I64">
        <v>0</v>
      </c>
      <c r="J64">
        <f>HLOOKUP(Results!E$4,Targeting!$C$3:$F$249,Targeting!$G64,FALSE)</f>
        <v>5797</v>
      </c>
      <c r="K64" s="89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Authority"),OR($F64=1,$F64=5)),0,new_ci(VALUE(LEFT(Options!$B$24,2)),$C64,$E64,$F64,2016,$I64,1,$H64,$G64*$H64,Options!$B$8)))</f>
        <v>17.5535384338</v>
      </c>
      <c r="L64" s="90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Authority"),OR($F64=1,$F64=5)),0,new_ci(VALUE(LEFT(Options!$B$24,2)),$C64,$E64,$F64,2016,$I64+$J64,1,$H64,$G64*$H64,Options!$B$8)))</f>
        <v>17.479599437899999</v>
      </c>
      <c r="M64" s="83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Authority"),OR($F64=1,$F64=5)),0,new_yllv2(VALUE(LEFT(Options!$B$24,2)),$C64,$D64,$E64,$F64,2016,$I64,1,$H64,$G64*$H64,Options!$B$8)))</f>
        <v>1028.461869497</v>
      </c>
      <c r="N64" s="84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Authority"),OR($F64=1,$F64=5)),0,new_yllv2(VALUE(LEFT(Options!$B$24,2)),$C64,$D64,$E64,$F64,2016,$I64+$J64,1,$H64,$G64*$H64,Options!$B$8)))</f>
        <v>1024.1297835053999</v>
      </c>
      <c r="O64" s="90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Authority"),OR($F64=1,$F64=5)),0,hosp_count(VALUE(LEFT(Options!$B$24,2)),$C64,$E64,$F64,2016,$I64,1,$H64,$G64*$H64, Options!$B$8)))</f>
        <v>6006.7410350919999</v>
      </c>
      <c r="P64" s="90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Authority"),OR($F64=1,$F64=5)),0,hosp_count(VALUE(LEFT(Options!$B$24,2)),$C64,$E64,$F64,2016,$I64+$J64,1,$H64,$G64*$H64, Options!$B$8)))</f>
        <v>5991.1991276629997</v>
      </c>
      <c r="Q64" s="83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Authority"),OR($F64=1,$F64=5)),0,prem_mort(VALUE(LEFT(Options!$B$24,2)),$C64,$E64,$F64,2016,$I64,1,$H64,$G64*$H64,Options!$B$8)))</f>
        <v>17.5535384338</v>
      </c>
      <c r="R64" s="84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Authority"),OR($F64=1,$F64=5)),0,prem_mort(VALUE(LEFT(Options!$B$24,2)),$C64,$E64,$F64,2016,$I64+$J64,1,$H64,$G64*$H64,Options!$B$8)))</f>
        <v>17.479599437899999</v>
      </c>
      <c r="S64" s="83">
        <f t="shared" si="129"/>
        <v>46.655162751966827</v>
      </c>
      <c r="T64" s="75">
        <f t="shared" si="130"/>
        <v>46.458641925100999</v>
      </c>
      <c r="U64" s="75">
        <f t="shared" si="131"/>
        <v>2733.5261256033382</v>
      </c>
      <c r="V64" s="75">
        <f t="shared" si="132"/>
        <v>2722.0119697677014</v>
      </c>
      <c r="W64" s="75">
        <f t="shared" si="133"/>
        <v>15965.18455</v>
      </c>
      <c r="X64" s="75">
        <f t="shared" si="134"/>
        <v>15923.876056939718</v>
      </c>
      <c r="Y64" s="75">
        <f t="shared" si="135"/>
        <v>46.655162751966827</v>
      </c>
      <c r="Z64" s="84">
        <f t="shared" si="136"/>
        <v>46.458641925100999</v>
      </c>
      <c r="AA64" s="83">
        <f t="shared" si="137"/>
        <v>279930.97651180095</v>
      </c>
      <c r="AB64" s="75">
        <f t="shared" si="138"/>
        <v>278751.85155060596</v>
      </c>
      <c r="AC64" s="75">
        <f t="shared" si="139"/>
        <v>16401156.753620028</v>
      </c>
      <c r="AD64" s="75">
        <f t="shared" si="124"/>
        <v>16332071.818606209</v>
      </c>
      <c r="AE64" s="75">
        <f t="shared" si="125"/>
        <v>95791107.299999997</v>
      </c>
      <c r="AF64" s="75">
        <f t="shared" si="126"/>
        <v>95543256.341638312</v>
      </c>
      <c r="AG64" s="75">
        <f t="shared" si="127"/>
        <v>279930.97651180095</v>
      </c>
      <c r="AH64" s="75">
        <f t="shared" si="128"/>
        <v>278751.85155060596</v>
      </c>
      <c r="AI64" s="84">
        <v>6000</v>
      </c>
      <c r="AJ64" s="133"/>
      <c r="AK64" s="134"/>
      <c r="AL64" s="75"/>
      <c r="AM64" s="75"/>
      <c r="AN64" s="134"/>
      <c r="AO64" s="134"/>
      <c r="AP64" s="75"/>
      <c r="AQ64" s="84"/>
    </row>
    <row r="65" spans="2:43" x14ac:dyDescent="0.35">
      <c r="B65" s="5" t="s">
        <v>64</v>
      </c>
      <c r="C65" s="15">
        <v>26.975186999999998</v>
      </c>
      <c r="D65" s="15">
        <v>81.645189999999999</v>
      </c>
      <c r="E65" t="s">
        <v>171</v>
      </c>
      <c r="F65">
        <v>1</v>
      </c>
      <c r="G65" s="15">
        <f>HLOOKUP(Calculations!$E$2,'Prevalence Rates'!$C$3:$BC$249,'Prevalence Rates'!$BD65,FALSE)</f>
        <v>0.35870000000000002</v>
      </c>
      <c r="H65">
        <f>HLOOKUP(Calculations!$E$2,'Population 2016'!$C$3:$BC$249,'Population 2016'!BD65,FALSE)</f>
        <v>45129</v>
      </c>
      <c r="I65">
        <v>0</v>
      </c>
      <c r="J65">
        <f>HLOOKUP(Results!E$4,Targeting!$C$3:$F$249,Targeting!$G65,FALSE)</f>
        <v>6953</v>
      </c>
      <c r="K65" s="89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Authority"),OR($F65=1,$F65=5)),0,new_ci(VALUE(LEFT(Options!$B$24,2)),$C65,$E65,$F65,2016,$I65,1,$H65,$G65*$H65,Options!$B$8)))</f>
        <v>31.9321637366</v>
      </c>
      <c r="L65" s="90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Authority"),OR($F65=1,$F65=5)),0,new_ci(VALUE(LEFT(Options!$B$24,2)),$C65,$E65,$F65,2016,$I65+$J65,1,$H65,$G65*$H65,Options!$B$8)))</f>
        <v>31.8045344686</v>
      </c>
      <c r="M65" s="83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Authority"),OR($F65=1,$F65=5)),0,new_yllv2(VALUE(LEFT(Options!$B$24,2)),$C65,$D65,$E65,$F65,2016,$I65,1,$H65,$G65*$H65,Options!$B$8)))</f>
        <v>1713.7993235398001</v>
      </c>
      <c r="N65" s="84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Authority"),OR($F65=1,$F65=5)),0,new_yllv2(VALUE(LEFT(Options!$B$24,2)),$C65,$D65,$E65,$F65,2016,$I65+$J65,1,$H65,$G65*$H65,Options!$B$8)))</f>
        <v>1706.9494603434</v>
      </c>
      <c r="O65" s="90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Authority"),OR($F65=1,$F65=5)),0,hosp_count(VALUE(LEFT(Options!$B$24,2)),$C65,$E65,$F65,2016,$I65,1,$H65,$G65*$H65, Options!$B$8)))</f>
        <v>8149.6199866325996</v>
      </c>
      <c r="P65" s="90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Authority"),OR($F65=1,$F65=5)),0,hosp_count(VALUE(LEFT(Options!$B$24,2)),$C65,$E65,$F65,2016,$I65+$J65,1,$H65,$G65*$H65, Options!$B$8)))</f>
        <v>8129.3279161691999</v>
      </c>
      <c r="Q65" s="83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Authority"),OR($F65=1,$F65=5)),0,prem_mort(VALUE(LEFT(Options!$B$24,2)),$C65,$E65,$F65,2016,$I65,1,$H65,$G65*$H65,Options!$B$8)))</f>
        <v>31.9321637366</v>
      </c>
      <c r="R65" s="84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Authority"),OR($F65=1,$F65=5)),0,prem_mort(VALUE(LEFT(Options!$B$24,2)),$C65,$E65,$F65,2016,$I65+$J65,1,$H65,$G65*$H65,Options!$B$8)))</f>
        <v>31.8045344686</v>
      </c>
      <c r="S65" s="83">
        <f t="shared" si="129"/>
        <v>70.757525619003303</v>
      </c>
      <c r="T65" s="75">
        <f t="shared" si="130"/>
        <v>70.474715745086314</v>
      </c>
      <c r="U65" s="75">
        <f t="shared" si="131"/>
        <v>3797.5566122444548</v>
      </c>
      <c r="V65" s="75">
        <f t="shared" si="132"/>
        <v>3782.378205463006</v>
      </c>
      <c r="W65" s="75">
        <f t="shared" si="133"/>
        <v>18058.498940000001</v>
      </c>
      <c r="X65" s="75">
        <f t="shared" si="134"/>
        <v>18013.534348576748</v>
      </c>
      <c r="Y65" s="75">
        <f t="shared" si="135"/>
        <v>70.757525619003303</v>
      </c>
      <c r="Z65" s="84">
        <f t="shared" si="136"/>
        <v>70.474715745086314</v>
      </c>
      <c r="AA65" s="83">
        <f t="shared" si="137"/>
        <v>424545.15371401981</v>
      </c>
      <c r="AB65" s="75">
        <f t="shared" si="138"/>
        <v>422848.2944705179</v>
      </c>
      <c r="AC65" s="75">
        <f t="shared" si="139"/>
        <v>22785339.673466727</v>
      </c>
      <c r="AD65" s="75">
        <f t="shared" si="124"/>
        <v>22694269.232778035</v>
      </c>
      <c r="AE65" s="75">
        <f t="shared" si="125"/>
        <v>108350993.64</v>
      </c>
      <c r="AF65" s="75">
        <f t="shared" si="126"/>
        <v>108081206.09146048</v>
      </c>
      <c r="AG65" s="75">
        <f t="shared" si="127"/>
        <v>424545.15371401981</v>
      </c>
      <c r="AH65" s="75">
        <f t="shared" si="128"/>
        <v>422848.2944705179</v>
      </c>
      <c r="AI65" s="84">
        <v>6000</v>
      </c>
      <c r="AJ65" s="133"/>
      <c r="AK65" s="134"/>
      <c r="AL65" s="75"/>
      <c r="AM65" s="75"/>
      <c r="AN65" s="134"/>
      <c r="AO65" s="134"/>
      <c r="AP65" s="75"/>
      <c r="AQ65" s="84"/>
    </row>
    <row r="66" spans="2:43" x14ac:dyDescent="0.35">
      <c r="B66" s="5" t="s">
        <v>65</v>
      </c>
      <c r="C66" s="15">
        <v>31.999904999999998</v>
      </c>
      <c r="D66" s="15">
        <v>81.799899999999994</v>
      </c>
      <c r="E66" t="s">
        <v>171</v>
      </c>
      <c r="F66">
        <v>1</v>
      </c>
      <c r="G66" s="15">
        <f>HLOOKUP(Calculations!$E$2,'Prevalence Rates'!$C$3:$BC$249,'Prevalence Rates'!$BD66,FALSE)</f>
        <v>0.35870000000000002</v>
      </c>
      <c r="H66">
        <f>HLOOKUP(Calculations!$E$2,'Population 2016'!$C$3:$BC$249,'Population 2016'!BD66,FALSE)</f>
        <v>41240</v>
      </c>
      <c r="I66">
        <v>0</v>
      </c>
      <c r="J66">
        <f>HLOOKUP(Results!E$4,Targeting!$C$3:$F$249,Targeting!$G66,FALSE)</f>
        <v>6354</v>
      </c>
      <c r="K66" s="89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Authority"),OR($F66=1,$F66=5)),0,new_ci(VALUE(LEFT(Options!$B$24,2)),$C66,$E66,$F66,2016,$I66,1,$H66,$G66*$H66,Options!$B$8)))</f>
        <v>44.730962071900002</v>
      </c>
      <c r="L66" s="90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Authority"),OR($F66=1,$F66=5)),0,new_ci(VALUE(LEFT(Options!$B$24,2)),$C66,$E66,$F66,2016,$I66+$J66,1,$H66,$G66*$H66,Options!$B$8)))</f>
        <v>44.552229770499999</v>
      </c>
      <c r="M66" s="83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Authority"),OR($F66=1,$F66=5)),0,new_yllv2(VALUE(LEFT(Options!$B$24,2)),$C66,$D66,$E66,$F66,2016,$I66,1,$H66,$G66*$H66,Options!$B$8)))</f>
        <v>2182.8707254538999</v>
      </c>
      <c r="N66" s="84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Authority"),OR($F66=1,$F66=5)),0,new_yllv2(VALUE(LEFT(Options!$B$24,2)),$C66,$D66,$E66,$F66,2016,$I66+$J66,1,$H66,$G66*$H66,Options!$B$8)))</f>
        <v>2174.1485900393</v>
      </c>
      <c r="O66" s="90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Authority"),OR($F66=1,$F66=5)),0,hosp_count(VALUE(LEFT(Options!$B$24,2)),$C66,$E66,$F66,2016,$I66,1,$H66,$G66*$H66, Options!$B$8)))</f>
        <v>8450.6647051239997</v>
      </c>
      <c r="P66" s="90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Authority"),OR($F66=1,$F66=5)),0,hosp_count(VALUE(LEFT(Options!$B$24,2)),$C66,$E66,$F66,2016,$I66+$J66,1,$H66,$G66*$H66, Options!$B$8)))</f>
        <v>8429.6224673331999</v>
      </c>
      <c r="Q66" s="83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Authority"),OR($F66=1,$F66=5)),0,prem_mort(VALUE(LEFT(Options!$B$24,2)),$C66,$E66,$F66,2016,$I66,1,$H66,$G66*$H66,Options!$B$8)))</f>
        <v>44.730962071900002</v>
      </c>
      <c r="R66" s="84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Authority"),OR($F66=1,$F66=5)),0,prem_mort(VALUE(LEFT(Options!$B$24,2)),$C66,$E66,$F66,2016,$I66+$J66,1,$H66,$G66*$H66,Options!$B$8)))</f>
        <v>44.552229770499999</v>
      </c>
      <c r="S66" s="83">
        <f t="shared" si="129"/>
        <v>108.46499047502427</v>
      </c>
      <c r="T66" s="75">
        <f t="shared" si="130"/>
        <v>108.03159498181377</v>
      </c>
      <c r="U66" s="75">
        <f t="shared" si="131"/>
        <v>5293.0909928562069</v>
      </c>
      <c r="V66" s="75">
        <f t="shared" si="132"/>
        <v>5271.9412949546559</v>
      </c>
      <c r="W66" s="75">
        <f t="shared" si="133"/>
        <v>20491.427510000001</v>
      </c>
      <c r="X66" s="75">
        <f t="shared" si="134"/>
        <v>20440.403655027159</v>
      </c>
      <c r="Y66" s="75">
        <f t="shared" si="135"/>
        <v>108.46499047502427</v>
      </c>
      <c r="Z66" s="84">
        <f t="shared" si="136"/>
        <v>108.03159498181377</v>
      </c>
      <c r="AA66" s="83">
        <f t="shared" si="137"/>
        <v>705022.43808765768</v>
      </c>
      <c r="AB66" s="75">
        <f t="shared" si="138"/>
        <v>702205.36738178949</v>
      </c>
      <c r="AC66" s="75">
        <f t="shared" si="139"/>
        <v>34405091.453565344</v>
      </c>
      <c r="AD66" s="75">
        <f t="shared" si="124"/>
        <v>34267618.417205267</v>
      </c>
      <c r="AE66" s="75">
        <f t="shared" si="125"/>
        <v>133194278.81500001</v>
      </c>
      <c r="AF66" s="75">
        <f t="shared" si="126"/>
        <v>132862623.75767654</v>
      </c>
      <c r="AG66" s="75">
        <f t="shared" si="127"/>
        <v>705022.43808765768</v>
      </c>
      <c r="AH66" s="75">
        <f t="shared" si="128"/>
        <v>702205.36738178949</v>
      </c>
      <c r="AI66" s="84">
        <v>6500</v>
      </c>
      <c r="AJ66" s="133"/>
      <c r="AK66" s="134"/>
      <c r="AL66" s="75"/>
      <c r="AM66" s="75"/>
      <c r="AN66" s="134"/>
      <c r="AO66" s="134"/>
      <c r="AP66" s="75"/>
      <c r="AQ66" s="84"/>
    </row>
    <row r="67" spans="2:43" x14ac:dyDescent="0.35">
      <c r="B67" s="5" t="s">
        <v>66</v>
      </c>
      <c r="C67" s="15">
        <v>36.918118</v>
      </c>
      <c r="D67" s="15">
        <v>81.898120000000006</v>
      </c>
      <c r="E67" t="s">
        <v>171</v>
      </c>
      <c r="F67">
        <v>1</v>
      </c>
      <c r="G67" s="15">
        <f>HLOOKUP(Calculations!$E$2,'Prevalence Rates'!$C$3:$BC$249,'Prevalence Rates'!$BD67,FALSE)</f>
        <v>0.39290000000000003</v>
      </c>
      <c r="H67">
        <f>HLOOKUP(Calculations!$E$2,'Population 2016'!$C$3:$BC$249,'Population 2016'!BD67,FALSE)</f>
        <v>35038</v>
      </c>
      <c r="I67">
        <v>0</v>
      </c>
      <c r="J67">
        <f>HLOOKUP(Results!E$4,Targeting!$C$3:$F$249,Targeting!$G67,FALSE)</f>
        <v>5398</v>
      </c>
      <c r="K67" s="89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Authority"),OR($F67=1,$F67=5)),0,new_ci(VALUE(LEFT(Options!$B$24,2)),$C67,$E67,$F67,2016,$I67,1,$H67,$G67*$H67,Options!$B$8)))</f>
        <v>57.725522121099999</v>
      </c>
      <c r="L67" s="90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Authority"),OR($F67=1,$F67=5)),0,new_ci(VALUE(LEFT(Options!$B$24,2)),$C67,$E67,$F67,2016,$I67+$J67,1,$H67,$G67*$H67,Options!$B$8)))</f>
        <v>57.499783159099998</v>
      </c>
      <c r="M67" s="83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Authority"),OR($F67=1,$F67=5)),0,new_yllv2(VALUE(LEFT(Options!$B$24,2)),$C67,$D67,$E67,$F67,2016,$I67,1,$H67,$G67*$H67,Options!$B$8)))</f>
        <v>2538.7685783369998</v>
      </c>
      <c r="N67" s="84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Authority"),OR($F67=1,$F67=5)),0,new_yllv2(VALUE(LEFT(Options!$B$24,2)),$C67,$D67,$E67,$F67,2016,$I67+$J67,1,$H67,$G67*$H67,Options!$B$8)))</f>
        <v>2528.8405783367998</v>
      </c>
      <c r="O67" s="90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Authority"),OR($F67=1,$F67=5)),0,hosp_count(VALUE(LEFT(Options!$B$24,2)),$C67,$E67,$F67,2016,$I67,1,$H67,$G67*$H67, Options!$B$8)))</f>
        <v>8125.2852417628001</v>
      </c>
      <c r="P67" s="90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Authority"),OR($F67=1,$F67=5)),0,hosp_count(VALUE(LEFT(Options!$B$24,2)),$C67,$E67,$F67,2016,$I67+$J67,1,$H67,$G67*$H67, Options!$B$8)))</f>
        <v>8105.3677465097999</v>
      </c>
      <c r="Q67" s="83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Authority"),OR($F67=1,$F67=5)),0,prem_mort(VALUE(LEFT(Options!$B$24,2)),$C67,$E67,$F67,2016,$I67,1,$H67,$G67*$H67,Options!$B$8)))</f>
        <v>57.725522121099999</v>
      </c>
      <c r="R67" s="84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Authority"),OR($F67=1,$F67=5)),0,prem_mort(VALUE(LEFT(Options!$B$24,2)),$C67,$E67,$F67,2016,$I67+$J67,1,$H67,$G67*$H67,Options!$B$8)))</f>
        <v>57.499783159099998</v>
      </c>
      <c r="S67" s="83">
        <f t="shared" si="129"/>
        <v>164.75119048204806</v>
      </c>
      <c r="T67" s="75">
        <f t="shared" si="130"/>
        <v>164.10692151121637</v>
      </c>
      <c r="U67" s="75">
        <f t="shared" si="131"/>
        <v>7245.7576869027907</v>
      </c>
      <c r="V67" s="75">
        <f t="shared" si="132"/>
        <v>7217.4227362771844</v>
      </c>
      <c r="W67" s="75">
        <f t="shared" si="133"/>
        <v>23189.923060000001</v>
      </c>
      <c r="X67" s="75">
        <f t="shared" si="134"/>
        <v>23133.077648580969</v>
      </c>
      <c r="Y67" s="75">
        <f t="shared" si="135"/>
        <v>164.75119048204806</v>
      </c>
      <c r="Z67" s="84">
        <f t="shared" si="136"/>
        <v>164.10692151121637</v>
      </c>
      <c r="AA67" s="83">
        <f t="shared" si="137"/>
        <v>1153258.3333743364</v>
      </c>
      <c r="AB67" s="75">
        <f t="shared" si="138"/>
        <v>1148748.4505785145</v>
      </c>
      <c r="AC67" s="75">
        <f t="shared" si="139"/>
        <v>50720303.808319539</v>
      </c>
      <c r="AD67" s="75">
        <f t="shared" si="124"/>
        <v>50521959.15394029</v>
      </c>
      <c r="AE67" s="75">
        <f t="shared" si="125"/>
        <v>162329461.42000002</v>
      </c>
      <c r="AF67" s="75">
        <f t="shared" si="126"/>
        <v>161931543.54006678</v>
      </c>
      <c r="AG67" s="75">
        <f t="shared" si="127"/>
        <v>1153258.3333743364</v>
      </c>
      <c r="AH67" s="75">
        <f t="shared" si="128"/>
        <v>1148748.4505785145</v>
      </c>
      <c r="AI67" s="84">
        <v>7000</v>
      </c>
      <c r="AJ67" s="133"/>
      <c r="AK67" s="134"/>
      <c r="AL67" s="75"/>
      <c r="AM67" s="75"/>
      <c r="AN67" s="134"/>
      <c r="AO67" s="134"/>
      <c r="AP67" s="75"/>
      <c r="AQ67" s="84"/>
    </row>
    <row r="68" spans="2:43" x14ac:dyDescent="0.35">
      <c r="B68" s="5" t="s">
        <v>67</v>
      </c>
      <c r="C68" s="15">
        <v>42.077438000000001</v>
      </c>
      <c r="D68" s="15">
        <v>82.30744</v>
      </c>
      <c r="E68" t="s">
        <v>171</v>
      </c>
      <c r="F68">
        <v>1</v>
      </c>
      <c r="G68" s="15">
        <f>HLOOKUP(Calculations!$E$2,'Prevalence Rates'!$C$3:$BC$249,'Prevalence Rates'!$BD68,FALSE)</f>
        <v>0.39290000000000003</v>
      </c>
      <c r="H68">
        <f>HLOOKUP(Calculations!$E$2,'Population 2016'!$C$3:$BC$249,'Population 2016'!BD68,FALSE)</f>
        <v>33663</v>
      </c>
      <c r="I68">
        <v>0</v>
      </c>
      <c r="J68">
        <f>HLOOKUP(Results!E$4,Targeting!$C$3:$F$249,Targeting!$G68,FALSE)</f>
        <v>5187</v>
      </c>
      <c r="K68" s="89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Authority"),OR($F68=1,$F68=5)),0,new_ci(VALUE(LEFT(Options!$B$24,2)),$C68,$E68,$F68,2016,$I68,1,$H68,$G68*$H68,Options!$B$8)))</f>
        <v>85.969617490399997</v>
      </c>
      <c r="L68" s="90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Authority"),OR($F68=1,$F68=5)),0,new_ci(VALUE(LEFT(Options!$B$24,2)),$C68,$E68,$F68,2016,$I68+$J68,1,$H68,$G68*$H68,Options!$B$8)))</f>
        <v>85.633622303600006</v>
      </c>
      <c r="M68" s="83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Authority"),OR($F68=1,$F68=5)),0,new_yllv2(VALUE(LEFT(Options!$B$24,2)),$C68,$D68,$E68,$F68,2016,$I68,1,$H68,$G68*$H68,Options!$B$8)))</f>
        <v>3372.5882660876</v>
      </c>
      <c r="N68" s="84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Authority"),OR($F68=1,$F68=5)),0,new_yllv2(VALUE(LEFT(Options!$B$24,2)),$C68,$D68,$E68,$F68,2016,$I68+$J68,1,$H68,$G68*$H68,Options!$B$8)))</f>
        <v>3359.4071742374999</v>
      </c>
      <c r="O68" s="90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Authority"),OR($F68=1,$F68=5)),0,hosp_count(VALUE(LEFT(Options!$B$24,2)),$C68,$E68,$F68,2016,$I68,1,$H68,$G68*$H68, Options!$B$8)))</f>
        <v>8888.1852506181003</v>
      </c>
      <c r="P68" s="90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Authority"),OR($F68=1,$F68=5)),0,hosp_count(VALUE(LEFT(Options!$B$24,2)),$C68,$E68,$F68,2016,$I68+$J68,1,$H68,$G68*$H68, Options!$B$8)))</f>
        <v>8866.3941554726007</v>
      </c>
      <c r="Q68" s="83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Authority"),OR($F68=1,$F68=5)),0,prem_mort(VALUE(LEFT(Options!$B$24,2)),$C68,$E68,$F68,2016,$I68,1,$H68,$G68*$H68,Options!$B$8)))</f>
        <v>85.969617490399997</v>
      </c>
      <c r="R68" s="84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Authority"),OR($F68=1,$F68=5)),0,prem_mort(VALUE(LEFT(Options!$B$24,2)),$C68,$E68,$F68,2016,$I68+$J68,1,$H68,$G68*$H68,Options!$B$8)))</f>
        <v>85.633622303600006</v>
      </c>
      <c r="S68" s="83">
        <f t="shared" si="129"/>
        <v>255.38311347889373</v>
      </c>
      <c r="T68" s="75">
        <f t="shared" si="130"/>
        <v>254.38499926803914</v>
      </c>
      <c r="U68" s="75">
        <f t="shared" si="131"/>
        <v>10018.680052543148</v>
      </c>
      <c r="V68" s="75">
        <f t="shared" si="132"/>
        <v>9979.5240300552523</v>
      </c>
      <c r="W68" s="75">
        <f t="shared" si="133"/>
        <v>26403.425869999999</v>
      </c>
      <c r="X68" s="75">
        <f t="shared" si="134"/>
        <v>26338.692794678431</v>
      </c>
      <c r="Y68" s="75">
        <f t="shared" si="135"/>
        <v>255.38311347889373</v>
      </c>
      <c r="Z68" s="84">
        <f t="shared" si="136"/>
        <v>254.38499926803914</v>
      </c>
      <c r="AA68" s="83">
        <f t="shared" si="137"/>
        <v>1787681.7943522562</v>
      </c>
      <c r="AB68" s="75">
        <f t="shared" si="138"/>
        <v>1780694.9948762739</v>
      </c>
      <c r="AC68" s="75">
        <f t="shared" si="139"/>
        <v>70130760.367802039</v>
      </c>
      <c r="AD68" s="75">
        <f t="shared" si="124"/>
        <v>69856668.210386768</v>
      </c>
      <c r="AE68" s="75">
        <f t="shared" si="125"/>
        <v>184823981.09</v>
      </c>
      <c r="AF68" s="75">
        <f t="shared" si="126"/>
        <v>184370849.56274903</v>
      </c>
      <c r="AG68" s="75">
        <f t="shared" si="127"/>
        <v>1787681.7943522562</v>
      </c>
      <c r="AH68" s="75">
        <f t="shared" si="128"/>
        <v>1780694.9948762739</v>
      </c>
      <c r="AI68" s="84">
        <v>7000</v>
      </c>
      <c r="AJ68" s="133"/>
      <c r="AK68" s="134"/>
      <c r="AL68" s="75"/>
      <c r="AM68" s="75"/>
      <c r="AN68" s="134"/>
      <c r="AO68" s="134"/>
      <c r="AP68" s="75"/>
      <c r="AQ68" s="84"/>
    </row>
    <row r="69" spans="2:43" x14ac:dyDescent="0.35">
      <c r="B69" s="5" t="s">
        <v>68</v>
      </c>
      <c r="C69" s="15">
        <v>47.025772000000003</v>
      </c>
      <c r="D69" s="15">
        <v>82.585769999999997</v>
      </c>
      <c r="E69" t="s">
        <v>171</v>
      </c>
      <c r="F69">
        <v>1</v>
      </c>
      <c r="G69" s="15">
        <f>HLOOKUP(Calculations!$E$2,'Prevalence Rates'!$C$3:$BC$249,'Prevalence Rates'!$BD69,FALSE)</f>
        <v>0.43149999999999999</v>
      </c>
      <c r="H69">
        <f>HLOOKUP(Calculations!$E$2,'Population 2016'!$C$3:$BC$249,'Population 2016'!BD69,FALSE)</f>
        <v>39197</v>
      </c>
      <c r="I69">
        <v>0</v>
      </c>
      <c r="J69">
        <f>HLOOKUP(Results!E$4,Targeting!$C$3:$F$249,Targeting!$G69,FALSE)</f>
        <v>6039</v>
      </c>
      <c r="K69" s="89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Authority"),OR($F69=1,$F69=5)),0,new_ci(VALUE(LEFT(Options!$B$24,2)),$C69,$E69,$F69,2016,$I69,1,$H69,$G69*$H69,Options!$B$8)))</f>
        <v>152.3754440088</v>
      </c>
      <c r="L69" s="90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Authority"),OR($F69=1,$F69=5)),0,new_ci(VALUE(LEFT(Options!$B$24,2)),$C69,$E69,$F69,2016,$I69+$J69,1,$H69,$G69*$H69,Options!$B$8)))</f>
        <v>151.7942180382</v>
      </c>
      <c r="M69" s="83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Authority"),OR($F69=1,$F69=5)),0,new_yllv2(VALUE(LEFT(Options!$B$24,2)),$C69,$D69,$E69,$F69,2016,$I69,1,$H69,$G69*$H69,Options!$B$8)))</f>
        <v>5266.0950401931996</v>
      </c>
      <c r="N69" s="84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Authority"),OR($F69=1,$F69=5)),0,new_yllv2(VALUE(LEFT(Options!$B$24,2)),$C69,$D69,$E69,$F69,2016,$I69+$J69,1,$H69,$G69*$H69,Options!$B$8)))</f>
        <v>5246.0078718118002</v>
      </c>
      <c r="O69" s="90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Authority"),OR($F69=1,$F69=5)),0,hosp_count(VALUE(LEFT(Options!$B$24,2)),$C69,$E69,$F69,2016,$I69,1,$H69,$G69*$H69, Options!$B$8)))</f>
        <v>11721.123672973999</v>
      </c>
      <c r="P69" s="90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Authority"),OR($F69=1,$F69=5)),0,hosp_count(VALUE(LEFT(Options!$B$24,2)),$C69,$E69,$F69,2016,$I69+$J69,1,$H69,$G69*$H69, Options!$B$8)))</f>
        <v>11692.8834776902</v>
      </c>
      <c r="Q69" s="83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Authority"),OR($F69=1,$F69=5)),0,prem_mort(VALUE(LEFT(Options!$B$24,2)),$C69,$E69,$F69,2016,$I69,1,$H69,$G69*$H69,Options!$B$8)))</f>
        <v>152.3754440088</v>
      </c>
      <c r="R69" s="84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Authority"),OR($F69=1,$F69=5)),0,prem_mort(VALUE(LEFT(Options!$B$24,2)),$C69,$E69,$F69,2016,$I69+$J69,1,$H69,$G69*$H69,Options!$B$8)))</f>
        <v>151.7942180382</v>
      </c>
      <c r="S69" s="83">
        <f t="shared" si="129"/>
        <v>388.74261807995509</v>
      </c>
      <c r="T69" s="75">
        <f t="shared" si="130"/>
        <v>387.25978528509836</v>
      </c>
      <c r="U69" s="75">
        <f t="shared" si="131"/>
        <v>13434.94410335791</v>
      </c>
      <c r="V69" s="75">
        <f t="shared" si="132"/>
        <v>13383.69740493354</v>
      </c>
      <c r="W69" s="75">
        <f t="shared" si="133"/>
        <v>29903.1142</v>
      </c>
      <c r="X69" s="75">
        <f t="shared" si="134"/>
        <v>29831.067371712634</v>
      </c>
      <c r="Y69" s="75">
        <f t="shared" si="135"/>
        <v>388.74261807995509</v>
      </c>
      <c r="Z69" s="84">
        <f t="shared" si="136"/>
        <v>387.25978528509836</v>
      </c>
      <c r="AA69" s="83">
        <f t="shared" si="137"/>
        <v>2721198.3265596856</v>
      </c>
      <c r="AB69" s="75">
        <f t="shared" si="138"/>
        <v>2710818.4969956884</v>
      </c>
      <c r="AC69" s="75">
        <f t="shared" si="139"/>
        <v>94044608.723505363</v>
      </c>
      <c r="AD69" s="75">
        <f t="shared" si="124"/>
        <v>93685881.834534779</v>
      </c>
      <c r="AE69" s="75">
        <f t="shared" si="125"/>
        <v>209321799.40000001</v>
      </c>
      <c r="AF69" s="75">
        <f t="shared" si="126"/>
        <v>208817471.60198843</v>
      </c>
      <c r="AG69" s="75">
        <f t="shared" si="127"/>
        <v>2721198.3265596856</v>
      </c>
      <c r="AH69" s="75">
        <f t="shared" si="128"/>
        <v>2710818.4969956884</v>
      </c>
      <c r="AI69" s="84">
        <v>7000</v>
      </c>
      <c r="AJ69" s="133"/>
      <c r="AK69" s="134"/>
      <c r="AL69" s="75"/>
      <c r="AM69" s="75"/>
      <c r="AN69" s="134"/>
      <c r="AO69" s="134"/>
      <c r="AP69" s="75"/>
      <c r="AQ69" s="84"/>
    </row>
    <row r="70" spans="2:43" x14ac:dyDescent="0.35">
      <c r="B70" s="5" t="s">
        <v>69</v>
      </c>
      <c r="C70" s="15">
        <v>51.990825999999998</v>
      </c>
      <c r="D70" s="15">
        <v>82.980829999999997</v>
      </c>
      <c r="E70" t="s">
        <v>171</v>
      </c>
      <c r="F70">
        <v>1</v>
      </c>
      <c r="G70" s="15">
        <f>HLOOKUP(Calculations!$E$2,'Prevalence Rates'!$C$3:$BC$249,'Prevalence Rates'!$BD70,FALSE)</f>
        <v>0.43149999999999999</v>
      </c>
      <c r="H70">
        <f>HLOOKUP(Calculations!$E$2,'Population 2016'!$C$3:$BC$249,'Population 2016'!BD70,FALSE)</f>
        <v>39704</v>
      </c>
      <c r="I70">
        <v>0</v>
      </c>
      <c r="J70">
        <f>HLOOKUP(Results!E$4,Targeting!$C$3:$F$249,Targeting!$G70,FALSE)</f>
        <v>6117</v>
      </c>
      <c r="K70" s="89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Authority"),OR($F70=1,$F70=5)),0,new_ci(VALUE(LEFT(Options!$B$24,2)),$C70,$E70,$F70,2016,$I70,1,$H70,$G70*$H70,Options!$B$8)))</f>
        <v>235.18855463989999</v>
      </c>
      <c r="L70" s="90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Authority"),OR($F70=1,$F70=5)),0,new_ci(VALUE(LEFT(Options!$B$24,2)),$C70,$E70,$F70,2016,$I70+$J70,1,$H70,$G70*$H70,Options!$B$8)))</f>
        <v>234.29289677119999</v>
      </c>
      <c r="M70" s="83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Authority"),OR($F70=1,$F70=5)),0,new_yllv2(VALUE(LEFT(Options!$B$24,2)),$C70,$D70,$E70,$F70,2016,$I70,1,$H70,$G70*$H70,Options!$B$8)))</f>
        <v>7053.3056944048003</v>
      </c>
      <c r="N70" s="84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Authority"),OR($F70=1,$F70=5)),0,new_yllv2(VALUE(LEFT(Options!$B$24,2)),$C70,$D70,$E70,$F70,2016,$I70+$J70,1,$H70,$G70*$H70,Options!$B$8)))</f>
        <v>7026.4449113398996</v>
      </c>
      <c r="O70" s="90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Authority"),OR($F70=1,$F70=5)),0,hosp_count(VALUE(LEFT(Options!$B$24,2)),$C70,$E70,$F70,2016,$I70,1,$H70,$G70*$H70, Options!$B$8)))</f>
        <v>13452.080933396001</v>
      </c>
      <c r="P70" s="90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Authority"),OR($F70=1,$F70=5)),0,hosp_count(VALUE(LEFT(Options!$B$24,2)),$C70,$E70,$F70,2016,$I70+$J70,1,$H70,$G70*$H70, Options!$B$8)))</f>
        <v>13419.670865706101</v>
      </c>
      <c r="Q70" s="83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Authority"),OR($F70=1,$F70=5)),0,prem_mort(VALUE(LEFT(Options!$B$24,2)),$C70,$E70,$F70,2016,$I70,1,$H70,$G70*$H70,Options!$B$8)))</f>
        <v>235.18855463989999</v>
      </c>
      <c r="R70" s="84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Authority"),OR($F70=1,$F70=5)),0,prem_mort(VALUE(LEFT(Options!$B$24,2)),$C70,$E70,$F70,2016,$I70+$J70,1,$H70,$G70*$H70,Options!$B$8)))</f>
        <v>234.29289677119999</v>
      </c>
      <c r="S70" s="83">
        <f t="shared" si="129"/>
        <v>592.3548122101048</v>
      </c>
      <c r="T70" s="75">
        <f t="shared" si="130"/>
        <v>590.09897433810193</v>
      </c>
      <c r="U70" s="75">
        <f t="shared" si="131"/>
        <v>17764.723187600241</v>
      </c>
      <c r="V70" s="75">
        <f t="shared" si="132"/>
        <v>17697.070600795636</v>
      </c>
      <c r="W70" s="75">
        <f t="shared" si="133"/>
        <v>33880.921150000002</v>
      </c>
      <c r="X70" s="75">
        <f t="shared" si="134"/>
        <v>33799.2919245066</v>
      </c>
      <c r="Y70" s="75">
        <f t="shared" si="135"/>
        <v>592.3548122101048</v>
      </c>
      <c r="Z70" s="84">
        <f t="shared" si="136"/>
        <v>590.09897433810193</v>
      </c>
      <c r="AA70" s="83">
        <f t="shared" si="137"/>
        <v>4146483.6854707338</v>
      </c>
      <c r="AB70" s="75">
        <f t="shared" si="138"/>
        <v>4130692.8203667137</v>
      </c>
      <c r="AC70" s="75">
        <f t="shared" si="139"/>
        <v>124353062.31320168</v>
      </c>
      <c r="AD70" s="75">
        <f t="shared" si="124"/>
        <v>123879494.20556945</v>
      </c>
      <c r="AE70" s="75">
        <f t="shared" si="125"/>
        <v>237166448.05000001</v>
      </c>
      <c r="AF70" s="75">
        <f t="shared" si="126"/>
        <v>236595043.4715462</v>
      </c>
      <c r="AG70" s="75">
        <f t="shared" si="127"/>
        <v>4146483.6854707338</v>
      </c>
      <c r="AH70" s="75">
        <f t="shared" si="128"/>
        <v>4130692.8203667137</v>
      </c>
      <c r="AI70" s="84">
        <v>7000</v>
      </c>
      <c r="AJ70" s="133"/>
      <c r="AK70" s="134"/>
      <c r="AL70" s="75"/>
      <c r="AM70" s="75"/>
      <c r="AN70" s="134"/>
      <c r="AO70" s="134"/>
      <c r="AP70" s="75"/>
      <c r="AQ70" s="84"/>
    </row>
    <row r="71" spans="2:43" x14ac:dyDescent="0.35">
      <c r="B71" s="5" t="s">
        <v>70</v>
      </c>
      <c r="C71" s="15">
        <v>56.953040999999999</v>
      </c>
      <c r="D71" s="15">
        <v>83.473039999999997</v>
      </c>
      <c r="E71" t="s">
        <v>171</v>
      </c>
      <c r="F71">
        <v>1</v>
      </c>
      <c r="G71" s="15">
        <f>HLOOKUP(Calculations!$E$2,'Prevalence Rates'!$C$3:$BC$249,'Prevalence Rates'!$BD71,FALSE)</f>
        <v>0.39530000000000004</v>
      </c>
      <c r="H71">
        <f>HLOOKUP(Calculations!$E$2,'Population 2016'!$C$3:$BC$249,'Population 2016'!BD71,FALSE)</f>
        <v>35528</v>
      </c>
      <c r="I71">
        <v>0</v>
      </c>
      <c r="J71">
        <f>HLOOKUP(Results!E$4,Targeting!$C$3:$F$249,Targeting!$G71,FALSE)</f>
        <v>5474</v>
      </c>
      <c r="K71" s="89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Authority"),OR($F71=1,$F71=5)),0,new_ci(VALUE(LEFT(Options!$B$24,2)),$C71,$E71,$F71,2016,$I71,1,$H71,$G71*$H71,Options!$B$8)))</f>
        <v>320.41437052499998</v>
      </c>
      <c r="L71" s="90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Authority"),OR($F71=1,$F71=5)),0,new_ci(VALUE(LEFT(Options!$B$24,2)),$C71,$E71,$F71,2016,$I71+$J71,1,$H71,$G71*$H71,Options!$B$8)))</f>
        <v>319.17058302480001</v>
      </c>
      <c r="M71" s="83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Authority"),OR($F71=1,$F71=5)),0,new_yllv2(VALUE(LEFT(Options!$B$24,2)),$C71,$D71,$E71,$F71,2016,$I71,1,$H71,$G71*$H71,Options!$B$8)))</f>
        <v>8176.9744153836</v>
      </c>
      <c r="N71" s="84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Authority"),OR($F71=1,$F71=5)),0,new_yllv2(VALUE(LEFT(Options!$B$24,2)),$C71,$D71,$E71,$F71,2016,$I71+$J71,1,$H71,$G71*$H71,Options!$B$8)))</f>
        <v>8145.2329596222999</v>
      </c>
      <c r="O71" s="90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Authority"),OR($F71=1,$F71=5)),0,hosp_count(VALUE(LEFT(Options!$B$24,2)),$C71,$E71,$F71,2016,$I71,1,$H71,$G71*$H71, Options!$B$8)))</f>
        <v>13637.468044908001</v>
      </c>
      <c r="P71" s="90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Authority"),OR($F71=1,$F71=5)),0,hosp_count(VALUE(LEFT(Options!$B$24,2)),$C71,$E71,$F71,2016,$I71+$J71,1,$H71,$G71*$H71, Options!$B$8)))</f>
        <v>13604.071682644701</v>
      </c>
      <c r="Q71" s="83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Authority"),OR($F71=1,$F71=5)),0,prem_mort(VALUE(LEFT(Options!$B$24,2)),$C71,$E71,$F71,2016,$I71,1,$H71,$G71*$H71,Options!$B$8)))</f>
        <v>320.41437052499998</v>
      </c>
      <c r="R71" s="84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Authority"),OR($F71=1,$F71=5)),0,prem_mort(VALUE(LEFT(Options!$B$24,2)),$C71,$E71,$F71,2016,$I71+$J71,1,$H71,$G71*$H71,Options!$B$8)))</f>
        <v>319.17058302480001</v>
      </c>
      <c r="S71" s="83">
        <f t="shared" si="129"/>
        <v>901.86436198209856</v>
      </c>
      <c r="T71" s="75">
        <f t="shared" si="130"/>
        <v>898.36349646701194</v>
      </c>
      <c r="U71" s="75">
        <f t="shared" si="131"/>
        <v>23015.577615918712</v>
      </c>
      <c r="V71" s="75">
        <f t="shared" si="132"/>
        <v>22926.235531474609</v>
      </c>
      <c r="W71" s="75">
        <f t="shared" si="133"/>
        <v>38385.127350000002</v>
      </c>
      <c r="X71" s="75">
        <f t="shared" si="134"/>
        <v>38291.127231042279</v>
      </c>
      <c r="Y71" s="75">
        <f t="shared" si="135"/>
        <v>901.86436198209856</v>
      </c>
      <c r="Z71" s="84">
        <f t="shared" si="136"/>
        <v>898.36349646701194</v>
      </c>
      <c r="AA71" s="83">
        <f t="shared" si="137"/>
        <v>5862118.3528836407</v>
      </c>
      <c r="AB71" s="75">
        <f t="shared" si="138"/>
        <v>5839362.7270355774</v>
      </c>
      <c r="AC71" s="75">
        <f t="shared" si="139"/>
        <v>149601254.50347161</v>
      </c>
      <c r="AD71" s="75">
        <f t="shared" si="124"/>
        <v>149020530.95458496</v>
      </c>
      <c r="AE71" s="75">
        <f t="shared" si="125"/>
        <v>249503327.77500001</v>
      </c>
      <c r="AF71" s="75">
        <f t="shared" si="126"/>
        <v>248892327.00177482</v>
      </c>
      <c r="AG71" s="75">
        <f t="shared" si="127"/>
        <v>5862118.3528836407</v>
      </c>
      <c r="AH71" s="75">
        <f t="shared" si="128"/>
        <v>5839362.7270355774</v>
      </c>
      <c r="AI71" s="84">
        <v>6500</v>
      </c>
      <c r="AJ71" s="133"/>
      <c r="AK71" s="134"/>
      <c r="AL71" s="75"/>
      <c r="AM71" s="75"/>
      <c r="AN71" s="134"/>
      <c r="AO71" s="134"/>
      <c r="AP71" s="75"/>
      <c r="AQ71" s="84"/>
    </row>
    <row r="72" spans="2:43" x14ac:dyDescent="0.35">
      <c r="B72" s="5" t="s">
        <v>71</v>
      </c>
      <c r="C72" s="15">
        <v>61.947387999999997</v>
      </c>
      <c r="D72" s="15">
        <v>84.167389999999997</v>
      </c>
      <c r="E72" t="s">
        <v>171</v>
      </c>
      <c r="F72">
        <v>1</v>
      </c>
      <c r="G72" s="15">
        <f>HLOOKUP(Calculations!$E$2,'Prevalence Rates'!$C$3:$BC$249,'Prevalence Rates'!$BD72,FALSE)</f>
        <v>0.39530000000000004</v>
      </c>
      <c r="H72">
        <f>HLOOKUP(Calculations!$E$2,'Population 2016'!$C$3:$BC$249,'Population 2016'!BD72,FALSE)</f>
        <v>29212</v>
      </c>
      <c r="I72">
        <v>0</v>
      </c>
      <c r="J72">
        <f>HLOOKUP(Results!E$4,Targeting!$C$3:$F$249,Targeting!$G72,FALSE)</f>
        <v>4501</v>
      </c>
      <c r="K72" s="89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Authority"),OR($F72=1,$F72=5)),0,new_ci(VALUE(LEFT(Options!$B$24,2)),$C72,$E72,$F72,2016,$I72,1,$H72,$G72*$H72,Options!$B$8)))</f>
        <v>401.84291151719998</v>
      </c>
      <c r="L72" s="90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Authority"),OR($F72=1,$F72=5)),0,new_ci(VALUE(LEFT(Options!$B$24,2)),$C72,$E72,$F72,2016,$I72+$J72,1,$H72,$G72*$H72,Options!$B$8)))</f>
        <v>400.28905064150001</v>
      </c>
      <c r="M72" s="83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Authority"),OR($F72=1,$F72=5)),0,new_yllv2(VALUE(LEFT(Options!$B$24,2)),$C72,$D72,$E72,$F72,2016,$I72,1,$H72,$G72*$H72,Options!$B$8)))</f>
        <v>8527.1073860807992</v>
      </c>
      <c r="N72" s="84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Authority"),OR($F72=1,$F72=5)),0,new_yllv2(VALUE(LEFT(Options!$B$24,2)),$C72,$D72,$E72,$F72,2016,$I72+$J72,1,$H72,$G72*$H72,Options!$B$8)))</f>
        <v>8494.1344551907005</v>
      </c>
      <c r="O72" s="90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Authority"),OR($F72=1,$F72=5)),0,hosp_count(VALUE(LEFT(Options!$B$24,2)),$C72,$E72,$F72,2016,$I72,1,$H72,$G72*$H72, Options!$B$8)))</f>
        <v>12714.0251895444</v>
      </c>
      <c r="P72" s="90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Authority"),OR($F72=1,$F72=5)),0,hosp_count(VALUE(LEFT(Options!$B$24,2)),$C72,$E72,$F72,2016,$I72+$J72,1,$H72,$G72*$H72, Options!$B$8)))</f>
        <v>12682.889235688701</v>
      </c>
      <c r="Q72" s="83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Authority"),OR($F72=1,$F72=5)),0,prem_mort(VALUE(LEFT(Options!$B$24,2)),$C72,$E72,$F72,2016,$I72,1,$H72,$G72*$H72,Options!$B$8)))</f>
        <v>401.84291151719998</v>
      </c>
      <c r="R72" s="84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Authority"),OR($F72=1,$F72=5)),0,prem_mort(VALUE(LEFT(Options!$B$24,2)),$C72,$E72,$F72,2016,$I72+$J72,1,$H72,$G72*$H72,Options!$B$8)))</f>
        <v>400.28905064150001</v>
      </c>
      <c r="S72" s="83">
        <f t="shared" si="129"/>
        <v>1375.6090357291523</v>
      </c>
      <c r="T72" s="75">
        <f t="shared" si="130"/>
        <v>1370.2897803693686</v>
      </c>
      <c r="U72" s="75">
        <f t="shared" si="131"/>
        <v>29190.426489390658</v>
      </c>
      <c r="V72" s="75">
        <f t="shared" si="132"/>
        <v>29077.551880017461</v>
      </c>
      <c r="W72" s="75">
        <f t="shared" si="133"/>
        <v>43523.295869999994</v>
      </c>
      <c r="X72" s="75">
        <f t="shared" si="134"/>
        <v>43416.709693580378</v>
      </c>
      <c r="Y72" s="75">
        <f t="shared" si="135"/>
        <v>1375.6090357291523</v>
      </c>
      <c r="Z72" s="84">
        <f t="shared" si="136"/>
        <v>1370.2897803693686</v>
      </c>
      <c r="AA72" s="83">
        <f t="shared" si="137"/>
        <v>8253654.2143749138</v>
      </c>
      <c r="AB72" s="75">
        <f t="shared" si="138"/>
        <v>8221738.6822162112</v>
      </c>
      <c r="AC72" s="75">
        <f t="shared" si="139"/>
        <v>175142558.93634394</v>
      </c>
      <c r="AD72" s="75">
        <f t="shared" si="124"/>
        <v>174465311.28010476</v>
      </c>
      <c r="AE72" s="75">
        <f t="shared" si="125"/>
        <v>261139775.21999997</v>
      </c>
      <c r="AF72" s="75">
        <f t="shared" si="126"/>
        <v>260500258.16148227</v>
      </c>
      <c r="AG72" s="75">
        <f t="shared" si="127"/>
        <v>8253654.2143749138</v>
      </c>
      <c r="AH72" s="75">
        <f t="shared" si="128"/>
        <v>8221738.6822162112</v>
      </c>
      <c r="AI72" s="84">
        <v>6000</v>
      </c>
      <c r="AJ72" s="133"/>
      <c r="AK72" s="134"/>
      <c r="AL72" s="75"/>
      <c r="AM72" s="75"/>
      <c r="AN72" s="134"/>
      <c r="AO72" s="134"/>
      <c r="AP72" s="75"/>
      <c r="AQ72" s="84"/>
    </row>
    <row r="73" spans="2:43" x14ac:dyDescent="0.35">
      <c r="B73" s="5" t="s">
        <v>72</v>
      </c>
      <c r="C73" s="15">
        <v>67.063927000000007</v>
      </c>
      <c r="D73" s="15">
        <v>85.193929999999995</v>
      </c>
      <c r="E73" t="s">
        <v>171</v>
      </c>
      <c r="F73">
        <v>1</v>
      </c>
      <c r="G73" s="15">
        <f>HLOOKUP(Calculations!$E$2,'Prevalence Rates'!$C$3:$BC$249,'Prevalence Rates'!$BD73,FALSE)</f>
        <v>0.2737</v>
      </c>
      <c r="H73">
        <f>HLOOKUP(Calculations!$E$2,'Population 2016'!$C$3:$BC$249,'Population 2016'!BD73,FALSE)</f>
        <v>27762</v>
      </c>
      <c r="I73">
        <v>0</v>
      </c>
      <c r="J73">
        <f>HLOOKUP(Results!E$4,Targeting!$C$3:$F$249,Targeting!$G73,FALSE)</f>
        <v>4277</v>
      </c>
      <c r="K73" s="89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Authority"),OR($F73=1,$F73=5)),0,new_ci(VALUE(LEFT(Options!$B$24,2)),$C73,$E73,$F73,2016,$I73,1,$H73,$G73*$H73,Options!$B$8)))</f>
        <v>587.73026207639998</v>
      </c>
      <c r="L73" s="90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Authority"),OR($F73=1,$F73=5)),0,new_ci(VALUE(LEFT(Options!$B$24,2)),$C73,$E73,$F73,2016,$I73+$J73,1,$H73,$G73*$H73,Options!$B$8)))</f>
        <v>585.29730987289997</v>
      </c>
      <c r="M73" s="83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Authority"),OR($F73=1,$F73=5)),0,new_yllv2(VALUE(LEFT(Options!$B$24,2)),$C73,$D73,$E73,$F73,2016,$I73,1,$H73,$G73*$H73,Options!$B$8)))</f>
        <v>10067.8211525595</v>
      </c>
      <c r="N73" s="84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Authority"),OR($F73=1,$F73=5)),0,new_yllv2(VALUE(LEFT(Options!$B$24,2)),$C73,$D73,$E73,$F73,2016,$I73+$J73,1,$H73,$G73*$H73,Options!$B$8)))</f>
        <v>10026.1446740147</v>
      </c>
      <c r="O73" s="90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Authority"),OR($F73=1,$F73=5)),0,hosp_count(VALUE(LEFT(Options!$B$24,2)),$C73,$E73,$F73,2016,$I73,1,$H73,$G73*$H73, Options!$B$8)))</f>
        <v>13742.512922031599</v>
      </c>
      <c r="P73" s="90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Authority"),OR($F73=1,$F73=5)),0,hosp_count(VALUE(LEFT(Options!$B$24,2)),$C73,$E73,$F73,2016,$I73+$J73,1,$H73,$G73*$H73, Options!$B$8)))</f>
        <v>13706.906785658301</v>
      </c>
      <c r="Q73" s="83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Authority"),OR($F73=1,$F73=5)),0,prem_mort(VALUE(LEFT(Options!$B$24,2)),$C73,$E73,$F73,2016,$I73,1,$H73,$G73*$H73,Options!$B$8)))</f>
        <v>587.73026207639998</v>
      </c>
      <c r="R73" s="84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Authority"),OR($F73=1,$F73=5)),0,prem_mort(VALUE(LEFT(Options!$B$24,2)),$C73,$E73,$F73,2016,$I73+$J73,1,$H73,$G73*$H73,Options!$B$8)))</f>
        <v>585.29730987289997</v>
      </c>
      <c r="S73" s="83">
        <f t="shared" si="129"/>
        <v>2117.0314173200777</v>
      </c>
      <c r="T73" s="75">
        <f t="shared" si="130"/>
        <v>2108.2678116594625</v>
      </c>
      <c r="U73" s="75">
        <f t="shared" si="131"/>
        <v>36264.754529787118</v>
      </c>
      <c r="V73" s="75">
        <f t="shared" si="132"/>
        <v>36114.633938530009</v>
      </c>
      <c r="W73" s="75">
        <f t="shared" si="133"/>
        <v>49501.163180000003</v>
      </c>
      <c r="X73" s="75">
        <f t="shared" si="134"/>
        <v>49372.908240250341</v>
      </c>
      <c r="Y73" s="75">
        <f t="shared" si="135"/>
        <v>2117.0314173200777</v>
      </c>
      <c r="Z73" s="84">
        <f t="shared" si="136"/>
        <v>2108.2678116594625</v>
      </c>
      <c r="AA73" s="83">
        <f t="shared" si="137"/>
        <v>11643672.795260428</v>
      </c>
      <c r="AB73" s="75">
        <f t="shared" si="138"/>
        <v>11595472.964127043</v>
      </c>
      <c r="AC73" s="75">
        <f t="shared" si="139"/>
        <v>199456149.91382915</v>
      </c>
      <c r="AD73" s="75">
        <f t="shared" si="124"/>
        <v>198630486.66191503</v>
      </c>
      <c r="AE73" s="75">
        <f t="shared" si="125"/>
        <v>272256397.49000001</v>
      </c>
      <c r="AF73" s="75">
        <f t="shared" si="126"/>
        <v>271550995.32137686</v>
      </c>
      <c r="AG73" s="75">
        <f t="shared" si="127"/>
        <v>11643672.795260428</v>
      </c>
      <c r="AH73" s="75">
        <f t="shared" si="128"/>
        <v>11595472.964127043</v>
      </c>
      <c r="AI73" s="84">
        <v>5500</v>
      </c>
      <c r="AJ73" s="133"/>
      <c r="AK73" s="134"/>
      <c r="AL73" s="75"/>
      <c r="AM73" s="75"/>
      <c r="AN73" s="134"/>
      <c r="AO73" s="134"/>
      <c r="AP73" s="75"/>
      <c r="AQ73" s="84"/>
    </row>
    <row r="74" spans="2:43" x14ac:dyDescent="0.35">
      <c r="B74" s="5" t="s">
        <v>73</v>
      </c>
      <c r="C74" s="15">
        <v>71.938164</v>
      </c>
      <c r="D74" s="15">
        <v>86.248159999999999</v>
      </c>
      <c r="E74" t="s">
        <v>171</v>
      </c>
      <c r="F74">
        <v>1</v>
      </c>
      <c r="G74" s="15">
        <f>HLOOKUP(Calculations!$E$2,'Prevalence Rates'!$C$3:$BC$249,'Prevalence Rates'!$BD74,FALSE)</f>
        <v>0.2737</v>
      </c>
      <c r="H74">
        <f>HLOOKUP(Calculations!$E$2,'Population 2016'!$C$3:$BC$249,'Population 2016'!BD74,FALSE)</f>
        <v>21786</v>
      </c>
      <c r="I74">
        <v>0</v>
      </c>
      <c r="J74">
        <f>HLOOKUP(Results!E$4,Targeting!$C$3:$F$249,Targeting!$G74,FALSE)</f>
        <v>3357</v>
      </c>
      <c r="K74" s="89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Authority"),OR($F74=1,$F74=5)),0,new_ci(VALUE(LEFT(Options!$B$24,2)),$C74,$E74,$F74,2016,$I74,1,$H74,$G74*$H74,Options!$B$8)))</f>
        <v>694.0259278044</v>
      </c>
      <c r="L74" s="90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Authority"),OR($F74=1,$F74=5)),0,new_ci(VALUE(LEFT(Options!$B$24,2)),$C74,$E74,$F74,2016,$I74+$J74,1,$H74,$G74*$H74,Options!$B$8)))</f>
        <v>691.18144871549998</v>
      </c>
      <c r="M74" s="83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Authority"),OR($F74=1,$F74=5)),0,new_yllv2(VALUE(LEFT(Options!$B$24,2)),$C74,$D74,$E74,$F74,2016,$I74,1,$H74,$G74*$H74,Options!$B$8)))</f>
        <v>9237.4823229729009</v>
      </c>
      <c r="N74" s="84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Authority"),OR($F74=1,$F74=5)),0,new_yllv2(VALUE(LEFT(Options!$B$24,2)),$C74,$D74,$E74,$F74,2016,$I74+$J74,1,$H74,$G74*$H74,Options!$B$8)))</f>
        <v>9199.6223176775002</v>
      </c>
      <c r="O74" s="90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Authority"),OR($F74=1,$F74=5)),0,hosp_count(VALUE(LEFT(Options!$B$24,2)),$C74,$E74,$F74,2016,$I74,1,$H74,$G74*$H74, Options!$B$8)))</f>
        <v>12191.007503147401</v>
      </c>
      <c r="P74" s="90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Authority"),OR($F74=1,$F74=5)),0,hosp_count(VALUE(LEFT(Options!$B$24,2)),$C74,$E74,$F74,2016,$I74+$J74,1,$H74,$G74*$H74, Options!$B$8)))</f>
        <v>12159.415029191299</v>
      </c>
      <c r="Q74" s="83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Authority"),OR($F74=1,$F74=5)),0,prem_mort(VALUE(LEFT(Options!$B$24,2)),$C74,$E74,$F74,2016,$I74,1,$H74,$G74*$H74,Options!$B$8)))</f>
        <v>694.0259278044</v>
      </c>
      <c r="R74" s="84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Authority"),OR($F74=1,$F74=5)),0,prem_mort(VALUE(LEFT(Options!$B$24,2)),$C74,$E74,$F74,2016,$I74+$J74,1,$H74,$G74*$H74,Options!$B$8)))</f>
        <v>691.18144871549998</v>
      </c>
      <c r="S74" s="83">
        <f t="shared" si="129"/>
        <v>3185.651004334894</v>
      </c>
      <c r="T74" s="75">
        <f t="shared" si="130"/>
        <v>3172.59455024098</v>
      </c>
      <c r="U74" s="75">
        <f t="shared" si="131"/>
        <v>42401.002125093641</v>
      </c>
      <c r="V74" s="75">
        <f t="shared" si="132"/>
        <v>42227.220773329202</v>
      </c>
      <c r="W74" s="75">
        <f t="shared" si="133"/>
        <v>55957.98909000001</v>
      </c>
      <c r="X74" s="75">
        <f t="shared" si="134"/>
        <v>55812.976357253734</v>
      </c>
      <c r="Y74" s="75">
        <f t="shared" si="135"/>
        <v>3185.651004334894</v>
      </c>
      <c r="Z74" s="84">
        <f t="shared" si="136"/>
        <v>3172.59455024098</v>
      </c>
      <c r="AA74" s="83">
        <f t="shared" si="137"/>
        <v>15928255.021674469</v>
      </c>
      <c r="AB74" s="75">
        <f t="shared" si="138"/>
        <v>15862972.7512049</v>
      </c>
      <c r="AC74" s="75">
        <f t="shared" si="139"/>
        <v>212005010.62546819</v>
      </c>
      <c r="AD74" s="75">
        <f t="shared" si="124"/>
        <v>211136103.86664602</v>
      </c>
      <c r="AE74" s="75">
        <f t="shared" si="125"/>
        <v>279789945.45000005</v>
      </c>
      <c r="AF74" s="75">
        <f t="shared" si="126"/>
        <v>279064881.78626865</v>
      </c>
      <c r="AG74" s="75">
        <f t="shared" si="127"/>
        <v>15928255.021674469</v>
      </c>
      <c r="AH74" s="75">
        <f t="shared" si="128"/>
        <v>15862972.7512049</v>
      </c>
      <c r="AI74" s="84">
        <v>5000</v>
      </c>
      <c r="AJ74" s="133"/>
      <c r="AK74" s="134"/>
      <c r="AL74" s="75"/>
      <c r="AM74" s="75"/>
      <c r="AN74" s="134"/>
      <c r="AO74" s="134"/>
      <c r="AP74" s="75"/>
      <c r="AQ74" s="84"/>
    </row>
    <row r="75" spans="2:43" x14ac:dyDescent="0.35">
      <c r="B75" s="5" t="s">
        <v>74</v>
      </c>
      <c r="C75" s="15">
        <v>76.942824999999999</v>
      </c>
      <c r="D75" s="15">
        <v>87.812830000000005</v>
      </c>
      <c r="E75" t="s">
        <v>171</v>
      </c>
      <c r="F75">
        <v>1</v>
      </c>
      <c r="G75" s="15">
        <f>HLOOKUP(Calculations!$E$2,'Prevalence Rates'!$C$3:$BC$249,'Prevalence Rates'!$BD75,FALSE)</f>
        <v>0.14899999999999999</v>
      </c>
      <c r="H75">
        <f>HLOOKUP(Calculations!$E$2,'Population 2016'!$C$3:$BC$249,'Population 2016'!BD75,FALSE)</f>
        <v>19138</v>
      </c>
      <c r="I75">
        <v>0</v>
      </c>
      <c r="J75">
        <f>HLOOKUP(Results!E$4,Targeting!$C$3:$F$249,Targeting!$G75,FALSE)</f>
        <v>2949</v>
      </c>
      <c r="K75" s="89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Authority"),OR($F75=1,$F75=5)),0,new_ci(VALUE(LEFT(Options!$B$24,2)),$C75,$E75,$F75,2016,$I75,1,$H75,$G75*$H75,Options!$B$8)))</f>
        <v>925.05143352840003</v>
      </c>
      <c r="L75" s="90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Authority"),OR($F75=1,$F75=5)),0,new_ci(VALUE(LEFT(Options!$B$24,2)),$C75,$E75,$F75,2016,$I75+$J75,1,$H75,$G75*$H75,Options!$B$8)))</f>
        <v>921.01559904179999</v>
      </c>
      <c r="M75" s="83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Authority"),OR($F75=1,$F75=5)),0,new_yllv2(VALUE(LEFT(Options!$B$24,2)),$C75,$D75,$E75,$F75,2016,$I75,1,$H75,$G75*$H75,Options!$B$8)))</f>
        <v>9130.2622741824998</v>
      </c>
      <c r="N75" s="84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Authority"),OR($F75=1,$F75=5)),0,new_yllv2(VALUE(LEFT(Options!$B$24,2)),$C75,$D75,$E75,$F75,2016,$I75+$J75,1,$H75,$G75*$H75,Options!$B$8)))</f>
        <v>9090.4285676206</v>
      </c>
      <c r="O75" s="90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Authority"),OR($F75=1,$F75=5)),0,hosp_count(VALUE(LEFT(Options!$B$24,2)),$C75,$E75,$F75,2016,$I75,1,$H75,$G75*$H75, Options!$B$8)))</f>
        <v>12145.911451996</v>
      </c>
      <c r="P75" s="90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Authority"),OR($F75=1,$F75=5)),0,hosp_count(VALUE(LEFT(Options!$B$24,2)),$C75,$E75,$F75,2016,$I75+$J75,1,$H75,$G75*$H75, Options!$B$8)))</f>
        <v>12112.440260293801</v>
      </c>
      <c r="Q75" s="83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Authority"),OR($F75=1,$F75=5)),0,prem_mort(VALUE(LEFT(Options!$B$24,2)),$C75,$E75,$F75,2016,$I75,1,$H75,$G75*$H75,Options!$B$8)))</f>
        <v>0</v>
      </c>
      <c r="R75" s="84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Authority"),OR($F75=1,$F75=5)),0,prem_mort(VALUE(LEFT(Options!$B$24,2)),$C75,$E75,$F75,2016,$I75+$J75,1,$H75,$G75*$H75,Options!$B$8)))</f>
        <v>0</v>
      </c>
      <c r="S75" s="83">
        <f t="shared" si="129"/>
        <v>4833.584666780228</v>
      </c>
      <c r="T75" s="75">
        <f t="shared" si="130"/>
        <v>4812.4965986090501</v>
      </c>
      <c r="U75" s="75">
        <f t="shared" si="131"/>
        <v>47707.504829044308</v>
      </c>
      <c r="V75" s="75">
        <f t="shared" si="132"/>
        <v>47499.365490754521</v>
      </c>
      <c r="W75" s="75">
        <f t="shared" si="133"/>
        <v>63464.894200000002</v>
      </c>
      <c r="X75" s="75">
        <f t="shared" si="134"/>
        <v>63290.000315047553</v>
      </c>
      <c r="Y75" s="75">
        <f t="shared" si="135"/>
        <v>0</v>
      </c>
      <c r="Z75" s="84">
        <f t="shared" si="136"/>
        <v>0</v>
      </c>
      <c r="AA75" s="83">
        <f t="shared" si="137"/>
        <v>19334338.667120911</v>
      </c>
      <c r="AB75" s="75">
        <f t="shared" si="138"/>
        <v>19249986.394436199</v>
      </c>
      <c r="AC75" s="75">
        <f t="shared" si="139"/>
        <v>190830019.31617722</v>
      </c>
      <c r="AD75" s="75">
        <f t="shared" si="124"/>
        <v>189997461.96301809</v>
      </c>
      <c r="AE75" s="75">
        <f t="shared" si="125"/>
        <v>253859576.80000001</v>
      </c>
      <c r="AF75" s="75">
        <f t="shared" si="126"/>
        <v>253160001.26019022</v>
      </c>
      <c r="AG75" s="75">
        <f t="shared" si="127"/>
        <v>0</v>
      </c>
      <c r="AH75" s="75">
        <f t="shared" si="128"/>
        <v>0</v>
      </c>
      <c r="AI75" s="84">
        <v>4000</v>
      </c>
      <c r="AJ75" s="133"/>
      <c r="AK75" s="134"/>
      <c r="AL75" s="75"/>
      <c r="AM75" s="75"/>
      <c r="AN75" s="134"/>
      <c r="AO75" s="134"/>
      <c r="AP75" s="75"/>
      <c r="AQ75" s="84"/>
    </row>
    <row r="76" spans="2:43" x14ac:dyDescent="0.35">
      <c r="B76" s="5" t="s">
        <v>75</v>
      </c>
      <c r="C76" s="15">
        <v>81.856712000000002</v>
      </c>
      <c r="D76" s="15">
        <v>89.736710000000002</v>
      </c>
      <c r="E76" t="s">
        <v>171</v>
      </c>
      <c r="F76">
        <v>1</v>
      </c>
      <c r="G76" s="15">
        <f>HLOOKUP(Calculations!$E$2,'Prevalence Rates'!$C$3:$BC$249,'Prevalence Rates'!$BD76,FALSE)</f>
        <v>0.14899999999999999</v>
      </c>
      <c r="H76">
        <f>HLOOKUP(Calculations!$E$2,'Population 2016'!$C$3:$BC$249,'Population 2016'!BD76,FALSE)</f>
        <v>14776</v>
      </c>
      <c r="I76">
        <v>0</v>
      </c>
      <c r="J76">
        <f>HLOOKUP(Results!E$4,Targeting!$C$3:$F$249,Targeting!$G76,FALSE)</f>
        <v>2277</v>
      </c>
      <c r="K76" s="89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Authority"),OR($F76=1,$F76=5)),0,new_ci(VALUE(LEFT(Options!$B$24,2)),$C76,$E76,$F76,2016,$I76,1,$H76,$G76*$H76,Options!$B$8)))</f>
        <v>1070.2187304704</v>
      </c>
      <c r="L76" s="90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Authority"),OR($F76=1,$F76=5)),0,new_ci(VALUE(LEFT(Options!$B$24,2)),$C76,$E76,$F76,2016,$I76+$J76,1,$H76,$G76*$H76,Options!$B$8)))</f>
        <v>1065.6759902353999</v>
      </c>
      <c r="M76" s="83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Authority"),OR($F76=1,$F76=5)),0,new_yllv2(VALUE(LEFT(Options!$B$24,2)),$C76,$D76,$E76,$F76,2016,$I76,1,$H76,$G76*$H76,Options!$B$8)))</f>
        <v>7363.1027251988999</v>
      </c>
      <c r="N76" s="84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Authority"),OR($F76=1,$F76=5)),0,new_yllv2(VALUE(LEFT(Options!$B$24,2)),$C76,$D76,$E76,$F76,2016,$I76+$J76,1,$H76,$G76*$H76,Options!$B$8)))</f>
        <v>7331.8486814675998</v>
      </c>
      <c r="O76" s="90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Authority"),OR($F76=1,$F76=5)),0,hosp_count(VALUE(LEFT(Options!$B$24,2)),$C76,$E76,$F76,2016,$I76,1,$H76,$G76*$H76, Options!$B$8)))</f>
        <v>10611.3411920208</v>
      </c>
      <c r="P76" s="90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Authority"),OR($F76=1,$F76=5)),0,hosp_count(VALUE(LEFT(Options!$B$24,2)),$C76,$E76,$F76,2016,$I76+$J76,1,$H76,$G76*$H76, Options!$B$8)))</f>
        <v>10582.097024017001</v>
      </c>
      <c r="Q76" s="83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Authority"),OR($F76=1,$F76=5)),0,prem_mort(VALUE(LEFT(Options!$B$24,2)),$C76,$E76,$F76,2016,$I76,1,$H76,$G76*$H76,Options!$B$8)))</f>
        <v>0</v>
      </c>
      <c r="R76" s="84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Authority"),OR($F76=1,$F76=5)),0,prem_mort(VALUE(LEFT(Options!$B$24,2)),$C76,$E76,$F76,2016,$I76+$J76,1,$H76,$G76*$H76,Options!$B$8)))</f>
        <v>0</v>
      </c>
      <c r="S76" s="83">
        <f t="shared" si="129"/>
        <v>7242.952967449919</v>
      </c>
      <c r="T76" s="75">
        <f t="shared" si="130"/>
        <v>7212.2089214631833</v>
      </c>
      <c r="U76" s="75">
        <f t="shared" si="131"/>
        <v>49831.501930149563</v>
      </c>
      <c r="V76" s="75">
        <f t="shared" si="132"/>
        <v>49619.982955249048</v>
      </c>
      <c r="W76" s="75">
        <f t="shared" si="133"/>
        <v>71814.707580000002</v>
      </c>
      <c r="X76" s="75">
        <f t="shared" si="134"/>
        <v>71616.790904283989</v>
      </c>
      <c r="Y76" s="75">
        <f t="shared" si="135"/>
        <v>0</v>
      </c>
      <c r="Z76" s="84">
        <f t="shared" si="136"/>
        <v>0</v>
      </c>
      <c r="AA76" s="83">
        <f t="shared" si="137"/>
        <v>18107382.418624796</v>
      </c>
      <c r="AB76" s="75">
        <f t="shared" si="138"/>
        <v>18030522.303657956</v>
      </c>
      <c r="AC76" s="75">
        <f t="shared" si="139"/>
        <v>124578754.8253739</v>
      </c>
      <c r="AD76" s="75">
        <f t="shared" si="124"/>
        <v>124049957.38812262</v>
      </c>
      <c r="AE76" s="75">
        <f t="shared" si="125"/>
        <v>179536768.95000002</v>
      </c>
      <c r="AF76" s="75">
        <f t="shared" si="126"/>
        <v>179041977.26070997</v>
      </c>
      <c r="AG76" s="75">
        <f t="shared" si="127"/>
        <v>0</v>
      </c>
      <c r="AH76" s="75">
        <f t="shared" si="128"/>
        <v>0</v>
      </c>
      <c r="AI76" s="84">
        <v>2500</v>
      </c>
      <c r="AJ76" s="133"/>
      <c r="AK76" s="134"/>
      <c r="AL76" s="75"/>
      <c r="AM76" s="75"/>
      <c r="AN76" s="134"/>
      <c r="AO76" s="134"/>
      <c r="AP76" s="75"/>
      <c r="AQ76" s="84"/>
    </row>
    <row r="77" spans="2:43" x14ac:dyDescent="0.35">
      <c r="B77" s="5" t="s">
        <v>81</v>
      </c>
      <c r="C77" s="15">
        <v>86.730819999999994</v>
      </c>
      <c r="D77" s="15">
        <v>92.220819999999989</v>
      </c>
      <c r="E77" t="s">
        <v>171</v>
      </c>
      <c r="F77">
        <v>1</v>
      </c>
      <c r="G77" s="15">
        <f>HLOOKUP(Calculations!$E$2,'Prevalence Rates'!$C$3:$BC$249,'Prevalence Rates'!$BD77,FALSE)</f>
        <v>0.14899999999999999</v>
      </c>
      <c r="H77">
        <f>HLOOKUP(Calculations!$E$2,'Population 2016'!$C$3:$BC$249,'Population 2016'!BD77,FALSE)</f>
        <v>8869</v>
      </c>
      <c r="I77">
        <v>0</v>
      </c>
      <c r="J77">
        <f>HLOOKUP(Results!E$4,Targeting!$C$3:$F$249,Targeting!$G77,FALSE)</f>
        <v>1366</v>
      </c>
      <c r="K77" s="89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Authority"),OR($F77=1,$F77=5)),0,new_ci(VALUE(LEFT(Options!$B$24,2)),$C77,$E77,$F77,2016,$I77,1,$H77,$G77*$H77,Options!$B$8)))</f>
        <v>952.96836866410001</v>
      </c>
      <c r="L77" s="90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Authority"),OR($F77=1,$F77=5)),0,new_ci(VALUE(LEFT(Options!$B$24,2)),$C77,$E77,$F77,2016,$I77+$J77,1,$H77,$G77*$H77,Options!$B$8)))</f>
        <v>949.08993431329998</v>
      </c>
      <c r="M77" s="83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Authority"),OR($F77=1,$F77=5)),0,new_yllv2(VALUE(LEFT(Options!$B$24,2)),$C77,$D77,$E77,$F77,2016,$I77,1,$H77,$G77*$H77,Options!$B$8)))</f>
        <v>4278.8279753017996</v>
      </c>
      <c r="N77" s="84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Authority"),OR($F77=1,$F77=5)),0,new_yllv2(VALUE(LEFT(Options!$B$24,2)),$C77,$D77,$E77,$F77,2016,$I77+$J77,1,$H77,$G77*$H77,Options!$B$8)))</f>
        <v>4261.4138050666998</v>
      </c>
      <c r="O77" s="90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Authority"),OR($F77=1,$F77=5)),0,hosp_count(VALUE(LEFT(Options!$B$24,2)),$C77,$E77,$F77,2016,$I77,1,$H77,$G77*$H77, Options!$B$8)))</f>
        <v>7200.0139395590004</v>
      </c>
      <c r="P77" s="90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Authority"),OR($F77=1,$F77=5)),0,hosp_count(VALUE(LEFT(Options!$B$24,2)),$C77,$E77,$F77,2016,$I77+$J77,1,$H77,$G77*$H77, Options!$B$8)))</f>
        <v>7180.1816788107999</v>
      </c>
      <c r="Q77" s="83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Authority"),OR($F77=1,$F77=5)),0,prem_mort(VALUE(LEFT(Options!$B$24,2)),$C77,$E77,$F77,2016,$I77,1,$H77,$G77*$H77,Options!$B$8)))</f>
        <v>0</v>
      </c>
      <c r="R77" s="84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Authority"),OR($F77=1,$F77=5)),0,prem_mort(VALUE(LEFT(Options!$B$24,2)),$C77,$E77,$F77,2016,$I77+$J77,1,$H77,$G77*$H77,Options!$B$8)))</f>
        <v>0</v>
      </c>
      <c r="S77" s="83">
        <f t="shared" si="129"/>
        <v>10744.935941640546</v>
      </c>
      <c r="T77" s="75">
        <f t="shared" si="130"/>
        <v>10701.205708798059</v>
      </c>
      <c r="U77" s="75">
        <f t="shared" si="131"/>
        <v>48244.762377965948</v>
      </c>
      <c r="V77" s="75">
        <f t="shared" si="132"/>
        <v>48048.4136325031</v>
      </c>
      <c r="W77" s="75">
        <f t="shared" si="133"/>
        <v>81181.801100000012</v>
      </c>
      <c r="X77" s="75">
        <f t="shared" si="134"/>
        <v>80958.187831895368</v>
      </c>
      <c r="Y77" s="75">
        <f t="shared" si="135"/>
        <v>0</v>
      </c>
      <c r="Z77" s="84">
        <f t="shared" si="136"/>
        <v>0</v>
      </c>
      <c r="AA77" s="83">
        <f t="shared" si="137"/>
        <v>16117403.912460819</v>
      </c>
      <c r="AB77" s="75">
        <f t="shared" si="138"/>
        <v>16051808.563197089</v>
      </c>
      <c r="AC77" s="75">
        <f t="shared" si="139"/>
        <v>72367143.56694892</v>
      </c>
      <c r="AD77" s="75">
        <f t="shared" si="124"/>
        <v>72072620.448754653</v>
      </c>
      <c r="AE77" s="75">
        <f t="shared" si="125"/>
        <v>121772701.65000002</v>
      </c>
      <c r="AF77" s="75">
        <f t="shared" si="126"/>
        <v>121437281.74784306</v>
      </c>
      <c r="AG77" s="75">
        <f t="shared" si="127"/>
        <v>0</v>
      </c>
      <c r="AH77" s="75">
        <f t="shared" si="128"/>
        <v>0</v>
      </c>
      <c r="AI77" s="84">
        <v>1500</v>
      </c>
      <c r="AJ77" s="133"/>
      <c r="AK77" s="134"/>
      <c r="AL77" s="75"/>
      <c r="AM77" s="75"/>
      <c r="AN77" s="134"/>
      <c r="AO77" s="134"/>
      <c r="AP77" s="75"/>
      <c r="AQ77" s="84"/>
    </row>
    <row r="78" spans="2:43" x14ac:dyDescent="0.35">
      <c r="B78" s="5" t="s">
        <v>82</v>
      </c>
      <c r="C78" s="15">
        <v>92.779342999999997</v>
      </c>
      <c r="D78" s="15">
        <v>96.279340000000005</v>
      </c>
      <c r="E78" t="s">
        <v>171</v>
      </c>
      <c r="F78">
        <v>1</v>
      </c>
      <c r="G78" s="15">
        <f>HLOOKUP(Calculations!$E$2,'Prevalence Rates'!$C$3:$BC$249,'Prevalence Rates'!$BD78,FALSE)</f>
        <v>0.14899999999999999</v>
      </c>
      <c r="H78">
        <f>HLOOKUP(Calculations!$E$2,'Population 2016'!$C$3:$BC$249,'Population 2016'!BD78,FALSE)</f>
        <v>4825</v>
      </c>
      <c r="I78">
        <v>0</v>
      </c>
      <c r="J78">
        <f>HLOOKUP(Results!E$4,Targeting!$C$3:$F$249,Targeting!$G78,FALSE)</f>
        <v>743</v>
      </c>
      <c r="K78" s="89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Authority"),OR($F78=1,$F78=5)),0,new_ci(VALUE(LEFT(Options!$B$24,2)),$C78,$E78,$F78,2016,$I78,1,$H78,$G78*$H78,Options!$B$8)))</f>
        <v>833.69011878920003</v>
      </c>
      <c r="L78" s="90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Authority"),OR($F78=1,$F78=5)),0,new_ci(VALUE(LEFT(Options!$B$24,2)),$C78,$E78,$F78,2016,$I78+$J78,1,$H78,$G78*$H78,Options!$B$8)))</f>
        <v>830.56756380759998</v>
      </c>
      <c r="M78" s="83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Authority"),OR($F78=1,$F78=5)),0,new_yllv2(VALUE(LEFT(Options!$B$24,2)),$C78,$D78,$E78,$F78,2016,$I78,1,$H78,$G78*$H78,Options!$B$8)))</f>
        <v>2084.2227959026</v>
      </c>
      <c r="N78" s="84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Authority"),OR($F78=1,$F78=5)),0,new_yllv2(VALUE(LEFT(Options!$B$24,2)),$C78,$D78,$E78,$F78,2016,$I78+$J78,1,$H78,$G78*$H78,Options!$B$8)))</f>
        <v>2076.4164178163001</v>
      </c>
      <c r="O78" s="90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Authority"),OR($F78=1,$F78=5)),0,hosp_count(VALUE(LEFT(Options!$B$24,2)),$C78,$E78,$F78,2016,$I78,1,$H78,$G78*$H78, Options!$B$8)))</f>
        <v>4560.6917838575</v>
      </c>
      <c r="P78" s="90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Authority"),OR($F78=1,$F78=5)),0,hosp_count(VALUE(LEFT(Options!$B$24,2)),$C78,$E78,$F78,2016,$I78+$J78,1,$H78,$G78*$H78, Options!$B$8)))</f>
        <v>4548.1319163131002</v>
      </c>
      <c r="Q78" s="83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Authority"),OR($F78=1,$F78=5)),0,prem_mort(VALUE(LEFT(Options!$B$24,2)),$C78,$E78,$F78,2016,$I78,1,$H78,$G78*$H78,Options!$B$8)))</f>
        <v>0</v>
      </c>
      <c r="R78" s="84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Authority"),OR($F78=1,$F78=5)),0,prem_mort(VALUE(LEFT(Options!$B$24,2)),$C78,$E78,$F78,2016,$I78+$J78,1,$H78,$G78*$H78,Options!$B$8)))</f>
        <v>0</v>
      </c>
      <c r="S78" s="83">
        <f t="shared" si="129"/>
        <v>17278.551684750259</v>
      </c>
      <c r="T78" s="75">
        <f t="shared" si="130"/>
        <v>17213.835519328499</v>
      </c>
      <c r="U78" s="75">
        <f t="shared" si="131"/>
        <v>43196.327376219691</v>
      </c>
      <c r="V78" s="75">
        <f t="shared" si="132"/>
        <v>43034.537156814513</v>
      </c>
      <c r="W78" s="75">
        <f t="shared" si="133"/>
        <v>94522.109509999995</v>
      </c>
      <c r="X78" s="75">
        <f t="shared" si="134"/>
        <v>94261.801374364775</v>
      </c>
      <c r="Y78" s="75">
        <f t="shared" si="135"/>
        <v>0</v>
      </c>
      <c r="Z78" s="84">
        <f t="shared" si="136"/>
        <v>0</v>
      </c>
      <c r="AA78" s="83">
        <f t="shared" si="137"/>
        <v>17278551.684750259</v>
      </c>
      <c r="AB78" s="75">
        <f t="shared" si="138"/>
        <v>17213835.519328497</v>
      </c>
      <c r="AC78" s="75">
        <f t="shared" si="139"/>
        <v>43196327.37621969</v>
      </c>
      <c r="AD78" s="75">
        <f t="shared" si="124"/>
        <v>43034537.156814516</v>
      </c>
      <c r="AE78" s="75">
        <f t="shared" si="125"/>
        <v>94522109.50999999</v>
      </c>
      <c r="AF78" s="75">
        <f t="shared" si="126"/>
        <v>94261801.374364778</v>
      </c>
      <c r="AG78" s="75">
        <f t="shared" si="127"/>
        <v>0</v>
      </c>
      <c r="AH78" s="75">
        <f t="shared" si="128"/>
        <v>0</v>
      </c>
      <c r="AI78" s="84">
        <v>1000</v>
      </c>
      <c r="AJ78" s="133"/>
      <c r="AK78" s="134"/>
      <c r="AL78" s="75"/>
      <c r="AM78" s="75"/>
      <c r="AN78" s="134"/>
      <c r="AO78" s="134"/>
      <c r="AP78" s="75"/>
      <c r="AQ78" s="84"/>
    </row>
    <row r="79" spans="2:43" hidden="1" x14ac:dyDescent="0.35">
      <c r="B79" s="5" t="s">
        <v>76</v>
      </c>
      <c r="C79" s="15">
        <v>2.0320822999999999</v>
      </c>
      <c r="D79" s="15">
        <v>77.402082000000007</v>
      </c>
      <c r="E79" t="s">
        <v>172</v>
      </c>
      <c r="F79">
        <v>1</v>
      </c>
      <c r="G79" s="15">
        <f>HLOOKUP(Calculations!$E$2,'Prevalence Rates'!$C$3:$BC$249,'Prevalence Rates'!$BD79,FALSE)</f>
        <v>0</v>
      </c>
      <c r="H79">
        <f>HLOOKUP(Calculations!$E$2,'Population 2016'!$C$3:$BC$249,'Population 2016'!BD79,FALSE)</f>
        <v>0</v>
      </c>
      <c r="I79">
        <v>0</v>
      </c>
      <c r="J79">
        <f>HLOOKUP(Results!E$4,Targeting!$C$3:$F$249,Targeting!$G79,FALSE)</f>
        <v>0</v>
      </c>
      <c r="K79" s="89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Authority"),OR($F79=1,$F79=5)),0,new_ci(VALUE(LEFT(Options!$B$24,2)),$C79,$E79,$F79,2016,$I79,1,$H79,$G79*$H79,Options!$B$8)))</f>
        <v>#VALUE!</v>
      </c>
      <c r="L79" s="90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Authority"),OR($F79=1,$F79=5)),0,new_ci(VALUE(LEFT(Options!$B$24,2)),$C79,$E79,$F79,2016,$I79+$J79,1,$H79,$G79*$H79,Options!$B$8)))</f>
        <v>#VALUE!</v>
      </c>
      <c r="M79" s="83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Authority"),OR($F79=1,$F79=5)),0,new_yllv2(VALUE(LEFT(Options!$B$24,2)),$C79,$D79,$E79,$F79,2016,$I79,1,$H79,$G79*$H79,Options!$B$8)))</f>
        <v>#VALUE!</v>
      </c>
      <c r="N79" s="84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Authority"),OR($F79=1,$F79=5)),0,new_yllv2(VALUE(LEFT(Options!$B$24,2)),$C79,$D79,$E79,$F79,2016,$I79+$J79,1,$H79,$G79*$H79,Options!$B$8)))</f>
        <v>#VALUE!</v>
      </c>
      <c r="O79" s="90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Authority"),OR($F79=1,$F79=5)),0,hosp_count(VALUE(LEFT(Options!$B$24,2)),$C79,$E79,$F79,2016,$I79,1,$H79,$G79*$H79, Options!$B$8)))</f>
        <v>#VALUE!</v>
      </c>
      <c r="P79" s="90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Authority"),OR($F79=1,$F79=5)),0,hosp_count(VALUE(LEFT(Options!$B$24,2)),$C79,$E79,$F79,2016,$I79+$J79,1,$H79,$G79*$H79, Options!$B$8)))</f>
        <v>#VALUE!</v>
      </c>
      <c r="Q79" s="83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Authority"),OR($F79=1,$F79=5)),0,prem_mort(VALUE(LEFT(Options!$B$24,2)),$C79,$E79,$F79,2016,$I79,1,$H79,$G79*$H79,Options!$B$8)))</f>
        <v>#VALUE!</v>
      </c>
      <c r="R79" s="84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Authority"),OR($F79=1,$F79=5)),0,prem_mort(VALUE(LEFT(Options!$B$24,2)),$C79,$E79,$F79,2016,$I79+$J79,1,$H79,$G79*$H79,Options!$B$8)))</f>
        <v>#VALUE!</v>
      </c>
      <c r="S79" s="83" t="e">
        <f t="shared" si="129"/>
        <v>#VALUE!</v>
      </c>
      <c r="T79" s="75" t="e">
        <f t="shared" si="130"/>
        <v>#VALUE!</v>
      </c>
      <c r="U79" s="75" t="e">
        <f t="shared" si="131"/>
        <v>#VALUE!</v>
      </c>
      <c r="V79" s="75" t="e">
        <f t="shared" si="132"/>
        <v>#VALUE!</v>
      </c>
      <c r="W79" s="75" t="e">
        <f t="shared" si="133"/>
        <v>#VALUE!</v>
      </c>
      <c r="X79" s="75" t="e">
        <f t="shared" si="134"/>
        <v>#VALUE!</v>
      </c>
      <c r="Y79" s="75" t="e">
        <f t="shared" si="135"/>
        <v>#VALUE!</v>
      </c>
      <c r="Z79" s="84" t="e">
        <f t="shared" si="136"/>
        <v>#VALUE!</v>
      </c>
      <c r="AA79" s="83" t="e">
        <f t="shared" si="137"/>
        <v>#VALUE!</v>
      </c>
      <c r="AB79" s="75" t="e">
        <f t="shared" si="138"/>
        <v>#VALUE!</v>
      </c>
      <c r="AC79" s="75" t="e">
        <f t="shared" si="139"/>
        <v>#VALUE!</v>
      </c>
      <c r="AD79" s="75" t="e">
        <f t="shared" si="124"/>
        <v>#VALUE!</v>
      </c>
      <c r="AE79" s="75" t="e">
        <f t="shared" si="125"/>
        <v>#VALUE!</v>
      </c>
      <c r="AF79" s="75" t="e">
        <f t="shared" si="126"/>
        <v>#VALUE!</v>
      </c>
      <c r="AG79" s="75" t="e">
        <f t="shared" si="127"/>
        <v>#VALUE!</v>
      </c>
      <c r="AH79" s="75" t="e">
        <f t="shared" si="128"/>
        <v>#VALUE!</v>
      </c>
      <c r="AI79" s="84">
        <v>5000</v>
      </c>
      <c r="AJ79" s="133"/>
      <c r="AK79" s="134"/>
      <c r="AL79" s="75"/>
      <c r="AM79" s="75"/>
      <c r="AN79" s="134"/>
      <c r="AO79" s="134"/>
      <c r="AP79" s="75"/>
      <c r="AQ79" s="84"/>
    </row>
    <row r="80" spans="2:43" hidden="1" x14ac:dyDescent="0.35">
      <c r="B80" s="5" t="s">
        <v>46</v>
      </c>
      <c r="C80" s="15">
        <v>6.9784756000000003</v>
      </c>
      <c r="D80" s="15">
        <v>77.398476000000002</v>
      </c>
      <c r="E80" t="s">
        <v>172</v>
      </c>
      <c r="F80">
        <v>1</v>
      </c>
      <c r="G80" s="15">
        <f>HLOOKUP(Calculations!$E$2,'Prevalence Rates'!$C$3:$BC$249,'Prevalence Rates'!$BD80,FALSE)</f>
        <v>0</v>
      </c>
      <c r="H80">
        <f>HLOOKUP(Calculations!$E$2,'Population 2016'!$C$3:$BC$249,'Population 2016'!BD80,FALSE)</f>
        <v>0</v>
      </c>
      <c r="I80">
        <v>0</v>
      </c>
      <c r="J80">
        <f>HLOOKUP(Results!E$4,Targeting!$C$3:$F$249,Targeting!$G80,FALSE)</f>
        <v>0</v>
      </c>
      <c r="K80" s="89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Authority"),OR($F80=1,$F80=5)),0,new_ci(VALUE(LEFT(Options!$B$24,2)),$C80,$E80,$F80,2016,$I80,1,$H80,$G80*$H80,Options!$B$8)))</f>
        <v>#VALUE!</v>
      </c>
      <c r="L80" s="90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Authority"),OR($F80=1,$F80=5)),0,new_ci(VALUE(LEFT(Options!$B$24,2)),$C80,$E80,$F80,2016,$I80+$J80,1,$H80,$G80*$H80,Options!$B$8)))</f>
        <v>#VALUE!</v>
      </c>
      <c r="M80" s="83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Authority"),OR($F80=1,$F80=5)),0,new_yllv2(VALUE(LEFT(Options!$B$24,2)),$C80,$D80,$E80,$F80,2016,$I80,1,$H80,$G80*$H80,Options!$B$8)))</f>
        <v>#VALUE!</v>
      </c>
      <c r="N80" s="84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Authority"),OR($F80=1,$F80=5)),0,new_yllv2(VALUE(LEFT(Options!$B$24,2)),$C80,$D80,$E80,$F80,2016,$I80+$J80,1,$H80,$G80*$H80,Options!$B$8)))</f>
        <v>#VALUE!</v>
      </c>
      <c r="O80" s="90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Authority"),OR($F80=1,$F80=5)),0,hosp_count(VALUE(LEFT(Options!$B$24,2)),$C80,$E80,$F80,2016,$I80,1,$H80,$G80*$H80, Options!$B$8)))</f>
        <v>#VALUE!</v>
      </c>
      <c r="P80" s="90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Authority"),OR($F80=1,$F80=5)),0,hosp_count(VALUE(LEFT(Options!$B$24,2)),$C80,$E80,$F80,2016,$I80+$J80,1,$H80,$G80*$H80, Options!$B$8)))</f>
        <v>#VALUE!</v>
      </c>
      <c r="Q80" s="83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Authority"),OR($F80=1,$F80=5)),0,prem_mort(VALUE(LEFT(Options!$B$24,2)),$C80,$E80,$F80,2016,$I80,1,$H80,$G80*$H80,Options!$B$8)))</f>
        <v>#VALUE!</v>
      </c>
      <c r="R80" s="84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Authority"),OR($F80=1,$F80=5)),0,prem_mort(VALUE(LEFT(Options!$B$24,2)),$C80,$E80,$F80,2016,$I80+$J80,1,$H80,$G80*$H80,Options!$B$8)))</f>
        <v>#VALUE!</v>
      </c>
      <c r="S80" s="83" t="e">
        <f t="shared" si="129"/>
        <v>#VALUE!</v>
      </c>
      <c r="T80" s="75" t="e">
        <f t="shared" si="130"/>
        <v>#VALUE!</v>
      </c>
      <c r="U80" s="75" t="e">
        <f t="shared" si="131"/>
        <v>#VALUE!</v>
      </c>
      <c r="V80" s="75" t="e">
        <f t="shared" si="132"/>
        <v>#VALUE!</v>
      </c>
      <c r="W80" s="75" t="e">
        <f t="shared" si="133"/>
        <v>#VALUE!</v>
      </c>
      <c r="X80" s="75" t="e">
        <f t="shared" si="134"/>
        <v>#VALUE!</v>
      </c>
      <c r="Y80" s="75" t="e">
        <f t="shared" si="135"/>
        <v>#VALUE!</v>
      </c>
      <c r="Z80" s="84" t="e">
        <f t="shared" si="136"/>
        <v>#VALUE!</v>
      </c>
      <c r="AA80" s="83" t="e">
        <f t="shared" si="137"/>
        <v>#VALUE!</v>
      </c>
      <c r="AB80" s="75" t="e">
        <f t="shared" si="138"/>
        <v>#VALUE!</v>
      </c>
      <c r="AC80" s="75" t="e">
        <f t="shared" si="139"/>
        <v>#VALUE!</v>
      </c>
      <c r="AD80" s="75" t="e">
        <f t="shared" si="124"/>
        <v>#VALUE!</v>
      </c>
      <c r="AE80" s="75" t="e">
        <f t="shared" si="125"/>
        <v>#VALUE!</v>
      </c>
      <c r="AF80" s="75" t="e">
        <f t="shared" si="126"/>
        <v>#VALUE!</v>
      </c>
      <c r="AG80" s="75" t="e">
        <f t="shared" si="127"/>
        <v>#VALUE!</v>
      </c>
      <c r="AH80" s="75" t="e">
        <f t="shared" si="128"/>
        <v>#VALUE!</v>
      </c>
      <c r="AI80" s="84">
        <v>5500</v>
      </c>
      <c r="AJ80" s="133"/>
      <c r="AK80" s="134"/>
      <c r="AL80" s="75"/>
      <c r="AM80" s="75"/>
      <c r="AN80" s="134"/>
      <c r="AO80" s="134"/>
      <c r="AP80" s="75"/>
      <c r="AQ80" s="84"/>
    </row>
    <row r="81" spans="2:43" hidden="1" x14ac:dyDescent="0.35">
      <c r="B81" s="5" t="s">
        <v>77</v>
      </c>
      <c r="C81" s="15">
        <v>12.471144000000001</v>
      </c>
      <c r="D81" s="15">
        <v>77.921140000000008</v>
      </c>
      <c r="E81" t="s">
        <v>172</v>
      </c>
      <c r="F81">
        <v>1</v>
      </c>
      <c r="G81" s="15">
        <f>HLOOKUP(Calculations!$E$2,'Prevalence Rates'!$C$3:$BC$249,'Prevalence Rates'!$BD81,FALSE)</f>
        <v>0</v>
      </c>
      <c r="H81">
        <f>HLOOKUP(Calculations!$E$2,'Population 2016'!$C$3:$BC$249,'Population 2016'!BD81,FALSE)</f>
        <v>0</v>
      </c>
      <c r="I81">
        <v>0</v>
      </c>
      <c r="J81">
        <f>HLOOKUP(Results!E$4,Targeting!$C$3:$F$249,Targeting!$G81,FALSE)</f>
        <v>0</v>
      </c>
      <c r="K81" s="89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Authority"),OR($F81=1,$F81=5)),0,new_ci(VALUE(LEFT(Options!$B$24,2)),$C81,$E81,$F81,2016,$I81,1,$H81,$G81*$H81,Options!$B$8)))</f>
        <v>#VALUE!</v>
      </c>
      <c r="L81" s="90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Authority"),OR($F81=1,$F81=5)),0,new_ci(VALUE(LEFT(Options!$B$24,2)),$C81,$E81,$F81,2016,$I81+$J81,1,$H81,$G81*$H81,Options!$B$8)))</f>
        <v>#VALUE!</v>
      </c>
      <c r="M81" s="83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Authority"),OR($F81=1,$F81=5)),0,new_yllv2(VALUE(LEFT(Options!$B$24,2)),$C81,$D81,$E81,$F81,2016,$I81,1,$H81,$G81*$H81,Options!$B$8)))</f>
        <v>#VALUE!</v>
      </c>
      <c r="N81" s="84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Authority"),OR($F81=1,$F81=5)),0,new_yllv2(VALUE(LEFT(Options!$B$24,2)),$C81,$D81,$E81,$F81,2016,$I81+$J81,1,$H81,$G81*$H81,Options!$B$8)))</f>
        <v>#VALUE!</v>
      </c>
      <c r="O81" s="90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Authority"),OR($F81=1,$F81=5)),0,hosp_count(VALUE(LEFT(Options!$B$24,2)),$C81,$E81,$F81,2016,$I81,1,$H81,$G81*$H81, Options!$B$8)))</f>
        <v>#VALUE!</v>
      </c>
      <c r="P81" s="90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Authority"),OR($F81=1,$F81=5)),0,hosp_count(VALUE(LEFT(Options!$B$24,2)),$C81,$E81,$F81,2016,$I81+$J81,1,$H81,$G81*$H81, Options!$B$8)))</f>
        <v>#VALUE!</v>
      </c>
      <c r="Q81" s="83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Authority"),OR($F81=1,$F81=5)),0,prem_mort(VALUE(LEFT(Options!$B$24,2)),$C81,$E81,$F81,2016,$I81,1,$H81,$G81*$H81,Options!$B$8)))</f>
        <v>#VALUE!</v>
      </c>
      <c r="R81" s="84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Authority"),OR($F81=1,$F81=5)),0,prem_mort(VALUE(LEFT(Options!$B$24,2)),$C81,$E81,$F81,2016,$I81+$J81,1,$H81,$G81*$H81,Options!$B$8)))</f>
        <v>#VALUE!</v>
      </c>
      <c r="S81" s="83" t="e">
        <f t="shared" si="129"/>
        <v>#VALUE!</v>
      </c>
      <c r="T81" s="75" t="e">
        <f t="shared" si="130"/>
        <v>#VALUE!</v>
      </c>
      <c r="U81" s="75" t="e">
        <f t="shared" si="131"/>
        <v>#VALUE!</v>
      </c>
      <c r="V81" s="75" t="e">
        <f t="shared" si="132"/>
        <v>#VALUE!</v>
      </c>
      <c r="W81" s="75" t="e">
        <f t="shared" si="133"/>
        <v>#VALUE!</v>
      </c>
      <c r="X81" s="75" t="e">
        <f t="shared" si="134"/>
        <v>#VALUE!</v>
      </c>
      <c r="Y81" s="75" t="e">
        <f t="shared" si="135"/>
        <v>#VALUE!</v>
      </c>
      <c r="Z81" s="84" t="e">
        <f t="shared" si="136"/>
        <v>#VALUE!</v>
      </c>
      <c r="AA81" s="83" t="e">
        <f t="shared" si="137"/>
        <v>#VALUE!</v>
      </c>
      <c r="AB81" s="75" t="e">
        <f t="shared" si="138"/>
        <v>#VALUE!</v>
      </c>
      <c r="AC81" s="75" t="e">
        <f t="shared" si="139"/>
        <v>#VALUE!</v>
      </c>
      <c r="AD81" s="75" t="e">
        <f t="shared" si="124"/>
        <v>#VALUE!</v>
      </c>
      <c r="AE81" s="75" t="e">
        <f t="shared" si="125"/>
        <v>#VALUE!</v>
      </c>
      <c r="AF81" s="75" t="e">
        <f t="shared" si="126"/>
        <v>#VALUE!</v>
      </c>
      <c r="AG81" s="75" t="e">
        <f t="shared" si="127"/>
        <v>#VALUE!</v>
      </c>
      <c r="AH81" s="75" t="e">
        <f t="shared" si="128"/>
        <v>#VALUE!</v>
      </c>
      <c r="AI81" s="84">
        <v>6600</v>
      </c>
      <c r="AJ81" s="133"/>
      <c r="AK81" s="134"/>
      <c r="AL81" s="75"/>
      <c r="AM81" s="75"/>
      <c r="AN81" s="134"/>
      <c r="AO81" s="134"/>
      <c r="AP81" s="75"/>
      <c r="AQ81" s="84"/>
    </row>
    <row r="82" spans="2:43" x14ac:dyDescent="0.35">
      <c r="B82" s="5" t="s">
        <v>47</v>
      </c>
      <c r="C82" s="15">
        <v>17.556318000000001</v>
      </c>
      <c r="D82" s="15">
        <v>77.07632000000001</v>
      </c>
      <c r="E82" t="s">
        <v>172</v>
      </c>
      <c r="F82">
        <v>1</v>
      </c>
      <c r="G82" s="15">
        <f>HLOOKUP(Calculations!$E$2,'Prevalence Rates'!$C$3:$BC$249,'Prevalence Rates'!$BD82,FALSE)</f>
        <v>0.33260000000000001</v>
      </c>
      <c r="H82">
        <f>HLOOKUP(Calculations!$E$2,'Population 2016'!$C$3:$BC$249,'Population 2016'!BD82,FALSE)</f>
        <v>25359</v>
      </c>
      <c r="I82">
        <v>0</v>
      </c>
      <c r="J82">
        <f>HLOOKUP(Results!E$4,Targeting!$C$3:$F$249,Targeting!$G82,FALSE)</f>
        <v>3907</v>
      </c>
      <c r="K82" s="89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Authority"),OR($F82=1,$F82=5)),0,new_ci(VALUE(LEFT(Options!$B$24,2)),$C82,$E82,$F82,2016,$I82,1,$H82,$G82*$H82,Options!$B$8)))</f>
        <v>19.171681618200001</v>
      </c>
      <c r="L82" s="90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Authority"),OR($F82=1,$F82=5)),0,new_ci(VALUE(LEFT(Options!$B$24,2)),$C82,$E82,$F82,2016,$I82+$J82,1,$H82,$G82*$H82,Options!$B$8)))</f>
        <v>19.118272537500001</v>
      </c>
      <c r="M82" s="83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Authority"),OR($F82=1,$F82=5)),0,new_yllv2(VALUE(LEFT(Options!$B$24,2)),$C82,$D82,$E82,$F82,2016,$I82,1,$H82,$G82*$H82,Options!$B$8)))</f>
        <v>1121.9268466404001</v>
      </c>
      <c r="N82" s="84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Authority"),OR($F82=1,$F82=5)),0,new_yllv2(VALUE(LEFT(Options!$B$24,2)),$C82,$D82,$E82,$F82,2016,$I82+$J82,1,$H82,$G82*$H82,Options!$B$8)))</f>
        <v>1118.8013471310001</v>
      </c>
      <c r="O82" s="90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Authority"),OR($F82=1,$F82=5)),0,hosp_count(VALUE(LEFT(Options!$B$24,2)),$C82,$E82,$F82,2016,$I82,1,$H82,$G82*$H82, Options!$B$8)))</f>
        <v>2447.1256447280998</v>
      </c>
      <c r="P82" s="90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Authority"),OR($F82=1,$F82=5)),0,hosp_count(VALUE(LEFT(Options!$B$24,2)),$C82,$E82,$F82,2016,$I82+$J82,1,$H82,$G82*$H82, Options!$B$8)))</f>
        <v>2442.6203281049002</v>
      </c>
      <c r="Q82" s="83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Authority"),OR($F82=1,$F82=5)),0,prem_mort(VALUE(LEFT(Options!$B$24,2)),$C82,$E82,$F82,2016,$I82,1,$H82,$G82*$H82,Options!$B$8)))</f>
        <v>19.171681618200001</v>
      </c>
      <c r="R82" s="84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Authority"),OR($F82=1,$F82=5)),0,prem_mort(VALUE(LEFT(Options!$B$24,2)),$C82,$E82,$F82,2016,$I82+$J82,1,$H82,$G82*$H82,Options!$B$8)))</f>
        <v>19.118272537500001</v>
      </c>
      <c r="S82" s="83">
        <f t="shared" si="129"/>
        <v>75.601094752159</v>
      </c>
      <c r="T82" s="75">
        <f t="shared" si="130"/>
        <v>75.390482816751458</v>
      </c>
      <c r="U82" s="75">
        <f t="shared" si="131"/>
        <v>4424.1762160984272</v>
      </c>
      <c r="V82" s="75">
        <f t="shared" si="132"/>
        <v>4411.8512052170827</v>
      </c>
      <c r="W82" s="75">
        <f t="shared" si="133"/>
        <v>9649.9295899999997</v>
      </c>
      <c r="X82" s="75">
        <f t="shared" si="134"/>
        <v>9632.1634453444549</v>
      </c>
      <c r="Y82" s="75">
        <f t="shared" si="135"/>
        <v>75.601094752159</v>
      </c>
      <c r="Z82" s="84">
        <f t="shared" si="136"/>
        <v>75.390482816751458</v>
      </c>
      <c r="AA82" s="83">
        <f t="shared" si="137"/>
        <v>332644.81690949958</v>
      </c>
      <c r="AB82" s="75">
        <f t="shared" si="138"/>
        <v>331718.12439370644</v>
      </c>
      <c r="AC82" s="75">
        <f t="shared" si="139"/>
        <v>19466375.350833081</v>
      </c>
      <c r="AD82" s="75">
        <f t="shared" si="124"/>
        <v>19412145.302955166</v>
      </c>
      <c r="AE82" s="75">
        <f t="shared" si="125"/>
        <v>42459690.196000002</v>
      </c>
      <c r="AF82" s="75">
        <f t="shared" si="126"/>
        <v>42381519.159515604</v>
      </c>
      <c r="AG82" s="75">
        <f t="shared" si="127"/>
        <v>332644.81690949958</v>
      </c>
      <c r="AH82" s="75">
        <f t="shared" si="128"/>
        <v>331718.12439370644</v>
      </c>
      <c r="AI82" s="84">
        <v>4400</v>
      </c>
      <c r="AJ82" s="133"/>
      <c r="AK82" s="134"/>
      <c r="AL82" s="75"/>
      <c r="AM82" s="75"/>
      <c r="AN82" s="134"/>
      <c r="AO82" s="134"/>
      <c r="AP82" s="75"/>
      <c r="AQ82" s="84"/>
    </row>
    <row r="83" spans="2:43" x14ac:dyDescent="0.35">
      <c r="B83" s="5" t="s">
        <v>48</v>
      </c>
      <c r="C83" s="15">
        <v>22.054632000000002</v>
      </c>
      <c r="D83" s="15">
        <v>77.704629999999995</v>
      </c>
      <c r="E83" t="s">
        <v>172</v>
      </c>
      <c r="F83">
        <v>1</v>
      </c>
      <c r="G83" s="15">
        <f>HLOOKUP(Calculations!$E$2,'Prevalence Rates'!$C$3:$BC$249,'Prevalence Rates'!$BD83,FALSE)</f>
        <v>0.33260000000000001</v>
      </c>
      <c r="H83">
        <f>HLOOKUP(Calculations!$E$2,'Population 2016'!$C$3:$BC$249,'Population 2016'!BD83,FALSE)</f>
        <v>37180</v>
      </c>
      <c r="I83">
        <v>0</v>
      </c>
      <c r="J83">
        <f>HLOOKUP(Results!E$4,Targeting!$C$3:$F$249,Targeting!$G83,FALSE)</f>
        <v>5728</v>
      </c>
      <c r="K83" s="89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Authority"),OR($F83=1,$F83=5)),0,new_ci(VALUE(LEFT(Options!$B$24,2)),$C83,$E83,$F83,2016,$I83,1,$H83,$G83*$H83,Options!$B$8)))</f>
        <v>39.468973076499999</v>
      </c>
      <c r="L83" s="90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Authority"),OR($F83=1,$F83=5)),0,new_ci(VALUE(LEFT(Options!$B$24,2)),$C83,$E83,$F83,2016,$I83+$J83,1,$H83,$G83*$H83,Options!$B$8)))</f>
        <v>39.359052756499999</v>
      </c>
      <c r="M83" s="83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Authority"),OR($F83=1,$F83=5)),0,new_yllv2(VALUE(LEFT(Options!$B$24,2)),$C83,$D83,$E83,$F83,2016,$I83,1,$H83,$G83*$H83,Options!$B$8)))</f>
        <v>2156.9792996927999</v>
      </c>
      <c r="N83" s="84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Authority"),OR($F83=1,$F83=5)),0,new_yllv2(VALUE(LEFT(Options!$B$24,2)),$C83,$D83,$E83,$F83,2016,$I83+$J83,1,$H83,$G83*$H83,Options!$B$8)))</f>
        <v>2150.9721544245999</v>
      </c>
      <c r="O83" s="90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Authority"),OR($F83=1,$F83=5)),0,hosp_count(VALUE(LEFT(Options!$B$24,2)),$C83,$E83,$F83,2016,$I83,1,$H83,$G83*$H83, Options!$B$8)))</f>
        <v>4208.9782071480004</v>
      </c>
      <c r="P83" s="90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Authority"),OR($F83=1,$F83=5)),0,hosp_count(VALUE(LEFT(Options!$B$24,2)),$C83,$E83,$F83,2016,$I83+$J83,1,$H83,$G83*$H83, Options!$B$8)))</f>
        <v>4201.2295212104</v>
      </c>
      <c r="Q83" s="83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Authority"),OR($F83=1,$F83=5)),0,prem_mort(VALUE(LEFT(Options!$B$24,2)),$C83,$E83,$F83,2016,$I83,1,$H83,$G83*$H83,Options!$B$8)))</f>
        <v>39.468973076499999</v>
      </c>
      <c r="R83" s="84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Authority"),OR($F83=1,$F83=5)),0,prem_mort(VALUE(LEFT(Options!$B$24,2)),$C83,$E83,$F83,2016,$I83+$J83,1,$H83,$G83*$H83,Options!$B$8)))</f>
        <v>39.359052756499999</v>
      </c>
      <c r="S83" s="83">
        <f t="shared" si="129"/>
        <v>106.15646335798816</v>
      </c>
      <c r="T83" s="75">
        <f t="shared" si="130"/>
        <v>105.86081967859063</v>
      </c>
      <c r="U83" s="75">
        <f t="shared" si="131"/>
        <v>5801.4505102011835</v>
      </c>
      <c r="V83" s="75">
        <f t="shared" si="132"/>
        <v>5785.2935837132864</v>
      </c>
      <c r="W83" s="75">
        <f t="shared" si="133"/>
        <v>11320.543860000002</v>
      </c>
      <c r="X83" s="75">
        <f t="shared" si="134"/>
        <v>11299.702854250672</v>
      </c>
      <c r="Y83" s="75">
        <f t="shared" si="135"/>
        <v>106.15646335798816</v>
      </c>
      <c r="Z83" s="84">
        <f t="shared" si="136"/>
        <v>105.86081967859063</v>
      </c>
      <c r="AA83" s="83">
        <f t="shared" si="137"/>
        <v>636938.78014792898</v>
      </c>
      <c r="AB83" s="75">
        <f t="shared" si="138"/>
        <v>635164.9180715438</v>
      </c>
      <c r="AC83" s="75">
        <f t="shared" si="139"/>
        <v>34808703.061207101</v>
      </c>
      <c r="AD83" s="75">
        <f t="shared" si="124"/>
        <v>34711761.502279721</v>
      </c>
      <c r="AE83" s="75">
        <f t="shared" si="125"/>
        <v>67923263.160000011</v>
      </c>
      <c r="AF83" s="75">
        <f t="shared" si="126"/>
        <v>67798217.125504032</v>
      </c>
      <c r="AG83" s="75">
        <f t="shared" si="127"/>
        <v>636938.78014792898</v>
      </c>
      <c r="AH83" s="75">
        <f t="shared" si="128"/>
        <v>635164.9180715438</v>
      </c>
      <c r="AI83" s="84">
        <v>6000</v>
      </c>
      <c r="AJ83" s="133"/>
      <c r="AK83" s="134"/>
      <c r="AL83" s="75"/>
      <c r="AM83" s="75"/>
      <c r="AN83" s="134"/>
      <c r="AO83" s="134"/>
      <c r="AP83" s="75"/>
      <c r="AQ83" s="84"/>
    </row>
    <row r="84" spans="2:43" x14ac:dyDescent="0.35">
      <c r="B84" s="5" t="s">
        <v>49</v>
      </c>
      <c r="C84" s="15">
        <v>26.959762999999999</v>
      </c>
      <c r="D84" s="15">
        <v>77.789760000000001</v>
      </c>
      <c r="E84" t="s">
        <v>172</v>
      </c>
      <c r="F84">
        <v>1</v>
      </c>
      <c r="G84" s="15">
        <f>HLOOKUP(Calculations!$E$2,'Prevalence Rates'!$C$3:$BC$249,'Prevalence Rates'!$BD84,FALSE)</f>
        <v>0.40960000000000002</v>
      </c>
      <c r="H84">
        <f>HLOOKUP(Calculations!$E$2,'Population 2016'!$C$3:$BC$249,'Population 2016'!BD84,FALSE)</f>
        <v>42600</v>
      </c>
      <c r="I84">
        <v>0</v>
      </c>
      <c r="J84">
        <f>HLOOKUP(Results!E$4,Targeting!$C$3:$F$249,Targeting!$G84,FALSE)</f>
        <v>6564</v>
      </c>
      <c r="K84" s="89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Authority"),OR($F84=1,$F84=5)),0,new_ci(VALUE(LEFT(Options!$B$24,2)),$C84,$E84,$F84,2016,$I84,1,$H84,$G84*$H84,Options!$B$8)))</f>
        <v>65.474609595499999</v>
      </c>
      <c r="L84" s="90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Authority"),OR($F84=1,$F84=5)),0,new_ci(VALUE(LEFT(Options!$B$24,2)),$C84,$E84,$F84,2016,$I84+$J84,1,$H84,$G84*$H84,Options!$B$8)))</f>
        <v>65.3015267615</v>
      </c>
      <c r="M84" s="83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Authority"),OR($F84=1,$F84=5)),0,new_yllv2(VALUE(LEFT(Options!$B$24,2)),$C84,$D84,$E84,$F84,2016,$I84,1,$H84,$G84*$H84,Options!$B$8)))</f>
        <v>3262.5995997199002</v>
      </c>
      <c r="N84" s="84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Authority"),OR($F84=1,$F84=5)),0,new_yllv2(VALUE(LEFT(Options!$B$24,2)),$C84,$D84,$E84,$F84,2016,$I84+$J84,1,$H84,$G84*$H84,Options!$B$8)))</f>
        <v>3253.9748826209998</v>
      </c>
      <c r="O84" s="90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Authority"),OR($F84=1,$F84=5)),0,hosp_count(VALUE(LEFT(Options!$B$24,2)),$C84,$E84,$F84,2016,$I84,1,$H84,$G84*$H84, Options!$B$8)))</f>
        <v>5739.7274435999998</v>
      </c>
      <c r="P84" s="90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Authority"),OR($F84=1,$F84=5)),0,hosp_count(VALUE(LEFT(Options!$B$24,2)),$C84,$E84,$F84,2016,$I84+$J84,1,$H84,$G84*$H84, Options!$B$8)))</f>
        <v>5729.4855026293999</v>
      </c>
      <c r="Q84" s="83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Authority"),OR($F84=1,$F84=5)),0,prem_mort(VALUE(LEFT(Options!$B$24,2)),$C84,$E84,$F84,2016,$I84,1,$H84,$G84*$H84,Options!$B$8)))</f>
        <v>65.474609595499999</v>
      </c>
      <c r="R84" s="84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Authority"),OR($F84=1,$F84=5)),0,prem_mort(VALUE(LEFT(Options!$B$24,2)),$C84,$E84,$F84,2016,$I84+$J84,1,$H84,$G84*$H84,Options!$B$8)))</f>
        <v>65.3015267615</v>
      </c>
      <c r="S84" s="83">
        <f t="shared" si="129"/>
        <v>153.69626665610329</v>
      </c>
      <c r="T84" s="75">
        <f t="shared" si="130"/>
        <v>153.28996892370893</v>
      </c>
      <c r="U84" s="75">
        <f t="shared" si="131"/>
        <v>7658.6845063847431</v>
      </c>
      <c r="V84" s="75">
        <f t="shared" si="132"/>
        <v>7638.4386915985915</v>
      </c>
      <c r="W84" s="75">
        <f t="shared" si="133"/>
        <v>13473.5386</v>
      </c>
      <c r="X84" s="75">
        <f t="shared" si="134"/>
        <v>13449.496485045538</v>
      </c>
      <c r="Y84" s="75">
        <f t="shared" si="135"/>
        <v>153.69626665610329</v>
      </c>
      <c r="Z84" s="84">
        <f t="shared" si="136"/>
        <v>153.28996892370893</v>
      </c>
      <c r="AA84" s="83">
        <f t="shared" si="137"/>
        <v>922177.59993661975</v>
      </c>
      <c r="AB84" s="75">
        <f t="shared" si="138"/>
        <v>919739.81354225357</v>
      </c>
      <c r="AC84" s="75">
        <f t="shared" si="139"/>
        <v>45952107.038308457</v>
      </c>
      <c r="AD84" s="75">
        <f t="shared" si="124"/>
        <v>45830632.14959155</v>
      </c>
      <c r="AE84" s="75">
        <f t="shared" si="125"/>
        <v>80841231.599999994</v>
      </c>
      <c r="AF84" s="75">
        <f t="shared" si="126"/>
        <v>80696978.910273224</v>
      </c>
      <c r="AG84" s="75">
        <f t="shared" si="127"/>
        <v>922177.59993661975</v>
      </c>
      <c r="AH84" s="75">
        <f t="shared" si="128"/>
        <v>919739.81354225357</v>
      </c>
      <c r="AI84" s="84">
        <v>6000</v>
      </c>
      <c r="AJ84" s="133"/>
      <c r="AK84" s="134"/>
      <c r="AL84" s="75"/>
      <c r="AM84" s="75"/>
      <c r="AN84" s="134"/>
      <c r="AO84" s="134"/>
      <c r="AP84" s="75"/>
      <c r="AQ84" s="84"/>
    </row>
    <row r="85" spans="2:43" x14ac:dyDescent="0.35">
      <c r="B85" s="5" t="s">
        <v>50</v>
      </c>
      <c r="C85" s="15">
        <v>31.981521999999998</v>
      </c>
      <c r="D85" s="15">
        <v>78.061520000000002</v>
      </c>
      <c r="E85" t="s">
        <v>172</v>
      </c>
      <c r="F85">
        <v>1</v>
      </c>
      <c r="G85" s="15">
        <f>HLOOKUP(Calculations!$E$2,'Prevalence Rates'!$C$3:$BC$249,'Prevalence Rates'!$BD85,FALSE)</f>
        <v>0.40960000000000002</v>
      </c>
      <c r="H85">
        <f>HLOOKUP(Calculations!$E$2,'Population 2016'!$C$3:$BC$249,'Population 2016'!BD85,FALSE)</f>
        <v>38006</v>
      </c>
      <c r="I85">
        <v>0</v>
      </c>
      <c r="J85">
        <f>HLOOKUP(Results!E$4,Targeting!$C$3:$F$249,Targeting!$G85,FALSE)</f>
        <v>5856</v>
      </c>
      <c r="K85" s="89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Authority"),OR($F85=1,$F85=5)),0,new_ci(VALUE(LEFT(Options!$B$24,2)),$C85,$E85,$F85,2016,$I85,1,$H85,$G85*$H85,Options!$B$8)))</f>
        <v>85.310031820299997</v>
      </c>
      <c r="L85" s="90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Authority"),OR($F85=1,$F85=5)),0,new_ci(VALUE(LEFT(Options!$B$24,2)),$C85,$E85,$F85,2016,$I85+$J85,1,$H85,$G85*$H85,Options!$B$8)))</f>
        <v>85.084651362700001</v>
      </c>
      <c r="M85" s="83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Authority"),OR($F85=1,$F85=5)),0,new_yllv2(VALUE(LEFT(Options!$B$24,2)),$C85,$D85,$E85,$F85,2016,$I85,1,$H85,$G85*$H85,Options!$B$8)))</f>
        <v>3845.7760638391001</v>
      </c>
      <c r="N85" s="84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Authority"),OR($F85=1,$F85=5)),0,new_yllv2(VALUE(LEFT(Options!$B$24,2)),$C85,$D85,$E85,$F85,2016,$I85+$J85,1,$H85,$G85*$H85,Options!$B$8)))</f>
        <v>3835.6159132612001</v>
      </c>
      <c r="O85" s="90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Authority"),OR($F85=1,$F85=5)),0,hosp_count(VALUE(LEFT(Options!$B$24,2)),$C85,$E85,$F85,2016,$I85,1,$H85,$G85*$H85, Options!$B$8)))</f>
        <v>6119.9246785464002</v>
      </c>
      <c r="P85" s="90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Authority"),OR($F85=1,$F85=5)),0,hosp_count(VALUE(LEFT(Options!$B$24,2)),$C85,$E85,$F85,2016,$I85+$J85,1,$H85,$G85*$H85, Options!$B$8)))</f>
        <v>6109.0045682205</v>
      </c>
      <c r="Q85" s="83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Authority"),OR($F85=1,$F85=5)),0,prem_mort(VALUE(LEFT(Options!$B$24,2)),$C85,$E85,$F85,2016,$I85,1,$H85,$G85*$H85,Options!$B$8)))</f>
        <v>85.310031820299997</v>
      </c>
      <c r="R85" s="84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Authority"),OR($F85=1,$F85=5)),0,prem_mort(VALUE(LEFT(Options!$B$24,2)),$C85,$E85,$F85,2016,$I85+$J85,1,$H85,$G85*$H85,Options!$B$8)))</f>
        <v>85.084651362700001</v>
      </c>
      <c r="S85" s="83">
        <f t="shared" si="129"/>
        <v>224.46464195206019</v>
      </c>
      <c r="T85" s="75">
        <f t="shared" si="130"/>
        <v>223.87162911829711</v>
      </c>
      <c r="U85" s="75">
        <f t="shared" si="131"/>
        <v>10118.865610269695</v>
      </c>
      <c r="V85" s="75">
        <f t="shared" si="132"/>
        <v>10092.132592909542</v>
      </c>
      <c r="W85" s="75">
        <f t="shared" si="133"/>
        <v>16102.522440000001</v>
      </c>
      <c r="X85" s="75">
        <f t="shared" si="134"/>
        <v>16073.789844289058</v>
      </c>
      <c r="Y85" s="75">
        <f t="shared" si="135"/>
        <v>224.46464195206019</v>
      </c>
      <c r="Z85" s="84">
        <f t="shared" si="136"/>
        <v>223.87162911829711</v>
      </c>
      <c r="AA85" s="83">
        <f t="shared" si="137"/>
        <v>1459020.1726883913</v>
      </c>
      <c r="AB85" s="75">
        <f t="shared" si="138"/>
        <v>1455165.5892689312</v>
      </c>
      <c r="AC85" s="75">
        <f t="shared" si="139"/>
        <v>65772626.466753021</v>
      </c>
      <c r="AD85" s="75">
        <f t="shared" si="124"/>
        <v>65598861.853912026</v>
      </c>
      <c r="AE85" s="75">
        <f t="shared" si="125"/>
        <v>104666395.86</v>
      </c>
      <c r="AF85" s="75">
        <f t="shared" si="126"/>
        <v>104479633.98787887</v>
      </c>
      <c r="AG85" s="75">
        <f t="shared" si="127"/>
        <v>1459020.1726883913</v>
      </c>
      <c r="AH85" s="75">
        <f t="shared" si="128"/>
        <v>1455165.5892689312</v>
      </c>
      <c r="AI85" s="84">
        <v>6500</v>
      </c>
      <c r="AJ85" s="133"/>
      <c r="AK85" s="134"/>
      <c r="AL85" s="75"/>
      <c r="AM85" s="75"/>
      <c r="AN85" s="134"/>
      <c r="AO85" s="134"/>
      <c r="AP85" s="75"/>
      <c r="AQ85" s="84"/>
    </row>
    <row r="86" spans="2:43" x14ac:dyDescent="0.35">
      <c r="B86" s="5" t="s">
        <v>51</v>
      </c>
      <c r="C86" s="15">
        <v>36.926009999999998</v>
      </c>
      <c r="D86" s="15">
        <v>78.336009999999987</v>
      </c>
      <c r="E86" t="s">
        <v>172</v>
      </c>
      <c r="F86">
        <v>1</v>
      </c>
      <c r="G86" s="15">
        <f>HLOOKUP(Calculations!$E$2,'Prevalence Rates'!$C$3:$BC$249,'Prevalence Rates'!$BD86,FALSE)</f>
        <v>0.47410000000000002</v>
      </c>
      <c r="H86">
        <f>HLOOKUP(Calculations!$E$2,'Population 2016'!$C$3:$BC$249,'Population 2016'!BD86,FALSE)</f>
        <v>32984</v>
      </c>
      <c r="I86">
        <v>0</v>
      </c>
      <c r="J86">
        <f>HLOOKUP(Results!E$4,Targeting!$C$3:$F$249,Targeting!$G86,FALSE)</f>
        <v>5082</v>
      </c>
      <c r="K86" s="89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Authority"),OR($F86=1,$F86=5)),0,new_ci(VALUE(LEFT(Options!$B$24,2)),$C86,$E86,$F86,2016,$I86,1,$H86,$G86*$H86,Options!$B$8)))</f>
        <v>107.4811574509</v>
      </c>
      <c r="L86" s="90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Authority"),OR($F86=1,$F86=5)),0,new_ci(VALUE(LEFT(Options!$B$24,2)),$C86,$E86,$F86,2016,$I86+$J86,1,$H86,$G86*$H86,Options!$B$8)))</f>
        <v>107.2089497767</v>
      </c>
      <c r="M86" s="83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Authority"),OR($F86=1,$F86=5)),0,new_yllv2(VALUE(LEFT(Options!$B$24,2)),$C86,$D86,$E86,$F86,2016,$I86,1,$H86,$G86*$H86,Options!$B$8)))</f>
        <v>4343.3135725908996</v>
      </c>
      <c r="N86" s="84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Authority"),OR($F86=1,$F86=5)),0,new_yllv2(VALUE(LEFT(Options!$B$24,2)),$C86,$D86,$E86,$F86,2016,$I86+$J86,1,$H86,$G86*$H86,Options!$B$8)))</f>
        <v>4332.3136604764004</v>
      </c>
      <c r="O86" s="90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Authority"),OR($F86=1,$F86=5)),0,hosp_count(VALUE(LEFT(Options!$B$24,2)),$C86,$E86,$F86,2016,$I86,1,$H86,$G86*$H86, Options!$B$8)))</f>
        <v>6330.2128956528004</v>
      </c>
      <c r="P86" s="90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Authority"),OR($F86=1,$F86=5)),0,hosp_count(VALUE(LEFT(Options!$B$24,2)),$C86,$E86,$F86,2016,$I86+$J86,1,$H86,$G86*$H86, Options!$B$8)))</f>
        <v>6319.2028779113998</v>
      </c>
      <c r="Q86" s="83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Authority"),OR($F86=1,$F86=5)),0,prem_mort(VALUE(LEFT(Options!$B$24,2)),$C86,$E86,$F86,2016,$I86,1,$H86,$G86*$H86,Options!$B$8)))</f>
        <v>107.4811574509</v>
      </c>
      <c r="R86" s="84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Authority"),OR($F86=1,$F86=5)),0,prem_mort(VALUE(LEFT(Options!$B$24,2)),$C86,$E86,$F86,2016,$I86+$J86,1,$H86,$G86*$H86,Options!$B$8)))</f>
        <v>107.2089497767</v>
      </c>
      <c r="S86" s="83">
        <f t="shared" si="129"/>
        <v>325.85846910896191</v>
      </c>
      <c r="T86" s="75">
        <f t="shared" si="130"/>
        <v>325.03319723714526</v>
      </c>
      <c r="U86" s="75">
        <f t="shared" si="131"/>
        <v>13167.940736693243</v>
      </c>
      <c r="V86" s="75">
        <f t="shared" si="132"/>
        <v>13134.591500352899</v>
      </c>
      <c r="W86" s="75">
        <f t="shared" si="133"/>
        <v>19191.768420000004</v>
      </c>
      <c r="X86" s="75">
        <f t="shared" si="134"/>
        <v>19158.388545693062</v>
      </c>
      <c r="Y86" s="75">
        <f t="shared" si="135"/>
        <v>325.85846910896191</v>
      </c>
      <c r="Z86" s="84">
        <f t="shared" si="136"/>
        <v>325.03319723714526</v>
      </c>
      <c r="AA86" s="83">
        <f t="shared" si="137"/>
        <v>2281009.2837627335</v>
      </c>
      <c r="AB86" s="75">
        <f t="shared" si="138"/>
        <v>2275232.380660017</v>
      </c>
      <c r="AC86" s="75">
        <f t="shared" si="139"/>
        <v>92175585.156852692</v>
      </c>
      <c r="AD86" s="75">
        <f t="shared" si="124"/>
        <v>91942140.5024703</v>
      </c>
      <c r="AE86" s="75">
        <f t="shared" si="125"/>
        <v>134342378.94000003</v>
      </c>
      <c r="AF86" s="75">
        <f t="shared" si="126"/>
        <v>134108719.81985143</v>
      </c>
      <c r="AG86" s="75">
        <f t="shared" si="127"/>
        <v>2281009.2837627335</v>
      </c>
      <c r="AH86" s="75">
        <f t="shared" si="128"/>
        <v>2275232.380660017</v>
      </c>
      <c r="AI86" s="84">
        <v>7000</v>
      </c>
      <c r="AJ86" s="133"/>
      <c r="AK86" s="134"/>
      <c r="AL86" s="75"/>
      <c r="AM86" s="75"/>
      <c r="AN86" s="134"/>
      <c r="AO86" s="134"/>
      <c r="AP86" s="75"/>
      <c r="AQ86" s="84"/>
    </row>
    <row r="87" spans="2:43" x14ac:dyDescent="0.35">
      <c r="B87" s="5" t="s">
        <v>52</v>
      </c>
      <c r="C87" s="15">
        <v>42.067703000000002</v>
      </c>
      <c r="D87" s="15">
        <v>78.907700000000006</v>
      </c>
      <c r="E87" t="s">
        <v>172</v>
      </c>
      <c r="F87">
        <v>1</v>
      </c>
      <c r="G87" s="15">
        <f>HLOOKUP(Calculations!$E$2,'Prevalence Rates'!$C$3:$BC$249,'Prevalence Rates'!$BD87,FALSE)</f>
        <v>0.47410000000000002</v>
      </c>
      <c r="H87">
        <f>HLOOKUP(Calculations!$E$2,'Population 2016'!$C$3:$BC$249,'Population 2016'!BD87,FALSE)</f>
        <v>31623</v>
      </c>
      <c r="I87">
        <v>0</v>
      </c>
      <c r="J87">
        <f>HLOOKUP(Results!E$4,Targeting!$C$3:$F$249,Targeting!$G87,FALSE)</f>
        <v>4872</v>
      </c>
      <c r="K87" s="89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Authority"),OR($F87=1,$F87=5)),0,new_ci(VALUE(LEFT(Options!$B$24,2)),$C87,$E87,$F87,2016,$I87,1,$H87,$G87*$H87,Options!$B$8)))</f>
        <v>151.79236231339999</v>
      </c>
      <c r="L87" s="90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Authority"),OR($F87=1,$F87=5)),0,new_ci(VALUE(LEFT(Options!$B$24,2)),$C87,$E87,$F87,2016,$I87+$J87,1,$H87,$G87*$H87,Options!$B$8)))</f>
        <v>151.40841509660001</v>
      </c>
      <c r="M87" s="83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Authority"),OR($F87=1,$F87=5)),0,new_yllv2(VALUE(LEFT(Options!$B$24,2)),$C87,$D87,$E87,$F87,2016,$I87,1,$H87,$G87*$H87,Options!$B$8)))</f>
        <v>5440.2378099351999</v>
      </c>
      <c r="N87" s="84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Authority"),OR($F87=1,$F87=5)),0,new_yllv2(VALUE(LEFT(Options!$B$24,2)),$C87,$D87,$E87,$F87,2016,$I87+$J87,1,$H87,$G87*$H87,Options!$B$8)))</f>
        <v>5426.4771428369004</v>
      </c>
      <c r="O87" s="90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Authority"),OR($F87=1,$F87=5)),0,hosp_count(VALUE(LEFT(Options!$B$24,2)),$C87,$E87,$F87,2016,$I87,1,$H87,$G87*$H87, Options!$B$8)))</f>
        <v>7284.1542018173996</v>
      </c>
      <c r="P87" s="90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Authority"),OR($F87=1,$F87=5)),0,hosp_count(VALUE(LEFT(Options!$B$24,2)),$C87,$E87,$F87,2016,$I87+$J87,1,$H87,$G87*$H87, Options!$B$8)))</f>
        <v>7271.4858034234003</v>
      </c>
      <c r="Q87" s="83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Authority"),OR($F87=1,$F87=5)),0,prem_mort(VALUE(LEFT(Options!$B$24,2)),$C87,$E87,$F87,2016,$I87,1,$H87,$G87*$H87,Options!$B$8)))</f>
        <v>151.79236231339999</v>
      </c>
      <c r="R87" s="84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Authority"),OR($F87=1,$F87=5)),0,prem_mort(VALUE(LEFT(Options!$B$24,2)),$C87,$E87,$F87,2016,$I87+$J87,1,$H87,$G87*$H87,Options!$B$8)))</f>
        <v>151.40841509660001</v>
      </c>
      <c r="S87" s="83">
        <f t="shared" si="129"/>
        <v>480.00620533598959</v>
      </c>
      <c r="T87" s="75">
        <f t="shared" si="130"/>
        <v>478.79206620687478</v>
      </c>
      <c r="U87" s="75">
        <f t="shared" si="131"/>
        <v>17203.420959223349</v>
      </c>
      <c r="V87" s="75">
        <f t="shared" si="132"/>
        <v>17159.906216478201</v>
      </c>
      <c r="W87" s="75">
        <f t="shared" si="133"/>
        <v>23034.355379999997</v>
      </c>
      <c r="X87" s="75">
        <f t="shared" si="134"/>
        <v>22994.294669776427</v>
      </c>
      <c r="Y87" s="75">
        <f t="shared" si="135"/>
        <v>480.00620533598959</v>
      </c>
      <c r="Z87" s="84">
        <f t="shared" si="136"/>
        <v>478.79206620687478</v>
      </c>
      <c r="AA87" s="83">
        <f t="shared" si="137"/>
        <v>3360043.4373519272</v>
      </c>
      <c r="AB87" s="75">
        <f t="shared" si="138"/>
        <v>3351544.4634481235</v>
      </c>
      <c r="AC87" s="75">
        <f t="shared" si="139"/>
        <v>120423946.71456344</v>
      </c>
      <c r="AD87" s="75">
        <f t="shared" si="124"/>
        <v>120119343.51534741</v>
      </c>
      <c r="AE87" s="75">
        <f t="shared" si="125"/>
        <v>161240487.65999997</v>
      </c>
      <c r="AF87" s="75">
        <f t="shared" si="126"/>
        <v>160960062.68843499</v>
      </c>
      <c r="AG87" s="75">
        <f t="shared" si="127"/>
        <v>3360043.4373519272</v>
      </c>
      <c r="AH87" s="75">
        <f t="shared" si="128"/>
        <v>3351544.4634481235</v>
      </c>
      <c r="AI87" s="84">
        <v>7000</v>
      </c>
      <c r="AJ87" s="133"/>
      <c r="AK87" s="134"/>
      <c r="AL87" s="75"/>
      <c r="AM87" s="75"/>
      <c r="AN87" s="134"/>
      <c r="AO87" s="134"/>
      <c r="AP87" s="75"/>
      <c r="AQ87" s="84"/>
    </row>
    <row r="88" spans="2:43" x14ac:dyDescent="0.35">
      <c r="B88" s="5" t="s">
        <v>53</v>
      </c>
      <c r="C88" s="15">
        <v>47.038155000000003</v>
      </c>
      <c r="D88" s="15">
        <v>79.418149999999997</v>
      </c>
      <c r="E88" t="s">
        <v>172</v>
      </c>
      <c r="F88">
        <v>1</v>
      </c>
      <c r="G88" s="15">
        <f>HLOOKUP(Calculations!$E$2,'Prevalence Rates'!$C$3:$BC$249,'Prevalence Rates'!$BD88,FALSE)</f>
        <v>0.43470000000000003</v>
      </c>
      <c r="H88">
        <f>HLOOKUP(Calculations!$E$2,'Population 2016'!$C$3:$BC$249,'Population 2016'!BD88,FALSE)</f>
        <v>35878</v>
      </c>
      <c r="I88">
        <v>0</v>
      </c>
      <c r="J88">
        <f>HLOOKUP(Results!E$4,Targeting!$C$3:$F$249,Targeting!$G88,FALSE)</f>
        <v>5528</v>
      </c>
      <c r="K88" s="89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Authority"),OR($F88=1,$F88=5)),0,new_ci(VALUE(LEFT(Options!$B$24,2)),$C88,$E88,$F88,2016,$I88,1,$H88,$G88*$H88,Options!$B$8)))</f>
        <v>250.33386353189999</v>
      </c>
      <c r="L88" s="90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Authority"),OR($F88=1,$F88=5)),0,new_ci(VALUE(LEFT(Options!$B$24,2)),$C88,$E88,$F88,2016,$I88+$J88,1,$H88,$G88*$H88,Options!$B$8)))</f>
        <v>249.68571935189999</v>
      </c>
      <c r="M88" s="83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Authority"),OR($F88=1,$F88=5)),0,new_yllv2(VALUE(LEFT(Options!$B$24,2)),$C88,$D88,$E88,$F88,2016,$I88,1,$H88,$G88*$H88,Options!$B$8)))</f>
        <v>7855.4753859617003</v>
      </c>
      <c r="N88" s="84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Authority"),OR($F88=1,$F88=5)),0,new_yllv2(VALUE(LEFT(Options!$B$24,2)),$C88,$D88,$E88,$F88,2016,$I88+$J88,1,$H88,$G88*$H88,Options!$B$8)))</f>
        <v>7835.136624834</v>
      </c>
      <c r="O88" s="90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Authority"),OR($F88=1,$F88=5)),0,hosp_count(VALUE(LEFT(Options!$B$24,2)),$C88,$E88,$F88,2016,$I88,1,$H88,$G88*$H88, Options!$B$8)))</f>
        <v>9858.8353716774</v>
      </c>
      <c r="P88" s="90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Authority"),OR($F88=1,$F88=5)),0,hosp_count(VALUE(LEFT(Options!$B$24,2)),$C88,$E88,$F88,2016,$I88+$J88,1,$H88,$G88*$H88, Options!$B$8)))</f>
        <v>9841.4194430593998</v>
      </c>
      <c r="Q88" s="83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Authority"),OR($F88=1,$F88=5)),0,prem_mort(VALUE(LEFT(Options!$B$24,2)),$C88,$E88,$F88,2016,$I88,1,$H88,$G88*$H88,Options!$B$8)))</f>
        <v>250.33386353189999</v>
      </c>
      <c r="R88" s="84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Authority"),OR($F88=1,$F88=5)),0,prem_mort(VALUE(LEFT(Options!$B$24,2)),$C88,$E88,$F88,2016,$I88+$J88,1,$H88,$G88*$H88,Options!$B$8)))</f>
        <v>249.68571935189999</v>
      </c>
      <c r="S88" s="83">
        <f t="shared" si="129"/>
        <v>697.73639425804117</v>
      </c>
      <c r="T88" s="75">
        <f t="shared" si="130"/>
        <v>695.92987165365957</v>
      </c>
      <c r="U88" s="75">
        <f t="shared" si="131"/>
        <v>21894.964563135349</v>
      </c>
      <c r="V88" s="75">
        <f t="shared" si="132"/>
        <v>21838.275892842412</v>
      </c>
      <c r="W88" s="75">
        <f t="shared" si="133"/>
        <v>27478.776330000001</v>
      </c>
      <c r="X88" s="75">
        <f t="shared" si="134"/>
        <v>27430.234246779084</v>
      </c>
      <c r="Y88" s="75">
        <f t="shared" si="135"/>
        <v>697.73639425804117</v>
      </c>
      <c r="Z88" s="84">
        <f t="shared" si="136"/>
        <v>695.92987165365957</v>
      </c>
      <c r="AA88" s="83">
        <f t="shared" si="137"/>
        <v>4884154.7598062884</v>
      </c>
      <c r="AB88" s="75">
        <f t="shared" si="138"/>
        <v>4871509.1015756167</v>
      </c>
      <c r="AC88" s="75">
        <f t="shared" si="139"/>
        <v>153264751.94194743</v>
      </c>
      <c r="AD88" s="75">
        <f t="shared" si="124"/>
        <v>152867931.24989688</v>
      </c>
      <c r="AE88" s="75">
        <f t="shared" si="125"/>
        <v>192351434.31</v>
      </c>
      <c r="AF88" s="75">
        <f t="shared" si="126"/>
        <v>192011639.72745359</v>
      </c>
      <c r="AG88" s="75">
        <f t="shared" si="127"/>
        <v>4884154.7598062884</v>
      </c>
      <c r="AH88" s="75">
        <f t="shared" si="128"/>
        <v>4871509.1015756167</v>
      </c>
      <c r="AI88" s="84">
        <v>7000</v>
      </c>
      <c r="AJ88" s="133"/>
      <c r="AK88" s="134"/>
      <c r="AL88" s="75"/>
      <c r="AM88" s="75"/>
      <c r="AN88" s="134"/>
      <c r="AO88" s="134"/>
      <c r="AP88" s="75"/>
      <c r="AQ88" s="84"/>
    </row>
    <row r="89" spans="2:43" x14ac:dyDescent="0.35">
      <c r="B89" s="5" t="s">
        <v>54</v>
      </c>
      <c r="C89" s="15">
        <v>51.998646000000001</v>
      </c>
      <c r="D89" s="15">
        <v>79.988649999999993</v>
      </c>
      <c r="E89" t="s">
        <v>172</v>
      </c>
      <c r="F89">
        <v>1</v>
      </c>
      <c r="G89" s="15">
        <f>HLOOKUP(Calculations!$E$2,'Prevalence Rates'!$C$3:$BC$249,'Prevalence Rates'!$BD89,FALSE)</f>
        <v>0.43470000000000003</v>
      </c>
      <c r="H89">
        <f>HLOOKUP(Calculations!$E$2,'Population 2016'!$C$3:$BC$249,'Population 2016'!BD89,FALSE)</f>
        <v>36922</v>
      </c>
      <c r="I89">
        <v>0</v>
      </c>
      <c r="J89">
        <f>HLOOKUP(Results!E$4,Targeting!$C$3:$F$249,Targeting!$G89,FALSE)</f>
        <v>5689</v>
      </c>
      <c r="K89" s="89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Authority"),OR($F89=1,$F89=5)),0,new_ci(VALUE(LEFT(Options!$B$24,2)),$C89,$E89,$F89,2016,$I89,1,$H89,$G89*$H89,Options!$B$8)))</f>
        <v>373.99170781610002</v>
      </c>
      <c r="L89" s="90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Authority"),OR($F89=1,$F89=5)),0,new_ci(VALUE(LEFT(Options!$B$24,2)),$C89,$E89,$F89,2016,$I89+$J89,1,$H89,$G89*$H89,Options!$B$8)))</f>
        <v>373.02585670330001</v>
      </c>
      <c r="M89" s="83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Authority"),OR($F89=1,$F89=5)),0,new_yllv2(VALUE(LEFT(Options!$B$24,2)),$C89,$D89,$E89,$F89,2016,$I89,1,$H89,$G89*$H89,Options!$B$8)))</f>
        <v>10094.0376899234</v>
      </c>
      <c r="N89" s="84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Authority"),OR($F89=1,$F89=5)),0,new_yllv2(VALUE(LEFT(Options!$B$24,2)),$C89,$D89,$E89,$F89,2016,$I89+$J89,1,$H89,$G89*$H89,Options!$B$8)))</f>
        <v>10067.969364525499</v>
      </c>
      <c r="O89" s="90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Authority"),OR($F89=1,$F89=5)),0,hosp_count(VALUE(LEFT(Options!$B$24,2)),$C89,$E89,$F89,2016,$I89,1,$H89,$G89*$H89, Options!$B$8)))</f>
        <v>12099.025182703401</v>
      </c>
      <c r="P89" s="90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Authority"),OR($F89=1,$F89=5)),0,hosp_count(VALUE(LEFT(Options!$B$24,2)),$C89,$E89,$F89,2016,$I89+$J89,1,$H89,$G89*$H89, Options!$B$8)))</f>
        <v>12077.651354665801</v>
      </c>
      <c r="Q89" s="83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Authority"),OR($F89=1,$F89=5)),0,prem_mort(VALUE(LEFT(Options!$B$24,2)),$C89,$E89,$F89,2016,$I89,1,$H89,$G89*$H89,Options!$B$8)))</f>
        <v>373.99170781610002</v>
      </c>
      <c r="R89" s="84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Authority"),OR($F89=1,$F89=5)),0,prem_mort(VALUE(LEFT(Options!$B$24,2)),$C89,$E89,$F89,2016,$I89+$J89,1,$H89,$G89*$H89,Options!$B$8)))</f>
        <v>373.02585670330001</v>
      </c>
      <c r="S89" s="83">
        <f t="shared" si="129"/>
        <v>1012.9237522780458</v>
      </c>
      <c r="T89" s="75">
        <f t="shared" si="130"/>
        <v>1010.3078292164564</v>
      </c>
      <c r="U89" s="75">
        <f t="shared" si="131"/>
        <v>27338.816125679539</v>
      </c>
      <c r="V89" s="75">
        <f t="shared" si="132"/>
        <v>27268.212351783488</v>
      </c>
      <c r="W89" s="75">
        <f t="shared" si="133"/>
        <v>32769.148970000002</v>
      </c>
      <c r="X89" s="75">
        <f t="shared" si="134"/>
        <v>32711.259830631607</v>
      </c>
      <c r="Y89" s="75">
        <f t="shared" si="135"/>
        <v>1012.9237522780458</v>
      </c>
      <c r="Z89" s="84">
        <f t="shared" si="136"/>
        <v>1010.3078292164564</v>
      </c>
      <c r="AA89" s="83">
        <f t="shared" si="137"/>
        <v>7090466.2659463203</v>
      </c>
      <c r="AB89" s="75">
        <f t="shared" si="138"/>
        <v>7072154.8045151951</v>
      </c>
      <c r="AC89" s="75">
        <f t="shared" si="139"/>
        <v>191371712.87975678</v>
      </c>
      <c r="AD89" s="75">
        <f t="shared" si="124"/>
        <v>190877486.46248442</v>
      </c>
      <c r="AE89" s="75">
        <f t="shared" si="125"/>
        <v>229384042.79000002</v>
      </c>
      <c r="AF89" s="75">
        <f t="shared" si="126"/>
        <v>228978818.81442124</v>
      </c>
      <c r="AG89" s="75">
        <f t="shared" si="127"/>
        <v>7090466.2659463203</v>
      </c>
      <c r="AH89" s="75">
        <f t="shared" si="128"/>
        <v>7072154.8045151951</v>
      </c>
      <c r="AI89" s="84">
        <v>7000</v>
      </c>
      <c r="AJ89" s="133"/>
      <c r="AK89" s="134"/>
      <c r="AL89" s="75"/>
      <c r="AM89" s="75"/>
      <c r="AN89" s="134"/>
      <c r="AO89" s="134"/>
      <c r="AP89" s="75"/>
      <c r="AQ89" s="84"/>
    </row>
    <row r="90" spans="2:43" x14ac:dyDescent="0.35">
      <c r="B90" s="5" t="s">
        <v>55</v>
      </c>
      <c r="C90" s="15">
        <v>56.950867000000002</v>
      </c>
      <c r="D90" s="15">
        <v>80.660870000000003</v>
      </c>
      <c r="E90" t="s">
        <v>172</v>
      </c>
      <c r="F90">
        <v>1</v>
      </c>
      <c r="G90" s="15">
        <f>HLOOKUP(Calculations!$E$2,'Prevalence Rates'!$C$3:$BC$249,'Prevalence Rates'!$BD90,FALSE)</f>
        <v>0.43260000000000004</v>
      </c>
      <c r="H90">
        <f>HLOOKUP(Calculations!$E$2,'Population 2016'!$C$3:$BC$249,'Population 2016'!BD90,FALSE)</f>
        <v>33251</v>
      </c>
      <c r="I90">
        <v>0</v>
      </c>
      <c r="J90">
        <f>HLOOKUP(Results!E$4,Targeting!$C$3:$F$249,Targeting!$G90,FALSE)</f>
        <v>5123</v>
      </c>
      <c r="K90" s="89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Authority"),OR($F90=1,$F90=5)),0,new_ci(VALUE(LEFT(Options!$B$24,2)),$C90,$E90,$F90,2016,$I90,1,$H90,$G90*$H90,Options!$B$8)))</f>
        <v>488.26209149390002</v>
      </c>
      <c r="L90" s="90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Authority"),OR($F90=1,$F90=5)),0,new_ci(VALUE(LEFT(Options!$B$24,2)),$C90,$E90,$F90,2016,$I90+$J90,1,$H90,$G90*$H90,Options!$B$8)))</f>
        <v>487.00423874239999</v>
      </c>
      <c r="M90" s="83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Authority"),OR($F90=1,$F90=5)),0,new_yllv2(VALUE(LEFT(Options!$B$24,2)),$C90,$D90,$E90,$F90,2016,$I90,1,$H90,$G90*$H90,Options!$B$8)))</f>
        <v>11088.433562612699</v>
      </c>
      <c r="N90" s="84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Authority"),OR($F90=1,$F90=5)),0,new_yllv2(VALUE(LEFT(Options!$B$24,2)),$C90,$D90,$E90,$F90,2016,$I90+$J90,1,$H90,$G90*$H90,Options!$B$8)))</f>
        <v>11059.867722852599</v>
      </c>
      <c r="O90" s="90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Authority"),OR($F90=1,$F90=5)),0,hosp_count(VALUE(LEFT(Options!$B$24,2)),$C90,$E90,$F90,2016,$I90,1,$H90,$G90*$H90, Options!$B$8)))</f>
        <v>12990.0302415269</v>
      </c>
      <c r="P90" s="90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Authority"),OR($F90=1,$F90=5)),0,hosp_count(VALUE(LEFT(Options!$B$24,2)),$C90,$E90,$F90,2016,$I90+$J90,1,$H90,$G90*$H90, Options!$B$8)))</f>
        <v>12967.064875174599</v>
      </c>
      <c r="Q90" s="83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Authority"),OR($F90=1,$F90=5)),0,prem_mort(VALUE(LEFT(Options!$B$24,2)),$C90,$E90,$F90,2016,$I90,1,$H90,$G90*$H90,Options!$B$8)))</f>
        <v>488.26209149390002</v>
      </c>
      <c r="R90" s="84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Authority"),OR($F90=1,$F90=5)),0,prem_mort(VALUE(LEFT(Options!$B$24,2)),$C90,$E90,$F90,2016,$I90+$J90,1,$H90,$G90*$H90,Options!$B$8)))</f>
        <v>487.00423874239999</v>
      </c>
      <c r="S90" s="83">
        <f t="shared" si="129"/>
        <v>1468.4132552220988</v>
      </c>
      <c r="T90" s="75">
        <f t="shared" si="130"/>
        <v>1464.630353199603</v>
      </c>
      <c r="U90" s="75">
        <f t="shared" si="131"/>
        <v>33347.669431333496</v>
      </c>
      <c r="V90" s="75">
        <f t="shared" si="132"/>
        <v>33261.75971505398</v>
      </c>
      <c r="W90" s="75">
        <f t="shared" si="133"/>
        <v>39066.585189999998</v>
      </c>
      <c r="X90" s="75">
        <f t="shared" si="134"/>
        <v>38997.518496209435</v>
      </c>
      <c r="Y90" s="75">
        <f t="shared" si="135"/>
        <v>1468.4132552220988</v>
      </c>
      <c r="Z90" s="84">
        <f t="shared" si="136"/>
        <v>1464.630353199603</v>
      </c>
      <c r="AA90" s="83">
        <f t="shared" si="137"/>
        <v>9544686.1589436419</v>
      </c>
      <c r="AB90" s="75">
        <f t="shared" si="138"/>
        <v>9520097.2957974188</v>
      </c>
      <c r="AC90" s="75">
        <f t="shared" si="139"/>
        <v>216759851.30366772</v>
      </c>
      <c r="AD90" s="75">
        <f t="shared" si="124"/>
        <v>216201438.14785087</v>
      </c>
      <c r="AE90" s="75">
        <f t="shared" si="125"/>
        <v>253932803.73499998</v>
      </c>
      <c r="AF90" s="75">
        <f t="shared" si="126"/>
        <v>253483870.22536132</v>
      </c>
      <c r="AG90" s="75">
        <f t="shared" si="127"/>
        <v>9544686.1589436419</v>
      </c>
      <c r="AH90" s="75">
        <f t="shared" si="128"/>
        <v>9520097.2957974188</v>
      </c>
      <c r="AI90" s="84">
        <v>6500</v>
      </c>
      <c r="AJ90" s="133"/>
      <c r="AK90" s="134"/>
      <c r="AL90" s="75"/>
      <c r="AM90" s="75"/>
      <c r="AN90" s="134"/>
      <c r="AO90" s="134"/>
      <c r="AP90" s="75"/>
      <c r="AQ90" s="84"/>
    </row>
    <row r="91" spans="2:43" x14ac:dyDescent="0.35">
      <c r="B91" s="5" t="s">
        <v>56</v>
      </c>
      <c r="C91" s="15">
        <v>61.942988999999997</v>
      </c>
      <c r="D91" s="15">
        <v>81.612989999999996</v>
      </c>
      <c r="E91" t="s">
        <v>172</v>
      </c>
      <c r="F91">
        <v>1</v>
      </c>
      <c r="G91" s="15">
        <f>HLOOKUP(Calculations!$E$2,'Prevalence Rates'!$C$3:$BC$249,'Prevalence Rates'!$BD91,FALSE)</f>
        <v>0.43260000000000004</v>
      </c>
      <c r="H91">
        <f>HLOOKUP(Calculations!$E$2,'Population 2016'!$C$3:$BC$249,'Population 2016'!BD91,FALSE)</f>
        <v>27358</v>
      </c>
      <c r="I91">
        <v>0</v>
      </c>
      <c r="J91">
        <f>HLOOKUP(Results!E$4,Targeting!$C$3:$F$249,Targeting!$G91,FALSE)</f>
        <v>4215</v>
      </c>
      <c r="K91" s="89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Authority"),OR($F91=1,$F91=5)),0,new_ci(VALUE(LEFT(Options!$B$24,2)),$C91,$E91,$F91,2016,$I91,1,$H91,$G91*$H91,Options!$B$8)))</f>
        <v>583.44463640799995</v>
      </c>
      <c r="L91" s="90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Authority"),OR($F91=1,$F91=5)),0,new_ci(VALUE(LEFT(Options!$B$24,2)),$C91,$E91,$F91,2016,$I91+$J91,1,$H91,$G91*$H91,Options!$B$8)))</f>
        <v>581.94982627900004</v>
      </c>
      <c r="M91" s="83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Authority"),OR($F91=1,$F91=5)),0,new_yllv2(VALUE(LEFT(Options!$B$24,2)),$C91,$D91,$E91,$F91,2016,$I91,1,$H91,$G91*$H91,Options!$B$8)))</f>
        <v>10892.911945182001</v>
      </c>
      <c r="N91" s="84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Authority"),OR($F91=1,$F91=5)),0,new_yllv2(VALUE(LEFT(Options!$B$24,2)),$C91,$D91,$E91,$F91,2016,$I91+$J91,1,$H91,$G91*$H91,Options!$B$8)))</f>
        <v>10865.003838578799</v>
      </c>
      <c r="O91" s="90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Authority"),OR($F91=1,$F91=5)),0,hosp_count(VALUE(LEFT(Options!$B$24,2)),$C91,$E91,$F91,2016,$I91,1,$H91,$G91*$H91, Options!$B$8)))</f>
        <v>12759.838377569</v>
      </c>
      <c r="P91" s="90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Authority"),OR($F91=1,$F91=5)),0,hosp_count(VALUE(LEFT(Options!$B$24,2)),$C91,$E91,$F91,2016,$I91+$J91,1,$H91,$G91*$H91, Options!$B$8)))</f>
        <v>12737.280305976399</v>
      </c>
      <c r="Q91" s="83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Authority"),OR($F91=1,$F91=5)),0,prem_mort(VALUE(LEFT(Options!$B$24,2)),$C91,$E91,$F91,2016,$I91,1,$H91,$G91*$H91,Options!$B$8)))</f>
        <v>583.44463640799995</v>
      </c>
      <c r="R91" s="84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Authority"),OR($F91=1,$F91=5)),0,prem_mort(VALUE(LEFT(Options!$B$24,2)),$C91,$E91,$F91,2016,$I91+$J91,1,$H91,$G91*$H91,Options!$B$8)))</f>
        <v>581.94982627900004</v>
      </c>
      <c r="S91" s="83">
        <f t="shared" si="129"/>
        <v>2132.6289802178517</v>
      </c>
      <c r="T91" s="75">
        <f t="shared" si="130"/>
        <v>2127.1650934973318</v>
      </c>
      <c r="U91" s="75">
        <f t="shared" si="131"/>
        <v>39816.185193296296</v>
      </c>
      <c r="V91" s="75">
        <f t="shared" si="132"/>
        <v>39714.174422760429</v>
      </c>
      <c r="W91" s="75">
        <f t="shared" si="133"/>
        <v>46640.24555</v>
      </c>
      <c r="X91" s="75">
        <f t="shared" si="134"/>
        <v>46557.790430500761</v>
      </c>
      <c r="Y91" s="75">
        <f t="shared" si="135"/>
        <v>2132.6289802178517</v>
      </c>
      <c r="Z91" s="84">
        <f t="shared" si="136"/>
        <v>2127.1650934973318</v>
      </c>
      <c r="AA91" s="83">
        <f t="shared" si="137"/>
        <v>12795773.88130711</v>
      </c>
      <c r="AB91" s="75">
        <f t="shared" si="138"/>
        <v>12762990.560983991</v>
      </c>
      <c r="AC91" s="75">
        <f t="shared" si="139"/>
        <v>238897111.15977779</v>
      </c>
      <c r="AD91" s="75">
        <f t="shared" si="124"/>
        <v>238285046.53656256</v>
      </c>
      <c r="AE91" s="75">
        <f t="shared" si="125"/>
        <v>279841473.30000001</v>
      </c>
      <c r="AF91" s="75">
        <f t="shared" si="126"/>
        <v>279346742.58300459</v>
      </c>
      <c r="AG91" s="75">
        <f t="shared" si="127"/>
        <v>12795773.88130711</v>
      </c>
      <c r="AH91" s="75">
        <f t="shared" si="128"/>
        <v>12762990.560983991</v>
      </c>
      <c r="AI91" s="84">
        <v>6000</v>
      </c>
      <c r="AJ91" s="133"/>
      <c r="AK91" s="134"/>
      <c r="AL91" s="75"/>
      <c r="AM91" s="75"/>
      <c r="AN91" s="134"/>
      <c r="AO91" s="134"/>
      <c r="AP91" s="75"/>
      <c r="AQ91" s="84"/>
    </row>
    <row r="92" spans="2:43" x14ac:dyDescent="0.35">
      <c r="B92" s="5" t="s">
        <v>57</v>
      </c>
      <c r="C92" s="15">
        <v>67.054419999999993</v>
      </c>
      <c r="D92" s="15">
        <v>82.954419999999999</v>
      </c>
      <c r="E92" t="s">
        <v>172</v>
      </c>
      <c r="F92">
        <v>1</v>
      </c>
      <c r="G92" s="15">
        <f>HLOOKUP(Calculations!$E$2,'Prevalence Rates'!$C$3:$BC$249,'Prevalence Rates'!$BD92,FALSE)</f>
        <v>0.3095</v>
      </c>
      <c r="H92">
        <f>HLOOKUP(Calculations!$E$2,'Population 2016'!$C$3:$BC$249,'Population 2016'!BD92,FALSE)</f>
        <v>25567</v>
      </c>
      <c r="I92">
        <v>0</v>
      </c>
      <c r="J92">
        <f>HLOOKUP(Results!E$4,Targeting!$C$3:$F$249,Targeting!$G92,FALSE)</f>
        <v>3939</v>
      </c>
      <c r="K92" s="89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Authority"),OR($F92=1,$F92=5)),0,new_ci(VALUE(LEFT(Options!$B$24,2)),$C92,$E92,$F92,2016,$I92,1,$H92,$G92*$H92,Options!$B$8)))</f>
        <v>797.5414112899</v>
      </c>
      <c r="L92" s="90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Authority"),OR($F92=1,$F92=5)),0,new_ci(VALUE(LEFT(Options!$B$24,2)),$C92,$E92,$F92,2016,$I92+$J92,1,$H92,$G92*$H92,Options!$B$8)))</f>
        <v>795.34740719709998</v>
      </c>
      <c r="M92" s="83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Authority"),OR($F92=1,$F92=5)),0,new_yllv2(VALUE(LEFT(Options!$B$24,2)),$C92,$D92,$E92,$F92,2016,$I92,1,$H92,$G92*$H92,Options!$B$8)))</f>
        <v>11883.3670282195</v>
      </c>
      <c r="N92" s="84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Authority"),OR($F92=1,$F92=5)),0,new_yllv2(VALUE(LEFT(Options!$B$24,2)),$C92,$D92,$E92,$F92,2016,$I92+$J92,1,$H92,$G92*$H92,Options!$B$8)))</f>
        <v>11850.6763672368</v>
      </c>
      <c r="O92" s="90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Authority"),OR($F92=1,$F92=5)),0,hosp_count(VALUE(LEFT(Options!$B$24,2)),$C92,$E92,$F92,2016,$I92,1,$H92,$G92*$H92, Options!$B$8)))</f>
        <v>14296.6790701768</v>
      </c>
      <c r="P92" s="90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Authority"),OR($F92=1,$F92=5)),0,hosp_count(VALUE(LEFT(Options!$B$24,2)),$C92,$E92,$F92,2016,$I92+$J92,1,$H92,$G92*$H92, Options!$B$8)))</f>
        <v>14270.1041710602</v>
      </c>
      <c r="Q92" s="83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Authority"),OR($F92=1,$F92=5)),0,prem_mort(VALUE(LEFT(Options!$B$24,2)),$C92,$E92,$F92,2016,$I92,1,$H92,$G92*$H92,Options!$B$8)))</f>
        <v>797.5414112899</v>
      </c>
      <c r="R92" s="84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Authority"),OR($F92=1,$F92=5)),0,prem_mort(VALUE(LEFT(Options!$B$24,2)),$C92,$E92,$F92,2016,$I92+$J92,1,$H92,$G92*$H92,Options!$B$8)))</f>
        <v>795.34740719709998</v>
      </c>
      <c r="S92" s="83">
        <f t="shared" si="129"/>
        <v>3119.4172616650367</v>
      </c>
      <c r="T92" s="75">
        <f t="shared" si="130"/>
        <v>3110.8358712289278</v>
      </c>
      <c r="U92" s="75">
        <f t="shared" si="131"/>
        <v>46479.317198809011</v>
      </c>
      <c r="V92" s="75">
        <f t="shared" si="132"/>
        <v>46351.454481311062</v>
      </c>
      <c r="W92" s="75">
        <f t="shared" si="133"/>
        <v>55918.48504</v>
      </c>
      <c r="X92" s="75">
        <f t="shared" si="134"/>
        <v>55814.542852349514</v>
      </c>
      <c r="Y92" s="75">
        <f t="shared" si="135"/>
        <v>3119.4172616650367</v>
      </c>
      <c r="Z92" s="84">
        <f t="shared" si="136"/>
        <v>3110.8358712289278</v>
      </c>
      <c r="AA92" s="83">
        <f t="shared" si="137"/>
        <v>17156794.939157702</v>
      </c>
      <c r="AB92" s="75">
        <f t="shared" si="138"/>
        <v>17109597.291759104</v>
      </c>
      <c r="AC92" s="75">
        <f t="shared" si="139"/>
        <v>255636244.59344956</v>
      </c>
      <c r="AD92" s="75">
        <f t="shared" si="124"/>
        <v>254932999.64721084</v>
      </c>
      <c r="AE92" s="75">
        <f t="shared" ref="AE92:AE123" si="140">W92*$AI92</f>
        <v>307551667.71999997</v>
      </c>
      <c r="AF92" s="75">
        <f t="shared" ref="AF92:AF123" si="141">X92*$AI92</f>
        <v>306979985.6879223</v>
      </c>
      <c r="AG92" s="75">
        <f t="shared" ref="AG92:AG123" si="142">Y92*$AI92</f>
        <v>17156794.939157702</v>
      </c>
      <c r="AH92" s="75">
        <f t="shared" ref="AH92:AH123" si="143">Z92*$AI92</f>
        <v>17109597.291759104</v>
      </c>
      <c r="AI92" s="84">
        <v>5500</v>
      </c>
      <c r="AJ92" s="133"/>
      <c r="AK92" s="134"/>
      <c r="AL92" s="75"/>
      <c r="AM92" s="75"/>
      <c r="AN92" s="134"/>
      <c r="AO92" s="134"/>
      <c r="AP92" s="75"/>
      <c r="AQ92" s="84"/>
    </row>
    <row r="93" spans="2:43" x14ac:dyDescent="0.35">
      <c r="B93" s="5" t="s">
        <v>58</v>
      </c>
      <c r="C93" s="15">
        <v>71.891098</v>
      </c>
      <c r="D93" s="15">
        <v>84.341099999999997</v>
      </c>
      <c r="E93" t="s">
        <v>172</v>
      </c>
      <c r="F93">
        <v>1</v>
      </c>
      <c r="G93" s="15">
        <f>HLOOKUP(Calculations!$E$2,'Prevalence Rates'!$C$3:$BC$249,'Prevalence Rates'!$BD93,FALSE)</f>
        <v>0.3095</v>
      </c>
      <c r="H93">
        <f>HLOOKUP(Calculations!$E$2,'Population 2016'!$C$3:$BC$249,'Population 2016'!BD93,FALSE)</f>
        <v>18358</v>
      </c>
      <c r="I93">
        <v>0</v>
      </c>
      <c r="J93">
        <f>HLOOKUP(Results!E$4,Targeting!$C$3:$F$249,Targeting!$G93,FALSE)</f>
        <v>2828</v>
      </c>
      <c r="K93" s="89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Authority"),OR($F93=1,$F93=5)),0,new_ci(VALUE(LEFT(Options!$B$24,2)),$C93,$E93,$F93,2016,$I93,1,$H93,$G93*$H93,Options!$B$8)))</f>
        <v>818.76381283030003</v>
      </c>
      <c r="L93" s="90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Authority"),OR($F93=1,$F93=5)),0,new_ci(VALUE(LEFT(Options!$B$24,2)),$C93,$E93,$F93,2016,$I93+$J93,1,$H93,$G93*$H93,Options!$B$8)))</f>
        <v>816.54079329590002</v>
      </c>
      <c r="M93" s="83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Authority"),OR($F93=1,$F93=5)),0,new_yllv2(VALUE(LEFT(Options!$B$24,2)),$C93,$D93,$E93,$F93,2016,$I93,1,$H93,$G93*$H93,Options!$B$8)))</f>
        <v>9374.8472944345995</v>
      </c>
      <c r="N93" s="84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Authority"),OR($F93=1,$F93=5)),0,new_yllv2(VALUE(LEFT(Options!$B$24,2)),$C93,$D93,$E93,$F93,2016,$I93+$J93,1,$H93,$G93*$H93,Options!$B$8)))</f>
        <v>9349.3937163196006</v>
      </c>
      <c r="O93" s="90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Authority"),OR($F93=1,$F93=5)),0,hosp_count(VALUE(LEFT(Options!$B$24,2)),$C93,$E93,$F93,2016,$I93,1,$H93,$G93*$H93, Options!$B$8)))</f>
        <v>12188.209584951601</v>
      </c>
      <c r="P93" s="90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Authority"),OR($F93=1,$F93=5)),0,hosp_count(VALUE(LEFT(Options!$B$24,2)),$C93,$E93,$F93,2016,$I93+$J93,1,$H93,$G93*$H93, Options!$B$8)))</f>
        <v>12165.556664588999</v>
      </c>
      <c r="Q93" s="83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Authority"),OR($F93=1,$F93=5)),0,prem_mort(VALUE(LEFT(Options!$B$24,2)),$C93,$E93,$F93,2016,$I93,1,$H93,$G93*$H93,Options!$B$8)))</f>
        <v>818.76381283030003</v>
      </c>
      <c r="R93" s="84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Authority"),OR($F93=1,$F93=5)),0,prem_mort(VALUE(LEFT(Options!$B$24,2)),$C93,$E93,$F93,2016,$I93+$J93,1,$H93,$G93*$H93,Options!$B$8)))</f>
        <v>816.54079329590002</v>
      </c>
      <c r="S93" s="83">
        <f t="shared" si="129"/>
        <v>4459.9837282400049</v>
      </c>
      <c r="T93" s="75">
        <f t="shared" si="130"/>
        <v>4447.8744596137931</v>
      </c>
      <c r="U93" s="75">
        <f t="shared" si="131"/>
        <v>51066.822608315721</v>
      </c>
      <c r="V93" s="75">
        <f t="shared" si="132"/>
        <v>50928.171458326615</v>
      </c>
      <c r="W93" s="75">
        <f t="shared" si="133"/>
        <v>66391.816019999998</v>
      </c>
      <c r="X93" s="75">
        <f t="shared" si="134"/>
        <v>66268.42065905327</v>
      </c>
      <c r="Y93" s="75">
        <f t="shared" si="135"/>
        <v>4459.9837282400049</v>
      </c>
      <c r="Z93" s="84">
        <f t="shared" si="136"/>
        <v>4447.8744596137931</v>
      </c>
      <c r="AA93" s="83">
        <f t="shared" si="137"/>
        <v>22299918.641200025</v>
      </c>
      <c r="AB93" s="75">
        <f t="shared" si="138"/>
        <v>22239372.298068967</v>
      </c>
      <c r="AC93" s="75">
        <f t="shared" si="139"/>
        <v>255334113.04157859</v>
      </c>
      <c r="AD93" s="75">
        <f t="shared" si="124"/>
        <v>254640857.29163307</v>
      </c>
      <c r="AE93" s="75">
        <f t="shared" si="140"/>
        <v>331959080.09999996</v>
      </c>
      <c r="AF93" s="75">
        <f t="shared" si="141"/>
        <v>331342103.29526633</v>
      </c>
      <c r="AG93" s="75">
        <f t="shared" si="142"/>
        <v>22299918.641200025</v>
      </c>
      <c r="AH93" s="75">
        <f t="shared" si="143"/>
        <v>22239372.298068967</v>
      </c>
      <c r="AI93" s="84">
        <v>5000</v>
      </c>
      <c r="AJ93" s="133"/>
      <c r="AK93" s="134"/>
      <c r="AL93" s="75"/>
      <c r="AM93" s="75"/>
      <c r="AN93" s="134"/>
      <c r="AO93" s="134"/>
      <c r="AP93" s="75"/>
      <c r="AQ93" s="84"/>
    </row>
    <row r="94" spans="2:43" x14ac:dyDescent="0.35">
      <c r="B94" s="5" t="s">
        <v>59</v>
      </c>
      <c r="C94" s="15">
        <v>76.907700000000006</v>
      </c>
      <c r="D94" s="15">
        <v>86.357700000000008</v>
      </c>
      <c r="E94" t="s">
        <v>172</v>
      </c>
      <c r="F94">
        <v>1</v>
      </c>
      <c r="G94" s="15">
        <f>HLOOKUP(Calculations!$E$2,'Prevalence Rates'!$C$3:$BC$249,'Prevalence Rates'!$BD94,FALSE)</f>
        <v>0.17050000000000001</v>
      </c>
      <c r="H94">
        <f>HLOOKUP(Calculations!$E$2,'Population 2016'!$C$3:$BC$249,'Population 2016'!BD94,FALSE)</f>
        <v>13914</v>
      </c>
      <c r="I94">
        <v>0</v>
      </c>
      <c r="J94">
        <f>HLOOKUP(Results!E$4,Targeting!$C$3:$F$249,Targeting!$G94,FALSE)</f>
        <v>2144</v>
      </c>
      <c r="K94" s="89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Authority"),OR($F94=1,$F94=5)),0,new_ci(VALUE(LEFT(Options!$B$24,2)),$C94,$E94,$F94,2016,$I94,1,$H94,$G94*$H94,Options!$B$8)))</f>
        <v>896.54089720750005</v>
      </c>
      <c r="L94" s="90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Authority"),OR($F94=1,$F94=5)),0,new_ci(VALUE(LEFT(Options!$B$24,2)),$C94,$E94,$F94,2016,$I94+$J94,1,$H94,$G94*$H94,Options!$B$8)))</f>
        <v>893.92428220910006</v>
      </c>
      <c r="M94" s="83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Authority"),OR($F94=1,$F94=5)),0,new_yllv2(VALUE(LEFT(Options!$B$24,2)),$C94,$D94,$E94,$F94,2016,$I94,1,$H94,$G94*$H94,Options!$B$8)))</f>
        <v>7575.7705814033998</v>
      </c>
      <c r="N94" s="84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Authority"),OR($F94=1,$F94=5)),0,new_yllv2(VALUE(LEFT(Options!$B$24,2)),$C94,$D94,$E94,$F94,2016,$I94+$J94,1,$H94,$G94*$H94,Options!$B$8)))</f>
        <v>7553.6601846669</v>
      </c>
      <c r="O94" s="90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Authority"),OR($F94=1,$F94=5)),0,hosp_count(VALUE(LEFT(Options!$B$24,2)),$C94,$E94,$F94,2016,$I94,1,$H94,$G94*$H94, Options!$B$8)))</f>
        <v>11038.2262665822</v>
      </c>
      <c r="P94" s="90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Authority"),OR($F94=1,$F94=5)),0,hosp_count(VALUE(LEFT(Options!$B$24,2)),$C94,$E94,$F94,2016,$I94+$J94,1,$H94,$G94*$H94, Options!$B$8)))</f>
        <v>11016.4394904446</v>
      </c>
      <c r="Q94" s="83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Authority"),OR($F94=1,$F94=5)),0,prem_mort(VALUE(LEFT(Options!$B$24,2)),$C94,$E94,$F94,2016,$I94,1,$H94,$G94*$H94,Options!$B$8)))</f>
        <v>0</v>
      </c>
      <c r="R94" s="84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Authority"),OR($F94=1,$F94=5)),0,prem_mort(VALUE(LEFT(Options!$B$24,2)),$C94,$E94,$F94,2016,$I94+$J94,1,$H94,$G94*$H94,Options!$B$8)))</f>
        <v>0</v>
      </c>
      <c r="S94" s="83">
        <f t="shared" si="129"/>
        <v>6443.444711854967</v>
      </c>
      <c r="T94" s="75">
        <f t="shared" si="130"/>
        <v>6424.6390844408515</v>
      </c>
      <c r="U94" s="75">
        <f t="shared" si="131"/>
        <v>54447.107815174641</v>
      </c>
      <c r="V94" s="75">
        <f t="shared" si="132"/>
        <v>54288.200263525221</v>
      </c>
      <c r="W94" s="75">
        <f t="shared" si="133"/>
        <v>79331.797230000011</v>
      </c>
      <c r="X94" s="75">
        <f t="shared" si="134"/>
        <v>79175.215541502082</v>
      </c>
      <c r="Y94" s="75">
        <f t="shared" si="135"/>
        <v>0</v>
      </c>
      <c r="Z94" s="84">
        <f t="shared" si="136"/>
        <v>0</v>
      </c>
      <c r="AA94" s="83">
        <f t="shared" si="137"/>
        <v>25773778.847419869</v>
      </c>
      <c r="AB94" s="75">
        <f t="shared" si="138"/>
        <v>25698556.337763406</v>
      </c>
      <c r="AC94" s="75">
        <f t="shared" si="139"/>
        <v>217788431.26069856</v>
      </c>
      <c r="AD94" s="75">
        <f t="shared" si="124"/>
        <v>217152801.05410087</v>
      </c>
      <c r="AE94" s="75">
        <f t="shared" si="140"/>
        <v>317327188.92000002</v>
      </c>
      <c r="AF94" s="75">
        <f t="shared" si="141"/>
        <v>316700862.16600835</v>
      </c>
      <c r="AG94" s="75">
        <f t="shared" si="142"/>
        <v>0</v>
      </c>
      <c r="AH94" s="75">
        <f t="shared" si="143"/>
        <v>0</v>
      </c>
      <c r="AI94" s="84">
        <v>4000</v>
      </c>
      <c r="AJ94" s="133"/>
      <c r="AK94" s="134"/>
      <c r="AL94" s="75"/>
      <c r="AM94" s="75"/>
      <c r="AN94" s="134"/>
      <c r="AO94" s="134"/>
      <c r="AP94" s="75"/>
      <c r="AQ94" s="84"/>
    </row>
    <row r="95" spans="2:43" x14ac:dyDescent="0.35">
      <c r="B95" s="5" t="s">
        <v>60</v>
      </c>
      <c r="C95" s="15">
        <v>81.797089</v>
      </c>
      <c r="D95" s="15">
        <v>88.627089999999995</v>
      </c>
      <c r="E95" t="s">
        <v>172</v>
      </c>
      <c r="F95">
        <v>1</v>
      </c>
      <c r="G95" s="15">
        <f>HLOOKUP(Calculations!$E$2,'Prevalence Rates'!$C$3:$BC$249,'Prevalence Rates'!$BD95,FALSE)</f>
        <v>0.17050000000000001</v>
      </c>
      <c r="H95">
        <f>HLOOKUP(Calculations!$E$2,'Population 2016'!$C$3:$BC$249,'Population 2016'!BD95,FALSE)</f>
        <v>9236</v>
      </c>
      <c r="I95">
        <v>0</v>
      </c>
      <c r="J95">
        <f>HLOOKUP(Results!E$4,Targeting!$C$3:$F$249,Targeting!$G95,FALSE)</f>
        <v>1423</v>
      </c>
      <c r="K95" s="89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Authority"),OR($F95=1,$F95=5)),0,new_ci(VALUE(LEFT(Options!$B$24,2)),$C95,$E95,$F95,2016,$I95,1,$H95,$G95*$H95,Options!$B$8)))</f>
        <v>847.28296067919996</v>
      </c>
      <c r="L95" s="90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Authority"),OR($F95=1,$F95=5)),0,new_ci(VALUE(LEFT(Options!$B$24,2)),$C95,$E95,$F95,2016,$I95+$J95,1,$H95,$G95*$H95,Options!$B$8)))</f>
        <v>844.89057138529995</v>
      </c>
      <c r="M95" s="83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Authority"),OR($F95=1,$F95=5)),0,new_yllv2(VALUE(LEFT(Options!$B$24,2)),$C95,$D95,$E95,$F95,2016,$I95,1,$H95,$G95*$H95,Options!$B$8)))</f>
        <v>4939.6605080426998</v>
      </c>
      <c r="N95" s="84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Authority"),OR($F95=1,$F95=5)),0,new_yllv2(VALUE(LEFT(Options!$B$24,2)),$C95,$D95,$E95,$F95,2016,$I95+$J95,1,$H95,$G95*$H95,Options!$B$8)))</f>
        <v>4925.7128760669002</v>
      </c>
      <c r="O95" s="90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Authority"),OR($F95=1,$F95=5)),0,hosp_count(VALUE(LEFT(Options!$B$24,2)),$C95,$E95,$F95,2016,$I95,1,$H95,$G95*$H95, Options!$B$8)))</f>
        <v>8715.7131399083992</v>
      </c>
      <c r="P95" s="90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Authority"),OR($F95=1,$F95=5)),0,hosp_count(VALUE(LEFT(Options!$B$24,2)),$C95,$E95,$F95,2016,$I95+$J95,1,$H95,$G95*$H95, Options!$B$8)))</f>
        <v>8698.5124921324004</v>
      </c>
      <c r="Q95" s="83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Authority"),OR($F95=1,$F95=5)),0,prem_mort(VALUE(LEFT(Options!$B$24,2)),$C95,$E95,$F95,2016,$I95,1,$H95,$G95*$H95,Options!$B$8)))</f>
        <v>0</v>
      </c>
      <c r="R95" s="84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Authority"),OR($F95=1,$F95=5)),0,prem_mort(VALUE(LEFT(Options!$B$24,2)),$C95,$E95,$F95,2016,$I95+$J95,1,$H95,$G95*$H95,Options!$B$8)))</f>
        <v>0</v>
      </c>
      <c r="S95" s="83">
        <f t="shared" si="129"/>
        <v>9173.7003105153744</v>
      </c>
      <c r="T95" s="75">
        <f t="shared" si="130"/>
        <v>9147.7974381258118</v>
      </c>
      <c r="U95" s="75">
        <f t="shared" si="131"/>
        <v>53482.681984004979</v>
      </c>
      <c r="V95" s="75">
        <f t="shared" si="132"/>
        <v>53331.66821207125</v>
      </c>
      <c r="W95" s="75">
        <f t="shared" si="133"/>
        <v>94366.751189999995</v>
      </c>
      <c r="X95" s="75">
        <f t="shared" si="134"/>
        <v>94180.516372156781</v>
      </c>
      <c r="Y95" s="75">
        <f t="shared" si="135"/>
        <v>0</v>
      </c>
      <c r="Z95" s="84">
        <f t="shared" si="136"/>
        <v>0</v>
      </c>
      <c r="AA95" s="83">
        <f t="shared" si="137"/>
        <v>22934250.776288435</v>
      </c>
      <c r="AB95" s="75">
        <f t="shared" si="138"/>
        <v>22869493.595314529</v>
      </c>
      <c r="AC95" s="75">
        <f t="shared" si="139"/>
        <v>133706704.96001245</v>
      </c>
      <c r="AD95" s="75">
        <f t="shared" si="124"/>
        <v>133329170.53017813</v>
      </c>
      <c r="AE95" s="75">
        <f t="shared" si="140"/>
        <v>235916877.97499999</v>
      </c>
      <c r="AF95" s="75">
        <f t="shared" si="141"/>
        <v>235451290.93039194</v>
      </c>
      <c r="AG95" s="75">
        <f t="shared" si="142"/>
        <v>0</v>
      </c>
      <c r="AH95" s="75">
        <f t="shared" si="143"/>
        <v>0</v>
      </c>
      <c r="AI95" s="84">
        <v>2500</v>
      </c>
      <c r="AJ95" s="133"/>
      <c r="AK95" s="134"/>
      <c r="AL95" s="75"/>
      <c r="AM95" s="75"/>
      <c r="AN95" s="134"/>
      <c r="AO95" s="134"/>
      <c r="AP95" s="75"/>
      <c r="AQ95" s="84"/>
    </row>
    <row r="96" spans="2:43" x14ac:dyDescent="0.35">
      <c r="B96" s="5" t="s">
        <v>80</v>
      </c>
      <c r="C96" s="15">
        <v>86.630752999999999</v>
      </c>
      <c r="D96" s="15">
        <v>91.420750000000012</v>
      </c>
      <c r="E96" t="s">
        <v>172</v>
      </c>
      <c r="F96">
        <v>1</v>
      </c>
      <c r="G96" s="15">
        <f>HLOOKUP(Calculations!$E$2,'Prevalence Rates'!$C$3:$BC$249,'Prevalence Rates'!$BD96,FALSE)</f>
        <v>0.17050000000000001</v>
      </c>
      <c r="H96">
        <f>HLOOKUP(Calculations!$E$2,'Population 2016'!$C$3:$BC$249,'Population 2016'!BD96,FALSE)</f>
        <v>4449</v>
      </c>
      <c r="I96">
        <v>0</v>
      </c>
      <c r="J96">
        <f>HLOOKUP(Results!E$4,Targeting!$C$3:$F$249,Targeting!$G96,FALSE)</f>
        <v>685</v>
      </c>
      <c r="K96" s="89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Authority"),OR($F96=1,$F96=5)),0,new_ci(VALUE(LEFT(Options!$B$24,2)),$C96,$E96,$F96,2016,$I96,1,$H96,$G96*$H96,Options!$B$8)))</f>
        <v>574.852725448</v>
      </c>
      <c r="L96" s="90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Authority"),OR($F96=1,$F96=5)),0,new_ci(VALUE(LEFT(Options!$B$24,2)),$C96,$E96,$F96,2016,$I96+$J96,1,$H96,$G96*$H96,Options!$B$8)))</f>
        <v>573.30550300150003</v>
      </c>
      <c r="M96" s="83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Authority"),OR($F96=1,$F96=5)),0,new_yllv2(VALUE(LEFT(Options!$B$24,2)),$C96,$D96,$E96,$F96,2016,$I96,1,$H96,$G96*$H96,Options!$B$8)))</f>
        <v>2178.6901048897998</v>
      </c>
      <c r="N96" s="84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Authority"),OR($F96=1,$F96=5)),0,new_yllv2(VALUE(LEFT(Options!$B$24,2)),$C96,$D96,$E96,$F96,2016,$I96+$J96,1,$H96,$G96*$H96,Options!$B$8)))</f>
        <v>2172.8261364591999</v>
      </c>
      <c r="O96" s="90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Authority"),OR($F96=1,$F96=5)),0,hosp_count(VALUE(LEFT(Options!$B$24,2)),$C96,$E96,$F96,2016,$I96,1,$H96,$G96*$H96, Options!$B$8)))</f>
        <v>4984.1843667180001</v>
      </c>
      <c r="P96" s="90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Authority"),OR($F96=1,$F96=5)),0,hosp_count(VALUE(LEFT(Options!$B$24,2)),$C96,$E96,$F96,2016,$I96+$J96,1,$H96,$G96*$H96, Options!$B$8)))</f>
        <v>4974.3546011265998</v>
      </c>
      <c r="Q96" s="83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Authority"),OR($F96=1,$F96=5)),0,prem_mort(VALUE(LEFT(Options!$B$24,2)),$C96,$E96,$F96,2016,$I96,1,$H96,$G96*$H96,Options!$B$8)))</f>
        <v>0</v>
      </c>
      <c r="R96" s="84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Authority"),OR($F96=1,$F96=5)),0,prem_mort(VALUE(LEFT(Options!$B$24,2)),$C96,$E96,$F96,2016,$I96+$J96,1,$H96,$G96*$H96,Options!$B$8)))</f>
        <v>0</v>
      </c>
      <c r="S96" s="83">
        <f t="shared" si="129"/>
        <v>12920.942356664418</v>
      </c>
      <c r="T96" s="75">
        <f t="shared" si="130"/>
        <v>12886.165497898404</v>
      </c>
      <c r="U96" s="75">
        <f t="shared" si="131"/>
        <v>48970.332768932341</v>
      </c>
      <c r="V96" s="75">
        <f t="shared" si="132"/>
        <v>48838.528578538993</v>
      </c>
      <c r="W96" s="75">
        <f t="shared" si="133"/>
        <v>112029.31820000001</v>
      </c>
      <c r="X96" s="75">
        <f t="shared" si="134"/>
        <v>111808.37494103394</v>
      </c>
      <c r="Y96" s="75">
        <f t="shared" si="135"/>
        <v>0</v>
      </c>
      <c r="Z96" s="84">
        <f t="shared" si="136"/>
        <v>0</v>
      </c>
      <c r="AA96" s="83">
        <f t="shared" si="137"/>
        <v>19381413.534996629</v>
      </c>
      <c r="AB96" s="75">
        <f t="shared" si="138"/>
        <v>19329248.246847607</v>
      </c>
      <c r="AC96" s="75">
        <f t="shared" si="139"/>
        <v>73455499.153398514</v>
      </c>
      <c r="AD96" s="75">
        <f t="shared" si="124"/>
        <v>73257792.867808491</v>
      </c>
      <c r="AE96" s="75">
        <f t="shared" si="140"/>
        <v>168043977.30000001</v>
      </c>
      <c r="AF96" s="75">
        <f t="shared" si="141"/>
        <v>167712562.41155091</v>
      </c>
      <c r="AG96" s="75">
        <f t="shared" si="142"/>
        <v>0</v>
      </c>
      <c r="AH96" s="75">
        <f t="shared" si="143"/>
        <v>0</v>
      </c>
      <c r="AI96" s="84">
        <v>1500</v>
      </c>
      <c r="AJ96" s="133"/>
      <c r="AK96" s="134"/>
      <c r="AL96" s="75"/>
      <c r="AM96" s="75"/>
      <c r="AN96" s="134"/>
      <c r="AO96" s="134"/>
      <c r="AP96" s="75"/>
      <c r="AQ96" s="84"/>
    </row>
    <row r="97" spans="1:43" s="4" customFormat="1" x14ac:dyDescent="0.35">
      <c r="B97" s="8" t="s">
        <v>79</v>
      </c>
      <c r="C97" s="78">
        <v>92.215477000000007</v>
      </c>
      <c r="D97" s="78">
        <v>95.515479999999997</v>
      </c>
      <c r="E97" s="4" t="s">
        <v>172</v>
      </c>
      <c r="F97" s="4">
        <v>1</v>
      </c>
      <c r="G97" s="78">
        <f>HLOOKUP(Calculations!$E$2,'Prevalence Rates'!$C$3:$BC$249,'Prevalence Rates'!$BD97,FALSE)</f>
        <v>0.17050000000000001</v>
      </c>
      <c r="H97" s="4">
        <f>HLOOKUP(Calculations!$E$2,'Population 2016'!$C$3:$BC$249,'Population 2016'!BD97,FALSE)</f>
        <v>1916</v>
      </c>
      <c r="I97" s="4">
        <v>0</v>
      </c>
      <c r="J97" s="4">
        <f>HLOOKUP(Results!E$4,Targeting!$C$3:$F$249,Targeting!$G97,FALSE)</f>
        <v>295</v>
      </c>
      <c r="K97" s="93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Authority"),OR($F97=1,$F97=5)),0,new_ci(VALUE(LEFT(Options!$B$24,2)),$C97,$E97,$F97,2016,$I97,1,$H97,$G97*$H97,Options!$B$8)))</f>
        <v>363.3653416944</v>
      </c>
      <c r="L97" s="94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Authority"),OR($F97=1,$F97=5)),0,new_ci(VALUE(LEFT(Options!$B$24,2)),$C97,$E97,$F97,2016,$I97+$J97,1,$H97,$G97*$H97,Options!$B$8)))</f>
        <v>362.46396308790003</v>
      </c>
      <c r="M97" s="87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Authority"),OR($F97=1,$F97=5)),0,new_yllv2(VALUE(LEFT(Options!$B$24,2)),$C97,$D97,$E97,$F97,2016,$I97,1,$H97,$G97*$H97,Options!$B$8)))</f>
        <v>835.74137599309995</v>
      </c>
      <c r="N97" s="88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Authority"),OR($F97=1,$F97=5)),0,new_yllv2(VALUE(LEFT(Options!$B$24,2)),$C97,$D97,$E97,$F97,2016,$I97+$J97,1,$H97,$G97*$H97,Options!$B$8)))</f>
        <v>833.6682024941</v>
      </c>
      <c r="O97" s="94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Authority"),OR($F97=1,$F97=5)),0,hosp_count(VALUE(LEFT(Options!$B$24,2)),$C97,$E97,$F97,2016,$I97,1,$H97,$G97*$H97, Options!$B$8)))</f>
        <v>2617.0845289212002</v>
      </c>
      <c r="P97" s="94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Authority"),OR($F97=1,$F97=5)),0,hosp_count(VALUE(LEFT(Options!$B$24,2)),$C97,$E97,$F97,2016,$I97+$J97,1,$H97,$G97*$H97, Options!$B$8)))</f>
        <v>2611.9231569552999</v>
      </c>
      <c r="Q97" s="87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Authority"),OR($F97=1,$F97=5)),0,prem_mort(VALUE(LEFT(Options!$B$24,2)),$C97,$E97,$F97,2016,$I97,1,$H97,$G97*$H97,Options!$B$8)))</f>
        <v>0</v>
      </c>
      <c r="R97" s="88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Authority"),OR($F97=1,$F97=5)),0,prem_mort(VALUE(LEFT(Options!$B$24,2)),$C97,$E97,$F97,2016,$I97+$J97,1,$H97,$G97*$H97,Options!$B$8)))</f>
        <v>0</v>
      </c>
      <c r="S97" s="87">
        <f t="shared" si="129"/>
        <v>18964.788188643008</v>
      </c>
      <c r="T97" s="80">
        <f t="shared" si="130"/>
        <v>18917.743376195202</v>
      </c>
      <c r="U97" s="80">
        <f t="shared" si="131"/>
        <v>43619.069728241127</v>
      </c>
      <c r="V97" s="80">
        <f t="shared" si="132"/>
        <v>43510.866518481213</v>
      </c>
      <c r="W97" s="80">
        <f t="shared" si="133"/>
        <v>136591.05057000002</v>
      </c>
      <c r="X97" s="80">
        <f t="shared" si="134"/>
        <v>136321.66789954592</v>
      </c>
      <c r="Y97" s="80">
        <f t="shared" si="135"/>
        <v>0</v>
      </c>
      <c r="Z97" s="88">
        <f t="shared" si="136"/>
        <v>0</v>
      </c>
      <c r="AA97" s="87">
        <f t="shared" si="137"/>
        <v>18964788.188643008</v>
      </c>
      <c r="AB97" s="80">
        <f t="shared" si="138"/>
        <v>18917743.3761952</v>
      </c>
      <c r="AC97" s="80">
        <f t="shared" si="139"/>
        <v>43619069.728241131</v>
      </c>
      <c r="AD97" s="80">
        <f t="shared" si="124"/>
        <v>43510866.51848121</v>
      </c>
      <c r="AE97" s="80">
        <f t="shared" si="140"/>
        <v>136591050.57000002</v>
      </c>
      <c r="AF97" s="80">
        <f t="shared" si="141"/>
        <v>136321667.89954591</v>
      </c>
      <c r="AG97" s="80">
        <f t="shared" si="142"/>
        <v>0</v>
      </c>
      <c r="AH97" s="80">
        <f t="shared" si="143"/>
        <v>0</v>
      </c>
      <c r="AI97" s="88">
        <v>1000</v>
      </c>
      <c r="AJ97" s="135"/>
      <c r="AK97" s="136"/>
      <c r="AL97" s="80"/>
      <c r="AM97" s="80"/>
      <c r="AN97" s="136"/>
      <c r="AO97" s="136"/>
      <c r="AP97" s="80"/>
      <c r="AQ97" s="88"/>
    </row>
    <row r="98" spans="1:43" hidden="1" x14ac:dyDescent="0.35">
      <c r="B98" s="5" t="s">
        <v>83</v>
      </c>
      <c r="C98" s="15">
        <v>2.0384007</v>
      </c>
      <c r="D98" s="15">
        <v>81.468401</v>
      </c>
      <c r="E98" t="s">
        <v>171</v>
      </c>
      <c r="F98">
        <v>2</v>
      </c>
      <c r="G98" s="15">
        <f>HLOOKUP(Calculations!$E$2,'Prevalence Rates'!$C$3:$BC$249,'Prevalence Rates'!$BD98,FALSE)</f>
        <v>0</v>
      </c>
      <c r="H98">
        <f>HLOOKUP(Calculations!$E$2,'Population 2016'!$C$3:$BC$249,'Population 2016'!BD98,FALSE)</f>
        <v>0</v>
      </c>
      <c r="I98">
        <v>0</v>
      </c>
      <c r="J98">
        <f>HLOOKUP(Results!E$4,Targeting!$C$3:$F$249,Targeting!$G98,FALSE)</f>
        <v>0</v>
      </c>
      <c r="K98" s="89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Authority"),OR($F98=1,$F98=5)),0,new_ci(VALUE(LEFT(Options!$B$24,2)),$C98,$E98,$F98,2016,$I98,1,$H98,$G98*$H98,Options!$B$8)))</f>
        <v>#VALUE!</v>
      </c>
      <c r="L98" s="90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Authority"),OR($F98=1,$F98=5)),0,new_ci(VALUE(LEFT(Options!$B$24,2)),$C98,$E98,$F98,2016,$I98+$J98,1,$H98,$G98*$H98,Options!$B$8)))</f>
        <v>#VALUE!</v>
      </c>
      <c r="M98" s="83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Authority"),OR($F98=1,$F98=5)),0,new_yllv2(VALUE(LEFT(Options!$B$24,2)),$C98,$D98,$E98,$F98,2016,$I98,1,$H98,$G98*$H98,Options!$B$8)))</f>
        <v>#VALUE!</v>
      </c>
      <c r="N98" s="84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Authority"),OR($F98=1,$F98=5)),0,new_yllv2(VALUE(LEFT(Options!$B$24,2)),$C98,$D98,$E98,$F98,2016,$I98+$J98,1,$H98,$G98*$H98,Options!$B$8)))</f>
        <v>#VALUE!</v>
      </c>
      <c r="O98" s="90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Authority"),OR($F98=1,$F98=5)),0,hosp_count(VALUE(LEFT(Options!$B$24,2)),$C98,$E98,$F98,2016,$I98,1,$H98,$G98*$H98, Options!$B$8)))</f>
        <v>#VALUE!</v>
      </c>
      <c r="P98" s="90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Authority"),OR($F98=1,$F98=5)),0,hosp_count(VALUE(LEFT(Options!$B$24,2)),$C98,$E98,$F98,2016,$I98+$J98,1,$H98,$G98*$H98, Options!$B$8)))</f>
        <v>#VALUE!</v>
      </c>
      <c r="Q98" s="83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Authority"),OR($F98=1,$F98=5)),0,prem_mort(VALUE(LEFT(Options!$B$24,2)),$C98,$E98,$F98,2016,$I98,1,$H98,$G98*$H98,Options!$B$8)))</f>
        <v>#VALUE!</v>
      </c>
      <c r="R98" s="84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Authority"),OR($F98=1,$F98=5)),0,prem_mort(VALUE(LEFT(Options!$B$24,2)),$C98,$E98,$F98,2016,$I98+$J98,1,$H98,$G98*$H98,Options!$B$8)))</f>
        <v>#VALUE!</v>
      </c>
      <c r="S98" s="83" t="e">
        <f t="shared" si="129"/>
        <v>#VALUE!</v>
      </c>
      <c r="T98" s="75" t="e">
        <f t="shared" si="130"/>
        <v>#VALUE!</v>
      </c>
      <c r="U98" s="75" t="e">
        <f t="shared" si="131"/>
        <v>#VALUE!</v>
      </c>
      <c r="V98" s="75" t="e">
        <f t="shared" si="132"/>
        <v>#VALUE!</v>
      </c>
      <c r="W98" s="75" t="e">
        <f t="shared" si="133"/>
        <v>#VALUE!</v>
      </c>
      <c r="X98" s="75" t="e">
        <f t="shared" si="134"/>
        <v>#VALUE!</v>
      </c>
      <c r="Y98" s="75" t="e">
        <f t="shared" si="135"/>
        <v>#VALUE!</v>
      </c>
      <c r="Z98" s="84" t="e">
        <f t="shared" si="136"/>
        <v>#VALUE!</v>
      </c>
      <c r="AA98" s="83" t="e">
        <f t="shared" si="137"/>
        <v>#VALUE!</v>
      </c>
      <c r="AB98" s="75" t="e">
        <f t="shared" si="138"/>
        <v>#VALUE!</v>
      </c>
      <c r="AC98" s="75" t="e">
        <f t="shared" si="139"/>
        <v>#VALUE!</v>
      </c>
      <c r="AD98" s="75" t="e">
        <f t="shared" si="124"/>
        <v>#VALUE!</v>
      </c>
      <c r="AE98" s="75" t="e">
        <f t="shared" si="140"/>
        <v>#VALUE!</v>
      </c>
      <c r="AF98" s="75" t="e">
        <f t="shared" si="141"/>
        <v>#VALUE!</v>
      </c>
      <c r="AG98" s="75" t="e">
        <f t="shared" si="142"/>
        <v>#VALUE!</v>
      </c>
      <c r="AH98" s="75" t="e">
        <f t="shared" si="143"/>
        <v>#VALUE!</v>
      </c>
      <c r="AI98" s="84">
        <v>5000</v>
      </c>
      <c r="AJ98" s="133"/>
      <c r="AK98" s="134"/>
      <c r="AL98" s="75"/>
      <c r="AM98" s="75"/>
      <c r="AN98" s="134"/>
      <c r="AO98" s="134"/>
      <c r="AP98" s="75"/>
      <c r="AQ98" s="84"/>
    </row>
    <row r="99" spans="1:43" hidden="1" x14ac:dyDescent="0.35">
      <c r="B99" s="5" t="s">
        <v>61</v>
      </c>
      <c r="C99" s="15">
        <v>6.9792794999999996</v>
      </c>
      <c r="D99" s="15">
        <v>81.439279999999997</v>
      </c>
      <c r="E99" t="s">
        <v>171</v>
      </c>
      <c r="F99">
        <v>2</v>
      </c>
      <c r="G99" s="15">
        <f>HLOOKUP(Calculations!$E$2,'Prevalence Rates'!$C$3:$BC$249,'Prevalence Rates'!$BD99,FALSE)</f>
        <v>0</v>
      </c>
      <c r="H99">
        <f>HLOOKUP(Calculations!$E$2,'Population 2016'!$C$3:$BC$249,'Population 2016'!BD99,FALSE)</f>
        <v>0</v>
      </c>
      <c r="I99">
        <v>0</v>
      </c>
      <c r="J99">
        <f>HLOOKUP(Results!E$4,Targeting!$C$3:$F$249,Targeting!$G99,FALSE)</f>
        <v>0</v>
      </c>
      <c r="K99" s="89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Authority"),OR($F99=1,$F99=5)),0,new_ci(VALUE(LEFT(Options!$B$24,2)),$C99,$E99,$F99,2016,$I99,1,$H99,$G99*$H99,Options!$B$8)))</f>
        <v>#VALUE!</v>
      </c>
      <c r="L99" s="90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Authority"),OR($F99=1,$F99=5)),0,new_ci(VALUE(LEFT(Options!$B$24,2)),$C99,$E99,$F99,2016,$I99+$J99,1,$H99,$G99*$H99,Options!$B$8)))</f>
        <v>#VALUE!</v>
      </c>
      <c r="M99" s="83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Authority"),OR($F99=1,$F99=5)),0,new_yllv2(VALUE(LEFT(Options!$B$24,2)),$C99,$D99,$E99,$F99,2016,$I99,1,$H99,$G99*$H99,Options!$B$8)))</f>
        <v>#VALUE!</v>
      </c>
      <c r="N99" s="84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Authority"),OR($F99=1,$F99=5)),0,new_yllv2(VALUE(LEFT(Options!$B$24,2)),$C99,$D99,$E99,$F99,2016,$I99+$J99,1,$H99,$G99*$H99,Options!$B$8)))</f>
        <v>#VALUE!</v>
      </c>
      <c r="O99" s="90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Authority"),OR($F99=1,$F99=5)),0,hosp_count(VALUE(LEFT(Options!$B$24,2)),$C99,$E99,$F99,2016,$I99,1,$H99,$G99*$H99, Options!$B$8)))</f>
        <v>#VALUE!</v>
      </c>
      <c r="P99" s="90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Authority"),OR($F99=1,$F99=5)),0,hosp_count(VALUE(LEFT(Options!$B$24,2)),$C99,$E99,$F99,2016,$I99+$J99,1,$H99,$G99*$H99, Options!$B$8)))</f>
        <v>#VALUE!</v>
      </c>
      <c r="Q99" s="83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Authority"),OR($F99=1,$F99=5)),0,prem_mort(VALUE(LEFT(Options!$B$24,2)),$C99,$E99,$F99,2016,$I99,1,$H99,$G99*$H99,Options!$B$8)))</f>
        <v>#VALUE!</v>
      </c>
      <c r="R99" s="84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Authority"),OR($F99=1,$F99=5)),0,prem_mort(VALUE(LEFT(Options!$B$24,2)),$C99,$E99,$F99,2016,$I99+$J99,1,$H99,$G99*$H99,Options!$B$8)))</f>
        <v>#VALUE!</v>
      </c>
      <c r="S99" s="83" t="e">
        <f t="shared" si="129"/>
        <v>#VALUE!</v>
      </c>
      <c r="T99" s="75" t="e">
        <f t="shared" si="130"/>
        <v>#VALUE!</v>
      </c>
      <c r="U99" s="75" t="e">
        <f t="shared" si="131"/>
        <v>#VALUE!</v>
      </c>
      <c r="V99" s="75" t="e">
        <f t="shared" si="132"/>
        <v>#VALUE!</v>
      </c>
      <c r="W99" s="75" t="e">
        <f t="shared" si="133"/>
        <v>#VALUE!</v>
      </c>
      <c r="X99" s="75" t="e">
        <f t="shared" si="134"/>
        <v>#VALUE!</v>
      </c>
      <c r="Y99" s="75" t="e">
        <f t="shared" si="135"/>
        <v>#VALUE!</v>
      </c>
      <c r="Z99" s="84" t="e">
        <f t="shared" si="136"/>
        <v>#VALUE!</v>
      </c>
      <c r="AA99" s="83" t="e">
        <f t="shared" si="137"/>
        <v>#VALUE!</v>
      </c>
      <c r="AB99" s="75" t="e">
        <f t="shared" si="138"/>
        <v>#VALUE!</v>
      </c>
      <c r="AC99" s="75" t="e">
        <f t="shared" si="139"/>
        <v>#VALUE!</v>
      </c>
      <c r="AD99" s="75" t="e">
        <f t="shared" si="124"/>
        <v>#VALUE!</v>
      </c>
      <c r="AE99" s="75" t="e">
        <f t="shared" si="140"/>
        <v>#VALUE!</v>
      </c>
      <c r="AF99" s="75" t="e">
        <f t="shared" si="141"/>
        <v>#VALUE!</v>
      </c>
      <c r="AG99" s="75" t="e">
        <f t="shared" si="142"/>
        <v>#VALUE!</v>
      </c>
      <c r="AH99" s="75" t="e">
        <f t="shared" si="143"/>
        <v>#VALUE!</v>
      </c>
      <c r="AI99" s="84">
        <v>5500</v>
      </c>
      <c r="AJ99" s="133"/>
      <c r="AK99" s="134"/>
      <c r="AL99" s="75"/>
      <c r="AM99" s="75"/>
      <c r="AN99" s="134"/>
      <c r="AO99" s="134"/>
      <c r="AP99" s="75"/>
      <c r="AQ99" s="84"/>
    </row>
    <row r="100" spans="1:43" hidden="1" x14ac:dyDescent="0.35">
      <c r="A100" s="4"/>
      <c r="B100" s="5" t="s">
        <v>78</v>
      </c>
      <c r="C100" s="15">
        <v>12.478312000000001</v>
      </c>
      <c r="D100" s="15">
        <v>81.948309999999992</v>
      </c>
      <c r="E100" t="s">
        <v>171</v>
      </c>
      <c r="F100">
        <v>2</v>
      </c>
      <c r="G100" s="15">
        <f>HLOOKUP(Calculations!$E$2,'Prevalence Rates'!$C$3:$BC$249,'Prevalence Rates'!$BD100,FALSE)</f>
        <v>0</v>
      </c>
      <c r="H100">
        <f>HLOOKUP(Calculations!$E$2,'Population 2016'!$C$3:$BC$249,'Population 2016'!BD100,FALSE)</f>
        <v>0</v>
      </c>
      <c r="I100">
        <v>0</v>
      </c>
      <c r="J100">
        <f>HLOOKUP(Results!E$4,Targeting!$C$3:$F$249,Targeting!$G100,FALSE)</f>
        <v>0</v>
      </c>
      <c r="K100" s="89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Authority"),OR($F100=1,$F100=5)),0,new_ci(VALUE(LEFT(Options!$B$24,2)),$C100,$E100,$F100,2016,$I100,1,$H100,$G100*$H100,Options!$B$8)))</f>
        <v>#VALUE!</v>
      </c>
      <c r="L100" s="90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Authority"),OR($F100=1,$F100=5)),0,new_ci(VALUE(LEFT(Options!$B$24,2)),$C100,$E100,$F100,2016,$I100+$J100,1,$H100,$G100*$H100,Options!$B$8)))</f>
        <v>#VALUE!</v>
      </c>
      <c r="M100" s="83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Authority"),OR($F100=1,$F100=5)),0,new_yllv2(VALUE(LEFT(Options!$B$24,2)),$C100,$D100,$E100,$F100,2016,$I100,1,$H100,$G100*$H100,Options!$B$8)))</f>
        <v>#VALUE!</v>
      </c>
      <c r="N100" s="84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Authority"),OR($F100=1,$F100=5)),0,new_yllv2(VALUE(LEFT(Options!$B$24,2)),$C100,$D100,$E100,$F100,2016,$I100+$J100,1,$H100,$G100*$H100,Options!$B$8)))</f>
        <v>#VALUE!</v>
      </c>
      <c r="O100" s="90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Authority"),OR($F100=1,$F100=5)),0,hosp_count(VALUE(LEFT(Options!$B$24,2)),$C100,$E100,$F100,2016,$I100,1,$H100,$G100*$H100, Options!$B$8)))</f>
        <v>#VALUE!</v>
      </c>
      <c r="P100" s="90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Authority"),OR($F100=1,$F100=5)),0,hosp_count(VALUE(LEFT(Options!$B$24,2)),$C100,$E100,$F100,2016,$I100+$J100,1,$H100,$G100*$H100, Options!$B$8)))</f>
        <v>#VALUE!</v>
      </c>
      <c r="Q100" s="83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Authority"),OR($F100=1,$F100=5)),0,prem_mort(VALUE(LEFT(Options!$B$24,2)),$C100,$E100,$F100,2016,$I100,1,$H100,$G100*$H100,Options!$B$8)))</f>
        <v>#VALUE!</v>
      </c>
      <c r="R100" s="84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Authority"),OR($F100=1,$F100=5)),0,prem_mort(VALUE(LEFT(Options!$B$24,2)),$C100,$E100,$F100,2016,$I100+$J100,1,$H100,$G100*$H100,Options!$B$8)))</f>
        <v>#VALUE!</v>
      </c>
      <c r="S100" s="83" t="e">
        <f t="shared" si="129"/>
        <v>#VALUE!</v>
      </c>
      <c r="T100" s="75" t="e">
        <f t="shared" si="130"/>
        <v>#VALUE!</v>
      </c>
      <c r="U100" s="75" t="e">
        <f t="shared" si="131"/>
        <v>#VALUE!</v>
      </c>
      <c r="V100" s="75" t="e">
        <f t="shared" si="132"/>
        <v>#VALUE!</v>
      </c>
      <c r="W100" s="75" t="e">
        <f t="shared" si="133"/>
        <v>#VALUE!</v>
      </c>
      <c r="X100" s="75" t="e">
        <f t="shared" si="134"/>
        <v>#VALUE!</v>
      </c>
      <c r="Y100" s="75" t="e">
        <f t="shared" si="135"/>
        <v>#VALUE!</v>
      </c>
      <c r="Z100" s="84" t="e">
        <f t="shared" si="136"/>
        <v>#VALUE!</v>
      </c>
      <c r="AA100" s="83" t="e">
        <f t="shared" si="137"/>
        <v>#VALUE!</v>
      </c>
      <c r="AB100" s="75" t="e">
        <f t="shared" si="138"/>
        <v>#VALUE!</v>
      </c>
      <c r="AC100" s="75" t="e">
        <f t="shared" si="139"/>
        <v>#VALUE!</v>
      </c>
      <c r="AD100" s="75" t="e">
        <f t="shared" si="124"/>
        <v>#VALUE!</v>
      </c>
      <c r="AE100" s="75" t="e">
        <f t="shared" si="140"/>
        <v>#VALUE!</v>
      </c>
      <c r="AF100" s="75" t="e">
        <f t="shared" si="141"/>
        <v>#VALUE!</v>
      </c>
      <c r="AG100" s="75" t="e">
        <f t="shared" si="142"/>
        <v>#VALUE!</v>
      </c>
      <c r="AH100" s="75" t="e">
        <f t="shared" si="143"/>
        <v>#VALUE!</v>
      </c>
      <c r="AI100" s="84">
        <v>6600</v>
      </c>
      <c r="AJ100" s="133"/>
      <c r="AK100" s="134"/>
      <c r="AL100" s="75"/>
      <c r="AM100" s="75"/>
      <c r="AN100" s="134"/>
      <c r="AO100" s="134"/>
      <c r="AP100" s="75"/>
      <c r="AQ100" s="84"/>
    </row>
    <row r="101" spans="1:43" x14ac:dyDescent="0.35">
      <c r="A101" t="s">
        <v>134</v>
      </c>
      <c r="B101" s="5" t="s">
        <v>62</v>
      </c>
      <c r="C101" s="15">
        <v>17.570053000000001</v>
      </c>
      <c r="D101" s="15">
        <v>81.100049999999996</v>
      </c>
      <c r="E101" t="s">
        <v>171</v>
      </c>
      <c r="F101">
        <v>2</v>
      </c>
      <c r="G101" s="15">
        <f>HLOOKUP(Calculations!$E$2,'Prevalence Rates'!$C$3:$BC$249,'Prevalence Rates'!$BD101,FALSE)</f>
        <v>0.26369999999999999</v>
      </c>
      <c r="H101">
        <f>HLOOKUP(Calculations!$E$2,'Population 2016'!$C$3:$BC$249,'Population 2016'!BD101,FALSE)</f>
        <v>23121</v>
      </c>
      <c r="I101">
        <v>0</v>
      </c>
      <c r="J101">
        <f>HLOOKUP(Results!E$4,Targeting!$C$3:$F$249,Targeting!$G101,FALSE)</f>
        <v>3562</v>
      </c>
      <c r="K101" s="89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Authority"),OR($F101=1,$F101=5)),0,new_ci(VALUE(LEFT(Options!$B$24,2)),$C101,$E101,$F101,2016,$I101,1,$H101,$G101*$H101,Options!$B$8)))</f>
        <v>5.1474288176999998</v>
      </c>
      <c r="L101" s="90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Authority"),OR($F101=1,$F101=5)),0,new_ci(VALUE(LEFT(Options!$B$24,2)),$C101,$E101,$F101,2016,$I101+$J101,1,$H101,$G101*$H101,Options!$B$8)))</f>
        <v>5.1255574253000002</v>
      </c>
      <c r="M101" s="83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Authority"),OR($F101=1,$F101=5)),0,new_yllv2(VALUE(LEFT(Options!$B$24,2)),$C101,$D101,$E101,$F101,2016,$I101,1,$H101,$G101*$H101,Options!$B$8)))</f>
        <v>321.86870852850001</v>
      </c>
      <c r="N101" s="84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Authority"),OR($F101=1,$F101=5)),0,new_yllv2(VALUE(LEFT(Options!$B$24,2)),$C101,$D101,$E101,$F101,2016,$I101+$J101,1,$H101,$G101*$H101,Options!$B$8)))</f>
        <v>320.50109042730003</v>
      </c>
      <c r="O101" s="90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Authority"),OR($F101=1,$F101=5)),0,hosp_count(VALUE(LEFT(Options!$B$24,2)),$C101,$E101,$F101,2016,$I101,1,$H101,$G101*$H101, Options!$B$8)))</f>
        <v>2679.1393826232002</v>
      </c>
      <c r="P101" s="90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Authority"),OR($F101=1,$F101=5)),0,hosp_count(VALUE(LEFT(Options!$B$24,2)),$C101,$E101,$F101,2016,$I101+$J101,1,$H101,$G101*$H101, Options!$B$8)))</f>
        <v>2672.1645486194998</v>
      </c>
      <c r="Q101" s="83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Authority"),OR($F101=1,$F101=5)),0,prem_mort(VALUE(LEFT(Options!$B$24,2)),$C101,$E101,$F101,2016,$I101,1,$H101,$G101*$H101,Options!$B$8)))</f>
        <v>5.1474288176999998</v>
      </c>
      <c r="R101" s="84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Authority"),OR($F101=1,$F101=5)),0,prem_mort(VALUE(LEFT(Options!$B$24,2)),$C101,$E101,$F101,2016,$I101+$J101,1,$H101,$G101*$H101,Options!$B$8)))</f>
        <v>5.1255574253000002</v>
      </c>
      <c r="S101" s="83">
        <f t="shared" si="129"/>
        <v>22.263002541845076</v>
      </c>
      <c r="T101" s="75">
        <f t="shared" si="130"/>
        <v>22.168407185242856</v>
      </c>
      <c r="U101" s="75">
        <f t="shared" si="131"/>
        <v>1392.1054821525886</v>
      </c>
      <c r="V101" s="75">
        <f t="shared" si="132"/>
        <v>1386.1904347878553</v>
      </c>
      <c r="W101" s="75">
        <f t="shared" si="133"/>
        <v>11587.47192</v>
      </c>
      <c r="X101" s="75">
        <f t="shared" si="134"/>
        <v>11557.305257642402</v>
      </c>
      <c r="Y101" s="75">
        <f t="shared" si="135"/>
        <v>22.263002541845076</v>
      </c>
      <c r="Z101" s="84">
        <f t="shared" si="136"/>
        <v>22.168407185242856</v>
      </c>
      <c r="AA101" s="83">
        <f t="shared" si="137"/>
        <v>97957.211184118336</v>
      </c>
      <c r="AB101" s="75">
        <f t="shared" si="138"/>
        <v>97540.99161506856</v>
      </c>
      <c r="AC101" s="75">
        <f t="shared" si="139"/>
        <v>6125264.1214713901</v>
      </c>
      <c r="AD101" s="75">
        <f t="shared" si="124"/>
        <v>6099237.9130665632</v>
      </c>
      <c r="AE101" s="75">
        <f t="shared" si="140"/>
        <v>50984876.447999999</v>
      </c>
      <c r="AF101" s="75">
        <f t="shared" si="141"/>
        <v>50852143.133626565</v>
      </c>
      <c r="AG101" s="75">
        <f t="shared" si="142"/>
        <v>97957.211184118336</v>
      </c>
      <c r="AH101" s="75">
        <f t="shared" si="143"/>
        <v>97540.99161506856</v>
      </c>
      <c r="AI101" s="84">
        <v>4400</v>
      </c>
      <c r="AJ101" s="133"/>
      <c r="AK101" s="134"/>
      <c r="AL101" s="75"/>
      <c r="AM101" s="75"/>
      <c r="AN101" s="134"/>
      <c r="AO101" s="134"/>
      <c r="AP101" s="75"/>
      <c r="AQ101" s="84"/>
    </row>
    <row r="102" spans="1:43" x14ac:dyDescent="0.35">
      <c r="B102" s="5" t="s">
        <v>63</v>
      </c>
      <c r="C102" s="15">
        <v>22.077057</v>
      </c>
      <c r="D102" s="15">
        <v>81.667060000000006</v>
      </c>
      <c r="E102" t="s">
        <v>171</v>
      </c>
      <c r="F102">
        <v>2</v>
      </c>
      <c r="G102" s="15">
        <f>HLOOKUP(Calculations!$E$2,'Prevalence Rates'!$C$3:$BC$249,'Prevalence Rates'!$BD102,FALSE)</f>
        <v>0.26369999999999999</v>
      </c>
      <c r="H102">
        <f>HLOOKUP(Calculations!$E$2,'Population 2016'!$C$3:$BC$249,'Population 2016'!BD102,FALSE)</f>
        <v>36899</v>
      </c>
      <c r="I102">
        <v>0</v>
      </c>
      <c r="J102">
        <f>HLOOKUP(Results!E$4,Targeting!$C$3:$F$249,Targeting!$G102,FALSE)</f>
        <v>5685</v>
      </c>
      <c r="K102" s="89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Authority"),OR($F102=1,$F102=5)),0,new_ci(VALUE(LEFT(Options!$B$24,2)),$C102,$E102,$F102,2016,$I102,1,$H102,$G102*$H102,Options!$B$8)))</f>
        <v>12.051923881800001</v>
      </c>
      <c r="L102" s="90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Authority"),OR($F102=1,$F102=5)),0,new_ci(VALUE(LEFT(Options!$B$24,2)),$C102,$E102,$F102,2016,$I102+$J102,1,$H102,$G102*$H102,Options!$B$8)))</f>
        <v>12.0007162443</v>
      </c>
      <c r="M102" s="83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Authority"),OR($F102=1,$F102=5)),0,new_yllv2(VALUE(LEFT(Options!$B$24,2)),$C102,$D102,$E102,$F102,2016,$I102,1,$H102,$G102*$H102,Options!$B$8)))</f>
        <v>706.12225639040003</v>
      </c>
      <c r="N102" s="84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Authority"),OR($F102=1,$F102=5)),0,new_yllv2(VALUE(LEFT(Options!$B$24,2)),$C102,$D102,$E102,$F102,2016,$I102+$J102,1,$H102,$G102*$H102,Options!$B$8)))</f>
        <v>703.12200075570001</v>
      </c>
      <c r="O102" s="90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Authority"),OR($F102=1,$F102=5)),0,hosp_count(VALUE(LEFT(Options!$B$24,2)),$C102,$E102,$F102,2016,$I102,1,$H102,$G102*$H102, Options!$B$8)))</f>
        <v>4788.9278407905003</v>
      </c>
      <c r="P102" s="90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Authority"),OR($F102=1,$F102=5)),0,hosp_count(VALUE(LEFT(Options!$B$24,2)),$C102,$E102,$F102,2016,$I102+$J102,1,$H102,$G102*$H102, Options!$B$8)))</f>
        <v>4776.4595925876001</v>
      </c>
      <c r="Q102" s="83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Authority"),OR($F102=1,$F102=5)),0,prem_mort(VALUE(LEFT(Options!$B$24,2)),$C102,$E102,$F102,2016,$I102,1,$H102,$G102*$H102,Options!$B$8)))</f>
        <v>12.051923881800001</v>
      </c>
      <c r="R102" s="84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Authority"),OR($F102=1,$F102=5)),0,prem_mort(VALUE(LEFT(Options!$B$24,2)),$C102,$E102,$F102,2016,$I102+$J102,1,$H102,$G102*$H102,Options!$B$8)))</f>
        <v>12.0007162443</v>
      </c>
      <c r="S102" s="83">
        <f t="shared" si="129"/>
        <v>32.661925477113201</v>
      </c>
      <c r="T102" s="75">
        <f t="shared" si="130"/>
        <v>32.523147630830103</v>
      </c>
      <c r="U102" s="75">
        <f t="shared" si="131"/>
        <v>1913.6623116897479</v>
      </c>
      <c r="V102" s="75">
        <f t="shared" si="132"/>
        <v>1905.5313172598173</v>
      </c>
      <c r="W102" s="75">
        <f t="shared" si="133"/>
        <v>12978.47595</v>
      </c>
      <c r="X102" s="75">
        <f t="shared" si="134"/>
        <v>12944.685743753491</v>
      </c>
      <c r="Y102" s="75">
        <f t="shared" si="135"/>
        <v>32.661925477113201</v>
      </c>
      <c r="Z102" s="84">
        <f t="shared" si="136"/>
        <v>32.523147630830103</v>
      </c>
      <c r="AA102" s="83">
        <f t="shared" si="137"/>
        <v>195971.55286267921</v>
      </c>
      <c r="AB102" s="75">
        <f t="shared" si="138"/>
        <v>195138.88578498061</v>
      </c>
      <c r="AC102" s="75">
        <f t="shared" si="139"/>
        <v>11481973.870138487</v>
      </c>
      <c r="AD102" s="75">
        <f t="shared" si="124"/>
        <v>11433187.903558904</v>
      </c>
      <c r="AE102" s="75">
        <f t="shared" si="140"/>
        <v>77870855.700000003</v>
      </c>
      <c r="AF102" s="75">
        <f t="shared" si="141"/>
        <v>77668114.462520942</v>
      </c>
      <c r="AG102" s="75">
        <f t="shared" si="142"/>
        <v>195971.55286267921</v>
      </c>
      <c r="AH102" s="75">
        <f t="shared" si="143"/>
        <v>195138.88578498061</v>
      </c>
      <c r="AI102" s="84">
        <v>6000</v>
      </c>
      <c r="AJ102" s="133"/>
      <c r="AK102" s="134"/>
      <c r="AL102" s="75"/>
      <c r="AM102" s="75"/>
      <c r="AN102" s="134"/>
      <c r="AO102" s="134"/>
      <c r="AP102" s="75"/>
      <c r="AQ102" s="84"/>
    </row>
    <row r="103" spans="1:43" x14ac:dyDescent="0.35">
      <c r="B103" s="5" t="s">
        <v>64</v>
      </c>
      <c r="C103" s="15">
        <v>26.975186999999998</v>
      </c>
      <c r="D103" s="15">
        <v>81.645189999999999</v>
      </c>
      <c r="E103" t="s">
        <v>171</v>
      </c>
      <c r="F103">
        <v>2</v>
      </c>
      <c r="G103" s="15">
        <f>HLOOKUP(Calculations!$E$2,'Prevalence Rates'!$C$3:$BC$249,'Prevalence Rates'!$BD103,FALSE)</f>
        <v>0.28010000000000002</v>
      </c>
      <c r="H103">
        <f>HLOOKUP(Calculations!$E$2,'Population 2016'!$C$3:$BC$249,'Population 2016'!BD103,FALSE)</f>
        <v>40610</v>
      </c>
      <c r="I103">
        <v>0</v>
      </c>
      <c r="J103">
        <f>HLOOKUP(Results!E$4,Targeting!$C$3:$F$249,Targeting!$G103,FALSE)</f>
        <v>6257</v>
      </c>
      <c r="K103" s="89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Authority"),OR($F103=1,$F103=5)),0,new_ci(VALUE(LEFT(Options!$B$24,2)),$C103,$E103,$F103,2016,$I103,1,$H103,$G103*$H103,Options!$B$8)))</f>
        <v>20.117085572400001</v>
      </c>
      <c r="L103" s="90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Authority"),OR($F103=1,$F103=5)),0,new_ci(VALUE(LEFT(Options!$B$24,2)),$C103,$E103,$F103,2016,$I103+$J103,1,$H103,$G103*$H103,Options!$B$8)))</f>
        <v>20.032534731399998</v>
      </c>
      <c r="M103" s="83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Authority"),OR($F103=1,$F103=5)),0,new_yllv2(VALUE(LEFT(Options!$B$24,2)),$C103,$D103,$E103,$F103,2016,$I103,1,$H103,$G103*$H103,Options!$B$8)))</f>
        <v>1079.684043022</v>
      </c>
      <c r="N103" s="84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Authority"),OR($F103=1,$F103=5)),0,new_yllv2(VALUE(LEFT(Options!$B$24,2)),$C103,$D103,$E103,$F103,2016,$I103+$J103,1,$H103,$G103*$H103,Options!$B$8)))</f>
        <v>1075.1461991317999</v>
      </c>
      <c r="O103" s="90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Authority"),OR($F103=1,$F103=5)),0,hosp_count(VALUE(LEFT(Options!$B$24,2)),$C103,$E103,$F103,2016,$I103,1,$H103,$G103*$H103, Options!$B$8)))</f>
        <v>5961.6213822700001</v>
      </c>
      <c r="P103" s="90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Authority"),OR($F103=1,$F103=5)),0,hosp_count(VALUE(LEFT(Options!$B$24,2)),$C103,$E103,$F103,2016,$I103+$J103,1,$H103,$G103*$H103, Options!$B$8)))</f>
        <v>5946.2206599598003</v>
      </c>
      <c r="Q103" s="83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Authority"),OR($F103=1,$F103=5)),0,prem_mort(VALUE(LEFT(Options!$B$24,2)),$C103,$E103,$F103,2016,$I103,1,$H103,$G103*$H103,Options!$B$8)))</f>
        <v>20.117085572400001</v>
      </c>
      <c r="R103" s="84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Authority"),OR($F103=1,$F103=5)),0,prem_mort(VALUE(LEFT(Options!$B$24,2)),$C103,$E103,$F103,2016,$I103+$J103,1,$H103,$G103*$H103,Options!$B$8)))</f>
        <v>20.032534731399998</v>
      </c>
      <c r="S103" s="83">
        <f t="shared" si="129"/>
        <v>49.537270555035704</v>
      </c>
      <c r="T103" s="75">
        <f t="shared" si="130"/>
        <v>49.329068533366161</v>
      </c>
      <c r="U103" s="75">
        <f t="shared" si="131"/>
        <v>2658.6654593006647</v>
      </c>
      <c r="V103" s="75">
        <f t="shared" si="132"/>
        <v>2647.4912561728638</v>
      </c>
      <c r="W103" s="75">
        <f t="shared" si="133"/>
        <v>14680.180700000001</v>
      </c>
      <c r="X103" s="75">
        <f t="shared" si="134"/>
        <v>14642.257227184931</v>
      </c>
      <c r="Y103" s="75">
        <f t="shared" si="135"/>
        <v>49.537270555035704</v>
      </c>
      <c r="Z103" s="84">
        <f t="shared" si="136"/>
        <v>49.329068533366161</v>
      </c>
      <c r="AA103" s="83">
        <f t="shared" si="137"/>
        <v>297223.62333021424</v>
      </c>
      <c r="AB103" s="75">
        <f t="shared" si="138"/>
        <v>295974.41120019695</v>
      </c>
      <c r="AC103" s="75">
        <f t="shared" si="139"/>
        <v>15951992.755803987</v>
      </c>
      <c r="AD103" s="75">
        <f t="shared" si="124"/>
        <v>15884947.537037183</v>
      </c>
      <c r="AE103" s="75">
        <f t="shared" si="140"/>
        <v>88081084.200000003</v>
      </c>
      <c r="AF103" s="75">
        <f t="shared" si="141"/>
        <v>87853543.363109589</v>
      </c>
      <c r="AG103" s="75">
        <f t="shared" si="142"/>
        <v>297223.62333021424</v>
      </c>
      <c r="AH103" s="75">
        <f t="shared" si="143"/>
        <v>295974.41120019695</v>
      </c>
      <c r="AI103" s="84">
        <v>6000</v>
      </c>
      <c r="AJ103" s="133"/>
      <c r="AK103" s="134"/>
      <c r="AL103" s="75"/>
      <c r="AM103" s="75"/>
      <c r="AN103" s="134"/>
      <c r="AO103" s="134"/>
      <c r="AP103" s="75"/>
      <c r="AQ103" s="84"/>
    </row>
    <row r="104" spans="1:43" x14ac:dyDescent="0.35">
      <c r="B104" s="5" t="s">
        <v>65</v>
      </c>
      <c r="C104" s="15">
        <v>31.999904999999998</v>
      </c>
      <c r="D104" s="15">
        <v>81.799899999999994</v>
      </c>
      <c r="E104" t="s">
        <v>171</v>
      </c>
      <c r="F104">
        <v>2</v>
      </c>
      <c r="G104" s="15">
        <f>HLOOKUP(Calculations!$E$2,'Prevalence Rates'!$C$3:$BC$249,'Prevalence Rates'!$BD104,FALSE)</f>
        <v>0.28010000000000002</v>
      </c>
      <c r="H104">
        <f>HLOOKUP(Calculations!$E$2,'Population 2016'!$C$3:$BC$249,'Population 2016'!BD104,FALSE)</f>
        <v>38102</v>
      </c>
      <c r="I104">
        <v>0</v>
      </c>
      <c r="J104">
        <f>HLOOKUP(Results!E$4,Targeting!$C$3:$F$249,Targeting!$G104,FALSE)</f>
        <v>5871</v>
      </c>
      <c r="K104" s="89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Authority"),OR($F104=1,$F104=5)),0,new_ci(VALUE(LEFT(Options!$B$24,2)),$C104,$E104,$F104,2016,$I104,1,$H104,$G104*$H104,Options!$B$8)))</f>
        <v>28.935016833399999</v>
      </c>
      <c r="L104" s="90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Authority"),OR($F104=1,$F104=5)),0,new_ci(VALUE(LEFT(Options!$B$24,2)),$C104,$E104,$F104,2016,$I104+$J104,1,$H104,$G104*$H104,Options!$B$8)))</f>
        <v>28.813424900800001</v>
      </c>
      <c r="M104" s="83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Authority"),OR($F104=1,$F104=5)),0,new_yllv2(VALUE(LEFT(Options!$B$24,2)),$C104,$D104,$E104,$F104,2016,$I104,1,$H104,$G104*$H104,Options!$B$8)))</f>
        <v>1412.0286767948</v>
      </c>
      <c r="N104" s="84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Authority"),OR($F104=1,$F104=5)),0,new_yllv2(VALUE(LEFT(Options!$B$24,2)),$C104,$D104,$E104,$F104,2016,$I104+$J104,1,$H104,$G104*$H104,Options!$B$8)))</f>
        <v>1406.0949910919001</v>
      </c>
      <c r="O104" s="90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Authority"),OR($F104=1,$F104=5)),0,hosp_count(VALUE(LEFT(Options!$B$24,2)),$C104,$E104,$F104,2016,$I104,1,$H104,$G104*$H104, Options!$B$8)))</f>
        <v>6347.0181481669997</v>
      </c>
      <c r="P104" s="90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Authority"),OR($F104=1,$F104=5)),0,hosp_count(VALUE(LEFT(Options!$B$24,2)),$C104,$E104,$F104,2016,$I104+$J104,1,$H104,$G104*$H104, Options!$B$8)))</f>
        <v>6330.6206506168</v>
      </c>
      <c r="Q104" s="83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Authority"),OR($F104=1,$F104=5)),0,prem_mort(VALUE(LEFT(Options!$B$24,2)),$C104,$E104,$F104,2016,$I104,1,$H104,$G104*$H104,Options!$B$8)))</f>
        <v>28.935016833399999</v>
      </c>
      <c r="R104" s="84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Authority"),OR($F104=1,$F104=5)),0,prem_mort(VALUE(LEFT(Options!$B$24,2)),$C104,$E104,$F104,2016,$I104+$J104,1,$H104,$G104*$H104,Options!$B$8)))</f>
        <v>28.813424900800001</v>
      </c>
      <c r="S104" s="83">
        <f t="shared" si="129"/>
        <v>75.940939670883424</v>
      </c>
      <c r="T104" s="75">
        <f t="shared" si="130"/>
        <v>75.621817491995174</v>
      </c>
      <c r="U104" s="75">
        <f t="shared" si="131"/>
        <v>3705.9174762343187</v>
      </c>
      <c r="V104" s="75">
        <f t="shared" si="132"/>
        <v>3690.3443155002365</v>
      </c>
      <c r="W104" s="75">
        <f t="shared" si="133"/>
        <v>16657.965850000001</v>
      </c>
      <c r="X104" s="75">
        <f t="shared" si="134"/>
        <v>16614.930057783844</v>
      </c>
      <c r="Y104" s="75">
        <f t="shared" si="135"/>
        <v>75.940939670883424</v>
      </c>
      <c r="Z104" s="84">
        <f t="shared" si="136"/>
        <v>75.621817491995174</v>
      </c>
      <c r="AA104" s="83">
        <f t="shared" si="137"/>
        <v>493616.10786074225</v>
      </c>
      <c r="AB104" s="75">
        <f t="shared" si="138"/>
        <v>491541.81369796861</v>
      </c>
      <c r="AC104" s="75">
        <f t="shared" si="139"/>
        <v>24088463.595523071</v>
      </c>
      <c r="AD104" s="75">
        <f t="shared" si="124"/>
        <v>23987238.050751537</v>
      </c>
      <c r="AE104" s="75">
        <f t="shared" si="140"/>
        <v>108276778.02500001</v>
      </c>
      <c r="AF104" s="75">
        <f t="shared" si="141"/>
        <v>107997045.37559499</v>
      </c>
      <c r="AG104" s="75">
        <f t="shared" si="142"/>
        <v>493616.10786074225</v>
      </c>
      <c r="AH104" s="75">
        <f t="shared" si="143"/>
        <v>491541.81369796861</v>
      </c>
      <c r="AI104" s="84">
        <v>6500</v>
      </c>
      <c r="AJ104" s="133"/>
      <c r="AK104" s="134"/>
      <c r="AL104" s="75"/>
      <c r="AM104" s="75"/>
      <c r="AN104" s="134"/>
      <c r="AO104" s="134"/>
      <c r="AP104" s="75"/>
      <c r="AQ104" s="84"/>
    </row>
    <row r="105" spans="1:43" x14ac:dyDescent="0.35">
      <c r="B105" s="5" t="s">
        <v>66</v>
      </c>
      <c r="C105" s="15">
        <v>36.918118</v>
      </c>
      <c r="D105" s="15">
        <v>81.898120000000006</v>
      </c>
      <c r="E105" t="s">
        <v>171</v>
      </c>
      <c r="F105">
        <v>2</v>
      </c>
      <c r="G105" s="15">
        <f>HLOOKUP(Calculations!$E$2,'Prevalence Rates'!$C$3:$BC$249,'Prevalence Rates'!$BD105,FALSE)</f>
        <v>0.30299999999999999</v>
      </c>
      <c r="H105">
        <f>HLOOKUP(Calculations!$E$2,'Population 2016'!$C$3:$BC$249,'Population 2016'!BD105,FALSE)</f>
        <v>33014</v>
      </c>
      <c r="I105">
        <v>0</v>
      </c>
      <c r="J105">
        <f>HLOOKUP(Results!E$4,Targeting!$C$3:$F$249,Targeting!$G105,FALSE)</f>
        <v>5087</v>
      </c>
      <c r="K105" s="89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Authority"),OR($F105=1,$F105=5)),0,new_ci(VALUE(LEFT(Options!$B$24,2)),$C105,$E105,$F105,2016,$I105,1,$H105,$G105*$H105,Options!$B$8)))</f>
        <v>38.084893556499999</v>
      </c>
      <c r="L105" s="90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Authority"),OR($F105=1,$F105=5)),0,new_ci(VALUE(LEFT(Options!$B$24,2)),$C105,$E105,$F105,2016,$I105+$J105,1,$H105,$G105*$H105,Options!$B$8)))</f>
        <v>37.927264722300002</v>
      </c>
      <c r="M105" s="83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Authority"),OR($F105=1,$F105=5)),0,new_yllv2(VALUE(LEFT(Options!$B$24,2)),$C105,$D105,$E105,$F105,2016,$I105,1,$H105,$G105*$H105,Options!$B$8)))</f>
        <v>1674.9736947847</v>
      </c>
      <c r="N105" s="84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Authority"),OR($F105=1,$F105=5)),0,new_yllv2(VALUE(LEFT(Options!$B$24,2)),$C105,$D105,$E105,$F105,2016,$I105+$J105,1,$H105,$G105*$H105,Options!$B$8)))</f>
        <v>1668.0411783413001</v>
      </c>
      <c r="O105" s="90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Authority"),OR($F105=1,$F105=5)),0,hosp_count(VALUE(LEFT(Options!$B$24,2)),$C105,$E105,$F105,2016,$I105,1,$H105,$G105*$H105, Options!$B$8)))</f>
        <v>6223.6793335352004</v>
      </c>
      <c r="P105" s="90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Authority"),OR($F105=1,$F105=5)),0,hosp_count(VALUE(LEFT(Options!$B$24,2)),$C105,$E105,$F105,2016,$I105+$J105,1,$H105,$G105*$H105, Options!$B$8)))</f>
        <v>6207.7740930548998</v>
      </c>
      <c r="Q105" s="83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Authority"),OR($F105=1,$F105=5)),0,prem_mort(VALUE(LEFT(Options!$B$24,2)),$C105,$E105,$F105,2016,$I105,1,$H105,$G105*$H105,Options!$B$8)))</f>
        <v>38.084893556499999</v>
      </c>
      <c r="R105" s="84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Authority"),OR($F105=1,$F105=5)),0,prem_mort(VALUE(LEFT(Options!$B$24,2)),$C105,$E105,$F105,2016,$I105+$J105,1,$H105,$G105*$H105,Options!$B$8)))</f>
        <v>37.927264722300002</v>
      </c>
      <c r="S105" s="83">
        <f t="shared" si="129"/>
        <v>115.35982782001574</v>
      </c>
      <c r="T105" s="75">
        <f t="shared" si="130"/>
        <v>114.88236724510814</v>
      </c>
      <c r="U105" s="75">
        <f t="shared" si="131"/>
        <v>5073.5254582440784</v>
      </c>
      <c r="V105" s="75">
        <f t="shared" si="132"/>
        <v>5052.5267412046414</v>
      </c>
      <c r="W105" s="75">
        <f t="shared" si="133"/>
        <v>18851.63668</v>
      </c>
      <c r="X105" s="75">
        <f t="shared" si="134"/>
        <v>18803.459420412251</v>
      </c>
      <c r="Y105" s="75">
        <f t="shared" si="135"/>
        <v>115.35982782001574</v>
      </c>
      <c r="Z105" s="84">
        <f t="shared" si="136"/>
        <v>114.88236724510814</v>
      </c>
      <c r="AA105" s="83">
        <f t="shared" si="137"/>
        <v>807518.79474011017</v>
      </c>
      <c r="AB105" s="75">
        <f t="shared" si="138"/>
        <v>804176.57071575697</v>
      </c>
      <c r="AC105" s="75">
        <f t="shared" si="139"/>
        <v>35514678.207708552</v>
      </c>
      <c r="AD105" s="75">
        <f t="shared" si="124"/>
        <v>35367687.188432492</v>
      </c>
      <c r="AE105" s="75">
        <f t="shared" si="140"/>
        <v>131961456.75999999</v>
      </c>
      <c r="AF105" s="75">
        <f t="shared" si="141"/>
        <v>131624215.94288576</v>
      </c>
      <c r="AG105" s="75">
        <f t="shared" si="142"/>
        <v>807518.79474011017</v>
      </c>
      <c r="AH105" s="75">
        <f t="shared" si="143"/>
        <v>804176.57071575697</v>
      </c>
      <c r="AI105" s="84">
        <v>7000</v>
      </c>
      <c r="AJ105" s="133"/>
      <c r="AK105" s="134"/>
      <c r="AL105" s="75"/>
      <c r="AM105" s="75"/>
      <c r="AN105" s="134"/>
      <c r="AO105" s="134"/>
      <c r="AP105" s="75"/>
      <c r="AQ105" s="84"/>
    </row>
    <row r="106" spans="1:43" x14ac:dyDescent="0.35">
      <c r="B106" s="5" t="s">
        <v>67</v>
      </c>
      <c r="C106" s="15">
        <v>42.077438000000001</v>
      </c>
      <c r="D106" s="15">
        <v>82.30744</v>
      </c>
      <c r="E106" t="s">
        <v>171</v>
      </c>
      <c r="F106">
        <v>2</v>
      </c>
      <c r="G106" s="15">
        <f>HLOOKUP(Calculations!$E$2,'Prevalence Rates'!$C$3:$BC$249,'Prevalence Rates'!$BD106,FALSE)</f>
        <v>0.30299999999999999</v>
      </c>
      <c r="H106">
        <f>HLOOKUP(Calculations!$E$2,'Population 2016'!$C$3:$BC$249,'Population 2016'!BD106,FALSE)</f>
        <v>33442</v>
      </c>
      <c r="I106">
        <v>0</v>
      </c>
      <c r="J106">
        <f>HLOOKUP(Results!E$4,Targeting!$C$3:$F$249,Targeting!$G106,FALSE)</f>
        <v>5153</v>
      </c>
      <c r="K106" s="89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Authority"),OR($F106=1,$F106=5)),0,new_ci(VALUE(LEFT(Options!$B$24,2)),$C106,$E106,$F106,2016,$I106,1,$H106,$G106*$H106,Options!$B$8)))</f>
        <v>59.810155895299999</v>
      </c>
      <c r="L106" s="90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Authority"),OR($F106=1,$F106=5)),0,new_ci(VALUE(LEFT(Options!$B$24,2)),$C106,$E106,$F106,2016,$I106+$J106,1,$H106,$G106*$H106,Options!$B$8)))</f>
        <v>59.562746452200003</v>
      </c>
      <c r="M106" s="83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Authority"),OR($F106=1,$F106=5)),0,new_yllv2(VALUE(LEFT(Options!$B$24,2)),$C106,$D106,$E106,$F106,2016,$I106,1,$H106,$G106*$H106,Options!$B$8)))</f>
        <v>2346.3525353928999</v>
      </c>
      <c r="N106" s="84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Authority"),OR($F106=1,$F106=5)),0,new_yllv2(VALUE(LEFT(Options!$B$24,2)),$C106,$D106,$E106,$F106,2016,$I106+$J106,1,$H106,$G106*$H106,Options!$B$8)))</f>
        <v>2336.6466624453001</v>
      </c>
      <c r="O106" s="90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Authority"),OR($F106=1,$F106=5)),0,hosp_count(VALUE(LEFT(Options!$B$24,2)),$C106,$E106,$F106,2016,$I106,1,$H106,$G106*$H106, Options!$B$8)))</f>
        <v>7177.9805397336004</v>
      </c>
      <c r="P106" s="90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Authority"),OR($F106=1,$F106=5)),0,hosp_count(VALUE(LEFT(Options!$B$24,2)),$C106,$E106,$F106,2016,$I106+$J106,1,$H106,$G106*$H106, Options!$B$8)))</f>
        <v>7159.636304142</v>
      </c>
      <c r="Q106" s="83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Authority"),OR($F106=1,$F106=5)),0,prem_mort(VALUE(LEFT(Options!$B$24,2)),$C106,$E106,$F106,2016,$I106,1,$H106,$G106*$H106,Options!$B$8)))</f>
        <v>59.810155895299999</v>
      </c>
      <c r="R106" s="84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Authority"),OR($F106=1,$F106=5)),0,prem_mort(VALUE(LEFT(Options!$B$24,2)),$C106,$E106,$F106,2016,$I106+$J106,1,$H106,$G106*$H106,Options!$B$8)))</f>
        <v>59.562746452200003</v>
      </c>
      <c r="S106" s="83">
        <f t="shared" si="129"/>
        <v>178.84742508013872</v>
      </c>
      <c r="T106" s="75">
        <f t="shared" si="130"/>
        <v>178.10760855271815</v>
      </c>
      <c r="U106" s="75">
        <f t="shared" si="131"/>
        <v>7016.1848435886004</v>
      </c>
      <c r="V106" s="75">
        <f t="shared" si="132"/>
        <v>6987.1618397383536</v>
      </c>
      <c r="W106" s="75">
        <f t="shared" si="133"/>
        <v>21463.969080000003</v>
      </c>
      <c r="X106" s="75">
        <f t="shared" si="134"/>
        <v>21409.115196884155</v>
      </c>
      <c r="Y106" s="75">
        <f t="shared" si="135"/>
        <v>178.84742508013872</v>
      </c>
      <c r="Z106" s="84">
        <f t="shared" si="136"/>
        <v>178.10760855271815</v>
      </c>
      <c r="AA106" s="83">
        <f t="shared" si="137"/>
        <v>1251931.9755609711</v>
      </c>
      <c r="AB106" s="75">
        <f t="shared" si="138"/>
        <v>1246753.259869027</v>
      </c>
      <c r="AC106" s="75">
        <f t="shared" si="139"/>
        <v>49113293.905120201</v>
      </c>
      <c r="AD106" s="75">
        <f t="shared" si="124"/>
        <v>48910132.878168479</v>
      </c>
      <c r="AE106" s="75">
        <f t="shared" si="140"/>
        <v>150247783.56000003</v>
      </c>
      <c r="AF106" s="75">
        <f t="shared" si="141"/>
        <v>149863806.37818909</v>
      </c>
      <c r="AG106" s="75">
        <f t="shared" si="142"/>
        <v>1251931.9755609711</v>
      </c>
      <c r="AH106" s="75">
        <f t="shared" si="143"/>
        <v>1246753.259869027</v>
      </c>
      <c r="AI106" s="84">
        <v>7000</v>
      </c>
      <c r="AJ106" s="133"/>
      <c r="AK106" s="134"/>
      <c r="AL106" s="75"/>
      <c r="AM106" s="75"/>
      <c r="AN106" s="134"/>
      <c r="AO106" s="134"/>
      <c r="AP106" s="75"/>
      <c r="AQ106" s="84"/>
    </row>
    <row r="107" spans="1:43" x14ac:dyDescent="0.35">
      <c r="B107" s="5" t="s">
        <v>68</v>
      </c>
      <c r="C107" s="15">
        <v>47.025772000000003</v>
      </c>
      <c r="D107" s="15">
        <v>82.585769999999997</v>
      </c>
      <c r="E107" t="s">
        <v>171</v>
      </c>
      <c r="F107">
        <v>2</v>
      </c>
      <c r="G107" s="15">
        <f>HLOOKUP(Calculations!$E$2,'Prevalence Rates'!$C$3:$BC$249,'Prevalence Rates'!$BD107,FALSE)</f>
        <v>0.31280000000000002</v>
      </c>
      <c r="H107">
        <f>HLOOKUP(Calculations!$E$2,'Population 2016'!$C$3:$BC$249,'Population 2016'!BD107,FALSE)</f>
        <v>39170</v>
      </c>
      <c r="I107">
        <v>0</v>
      </c>
      <c r="J107">
        <f>HLOOKUP(Results!E$4,Targeting!$C$3:$F$249,Targeting!$G107,FALSE)</f>
        <v>6035</v>
      </c>
      <c r="K107" s="89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Authority"),OR($F107=1,$F107=5)),0,new_ci(VALUE(LEFT(Options!$B$24,2)),$C107,$E107,$F107,2016,$I107,1,$H107,$G107*$H107,Options!$B$8)))</f>
        <v>106.65949747409999</v>
      </c>
      <c r="L107" s="90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Authority"),OR($F107=1,$F107=5)),0,new_ci(VALUE(LEFT(Options!$B$24,2)),$C107,$E107,$F107,2016,$I107+$J107,1,$H107,$G107*$H107,Options!$B$8)))</f>
        <v>106.2214578621</v>
      </c>
      <c r="M107" s="83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Authority"),OR($F107=1,$F107=5)),0,new_yllv2(VALUE(LEFT(Options!$B$24,2)),$C107,$D107,$E107,$F107,2016,$I107,1,$H107,$G107*$H107,Options!$B$8)))</f>
        <v>3686.1520193859001</v>
      </c>
      <c r="N107" s="84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Authority"),OR($F107=1,$F107=5)),0,new_yllv2(VALUE(LEFT(Options!$B$24,2)),$C107,$D107,$E107,$F107,2016,$I107+$J107,1,$H107,$G107*$H107,Options!$B$8)))</f>
        <v>3671.0133712713</v>
      </c>
      <c r="O107" s="90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Authority"),OR($F107=1,$F107=5)),0,hosp_count(VALUE(LEFT(Options!$B$24,2)),$C107,$E107,$F107,2016,$I107,1,$H107,$G107*$H107, Options!$B$8)))</f>
        <v>9521.8151117819998</v>
      </c>
      <c r="P107" s="90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Authority"),OR($F107=1,$F107=5)),0,hosp_count(VALUE(LEFT(Options!$B$24,2)),$C107,$E107,$F107,2016,$I107+$J107,1,$H107,$G107*$H107, Options!$B$8)))</f>
        <v>9497.5952845614993</v>
      </c>
      <c r="Q107" s="83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Authority"),OR($F107=1,$F107=5)),0,prem_mort(VALUE(LEFT(Options!$B$24,2)),$C107,$E107,$F107,2016,$I107,1,$H107,$G107*$H107,Options!$B$8)))</f>
        <v>106.65949747409999</v>
      </c>
      <c r="R107" s="84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Authority"),OR($F107=1,$F107=5)),0,prem_mort(VALUE(LEFT(Options!$B$24,2)),$C107,$E107,$F107,2016,$I107+$J107,1,$H107,$G107*$H107,Options!$B$8)))</f>
        <v>106.2214578621</v>
      </c>
      <c r="S107" s="83">
        <f t="shared" si="129"/>
        <v>272.29894683201428</v>
      </c>
      <c r="T107" s="75">
        <f t="shared" si="130"/>
        <v>271.18064299744702</v>
      </c>
      <c r="U107" s="75">
        <f t="shared" si="131"/>
        <v>9410.6510579165169</v>
      </c>
      <c r="V107" s="75">
        <f t="shared" si="132"/>
        <v>9372.0024796305843</v>
      </c>
      <c r="W107" s="75">
        <f t="shared" si="133"/>
        <v>24308.94846</v>
      </c>
      <c r="X107" s="75">
        <f t="shared" si="134"/>
        <v>24247.115865615266</v>
      </c>
      <c r="Y107" s="75">
        <f t="shared" si="135"/>
        <v>272.29894683201428</v>
      </c>
      <c r="Z107" s="84">
        <f t="shared" si="136"/>
        <v>271.18064299744702</v>
      </c>
      <c r="AA107" s="83">
        <f t="shared" si="137"/>
        <v>1906092.6278241</v>
      </c>
      <c r="AB107" s="75">
        <f t="shared" si="138"/>
        <v>1898264.5009821292</v>
      </c>
      <c r="AC107" s="75">
        <f t="shared" si="139"/>
        <v>65874557.405415617</v>
      </c>
      <c r="AD107" s="75">
        <f t="shared" si="124"/>
        <v>65604017.357414089</v>
      </c>
      <c r="AE107" s="75">
        <f t="shared" si="140"/>
        <v>170162639.22</v>
      </c>
      <c r="AF107" s="75">
        <f t="shared" si="141"/>
        <v>169729811.05930686</v>
      </c>
      <c r="AG107" s="75">
        <f t="shared" si="142"/>
        <v>1906092.6278241</v>
      </c>
      <c r="AH107" s="75">
        <f t="shared" si="143"/>
        <v>1898264.5009821292</v>
      </c>
      <c r="AI107" s="84">
        <v>7000</v>
      </c>
      <c r="AJ107" s="133"/>
      <c r="AK107" s="134"/>
      <c r="AL107" s="75"/>
      <c r="AM107" s="75"/>
      <c r="AN107" s="134"/>
      <c r="AO107" s="134"/>
      <c r="AP107" s="75"/>
      <c r="AQ107" s="84"/>
    </row>
    <row r="108" spans="1:43" x14ac:dyDescent="0.35">
      <c r="B108" s="5" t="s">
        <v>69</v>
      </c>
      <c r="C108" s="15">
        <v>51.990825999999998</v>
      </c>
      <c r="D108" s="15">
        <v>82.980829999999997</v>
      </c>
      <c r="E108" t="s">
        <v>171</v>
      </c>
      <c r="F108">
        <v>2</v>
      </c>
      <c r="G108" s="15">
        <f>HLOOKUP(Calculations!$E$2,'Prevalence Rates'!$C$3:$BC$249,'Prevalence Rates'!$BD108,FALSE)</f>
        <v>0.31280000000000002</v>
      </c>
      <c r="H108">
        <f>HLOOKUP(Calculations!$E$2,'Population 2016'!$C$3:$BC$249,'Population 2016'!BD108,FALSE)</f>
        <v>40518</v>
      </c>
      <c r="I108">
        <v>0</v>
      </c>
      <c r="J108">
        <f>HLOOKUP(Results!E$4,Targeting!$C$3:$F$249,Targeting!$G108,FALSE)</f>
        <v>6243</v>
      </c>
      <c r="K108" s="89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Authority"),OR($F108=1,$F108=5)),0,new_ci(VALUE(LEFT(Options!$B$24,2)),$C108,$E108,$F108,2016,$I108,1,$H108,$G108*$H108,Options!$B$8)))</f>
        <v>168.17365869860001</v>
      </c>
      <c r="L108" s="90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Authority"),OR($F108=1,$F108=5)),0,new_ci(VALUE(LEFT(Options!$B$24,2)),$C108,$E108,$F108,2016,$I108+$J108,1,$H108,$G108*$H108,Options!$B$8)))</f>
        <v>167.48382592760001</v>
      </c>
      <c r="M108" s="83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Authority"),OR($F108=1,$F108=5)),0,new_yllv2(VALUE(LEFT(Options!$B$24,2)),$C108,$D108,$E108,$F108,2016,$I108,1,$H108,$G108*$H108,Options!$B$8)))</f>
        <v>5043.5286970655998</v>
      </c>
      <c r="N108" s="84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Authority"),OR($F108=1,$F108=5)),0,new_yllv2(VALUE(LEFT(Options!$B$24,2)),$C108,$D108,$E108,$F108,2016,$I108+$J108,1,$H108,$G108*$H108,Options!$B$8)))</f>
        <v>5022.840609504</v>
      </c>
      <c r="O108" s="90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Authority"),OR($F108=1,$F108=5)),0,hosp_count(VALUE(LEFT(Options!$B$24,2)),$C108,$E108,$F108,2016,$I108,1,$H108,$G108*$H108, Options!$B$8)))</f>
        <v>11159.7113811168</v>
      </c>
      <c r="P108" s="90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Authority"),OR($F108=1,$F108=5)),0,hosp_count(VALUE(LEFT(Options!$B$24,2)),$C108,$E108,$F108,2016,$I108+$J108,1,$H108,$G108*$H108, Options!$B$8)))</f>
        <v>11131.3239626913</v>
      </c>
      <c r="Q108" s="83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Authority"),OR($F108=1,$F108=5)),0,prem_mort(VALUE(LEFT(Options!$B$24,2)),$C108,$E108,$F108,2016,$I108,1,$H108,$G108*$H108,Options!$B$8)))</f>
        <v>168.17365869860001</v>
      </c>
      <c r="R108" s="84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Authority"),OR($F108=1,$F108=5)),0,prem_mort(VALUE(LEFT(Options!$B$24,2)),$C108,$E108,$F108,2016,$I108+$J108,1,$H108,$G108*$H108,Options!$B$8)))</f>
        <v>167.48382592760001</v>
      </c>
      <c r="S108" s="83">
        <f t="shared" si="129"/>
        <v>415.05913100004938</v>
      </c>
      <c r="T108" s="75">
        <f t="shared" si="130"/>
        <v>413.35659688928376</v>
      </c>
      <c r="U108" s="75">
        <f t="shared" si="131"/>
        <v>12447.624998927882</v>
      </c>
      <c r="V108" s="75">
        <f t="shared" si="132"/>
        <v>12396.565994135939</v>
      </c>
      <c r="W108" s="75">
        <f t="shared" si="133"/>
        <v>27542.601760000001</v>
      </c>
      <c r="X108" s="75">
        <f t="shared" si="134"/>
        <v>27472.54050716052</v>
      </c>
      <c r="Y108" s="75">
        <f t="shared" si="135"/>
        <v>415.05913100004938</v>
      </c>
      <c r="Z108" s="84">
        <f t="shared" si="136"/>
        <v>413.35659688928376</v>
      </c>
      <c r="AA108" s="83">
        <f t="shared" si="137"/>
        <v>2905413.9170003454</v>
      </c>
      <c r="AB108" s="75">
        <f t="shared" si="138"/>
        <v>2893496.1782249864</v>
      </c>
      <c r="AC108" s="75">
        <f t="shared" si="139"/>
        <v>87133374.992495179</v>
      </c>
      <c r="AD108" s="75">
        <f t="shared" si="124"/>
        <v>86775961.958951578</v>
      </c>
      <c r="AE108" s="75">
        <f t="shared" si="140"/>
        <v>192798212.32000002</v>
      </c>
      <c r="AF108" s="75">
        <f t="shared" si="141"/>
        <v>192307783.55012363</v>
      </c>
      <c r="AG108" s="75">
        <f t="shared" si="142"/>
        <v>2905413.9170003454</v>
      </c>
      <c r="AH108" s="75">
        <f t="shared" si="143"/>
        <v>2893496.1782249864</v>
      </c>
      <c r="AI108" s="84">
        <v>7000</v>
      </c>
      <c r="AJ108" s="133"/>
      <c r="AK108" s="134"/>
      <c r="AL108" s="75"/>
      <c r="AM108" s="75"/>
      <c r="AN108" s="134"/>
      <c r="AO108" s="134"/>
      <c r="AP108" s="75"/>
      <c r="AQ108" s="84"/>
    </row>
    <row r="109" spans="1:43" x14ac:dyDescent="0.35">
      <c r="B109" s="5" t="s">
        <v>70</v>
      </c>
      <c r="C109" s="15">
        <v>56.953040999999999</v>
      </c>
      <c r="D109" s="15">
        <v>83.473039999999997</v>
      </c>
      <c r="E109" t="s">
        <v>171</v>
      </c>
      <c r="F109">
        <v>2</v>
      </c>
      <c r="G109" s="15">
        <f>HLOOKUP(Calculations!$E$2,'Prevalence Rates'!$C$3:$BC$249,'Prevalence Rates'!$BD109,FALSE)</f>
        <v>0.29300000000000004</v>
      </c>
      <c r="H109">
        <f>HLOOKUP(Calculations!$E$2,'Population 2016'!$C$3:$BC$249,'Population 2016'!BD109,FALSE)</f>
        <v>37275</v>
      </c>
      <c r="I109">
        <v>0</v>
      </c>
      <c r="J109">
        <f>HLOOKUP(Results!E$4,Targeting!$C$3:$F$249,Targeting!$G109,FALSE)</f>
        <v>5743</v>
      </c>
      <c r="K109" s="89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Authority"),OR($F109=1,$F109=5)),0,new_ci(VALUE(LEFT(Options!$B$24,2)),$C109,$E109,$F109,2016,$I109,1,$H109,$G109*$H109,Options!$B$8)))</f>
        <v>235.6736339142</v>
      </c>
      <c r="L109" s="90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Authority"),OR($F109=1,$F109=5)),0,new_ci(VALUE(LEFT(Options!$B$24,2)),$C109,$E109,$F109,2016,$I109+$J109,1,$H109,$G109*$H109,Options!$B$8)))</f>
        <v>234.6965756013</v>
      </c>
      <c r="M109" s="83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Authority"),OR($F109=1,$F109=5)),0,new_yllv2(VALUE(LEFT(Options!$B$24,2)),$C109,$D109,$E109,$F109,2016,$I109,1,$H109,$G109*$H109,Options!$B$8)))</f>
        <v>6014.3909018167997</v>
      </c>
      <c r="N109" s="84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Authority"),OR($F109=1,$F109=5)),0,new_yllv2(VALUE(LEFT(Options!$B$24,2)),$C109,$D109,$E109,$F109,2016,$I109+$J109,1,$H109,$G109*$H109,Options!$B$8)))</f>
        <v>5989.4563746486001</v>
      </c>
      <c r="O109" s="90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Authority"),OR($F109=1,$F109=5)),0,hosp_count(VALUE(LEFT(Options!$B$24,2)),$C109,$E109,$F109,2016,$I109,1,$H109,$G109*$H109, Options!$B$8)))</f>
        <v>11631.357148215</v>
      </c>
      <c r="P109" s="90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Authority"),OR($F109=1,$F109=5)),0,hosp_count(VALUE(LEFT(Options!$B$24,2)),$C109,$E109,$F109,2016,$I109+$J109,1,$H109,$G109*$H109, Options!$B$8)))</f>
        <v>11601.4941597333</v>
      </c>
      <c r="Q109" s="83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Authority"),OR($F109=1,$F109=5)),0,prem_mort(VALUE(LEFT(Options!$B$24,2)),$C109,$E109,$F109,2016,$I109,1,$H109,$G109*$H109,Options!$B$8)))</f>
        <v>235.6736339142</v>
      </c>
      <c r="R109" s="84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Authority"),OR($F109=1,$F109=5)),0,prem_mort(VALUE(LEFT(Options!$B$24,2)),$C109,$E109,$F109,2016,$I109+$J109,1,$H109,$G109*$H109,Options!$B$8)))</f>
        <v>234.6965756013</v>
      </c>
      <c r="S109" s="83">
        <f t="shared" si="129"/>
        <v>632.25656315010053</v>
      </c>
      <c r="T109" s="75">
        <f t="shared" si="130"/>
        <v>629.63534701891354</v>
      </c>
      <c r="U109" s="75">
        <f t="shared" si="131"/>
        <v>16135.186859334137</v>
      </c>
      <c r="V109" s="75">
        <f t="shared" si="132"/>
        <v>16068.293426287322</v>
      </c>
      <c r="W109" s="75">
        <f t="shared" si="133"/>
        <v>31204.177460000003</v>
      </c>
      <c r="X109" s="75">
        <f t="shared" si="134"/>
        <v>31124.06213208129</v>
      </c>
      <c r="Y109" s="75">
        <f t="shared" si="135"/>
        <v>632.25656315010053</v>
      </c>
      <c r="Z109" s="84">
        <f t="shared" si="136"/>
        <v>629.63534701891354</v>
      </c>
      <c r="AA109" s="83">
        <f t="shared" si="137"/>
        <v>4109667.6604756536</v>
      </c>
      <c r="AB109" s="75">
        <f t="shared" si="138"/>
        <v>4092629.7556229378</v>
      </c>
      <c r="AC109" s="75">
        <f t="shared" si="139"/>
        <v>104878714.58567189</v>
      </c>
      <c r="AD109" s="75">
        <f t="shared" si="124"/>
        <v>104443907.2708676</v>
      </c>
      <c r="AE109" s="75">
        <f t="shared" si="140"/>
        <v>202827153.49000001</v>
      </c>
      <c r="AF109" s="75">
        <f t="shared" si="141"/>
        <v>202306403.85852838</v>
      </c>
      <c r="AG109" s="75">
        <f t="shared" si="142"/>
        <v>4109667.6604756536</v>
      </c>
      <c r="AH109" s="75">
        <f t="shared" si="143"/>
        <v>4092629.7556229378</v>
      </c>
      <c r="AI109" s="84">
        <v>6500</v>
      </c>
      <c r="AJ109" s="133"/>
      <c r="AK109" s="134"/>
      <c r="AL109" s="75"/>
      <c r="AM109" s="75"/>
      <c r="AN109" s="134"/>
      <c r="AO109" s="134"/>
      <c r="AP109" s="75"/>
      <c r="AQ109" s="84"/>
    </row>
    <row r="110" spans="1:43" x14ac:dyDescent="0.35">
      <c r="B110" s="5" t="s">
        <v>71</v>
      </c>
      <c r="C110" s="15">
        <v>61.947387999999997</v>
      </c>
      <c r="D110" s="15">
        <v>84.167389999999997</v>
      </c>
      <c r="E110" t="s">
        <v>171</v>
      </c>
      <c r="F110">
        <v>2</v>
      </c>
      <c r="G110" s="15">
        <f>HLOOKUP(Calculations!$E$2,'Prevalence Rates'!$C$3:$BC$249,'Prevalence Rates'!$BD110,FALSE)</f>
        <v>0.29300000000000004</v>
      </c>
      <c r="H110">
        <f>HLOOKUP(Calculations!$E$2,'Population 2016'!$C$3:$BC$249,'Population 2016'!BD110,FALSE)</f>
        <v>32644</v>
      </c>
      <c r="I110">
        <v>0</v>
      </c>
      <c r="J110">
        <f>HLOOKUP(Results!E$4,Targeting!$C$3:$F$249,Targeting!$G110,FALSE)</f>
        <v>5030</v>
      </c>
      <c r="K110" s="89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Authority"),OR($F110=1,$F110=5)),0,new_ci(VALUE(LEFT(Options!$B$24,2)),$C110,$E110,$F110,2016,$I110,1,$H110,$G110*$H110,Options!$B$8)))</f>
        <v>315.05761837419999</v>
      </c>
      <c r="L110" s="90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Authority"),OR($F110=1,$F110=5)),0,new_ci(VALUE(LEFT(Options!$B$24,2)),$C110,$E110,$F110,2016,$I110+$J110,1,$H110,$G110*$H110,Options!$B$8)))</f>
        <v>313.75527039119999</v>
      </c>
      <c r="M110" s="83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Authority"),OR($F110=1,$F110=5)),0,new_yllv2(VALUE(LEFT(Options!$B$24,2)),$C110,$D110,$E110,$F110,2016,$I110,1,$H110,$G110*$H110,Options!$B$8)))</f>
        <v>6685.5232920157996</v>
      </c>
      <c r="N110" s="84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Authority"),OR($F110=1,$F110=5)),0,new_yllv2(VALUE(LEFT(Options!$B$24,2)),$C110,$D110,$E110,$F110,2016,$I110+$J110,1,$H110,$G110*$H110,Options!$B$8)))</f>
        <v>6657.8874652118002</v>
      </c>
      <c r="O110" s="90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Authority"),OR($F110=1,$F110=5)),0,hosp_count(VALUE(LEFT(Options!$B$24,2)),$C110,$E110,$F110,2016,$I110,1,$H110,$G110*$H110, Options!$B$8)))</f>
        <v>11549.811549477199</v>
      </c>
      <c r="P110" s="90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Authority"),OR($F110=1,$F110=5)),0,hosp_count(VALUE(LEFT(Options!$B$24,2)),$C110,$E110,$F110,2016,$I110+$J110,1,$H110,$G110*$H110, Options!$B$8)))</f>
        <v>11520.1549586973</v>
      </c>
      <c r="Q110" s="83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Authority"),OR($F110=1,$F110=5)),0,prem_mort(VALUE(LEFT(Options!$B$24,2)),$C110,$E110,$F110,2016,$I110,1,$H110,$G110*$H110,Options!$B$8)))</f>
        <v>315.05761837419999</v>
      </c>
      <c r="R110" s="84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Authority"),OR($F110=1,$F110=5)),0,prem_mort(VALUE(LEFT(Options!$B$24,2)),$C110,$E110,$F110,2016,$I110+$J110,1,$H110,$G110*$H110,Options!$B$8)))</f>
        <v>313.75527039119999</v>
      </c>
      <c r="S110" s="83">
        <f t="shared" si="129"/>
        <v>965.13178034003181</v>
      </c>
      <c r="T110" s="75">
        <f t="shared" si="130"/>
        <v>961.14223254258059</v>
      </c>
      <c r="U110" s="75">
        <f t="shared" si="131"/>
        <v>20480.098309079156</v>
      </c>
      <c r="V110" s="75">
        <f t="shared" si="132"/>
        <v>20395.440096838011</v>
      </c>
      <c r="W110" s="75">
        <f t="shared" si="133"/>
        <v>35381.116129999995</v>
      </c>
      <c r="X110" s="75">
        <f t="shared" si="134"/>
        <v>35290.267610272334</v>
      </c>
      <c r="Y110" s="75">
        <f t="shared" si="135"/>
        <v>965.13178034003181</v>
      </c>
      <c r="Z110" s="84">
        <f t="shared" si="136"/>
        <v>961.14223254258059</v>
      </c>
      <c r="AA110" s="83">
        <f t="shared" si="137"/>
        <v>5790790.6820401913</v>
      </c>
      <c r="AB110" s="75">
        <f t="shared" si="138"/>
        <v>5766853.3952554837</v>
      </c>
      <c r="AC110" s="75">
        <f t="shared" si="139"/>
        <v>122880589.85447493</v>
      </c>
      <c r="AD110" s="75">
        <f t="shared" si="124"/>
        <v>122372640.58102806</v>
      </c>
      <c r="AE110" s="75">
        <f t="shared" si="140"/>
        <v>212286696.77999997</v>
      </c>
      <c r="AF110" s="75">
        <f t="shared" si="141"/>
        <v>211741605.661634</v>
      </c>
      <c r="AG110" s="75">
        <f t="shared" si="142"/>
        <v>5790790.6820401913</v>
      </c>
      <c r="AH110" s="75">
        <f t="shared" si="143"/>
        <v>5766853.3952554837</v>
      </c>
      <c r="AI110" s="84">
        <v>6000</v>
      </c>
      <c r="AJ110" s="133"/>
      <c r="AK110" s="134"/>
      <c r="AL110" s="75"/>
      <c r="AM110" s="75"/>
      <c r="AN110" s="134"/>
      <c r="AO110" s="134"/>
      <c r="AP110" s="75"/>
      <c r="AQ110" s="84"/>
    </row>
    <row r="111" spans="1:43" x14ac:dyDescent="0.35">
      <c r="B111" s="5" t="s">
        <v>72</v>
      </c>
      <c r="C111" s="15">
        <v>67.063927000000007</v>
      </c>
      <c r="D111" s="15">
        <v>85.193929999999995</v>
      </c>
      <c r="E111" t="s">
        <v>171</v>
      </c>
      <c r="F111">
        <v>2</v>
      </c>
      <c r="G111" s="15">
        <f>HLOOKUP(Calculations!$E$2,'Prevalence Rates'!$C$3:$BC$249,'Prevalence Rates'!$BD111,FALSE)</f>
        <v>0.21100000000000002</v>
      </c>
      <c r="H111">
        <f>HLOOKUP(Calculations!$E$2,'Population 2016'!$C$3:$BC$249,'Population 2016'!BD111,FALSE)</f>
        <v>32580</v>
      </c>
      <c r="I111">
        <v>0</v>
      </c>
      <c r="J111">
        <f>HLOOKUP(Results!E$4,Targeting!$C$3:$F$249,Targeting!$G111,FALSE)</f>
        <v>5020</v>
      </c>
      <c r="K111" s="89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Authority"),OR($F111=1,$F111=5)),0,new_ci(VALUE(LEFT(Options!$B$24,2)),$C111,$E111,$F111,2016,$I111,1,$H111,$G111*$H111,Options!$B$8)))</f>
        <v>484.52920217500002</v>
      </c>
      <c r="L111" s="90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Authority"),OR($F111=1,$F111=5)),0,new_ci(VALUE(LEFT(Options!$B$24,2)),$C111,$E111,$F111,2016,$I111+$J111,1,$H111,$G111*$H111,Options!$B$8)))</f>
        <v>482.42673280299999</v>
      </c>
      <c r="M111" s="83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Authority"),OR($F111=1,$F111=5)),0,new_yllv2(VALUE(LEFT(Options!$B$24,2)),$C111,$D111,$E111,$F111,2016,$I111,1,$H111,$G111*$H111,Options!$B$8)))</f>
        <v>8299.9866868453992</v>
      </c>
      <c r="N111" s="84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Authority"),OR($F111=1,$F111=5)),0,new_yllv2(VALUE(LEFT(Options!$B$24,2)),$C111,$D111,$E111,$F111,2016,$I111+$J111,1,$H111,$G111*$H111,Options!$B$8)))</f>
        <v>8263.9713801956004</v>
      </c>
      <c r="O111" s="90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Authority"),OR($F111=1,$F111=5)),0,hosp_count(VALUE(LEFT(Options!$B$24,2)),$C111,$E111,$F111,2016,$I111,1,$H111,$G111*$H111, Options!$B$8)))</f>
        <v>13110.408911123999</v>
      </c>
      <c r="P111" s="90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Authority"),OR($F111=1,$F111=5)),0,hosp_count(VALUE(LEFT(Options!$B$24,2)),$C111,$E111,$F111,2016,$I111+$J111,1,$H111,$G111*$H111, Options!$B$8)))</f>
        <v>13075.385756892299</v>
      </c>
      <c r="Q111" s="83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Authority"),OR($F111=1,$F111=5)),0,prem_mort(VALUE(LEFT(Options!$B$24,2)),$C111,$E111,$F111,2016,$I111,1,$H111,$G111*$H111,Options!$B$8)))</f>
        <v>484.52920217500002</v>
      </c>
      <c r="R111" s="84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Authority"),OR($F111=1,$F111=5)),0,prem_mort(VALUE(LEFT(Options!$B$24,2)),$C111,$E111,$F111,2016,$I111+$J111,1,$H111,$G111*$H111,Options!$B$8)))</f>
        <v>482.42673280299999</v>
      </c>
      <c r="S111" s="83">
        <f t="shared" si="129"/>
        <v>1487.1982878299571</v>
      </c>
      <c r="T111" s="75">
        <f t="shared" si="130"/>
        <v>1480.7450362277471</v>
      </c>
      <c r="U111" s="75">
        <f t="shared" si="131"/>
        <v>25475.711132122156</v>
      </c>
      <c r="V111" s="75">
        <f t="shared" si="132"/>
        <v>25365.166912816454</v>
      </c>
      <c r="W111" s="75">
        <f t="shared" si="133"/>
        <v>40240.665779999996</v>
      </c>
      <c r="X111" s="75">
        <f t="shared" si="134"/>
        <v>40133.166841290054</v>
      </c>
      <c r="Y111" s="75">
        <f t="shared" si="135"/>
        <v>1487.1982878299571</v>
      </c>
      <c r="Z111" s="84">
        <f t="shared" si="136"/>
        <v>1480.7450362277471</v>
      </c>
      <c r="AA111" s="83">
        <f t="shared" si="137"/>
        <v>8179590.5830647638</v>
      </c>
      <c r="AB111" s="75">
        <f t="shared" si="138"/>
        <v>8144097.6992526092</v>
      </c>
      <c r="AC111" s="75">
        <f t="shared" si="139"/>
        <v>140116411.22667187</v>
      </c>
      <c r="AD111" s="75">
        <f t="shared" si="124"/>
        <v>139508418.0204905</v>
      </c>
      <c r="AE111" s="75">
        <f t="shared" si="140"/>
        <v>221323661.78999996</v>
      </c>
      <c r="AF111" s="75">
        <f t="shared" si="141"/>
        <v>220732417.62709531</v>
      </c>
      <c r="AG111" s="75">
        <f t="shared" si="142"/>
        <v>8179590.5830647638</v>
      </c>
      <c r="AH111" s="75">
        <f t="shared" si="143"/>
        <v>8144097.6992526092</v>
      </c>
      <c r="AI111" s="84">
        <v>5500</v>
      </c>
      <c r="AJ111" s="133"/>
      <c r="AK111" s="134"/>
      <c r="AL111" s="75"/>
      <c r="AM111" s="75"/>
      <c r="AN111" s="134"/>
      <c r="AO111" s="134"/>
      <c r="AP111" s="75"/>
      <c r="AQ111" s="84"/>
    </row>
    <row r="112" spans="1:43" x14ac:dyDescent="0.35">
      <c r="B112" s="5" t="s">
        <v>73</v>
      </c>
      <c r="C112" s="15">
        <v>71.938164</v>
      </c>
      <c r="D112" s="15">
        <v>86.248159999999999</v>
      </c>
      <c r="E112" t="s">
        <v>171</v>
      </c>
      <c r="F112">
        <v>2</v>
      </c>
      <c r="G112" s="15">
        <f>HLOOKUP(Calculations!$E$2,'Prevalence Rates'!$C$3:$BC$249,'Prevalence Rates'!$BD112,FALSE)</f>
        <v>0.21100000000000002</v>
      </c>
      <c r="H112">
        <f>HLOOKUP(Calculations!$E$2,'Population 2016'!$C$3:$BC$249,'Population 2016'!BD112,FALSE)</f>
        <v>25764</v>
      </c>
      <c r="I112">
        <v>0</v>
      </c>
      <c r="J112">
        <f>HLOOKUP(Results!E$4,Targeting!$C$3:$F$249,Targeting!$G112,FALSE)</f>
        <v>3970</v>
      </c>
      <c r="K112" s="89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Authority"),OR($F112=1,$F112=5)),0,new_ci(VALUE(LEFT(Options!$B$24,2)),$C112,$E112,$F112,2016,$I112,1,$H112,$G112*$H112,Options!$B$8)))</f>
        <v>577.61055170680004</v>
      </c>
      <c r="L112" s="90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Authority"),OR($F112=1,$F112=5)),0,new_ci(VALUE(LEFT(Options!$B$24,2)),$C112,$E112,$F112,2016,$I112+$J112,1,$H112,$G112*$H112,Options!$B$8)))</f>
        <v>575.12306761579998</v>
      </c>
      <c r="M112" s="83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Authority"),OR($F112=1,$F112=5)),0,new_yllv2(VALUE(LEFT(Options!$B$24,2)),$C112,$D112,$E112,$F112,2016,$I112,1,$H112,$G112*$H112,Options!$B$8)))</f>
        <v>7687.9941327753004</v>
      </c>
      <c r="N112" s="84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Authority"),OR($F112=1,$F112=5)),0,new_yllv2(VALUE(LEFT(Options!$B$24,2)),$C112,$D112,$E112,$F112,2016,$I112+$J112,1,$H112,$G112*$H112,Options!$B$8)))</f>
        <v>7654.8857294740001</v>
      </c>
      <c r="O112" s="90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Authority"),OR($F112=1,$F112=5)),0,hosp_count(VALUE(LEFT(Options!$B$24,2)),$C112,$E112,$F112,2016,$I112,1,$H112,$G112*$H112, Options!$B$8)))</f>
        <v>11719.9333841844</v>
      </c>
      <c r="P112" s="90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Authority"),OR($F112=1,$F112=5)),0,hosp_count(VALUE(LEFT(Options!$B$24,2)),$C112,$E112,$F112,2016,$I112+$J112,1,$H112,$G112*$H112, Options!$B$8)))</f>
        <v>11688.622975168</v>
      </c>
      <c r="Q112" s="83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Authority"),OR($F112=1,$F112=5)),0,prem_mort(VALUE(LEFT(Options!$B$24,2)),$C112,$E112,$F112,2016,$I112,1,$H112,$G112*$H112,Options!$B$8)))</f>
        <v>577.61055170680004</v>
      </c>
      <c r="R112" s="84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Authority"),OR($F112=1,$F112=5)),0,prem_mort(VALUE(LEFT(Options!$B$24,2)),$C112,$E112,$F112,2016,$I112+$J112,1,$H112,$G112*$H112,Options!$B$8)))</f>
        <v>575.12306761579998</v>
      </c>
      <c r="S112" s="83">
        <f t="shared" si="129"/>
        <v>2241.9288608399315</v>
      </c>
      <c r="T112" s="75">
        <f t="shared" si="130"/>
        <v>2232.273977704549</v>
      </c>
      <c r="U112" s="75">
        <f t="shared" si="131"/>
        <v>29840.064170064044</v>
      </c>
      <c r="V112" s="75">
        <f t="shared" si="132"/>
        <v>29711.557714151528</v>
      </c>
      <c r="W112" s="75">
        <f t="shared" si="133"/>
        <v>45489.572210000006</v>
      </c>
      <c r="X112" s="75">
        <f t="shared" si="134"/>
        <v>45368.044461915852</v>
      </c>
      <c r="Y112" s="75">
        <f t="shared" si="135"/>
        <v>2241.9288608399315</v>
      </c>
      <c r="Z112" s="84">
        <f t="shared" si="136"/>
        <v>2232.273977704549</v>
      </c>
      <c r="AA112" s="83">
        <f t="shared" si="137"/>
        <v>11209644.304199658</v>
      </c>
      <c r="AB112" s="75">
        <f t="shared" si="138"/>
        <v>11161369.888522744</v>
      </c>
      <c r="AC112" s="75">
        <f t="shared" si="139"/>
        <v>149200320.85032022</v>
      </c>
      <c r="AD112" s="75">
        <f t="shared" si="124"/>
        <v>148557788.57075763</v>
      </c>
      <c r="AE112" s="75">
        <f t="shared" si="140"/>
        <v>227447861.05000004</v>
      </c>
      <c r="AF112" s="75">
        <f t="shared" si="141"/>
        <v>226840222.30957925</v>
      </c>
      <c r="AG112" s="75">
        <f t="shared" si="142"/>
        <v>11209644.304199658</v>
      </c>
      <c r="AH112" s="75">
        <f t="shared" si="143"/>
        <v>11161369.888522744</v>
      </c>
      <c r="AI112" s="84">
        <v>5000</v>
      </c>
      <c r="AJ112" s="133"/>
      <c r="AK112" s="134"/>
      <c r="AL112" s="75"/>
      <c r="AM112" s="75"/>
      <c r="AN112" s="134"/>
      <c r="AO112" s="134"/>
      <c r="AP112" s="75"/>
      <c r="AQ112" s="84"/>
    </row>
    <row r="113" spans="2:43" x14ac:dyDescent="0.35">
      <c r="B113" s="5" t="s">
        <v>74</v>
      </c>
      <c r="C113" s="15">
        <v>76.942824999999999</v>
      </c>
      <c r="D113" s="15">
        <v>87.812830000000005</v>
      </c>
      <c r="E113" t="s">
        <v>171</v>
      </c>
      <c r="F113">
        <v>2</v>
      </c>
      <c r="G113" s="15">
        <f>HLOOKUP(Calculations!$E$2,'Prevalence Rates'!$C$3:$BC$249,'Prevalence Rates'!$BD113,FALSE)</f>
        <v>9.6500000000000002E-2</v>
      </c>
      <c r="H113">
        <f>HLOOKUP(Calculations!$E$2,'Population 2016'!$C$3:$BC$249,'Population 2016'!BD113,FALSE)</f>
        <v>22167</v>
      </c>
      <c r="I113">
        <v>0</v>
      </c>
      <c r="J113">
        <f>HLOOKUP(Results!E$4,Targeting!$C$3:$F$249,Targeting!$G113,FALSE)</f>
        <v>3415</v>
      </c>
      <c r="K113" s="89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Authority"),OR($F113=1,$F113=5)),0,new_ci(VALUE(LEFT(Options!$B$24,2)),$C113,$E113,$F113,2016,$I113,1,$H113,$G113*$H113,Options!$B$8)))</f>
        <v>756.16502267359999</v>
      </c>
      <c r="L113" s="90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Authority"),OR($F113=1,$F113=5)),0,new_ci(VALUE(LEFT(Options!$B$24,2)),$C113,$E113,$F113,2016,$I113+$J113,1,$H113,$G113*$H113,Options!$B$8)))</f>
        <v>752.69179521609999</v>
      </c>
      <c r="M113" s="83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Authority"),OR($F113=1,$F113=5)),0,new_yllv2(VALUE(LEFT(Options!$B$24,2)),$C113,$D113,$E113,$F113,2016,$I113,1,$H113,$G113*$H113,Options!$B$8)))</f>
        <v>7463.3525546135998</v>
      </c>
      <c r="N113" s="84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Authority"),OR($F113=1,$F113=5)),0,new_yllv2(VALUE(LEFT(Options!$B$24,2)),$C113,$D113,$E113,$F113,2016,$I113+$J113,1,$H113,$G113*$H113,Options!$B$8)))</f>
        <v>7429.0717822419001</v>
      </c>
      <c r="O113" s="90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Authority"),OR($F113=1,$F113=5)),0,hosp_count(VALUE(LEFT(Options!$B$24,2)),$C113,$E113,$F113,2016,$I113,1,$H113,$G113*$H113, Options!$B$8)))</f>
        <v>11436.4236510261</v>
      </c>
      <c r="P113" s="90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Authority"),OR($F113=1,$F113=5)),0,hosp_count(VALUE(LEFT(Options!$B$24,2)),$C113,$E113,$F113,2016,$I113+$J113,1,$H113,$G113*$H113, Options!$B$8)))</f>
        <v>11404.050516540499</v>
      </c>
      <c r="Q113" s="83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Authority"),OR($F113=1,$F113=5)),0,prem_mort(VALUE(LEFT(Options!$B$24,2)),$C113,$E113,$F113,2016,$I113,1,$H113,$G113*$H113,Options!$B$8)))</f>
        <v>0</v>
      </c>
      <c r="R113" s="84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Authority"),OR($F113=1,$F113=5)),0,prem_mort(VALUE(LEFT(Options!$B$24,2)),$C113,$E113,$F113,2016,$I113+$J113,1,$H113,$G113*$H113,Options!$B$8)))</f>
        <v>0</v>
      </c>
      <c r="S113" s="83">
        <f t="shared" si="129"/>
        <v>3411.2194824450762</v>
      </c>
      <c r="T113" s="75">
        <f t="shared" si="130"/>
        <v>3395.5510227640184</v>
      </c>
      <c r="U113" s="75">
        <f t="shared" si="131"/>
        <v>33668.753347830556</v>
      </c>
      <c r="V113" s="75">
        <f t="shared" si="132"/>
        <v>33514.105572436056</v>
      </c>
      <c r="W113" s="75">
        <f t="shared" si="133"/>
        <v>51592.112829999991</v>
      </c>
      <c r="X113" s="75">
        <f t="shared" si="134"/>
        <v>51446.070810396079</v>
      </c>
      <c r="Y113" s="75">
        <f t="shared" si="135"/>
        <v>0</v>
      </c>
      <c r="Z113" s="84">
        <f t="shared" si="136"/>
        <v>0</v>
      </c>
      <c r="AA113" s="83">
        <f t="shared" si="137"/>
        <v>13644877.929780304</v>
      </c>
      <c r="AB113" s="75">
        <f t="shared" si="138"/>
        <v>13582204.091056073</v>
      </c>
      <c r="AC113" s="75">
        <f t="shared" si="139"/>
        <v>134675013.39132223</v>
      </c>
      <c r="AD113" s="75">
        <f t="shared" si="124"/>
        <v>134056422.28974423</v>
      </c>
      <c r="AE113" s="75">
        <f t="shared" si="140"/>
        <v>206368451.31999996</v>
      </c>
      <c r="AF113" s="75">
        <f t="shared" si="141"/>
        <v>205784283.2415843</v>
      </c>
      <c r="AG113" s="75">
        <f t="shared" si="142"/>
        <v>0</v>
      </c>
      <c r="AH113" s="75">
        <f t="shared" si="143"/>
        <v>0</v>
      </c>
      <c r="AI113" s="84">
        <v>4000</v>
      </c>
      <c r="AJ113" s="133"/>
      <c r="AK113" s="134"/>
      <c r="AL113" s="75"/>
      <c r="AM113" s="75"/>
      <c r="AN113" s="134"/>
      <c r="AO113" s="134"/>
      <c r="AP113" s="75"/>
      <c r="AQ113" s="84"/>
    </row>
    <row r="114" spans="2:43" x14ac:dyDescent="0.35">
      <c r="B114" s="5" t="s">
        <v>75</v>
      </c>
      <c r="C114" s="15">
        <v>81.856712000000002</v>
      </c>
      <c r="D114" s="15">
        <v>89.736710000000002</v>
      </c>
      <c r="E114" t="s">
        <v>171</v>
      </c>
      <c r="F114">
        <v>2</v>
      </c>
      <c r="G114" s="15">
        <f>HLOOKUP(Calculations!$E$2,'Prevalence Rates'!$C$3:$BC$249,'Prevalence Rates'!$BD114,FALSE)</f>
        <v>9.6500000000000002E-2</v>
      </c>
      <c r="H114">
        <f>HLOOKUP(Calculations!$E$2,'Population 2016'!$C$3:$BC$249,'Population 2016'!BD114,FALSE)</f>
        <v>17470</v>
      </c>
      <c r="I114">
        <v>0</v>
      </c>
      <c r="J114">
        <f>HLOOKUP(Results!E$4,Targeting!$C$3:$F$249,Targeting!$G114,FALSE)</f>
        <v>2692</v>
      </c>
      <c r="K114" s="89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Authority"),OR($F114=1,$F114=5)),0,new_ci(VALUE(LEFT(Options!$B$24,2)),$C114,$E114,$F114,2016,$I114,1,$H114,$G114*$H114,Options!$B$8)))</f>
        <v>896.71137433889999</v>
      </c>
      <c r="L114" s="90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Authority"),OR($F114=1,$F114=5)),0,new_ci(VALUE(LEFT(Options!$B$24,2)),$C114,$E114,$F114,2016,$I114+$J114,1,$H114,$G114*$H114,Options!$B$8)))</f>
        <v>892.67518013250003</v>
      </c>
      <c r="M114" s="83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Authority"),OR($F114=1,$F114=5)),0,new_yllv2(VALUE(LEFT(Options!$B$24,2)),$C114,$D114,$E114,$F114,2016,$I114,1,$H114,$G114*$H114,Options!$B$8)))</f>
        <v>6169.3724620289004</v>
      </c>
      <c r="N114" s="84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Authority"),OR($F114=1,$F114=5)),0,new_yllv2(VALUE(LEFT(Options!$B$24,2)),$C114,$D114,$E114,$F114,2016,$I114+$J114,1,$H114,$G114*$H114,Options!$B$8)))</f>
        <v>6141.6034539612001</v>
      </c>
      <c r="O114" s="90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Authority"),OR($F114=1,$F114=5)),0,hosp_count(VALUE(LEFT(Options!$B$24,2)),$C114,$E114,$F114,2016,$I114,1,$H114,$G114*$H114, Options!$B$8)))</f>
        <v>10198.963905691</v>
      </c>
      <c r="P114" s="90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Authority"),OR($F114=1,$F114=5)),0,hosp_count(VALUE(LEFT(Options!$B$24,2)),$C114,$E114,$F114,2016,$I114+$J114,1,$H114,$G114*$H114, Options!$B$8)))</f>
        <v>10170.087114121599</v>
      </c>
      <c r="Q114" s="83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Authority"),OR($F114=1,$F114=5)),0,prem_mort(VALUE(LEFT(Options!$B$24,2)),$C114,$E114,$F114,2016,$I114,1,$H114,$G114*$H114,Options!$B$8)))</f>
        <v>0</v>
      </c>
      <c r="R114" s="84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Authority"),OR($F114=1,$F114=5)),0,prem_mort(VALUE(LEFT(Options!$B$24,2)),$C114,$E114,$F114,2016,$I114+$J114,1,$H114,$G114*$H114,Options!$B$8)))</f>
        <v>0</v>
      </c>
      <c r="S114" s="83">
        <f t="shared" si="129"/>
        <v>5132.8641919799657</v>
      </c>
      <c r="T114" s="75">
        <f t="shared" si="130"/>
        <v>5109.7606189610769</v>
      </c>
      <c r="U114" s="75">
        <f t="shared" si="131"/>
        <v>35314.095375093879</v>
      </c>
      <c r="V114" s="75">
        <f t="shared" si="132"/>
        <v>35155.142838930733</v>
      </c>
      <c r="W114" s="75">
        <f t="shared" si="133"/>
        <v>58379.873530000004</v>
      </c>
      <c r="X114" s="75">
        <f t="shared" si="134"/>
        <v>58214.579932006862</v>
      </c>
      <c r="Y114" s="75">
        <f t="shared" si="135"/>
        <v>0</v>
      </c>
      <c r="Z114" s="84">
        <f t="shared" si="136"/>
        <v>0</v>
      </c>
      <c r="AA114" s="83">
        <f t="shared" si="137"/>
        <v>12832160.479949914</v>
      </c>
      <c r="AB114" s="75">
        <f t="shared" si="138"/>
        <v>12774401.547402693</v>
      </c>
      <c r="AC114" s="75">
        <f t="shared" si="139"/>
        <v>88285238.437734693</v>
      </c>
      <c r="AD114" s="75">
        <f t="shared" si="124"/>
        <v>87887857.09732683</v>
      </c>
      <c r="AE114" s="75">
        <f t="shared" si="140"/>
        <v>145949683.82500002</v>
      </c>
      <c r="AF114" s="75">
        <f t="shared" si="141"/>
        <v>145536449.83001715</v>
      </c>
      <c r="AG114" s="75">
        <f t="shared" si="142"/>
        <v>0</v>
      </c>
      <c r="AH114" s="75">
        <f t="shared" si="143"/>
        <v>0</v>
      </c>
      <c r="AI114" s="84">
        <v>2500</v>
      </c>
      <c r="AJ114" s="133"/>
      <c r="AK114" s="134"/>
      <c r="AL114" s="75"/>
      <c r="AM114" s="75"/>
      <c r="AN114" s="134"/>
      <c r="AO114" s="134"/>
      <c r="AP114" s="75"/>
      <c r="AQ114" s="84"/>
    </row>
    <row r="115" spans="2:43" x14ac:dyDescent="0.35">
      <c r="B115" s="5" t="s">
        <v>81</v>
      </c>
      <c r="C115" s="15">
        <v>86.730819999999994</v>
      </c>
      <c r="D115" s="15">
        <v>92.220819999999989</v>
      </c>
      <c r="E115" t="s">
        <v>171</v>
      </c>
      <c r="F115">
        <v>2</v>
      </c>
      <c r="G115" s="15">
        <f>HLOOKUP(Calculations!$E$2,'Prevalence Rates'!$C$3:$BC$249,'Prevalence Rates'!$BD115,FALSE)</f>
        <v>9.6500000000000002E-2</v>
      </c>
      <c r="H115">
        <f>HLOOKUP(Calculations!$E$2,'Population 2016'!$C$3:$BC$249,'Population 2016'!BD115,FALSE)</f>
        <v>10411</v>
      </c>
      <c r="I115">
        <v>0</v>
      </c>
      <c r="J115">
        <f>HLOOKUP(Results!E$4,Targeting!$C$3:$F$249,Targeting!$G115,FALSE)</f>
        <v>1604</v>
      </c>
      <c r="K115" s="89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Authority"),OR($F115=1,$F115=5)),0,new_ci(VALUE(LEFT(Options!$B$24,2)),$C115,$E115,$F115,2016,$I115,1,$H115,$G115*$H115,Options!$B$8)))</f>
        <v>797.65821816640005</v>
      </c>
      <c r="L115" s="90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Authority"),OR($F115=1,$F115=5)),0,new_ci(VALUE(LEFT(Options!$B$24,2)),$C115,$E115,$F115,2016,$I115+$J115,1,$H115,$G115*$H115,Options!$B$8)))</f>
        <v>794.17758660720006</v>
      </c>
      <c r="M115" s="83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Authority"),OR($F115=1,$F115=5)),0,new_yllv2(VALUE(LEFT(Options!$B$24,2)),$C115,$D115,$E115,$F115,2016,$I115,1,$H115,$G115*$H115,Options!$B$8)))</f>
        <v>3581.4853995671001</v>
      </c>
      <c r="N115" s="84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Authority"),OR($F115=1,$F115=5)),0,new_yllv2(VALUE(LEFT(Options!$B$24,2)),$C115,$D115,$E115,$F115,2016,$I115+$J115,1,$H115,$G115*$H115,Options!$B$8)))</f>
        <v>3565.8573638663001</v>
      </c>
      <c r="O115" s="90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Authority"),OR($F115=1,$F115=5)),0,hosp_count(VALUE(LEFT(Options!$B$24,2)),$C115,$E115,$F115,2016,$I115,1,$H115,$G115*$H115, Options!$B$8)))</f>
        <v>6870.6983567419002</v>
      </c>
      <c r="P115" s="90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Authority"),OR($F115=1,$F115=5)),0,hosp_count(VALUE(LEFT(Options!$B$24,2)),$C115,$E115,$F115,2016,$I115+$J115,1,$H115,$G115*$H115, Options!$B$8)))</f>
        <v>6851.2481810088002</v>
      </c>
      <c r="Q115" s="83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Authority"),OR($F115=1,$F115=5)),0,prem_mort(VALUE(LEFT(Options!$B$24,2)),$C115,$E115,$F115,2016,$I115,1,$H115,$G115*$H115,Options!$B$8)))</f>
        <v>0</v>
      </c>
      <c r="R115" s="84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Authority"),OR($F115=1,$F115=5)),0,prem_mort(VALUE(LEFT(Options!$B$24,2)),$C115,$E115,$F115,2016,$I115+$J115,1,$H115,$G115*$H115,Options!$B$8)))</f>
        <v>0</v>
      </c>
      <c r="S115" s="83">
        <f t="shared" si="129"/>
        <v>7661.6868520449525</v>
      </c>
      <c r="T115" s="75">
        <f t="shared" si="130"/>
        <v>7628.2546019325719</v>
      </c>
      <c r="U115" s="75">
        <f t="shared" si="131"/>
        <v>34400.973965681485</v>
      </c>
      <c r="V115" s="75">
        <f t="shared" si="132"/>
        <v>34250.863162676978</v>
      </c>
      <c r="W115" s="75">
        <f t="shared" si="133"/>
        <v>65994.605290000007</v>
      </c>
      <c r="X115" s="75">
        <f t="shared" si="134"/>
        <v>65807.781971076751</v>
      </c>
      <c r="Y115" s="75">
        <f t="shared" si="135"/>
        <v>0</v>
      </c>
      <c r="Z115" s="84">
        <f t="shared" si="136"/>
        <v>0</v>
      </c>
      <c r="AA115" s="83">
        <f t="shared" si="137"/>
        <v>11492530.278067429</v>
      </c>
      <c r="AB115" s="75">
        <f t="shared" si="138"/>
        <v>11442381.902898857</v>
      </c>
      <c r="AC115" s="75">
        <f t="shared" si="139"/>
        <v>51601460.948522225</v>
      </c>
      <c r="AD115" s="75">
        <f t="shared" si="124"/>
        <v>51376294.74401547</v>
      </c>
      <c r="AE115" s="75">
        <f t="shared" si="140"/>
        <v>98991907.935000017</v>
      </c>
      <c r="AF115" s="75">
        <f t="shared" si="141"/>
        <v>98711672.95661512</v>
      </c>
      <c r="AG115" s="75">
        <f t="shared" si="142"/>
        <v>0</v>
      </c>
      <c r="AH115" s="75">
        <f t="shared" si="143"/>
        <v>0</v>
      </c>
      <c r="AI115" s="84">
        <v>1500</v>
      </c>
      <c r="AJ115" s="133"/>
      <c r="AK115" s="134"/>
      <c r="AL115" s="75"/>
      <c r="AM115" s="75"/>
      <c r="AN115" s="134"/>
      <c r="AO115" s="134"/>
      <c r="AP115" s="75"/>
      <c r="AQ115" s="84"/>
    </row>
    <row r="116" spans="2:43" x14ac:dyDescent="0.35">
      <c r="B116" s="5" t="s">
        <v>82</v>
      </c>
      <c r="C116" s="15">
        <v>92.779342999999997</v>
      </c>
      <c r="D116" s="15">
        <v>96.279340000000005</v>
      </c>
      <c r="E116" t="s">
        <v>171</v>
      </c>
      <c r="F116">
        <v>2</v>
      </c>
      <c r="G116" s="15">
        <f>HLOOKUP(Calculations!$E$2,'Prevalence Rates'!$C$3:$BC$249,'Prevalence Rates'!$BD116,FALSE)</f>
        <v>9.6500000000000002E-2</v>
      </c>
      <c r="H116">
        <f>HLOOKUP(Calculations!$E$2,'Population 2016'!$C$3:$BC$249,'Population 2016'!BD116,FALSE)</f>
        <v>5892</v>
      </c>
      <c r="I116">
        <v>0</v>
      </c>
      <c r="J116">
        <f>HLOOKUP(Results!E$4,Targeting!$C$3:$F$249,Targeting!$G116,FALSE)</f>
        <v>908</v>
      </c>
      <c r="K116" s="89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Authority"),OR($F116=1,$F116=5)),0,new_ci(VALUE(LEFT(Options!$B$24,2)),$C116,$E116,$F116,2016,$I116,1,$H116,$G116*$H116,Options!$B$8)))</f>
        <v>734.63226856740005</v>
      </c>
      <c r="L116" s="90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Authority"),OR($F116=1,$F116=5)),0,new_ci(VALUE(LEFT(Options!$B$24,2)),$C116,$E116,$F116,2016,$I116+$J116,1,$H116,$G116*$H116,Options!$B$8)))</f>
        <v>731.61692269340006</v>
      </c>
      <c r="M116" s="83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Authority"),OR($F116=1,$F116=5)),0,new_yllv2(VALUE(LEFT(Options!$B$24,2)),$C116,$D116,$E116,$F116,2016,$I116,1,$H116,$G116*$H116,Options!$B$8)))</f>
        <v>1836.5784675217001</v>
      </c>
      <c r="N116" s="84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Authority"),OR($F116=1,$F116=5)),0,new_yllv2(VALUE(LEFT(Options!$B$24,2)),$C116,$D116,$E116,$F116,2016,$I116+$J116,1,$H116,$G116*$H116,Options!$B$8)))</f>
        <v>1829.0401118827001</v>
      </c>
      <c r="O116" s="90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Authority"),OR($F116=1,$F116=5)),0,hosp_count(VALUE(LEFT(Options!$B$24,2)),$C116,$E116,$F116,2016,$I116,1,$H116,$G116*$H116, Options!$B$8)))</f>
        <v>4527.3690442404004</v>
      </c>
      <c r="P116" s="90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Authority"),OR($F116=1,$F116=5)),0,hosp_count(VALUE(LEFT(Options!$B$24,2)),$C116,$E116,$F116,2016,$I116+$J116,1,$H116,$G116*$H116, Options!$B$8)))</f>
        <v>4514.5492888627996</v>
      </c>
      <c r="Q116" s="83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Authority"),OR($F116=1,$F116=5)),0,prem_mort(VALUE(LEFT(Options!$B$24,2)),$C116,$E116,$F116,2016,$I116,1,$H116,$G116*$H116,Options!$B$8)))</f>
        <v>0</v>
      </c>
      <c r="R116" s="84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Authority"),OR($F116=1,$F116=5)),0,prem_mort(VALUE(LEFT(Options!$B$24,2)),$C116,$E116,$F116,2016,$I116+$J116,1,$H116,$G116*$H116,Options!$B$8)))</f>
        <v>0</v>
      </c>
      <c r="S116" s="83">
        <f t="shared" si="129"/>
        <v>12468.300552739307</v>
      </c>
      <c r="T116" s="75">
        <f t="shared" si="130"/>
        <v>12417.123603078753</v>
      </c>
      <c r="U116" s="75">
        <f t="shared" si="131"/>
        <v>31170.713976946707</v>
      </c>
      <c r="V116" s="75">
        <f t="shared" si="132"/>
        <v>31042.771756325528</v>
      </c>
      <c r="W116" s="75">
        <f t="shared" si="133"/>
        <v>76839.257370000007</v>
      </c>
      <c r="X116" s="75">
        <f t="shared" si="134"/>
        <v>76621.678358160207</v>
      </c>
      <c r="Y116" s="75">
        <f t="shared" si="135"/>
        <v>0</v>
      </c>
      <c r="Z116" s="84">
        <f t="shared" si="136"/>
        <v>0</v>
      </c>
      <c r="AA116" s="83">
        <f t="shared" si="137"/>
        <v>12468300.552739307</v>
      </c>
      <c r="AB116" s="75">
        <f t="shared" si="138"/>
        <v>12417123.603078753</v>
      </c>
      <c r="AC116" s="75">
        <f t="shared" si="139"/>
        <v>31170713.976946708</v>
      </c>
      <c r="AD116" s="75">
        <f t="shared" si="124"/>
        <v>31042771.756325528</v>
      </c>
      <c r="AE116" s="75">
        <f t="shared" si="140"/>
        <v>76839257.370000005</v>
      </c>
      <c r="AF116" s="75">
        <f t="shared" si="141"/>
        <v>76621678.358160213</v>
      </c>
      <c r="AG116" s="75">
        <f t="shared" si="142"/>
        <v>0</v>
      </c>
      <c r="AH116" s="75">
        <f t="shared" si="143"/>
        <v>0</v>
      </c>
      <c r="AI116" s="84">
        <v>1000</v>
      </c>
      <c r="AJ116" s="133"/>
      <c r="AK116" s="134"/>
      <c r="AL116" s="75"/>
      <c r="AM116" s="75"/>
      <c r="AN116" s="134"/>
      <c r="AO116" s="134"/>
      <c r="AP116" s="75"/>
      <c r="AQ116" s="84"/>
    </row>
    <row r="117" spans="2:43" hidden="1" x14ac:dyDescent="0.35">
      <c r="B117" s="5" t="s">
        <v>76</v>
      </c>
      <c r="C117" s="15">
        <v>2.0320822999999999</v>
      </c>
      <c r="D117" s="15">
        <v>77.402082000000007</v>
      </c>
      <c r="E117" t="s">
        <v>172</v>
      </c>
      <c r="F117">
        <v>2</v>
      </c>
      <c r="G117" s="15">
        <f>HLOOKUP(Calculations!$E$2,'Prevalence Rates'!$C$3:$BC$249,'Prevalence Rates'!$BD117,FALSE)</f>
        <v>0</v>
      </c>
      <c r="H117">
        <f>HLOOKUP(Calculations!$E$2,'Population 2016'!$C$3:$BC$249,'Population 2016'!BD117,FALSE)</f>
        <v>0</v>
      </c>
      <c r="I117">
        <v>0</v>
      </c>
      <c r="J117">
        <f>HLOOKUP(Results!E$4,Targeting!$C$3:$F$249,Targeting!$G117,FALSE)</f>
        <v>0</v>
      </c>
      <c r="K117" s="89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Authority"),OR($F117=1,$F117=5)),0,new_ci(VALUE(LEFT(Options!$B$24,2)),$C117,$E117,$F117,2016,$I117,1,$H117,$G117*$H117,Options!$B$8)))</f>
        <v>#VALUE!</v>
      </c>
      <c r="L117" s="90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Authority"),OR($F117=1,$F117=5)),0,new_ci(VALUE(LEFT(Options!$B$24,2)),$C117,$E117,$F117,2016,$I117+$J117,1,$H117,$G117*$H117,Options!$B$8)))</f>
        <v>#VALUE!</v>
      </c>
      <c r="M117" s="83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Authority"),OR($F117=1,$F117=5)),0,new_yllv2(VALUE(LEFT(Options!$B$24,2)),$C117,$D117,$E117,$F117,2016,$I117,1,$H117,$G117*$H117,Options!$B$8)))</f>
        <v>#VALUE!</v>
      </c>
      <c r="N117" s="84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Authority"),OR($F117=1,$F117=5)),0,new_yllv2(VALUE(LEFT(Options!$B$24,2)),$C117,$D117,$E117,$F117,2016,$I117+$J117,1,$H117,$G117*$H117,Options!$B$8)))</f>
        <v>#VALUE!</v>
      </c>
      <c r="O117" s="90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Authority"),OR($F117=1,$F117=5)),0,hosp_count(VALUE(LEFT(Options!$B$24,2)),$C117,$E117,$F117,2016,$I117,1,$H117,$G117*$H117, Options!$B$8)))</f>
        <v>#VALUE!</v>
      </c>
      <c r="P117" s="90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Authority"),OR($F117=1,$F117=5)),0,hosp_count(VALUE(LEFT(Options!$B$24,2)),$C117,$E117,$F117,2016,$I117+$J117,1,$H117,$G117*$H117, Options!$B$8)))</f>
        <v>#VALUE!</v>
      </c>
      <c r="Q117" s="83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Authority"),OR($F117=1,$F117=5)),0,prem_mort(VALUE(LEFT(Options!$B$24,2)),$C117,$E117,$F117,2016,$I117,1,$H117,$G117*$H117,Options!$B$8)))</f>
        <v>#VALUE!</v>
      </c>
      <c r="R117" s="84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Authority"),OR($F117=1,$F117=5)),0,prem_mort(VALUE(LEFT(Options!$B$24,2)),$C117,$E117,$F117,2016,$I117+$J117,1,$H117,$G117*$H117,Options!$B$8)))</f>
        <v>#VALUE!</v>
      </c>
      <c r="S117" s="83" t="e">
        <f t="shared" si="129"/>
        <v>#VALUE!</v>
      </c>
      <c r="T117" s="75" t="e">
        <f t="shared" si="130"/>
        <v>#VALUE!</v>
      </c>
      <c r="U117" s="75" t="e">
        <f t="shared" si="131"/>
        <v>#VALUE!</v>
      </c>
      <c r="V117" s="75" t="e">
        <f t="shared" si="132"/>
        <v>#VALUE!</v>
      </c>
      <c r="W117" s="75" t="e">
        <f t="shared" si="133"/>
        <v>#VALUE!</v>
      </c>
      <c r="X117" s="75" t="e">
        <f t="shared" si="134"/>
        <v>#VALUE!</v>
      </c>
      <c r="Y117" s="75" t="e">
        <f t="shared" si="135"/>
        <v>#VALUE!</v>
      </c>
      <c r="Z117" s="84" t="e">
        <f t="shared" si="136"/>
        <v>#VALUE!</v>
      </c>
      <c r="AA117" s="83" t="e">
        <f t="shared" si="137"/>
        <v>#VALUE!</v>
      </c>
      <c r="AB117" s="75" t="e">
        <f t="shared" si="138"/>
        <v>#VALUE!</v>
      </c>
      <c r="AC117" s="75" t="e">
        <f t="shared" si="139"/>
        <v>#VALUE!</v>
      </c>
      <c r="AD117" s="75" t="e">
        <f t="shared" si="124"/>
        <v>#VALUE!</v>
      </c>
      <c r="AE117" s="75" t="e">
        <f t="shared" si="140"/>
        <v>#VALUE!</v>
      </c>
      <c r="AF117" s="75" t="e">
        <f t="shared" si="141"/>
        <v>#VALUE!</v>
      </c>
      <c r="AG117" s="75" t="e">
        <f t="shared" si="142"/>
        <v>#VALUE!</v>
      </c>
      <c r="AH117" s="75" t="e">
        <f t="shared" si="143"/>
        <v>#VALUE!</v>
      </c>
      <c r="AI117" s="84">
        <v>5000</v>
      </c>
      <c r="AJ117" s="133"/>
      <c r="AK117" s="134"/>
      <c r="AL117" s="75"/>
      <c r="AM117" s="75"/>
      <c r="AN117" s="134"/>
      <c r="AO117" s="134"/>
      <c r="AP117" s="75"/>
      <c r="AQ117" s="84"/>
    </row>
    <row r="118" spans="2:43" hidden="1" x14ac:dyDescent="0.35">
      <c r="B118" s="5" t="s">
        <v>46</v>
      </c>
      <c r="C118" s="15">
        <v>6.9784756000000003</v>
      </c>
      <c r="D118" s="15">
        <v>77.398476000000002</v>
      </c>
      <c r="E118" t="s">
        <v>172</v>
      </c>
      <c r="F118">
        <v>2</v>
      </c>
      <c r="G118" s="15">
        <f>HLOOKUP(Calculations!$E$2,'Prevalence Rates'!$C$3:$BC$249,'Prevalence Rates'!$BD118,FALSE)</f>
        <v>0</v>
      </c>
      <c r="H118">
        <f>HLOOKUP(Calculations!$E$2,'Population 2016'!$C$3:$BC$249,'Population 2016'!BD118,FALSE)</f>
        <v>0</v>
      </c>
      <c r="I118">
        <v>0</v>
      </c>
      <c r="J118">
        <f>HLOOKUP(Results!E$4,Targeting!$C$3:$F$249,Targeting!$G118,FALSE)</f>
        <v>0</v>
      </c>
      <c r="K118" s="89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Authority"),OR($F118=1,$F118=5)),0,new_ci(VALUE(LEFT(Options!$B$24,2)),$C118,$E118,$F118,2016,$I118,1,$H118,$G118*$H118,Options!$B$8)))</f>
        <v>#VALUE!</v>
      </c>
      <c r="L118" s="90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Authority"),OR($F118=1,$F118=5)),0,new_ci(VALUE(LEFT(Options!$B$24,2)),$C118,$E118,$F118,2016,$I118+$J118,1,$H118,$G118*$H118,Options!$B$8)))</f>
        <v>#VALUE!</v>
      </c>
      <c r="M118" s="83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Authority"),OR($F118=1,$F118=5)),0,new_yllv2(VALUE(LEFT(Options!$B$24,2)),$C118,$D118,$E118,$F118,2016,$I118,1,$H118,$G118*$H118,Options!$B$8)))</f>
        <v>#VALUE!</v>
      </c>
      <c r="N118" s="84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Authority"),OR($F118=1,$F118=5)),0,new_yllv2(VALUE(LEFT(Options!$B$24,2)),$C118,$D118,$E118,$F118,2016,$I118+$J118,1,$H118,$G118*$H118,Options!$B$8)))</f>
        <v>#VALUE!</v>
      </c>
      <c r="O118" s="90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Authority"),OR($F118=1,$F118=5)),0,hosp_count(VALUE(LEFT(Options!$B$24,2)),$C118,$E118,$F118,2016,$I118,1,$H118,$G118*$H118, Options!$B$8)))</f>
        <v>#VALUE!</v>
      </c>
      <c r="P118" s="90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Authority"),OR($F118=1,$F118=5)),0,hosp_count(VALUE(LEFT(Options!$B$24,2)),$C118,$E118,$F118,2016,$I118+$J118,1,$H118,$G118*$H118, Options!$B$8)))</f>
        <v>#VALUE!</v>
      </c>
      <c r="Q118" s="83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Authority"),OR($F118=1,$F118=5)),0,prem_mort(VALUE(LEFT(Options!$B$24,2)),$C118,$E118,$F118,2016,$I118,1,$H118,$G118*$H118,Options!$B$8)))</f>
        <v>#VALUE!</v>
      </c>
      <c r="R118" s="84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Authority"),OR($F118=1,$F118=5)),0,prem_mort(VALUE(LEFT(Options!$B$24,2)),$C118,$E118,$F118,2016,$I118+$J118,1,$H118,$G118*$H118,Options!$B$8)))</f>
        <v>#VALUE!</v>
      </c>
      <c r="S118" s="83" t="e">
        <f t="shared" si="129"/>
        <v>#VALUE!</v>
      </c>
      <c r="T118" s="75" t="e">
        <f t="shared" si="130"/>
        <v>#VALUE!</v>
      </c>
      <c r="U118" s="75" t="e">
        <f t="shared" si="131"/>
        <v>#VALUE!</v>
      </c>
      <c r="V118" s="75" t="e">
        <f t="shared" si="132"/>
        <v>#VALUE!</v>
      </c>
      <c r="W118" s="75" t="e">
        <f t="shared" si="133"/>
        <v>#VALUE!</v>
      </c>
      <c r="X118" s="75" t="e">
        <f t="shared" si="134"/>
        <v>#VALUE!</v>
      </c>
      <c r="Y118" s="75" t="e">
        <f t="shared" si="135"/>
        <v>#VALUE!</v>
      </c>
      <c r="Z118" s="84" t="e">
        <f t="shared" si="136"/>
        <v>#VALUE!</v>
      </c>
      <c r="AA118" s="83" t="e">
        <f t="shared" si="137"/>
        <v>#VALUE!</v>
      </c>
      <c r="AB118" s="75" t="e">
        <f t="shared" si="138"/>
        <v>#VALUE!</v>
      </c>
      <c r="AC118" s="75" t="e">
        <f t="shared" si="139"/>
        <v>#VALUE!</v>
      </c>
      <c r="AD118" s="75" t="e">
        <f t="shared" si="124"/>
        <v>#VALUE!</v>
      </c>
      <c r="AE118" s="75" t="e">
        <f t="shared" si="140"/>
        <v>#VALUE!</v>
      </c>
      <c r="AF118" s="75" t="e">
        <f t="shared" si="141"/>
        <v>#VALUE!</v>
      </c>
      <c r="AG118" s="75" t="e">
        <f t="shared" si="142"/>
        <v>#VALUE!</v>
      </c>
      <c r="AH118" s="75" t="e">
        <f t="shared" si="143"/>
        <v>#VALUE!</v>
      </c>
      <c r="AI118" s="84">
        <v>5500</v>
      </c>
      <c r="AJ118" s="133"/>
      <c r="AK118" s="134"/>
      <c r="AL118" s="75"/>
      <c r="AM118" s="75"/>
      <c r="AN118" s="134"/>
      <c r="AO118" s="134"/>
      <c r="AP118" s="75"/>
      <c r="AQ118" s="84"/>
    </row>
    <row r="119" spans="2:43" hidden="1" x14ac:dyDescent="0.35">
      <c r="B119" s="5" t="s">
        <v>77</v>
      </c>
      <c r="C119" s="15">
        <v>12.471144000000001</v>
      </c>
      <c r="D119" s="15">
        <v>77.921140000000008</v>
      </c>
      <c r="E119" t="s">
        <v>172</v>
      </c>
      <c r="F119">
        <v>2</v>
      </c>
      <c r="G119" s="15">
        <f>HLOOKUP(Calculations!$E$2,'Prevalence Rates'!$C$3:$BC$249,'Prevalence Rates'!$BD119,FALSE)</f>
        <v>0</v>
      </c>
      <c r="H119">
        <f>HLOOKUP(Calculations!$E$2,'Population 2016'!$C$3:$BC$249,'Population 2016'!BD119,FALSE)</f>
        <v>0</v>
      </c>
      <c r="I119">
        <v>0</v>
      </c>
      <c r="J119">
        <f>HLOOKUP(Results!E$4,Targeting!$C$3:$F$249,Targeting!$G119,FALSE)</f>
        <v>0</v>
      </c>
      <c r="K119" s="89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Authority"),OR($F119=1,$F119=5)),0,new_ci(VALUE(LEFT(Options!$B$24,2)),$C119,$E119,$F119,2016,$I119,1,$H119,$G119*$H119,Options!$B$8)))</f>
        <v>#VALUE!</v>
      </c>
      <c r="L119" s="90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Authority"),OR($F119=1,$F119=5)),0,new_ci(VALUE(LEFT(Options!$B$24,2)),$C119,$E119,$F119,2016,$I119+$J119,1,$H119,$G119*$H119,Options!$B$8)))</f>
        <v>#VALUE!</v>
      </c>
      <c r="M119" s="83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Authority"),OR($F119=1,$F119=5)),0,new_yllv2(VALUE(LEFT(Options!$B$24,2)),$C119,$D119,$E119,$F119,2016,$I119,1,$H119,$G119*$H119,Options!$B$8)))</f>
        <v>#VALUE!</v>
      </c>
      <c r="N119" s="84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Authority"),OR($F119=1,$F119=5)),0,new_yllv2(VALUE(LEFT(Options!$B$24,2)),$C119,$D119,$E119,$F119,2016,$I119+$J119,1,$H119,$G119*$H119,Options!$B$8)))</f>
        <v>#VALUE!</v>
      </c>
      <c r="O119" s="90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Authority"),OR($F119=1,$F119=5)),0,hosp_count(VALUE(LEFT(Options!$B$24,2)),$C119,$E119,$F119,2016,$I119,1,$H119,$G119*$H119, Options!$B$8)))</f>
        <v>#VALUE!</v>
      </c>
      <c r="P119" s="90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Authority"),OR($F119=1,$F119=5)),0,hosp_count(VALUE(LEFT(Options!$B$24,2)),$C119,$E119,$F119,2016,$I119+$J119,1,$H119,$G119*$H119, Options!$B$8)))</f>
        <v>#VALUE!</v>
      </c>
      <c r="Q119" s="83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Authority"),OR($F119=1,$F119=5)),0,prem_mort(VALUE(LEFT(Options!$B$24,2)),$C119,$E119,$F119,2016,$I119,1,$H119,$G119*$H119,Options!$B$8)))</f>
        <v>#VALUE!</v>
      </c>
      <c r="R119" s="84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Authority"),OR($F119=1,$F119=5)),0,prem_mort(VALUE(LEFT(Options!$B$24,2)),$C119,$E119,$F119,2016,$I119+$J119,1,$H119,$G119*$H119,Options!$B$8)))</f>
        <v>#VALUE!</v>
      </c>
      <c r="S119" s="83" t="e">
        <f t="shared" si="129"/>
        <v>#VALUE!</v>
      </c>
      <c r="T119" s="75" t="e">
        <f t="shared" si="130"/>
        <v>#VALUE!</v>
      </c>
      <c r="U119" s="75" t="e">
        <f t="shared" si="131"/>
        <v>#VALUE!</v>
      </c>
      <c r="V119" s="75" t="e">
        <f t="shared" si="132"/>
        <v>#VALUE!</v>
      </c>
      <c r="W119" s="75" t="e">
        <f t="shared" si="133"/>
        <v>#VALUE!</v>
      </c>
      <c r="X119" s="75" t="e">
        <f t="shared" si="134"/>
        <v>#VALUE!</v>
      </c>
      <c r="Y119" s="75" t="e">
        <f t="shared" si="135"/>
        <v>#VALUE!</v>
      </c>
      <c r="Z119" s="84" t="e">
        <f t="shared" si="136"/>
        <v>#VALUE!</v>
      </c>
      <c r="AA119" s="83" t="e">
        <f t="shared" si="137"/>
        <v>#VALUE!</v>
      </c>
      <c r="AB119" s="75" t="e">
        <f t="shared" si="138"/>
        <v>#VALUE!</v>
      </c>
      <c r="AC119" s="75" t="e">
        <f t="shared" si="139"/>
        <v>#VALUE!</v>
      </c>
      <c r="AD119" s="75" t="e">
        <f t="shared" si="124"/>
        <v>#VALUE!</v>
      </c>
      <c r="AE119" s="75" t="e">
        <f t="shared" si="140"/>
        <v>#VALUE!</v>
      </c>
      <c r="AF119" s="75" t="e">
        <f t="shared" si="141"/>
        <v>#VALUE!</v>
      </c>
      <c r="AG119" s="75" t="e">
        <f t="shared" si="142"/>
        <v>#VALUE!</v>
      </c>
      <c r="AH119" s="75" t="e">
        <f t="shared" si="143"/>
        <v>#VALUE!</v>
      </c>
      <c r="AI119" s="84">
        <v>6600</v>
      </c>
      <c r="AJ119" s="133"/>
      <c r="AK119" s="134"/>
      <c r="AL119" s="75"/>
      <c r="AM119" s="75"/>
      <c r="AN119" s="134"/>
      <c r="AO119" s="134"/>
      <c r="AP119" s="75"/>
      <c r="AQ119" s="84"/>
    </row>
    <row r="120" spans="2:43" x14ac:dyDescent="0.35">
      <c r="B120" s="5" t="s">
        <v>47</v>
      </c>
      <c r="C120" s="15">
        <v>17.556318000000001</v>
      </c>
      <c r="D120" s="15">
        <v>77.07632000000001</v>
      </c>
      <c r="E120" t="s">
        <v>172</v>
      </c>
      <c r="F120">
        <v>2</v>
      </c>
      <c r="G120" s="15">
        <f>HLOOKUP(Calculations!$E$2,'Prevalence Rates'!$C$3:$BC$249,'Prevalence Rates'!$BD120,FALSE)</f>
        <v>0.2858</v>
      </c>
      <c r="H120">
        <f>HLOOKUP(Calculations!$E$2,'Population 2016'!$C$3:$BC$249,'Population 2016'!BD120,FALSE)</f>
        <v>23693</v>
      </c>
      <c r="I120">
        <v>0</v>
      </c>
      <c r="J120">
        <f>HLOOKUP(Results!E$4,Targeting!$C$3:$F$249,Targeting!$G120,FALSE)</f>
        <v>3650</v>
      </c>
      <c r="K120" s="89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Authority"),OR($F120=1,$F120=5)),0,new_ci(VALUE(LEFT(Options!$B$24,2)),$C120,$E120,$F120,2016,$I120,1,$H120,$G120*$H120,Options!$B$8)))</f>
        <v>12.540413025499999</v>
      </c>
      <c r="L120" s="90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Authority"),OR($F120=1,$F120=5)),0,new_ci(VALUE(LEFT(Options!$B$24,2)),$C120,$E120,$F120,2016,$I120+$J120,1,$H120,$G120*$H120,Options!$B$8)))</f>
        <v>12.5043039405</v>
      </c>
      <c r="M120" s="83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Authority"),OR($F120=1,$F120=5)),0,new_yllv2(VALUE(LEFT(Options!$B$24,2)),$C120,$D120,$E120,$F120,2016,$I120,1,$H120,$G120*$H120,Options!$B$8)))</f>
        <v>733.86499533309996</v>
      </c>
      <c r="N120" s="84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Authority"),OR($F120=1,$F120=5)),0,new_yllv2(VALUE(LEFT(Options!$B$24,2)),$C120,$D120,$E120,$F120,2016,$I120+$J120,1,$H120,$G120*$H120,Options!$B$8)))</f>
        <v>731.75189160670004</v>
      </c>
      <c r="O120" s="90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Authority"),OR($F120=1,$F120=5)),0,hosp_count(VALUE(LEFT(Options!$B$24,2)),$C120,$E120,$F120,2016,$I120,1,$H120,$G120*$H120, Options!$B$8)))</f>
        <v>1858.6343223870001</v>
      </c>
      <c r="P120" s="90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Authority"),OR($F120=1,$F120=5)),0,hosp_count(VALUE(LEFT(Options!$B$24,2)),$C120,$E120,$F120,2016,$I120+$J120,1,$H120,$G120*$H120, Options!$B$8)))</f>
        <v>1855.1451698535</v>
      </c>
      <c r="Q120" s="83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Authority"),OR($F120=1,$F120=5)),0,prem_mort(VALUE(LEFT(Options!$B$24,2)),$C120,$E120,$F120,2016,$I120,1,$H120,$G120*$H120,Options!$B$8)))</f>
        <v>12.540413025499999</v>
      </c>
      <c r="R120" s="84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Authority"),OR($F120=1,$F120=5)),0,prem_mort(VALUE(LEFT(Options!$B$24,2)),$C120,$E120,$F120,2016,$I120+$J120,1,$H120,$G120*$H120,Options!$B$8)))</f>
        <v>12.5043039405</v>
      </c>
      <c r="S120" s="83">
        <f t="shared" si="129"/>
        <v>52.928768098172455</v>
      </c>
      <c r="T120" s="75">
        <f t="shared" si="130"/>
        <v>52.776364075887393</v>
      </c>
      <c r="U120" s="75">
        <f t="shared" si="131"/>
        <v>3097.3916149626471</v>
      </c>
      <c r="V120" s="75">
        <f t="shared" si="132"/>
        <v>3088.4729312737936</v>
      </c>
      <c r="W120" s="75">
        <f t="shared" si="133"/>
        <v>7844.6558999999997</v>
      </c>
      <c r="X120" s="75">
        <f t="shared" si="134"/>
        <v>7829.9293878086346</v>
      </c>
      <c r="Y120" s="75">
        <f t="shared" si="135"/>
        <v>52.928768098172455</v>
      </c>
      <c r="Z120" s="84">
        <f t="shared" si="136"/>
        <v>52.776364075887393</v>
      </c>
      <c r="AA120" s="83">
        <f t="shared" si="137"/>
        <v>232886.5796319588</v>
      </c>
      <c r="AB120" s="75">
        <f t="shared" si="138"/>
        <v>232216.00193390454</v>
      </c>
      <c r="AC120" s="75">
        <f t="shared" si="139"/>
        <v>13628523.105835646</v>
      </c>
      <c r="AD120" s="75">
        <f t="shared" si="124"/>
        <v>13589280.897604693</v>
      </c>
      <c r="AE120" s="75">
        <f t="shared" si="140"/>
        <v>34516485.960000001</v>
      </c>
      <c r="AF120" s="75">
        <f t="shared" si="141"/>
        <v>34451689.306357995</v>
      </c>
      <c r="AG120" s="75">
        <f t="shared" si="142"/>
        <v>232886.5796319588</v>
      </c>
      <c r="AH120" s="75">
        <f t="shared" si="143"/>
        <v>232216.00193390454</v>
      </c>
      <c r="AI120" s="84">
        <v>4400</v>
      </c>
      <c r="AJ120" s="133"/>
      <c r="AK120" s="134"/>
      <c r="AL120" s="75"/>
      <c r="AM120" s="75"/>
      <c r="AN120" s="134"/>
      <c r="AO120" s="134"/>
      <c r="AP120" s="75"/>
      <c r="AQ120" s="84"/>
    </row>
    <row r="121" spans="2:43" x14ac:dyDescent="0.35">
      <c r="B121" s="5" t="s">
        <v>48</v>
      </c>
      <c r="C121" s="15">
        <v>22.054632000000002</v>
      </c>
      <c r="D121" s="15">
        <v>77.704629999999995</v>
      </c>
      <c r="E121" t="s">
        <v>172</v>
      </c>
      <c r="F121">
        <v>2</v>
      </c>
      <c r="G121" s="15">
        <f>HLOOKUP(Calculations!$E$2,'Prevalence Rates'!$C$3:$BC$249,'Prevalence Rates'!$BD121,FALSE)</f>
        <v>0.2858</v>
      </c>
      <c r="H121">
        <f>HLOOKUP(Calculations!$E$2,'Population 2016'!$C$3:$BC$249,'Population 2016'!BD121,FALSE)</f>
        <v>35964</v>
      </c>
      <c r="I121">
        <v>0</v>
      </c>
      <c r="J121">
        <f>HLOOKUP(Results!E$4,Targeting!$C$3:$F$249,Targeting!$G121,FALSE)</f>
        <v>5541</v>
      </c>
      <c r="K121" s="89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Authority"),OR($F121=1,$F121=5)),0,new_ci(VALUE(LEFT(Options!$B$24,2)),$C121,$E121,$F121,2016,$I121,1,$H121,$G121*$H121,Options!$B$8)))</f>
        <v>26.730078056100002</v>
      </c>
      <c r="L121" s="90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Authority"),OR($F121=1,$F121=5)),0,new_ci(VALUE(LEFT(Options!$B$24,2)),$C121,$E121,$F121,2016,$I121+$J121,1,$H121,$G121*$H121,Options!$B$8)))</f>
        <v>26.653117444799999</v>
      </c>
      <c r="M121" s="83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Authority"),OR($F121=1,$F121=5)),0,new_yllv2(VALUE(LEFT(Options!$B$24,2)),$C121,$D121,$E121,$F121,2016,$I121,1,$H121,$G121*$H121,Options!$B$8)))</f>
        <v>1460.7987123057001</v>
      </c>
      <c r="N121" s="84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Authority"),OR($F121=1,$F121=5)),0,new_yllv2(VALUE(LEFT(Options!$B$24,2)),$C121,$D121,$E121,$F121,2016,$I121+$J121,1,$H121,$G121*$H121,Options!$B$8)))</f>
        <v>1456.5928150520999</v>
      </c>
      <c r="O121" s="90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Authority"),OR($F121=1,$F121=5)),0,hosp_count(VALUE(LEFT(Options!$B$24,2)),$C121,$E121,$F121,2016,$I121,1,$H121,$G121*$H121, Options!$B$8)))</f>
        <v>3309.6725972171998</v>
      </c>
      <c r="P121" s="90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Authority"),OR($F121=1,$F121=5)),0,hosp_count(VALUE(LEFT(Options!$B$24,2)),$C121,$E121,$F121,2016,$I121+$J121,1,$H121,$G121*$H121, Options!$B$8)))</f>
        <v>3303.4587812883001</v>
      </c>
      <c r="Q121" s="83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Authority"),OR($F121=1,$F121=5)),0,prem_mort(VALUE(LEFT(Options!$B$24,2)),$C121,$E121,$F121,2016,$I121,1,$H121,$G121*$H121,Options!$B$8)))</f>
        <v>26.730078056100002</v>
      </c>
      <c r="R121" s="84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Authority"),OR($F121=1,$F121=5)),0,prem_mort(VALUE(LEFT(Options!$B$24,2)),$C121,$E121,$F121,2016,$I121+$J121,1,$H121,$G121*$H121,Options!$B$8)))</f>
        <v>26.653117444799999</v>
      </c>
      <c r="S121" s="83">
        <f t="shared" si="129"/>
        <v>74.324541363863872</v>
      </c>
      <c r="T121" s="75">
        <f t="shared" si="130"/>
        <v>74.110547894561222</v>
      </c>
      <c r="U121" s="75">
        <f t="shared" si="131"/>
        <v>4061.8360368860531</v>
      </c>
      <c r="V121" s="75">
        <f t="shared" si="132"/>
        <v>4050.1412942167162</v>
      </c>
      <c r="W121" s="75">
        <f t="shared" si="133"/>
        <v>9202.7377299999989</v>
      </c>
      <c r="X121" s="75">
        <f t="shared" si="134"/>
        <v>9185.4598523198201</v>
      </c>
      <c r="Y121" s="75">
        <f t="shared" si="135"/>
        <v>74.324541363863872</v>
      </c>
      <c r="Z121" s="84">
        <f t="shared" si="136"/>
        <v>74.110547894561222</v>
      </c>
      <c r="AA121" s="83">
        <f t="shared" si="137"/>
        <v>445947.24818318326</v>
      </c>
      <c r="AB121" s="75">
        <f t="shared" si="138"/>
        <v>444663.28736736736</v>
      </c>
      <c r="AC121" s="75">
        <f t="shared" si="139"/>
        <v>24371016.221316319</v>
      </c>
      <c r="AD121" s="75">
        <f t="shared" si="124"/>
        <v>24300847.765300296</v>
      </c>
      <c r="AE121" s="75">
        <f t="shared" si="140"/>
        <v>55216426.379999995</v>
      </c>
      <c r="AF121" s="75">
        <f t="shared" si="141"/>
        <v>55112759.113918923</v>
      </c>
      <c r="AG121" s="75">
        <f t="shared" si="142"/>
        <v>445947.24818318326</v>
      </c>
      <c r="AH121" s="75">
        <f t="shared" si="143"/>
        <v>444663.28736736736</v>
      </c>
      <c r="AI121" s="84">
        <v>6000</v>
      </c>
      <c r="AJ121" s="133"/>
      <c r="AK121" s="134"/>
      <c r="AL121" s="75"/>
      <c r="AM121" s="75"/>
      <c r="AN121" s="134"/>
      <c r="AO121" s="134"/>
      <c r="AP121" s="75"/>
      <c r="AQ121" s="84"/>
    </row>
    <row r="122" spans="2:43" x14ac:dyDescent="0.35">
      <c r="B122" s="5" t="s">
        <v>49</v>
      </c>
      <c r="C122" s="15">
        <v>26.959762999999999</v>
      </c>
      <c r="D122" s="15">
        <v>77.789760000000001</v>
      </c>
      <c r="E122" t="s">
        <v>172</v>
      </c>
      <c r="F122">
        <v>2</v>
      </c>
      <c r="G122" s="15">
        <f>HLOOKUP(Calculations!$E$2,'Prevalence Rates'!$C$3:$BC$249,'Prevalence Rates'!$BD122,FALSE)</f>
        <v>0.31980000000000003</v>
      </c>
      <c r="H122">
        <f>HLOOKUP(Calculations!$E$2,'Population 2016'!$C$3:$BC$249,'Population 2016'!BD122,FALSE)</f>
        <v>39611</v>
      </c>
      <c r="I122">
        <v>0</v>
      </c>
      <c r="J122">
        <f>HLOOKUP(Results!E$4,Targeting!$C$3:$F$249,Targeting!$G122,FALSE)</f>
        <v>6103</v>
      </c>
      <c r="K122" s="89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Authority"),OR($F122=1,$F122=5)),0,new_ci(VALUE(LEFT(Options!$B$24,2)),$C122,$E122,$F122,2016,$I122,1,$H122,$G122*$H122,Options!$B$8)))</f>
        <v>42.628333175100003</v>
      </c>
      <c r="L122" s="90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Authority"),OR($F122=1,$F122=5)),0,new_ci(VALUE(LEFT(Options!$B$24,2)),$C122,$E122,$F122,2016,$I122+$J122,1,$H122,$G122*$H122,Options!$B$8)))</f>
        <v>42.508546542600001</v>
      </c>
      <c r="M122" s="83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Authority"),OR($F122=1,$F122=5)),0,new_yllv2(VALUE(LEFT(Options!$B$24,2)),$C122,$D122,$E122,$F122,2016,$I122,1,$H122,$G122*$H122,Options!$B$8)))</f>
        <v>2124.1697142302</v>
      </c>
      <c r="N122" s="84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Authority"),OR($F122=1,$F122=5)),0,new_yllv2(VALUE(LEFT(Options!$B$24,2)),$C122,$D122,$E122,$F122,2016,$I122+$J122,1,$H122,$G122*$H122,Options!$B$8)))</f>
        <v>2118.2007466921</v>
      </c>
      <c r="O122" s="90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Authority"),OR($F122=1,$F122=5)),0,hosp_count(VALUE(LEFT(Options!$B$24,2)),$C122,$E122,$F122,2016,$I122,1,$H122,$G122*$H122, Options!$B$8)))</f>
        <v>4338.5762131854999</v>
      </c>
      <c r="P122" s="90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Authority"),OR($F122=1,$F122=5)),0,hosp_count(VALUE(LEFT(Options!$B$24,2)),$C122,$E122,$F122,2016,$I122+$J122,1,$H122,$G122*$H122, Options!$B$8)))</f>
        <v>4330.5457676052001</v>
      </c>
      <c r="Q122" s="83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Authority"),OR($F122=1,$F122=5)),0,prem_mort(VALUE(LEFT(Options!$B$24,2)),$C122,$E122,$F122,2016,$I122,1,$H122,$G122*$H122,Options!$B$8)))</f>
        <v>42.628333175100003</v>
      </c>
      <c r="R122" s="84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Authority"),OR($F122=1,$F122=5)),0,prem_mort(VALUE(LEFT(Options!$B$24,2)),$C122,$E122,$F122,2016,$I122+$J122,1,$H122,$G122*$H122,Options!$B$8)))</f>
        <v>42.508546542600001</v>
      </c>
      <c r="S122" s="83">
        <f t="shared" si="129"/>
        <v>107.61741227209615</v>
      </c>
      <c r="T122" s="75">
        <f t="shared" si="130"/>
        <v>107.31500477796573</v>
      </c>
      <c r="U122" s="75">
        <f t="shared" si="131"/>
        <v>5362.5753306662291</v>
      </c>
      <c r="V122" s="75">
        <f t="shared" si="132"/>
        <v>5347.5063661409704</v>
      </c>
      <c r="W122" s="75">
        <f t="shared" si="133"/>
        <v>10952.958049999999</v>
      </c>
      <c r="X122" s="75">
        <f t="shared" si="134"/>
        <v>10932.684778483756</v>
      </c>
      <c r="Y122" s="75">
        <f t="shared" si="135"/>
        <v>107.61741227209615</v>
      </c>
      <c r="Z122" s="84">
        <f t="shared" si="136"/>
        <v>107.31500477796573</v>
      </c>
      <c r="AA122" s="83">
        <f t="shared" si="137"/>
        <v>645704.47363257688</v>
      </c>
      <c r="AB122" s="75">
        <f t="shared" si="138"/>
        <v>643890.02866779431</v>
      </c>
      <c r="AC122" s="75">
        <f t="shared" si="139"/>
        <v>32175451.983997375</v>
      </c>
      <c r="AD122" s="75">
        <f t="shared" si="124"/>
        <v>32085038.196845822</v>
      </c>
      <c r="AE122" s="75">
        <f t="shared" si="140"/>
        <v>65717748.299999997</v>
      </c>
      <c r="AF122" s="75">
        <f t="shared" si="141"/>
        <v>65596108.670902535</v>
      </c>
      <c r="AG122" s="75">
        <f t="shared" si="142"/>
        <v>645704.47363257688</v>
      </c>
      <c r="AH122" s="75">
        <f t="shared" si="143"/>
        <v>643890.02866779431</v>
      </c>
      <c r="AI122" s="84">
        <v>6000</v>
      </c>
      <c r="AJ122" s="133"/>
      <c r="AK122" s="134"/>
      <c r="AL122" s="75"/>
      <c r="AM122" s="75"/>
      <c r="AN122" s="134"/>
      <c r="AO122" s="134"/>
      <c r="AP122" s="75"/>
      <c r="AQ122" s="84"/>
    </row>
    <row r="123" spans="2:43" x14ac:dyDescent="0.35">
      <c r="B123" s="5" t="s">
        <v>50</v>
      </c>
      <c r="C123" s="15">
        <v>31.981521999999998</v>
      </c>
      <c r="D123" s="15">
        <v>78.061520000000002</v>
      </c>
      <c r="E123" t="s">
        <v>172</v>
      </c>
      <c r="F123">
        <v>2</v>
      </c>
      <c r="G123" s="15">
        <f>HLOOKUP(Calculations!$E$2,'Prevalence Rates'!$C$3:$BC$249,'Prevalence Rates'!$BD123,FALSE)</f>
        <v>0.31980000000000003</v>
      </c>
      <c r="H123">
        <f>HLOOKUP(Calculations!$E$2,'Population 2016'!$C$3:$BC$249,'Population 2016'!BD123,FALSE)</f>
        <v>37146</v>
      </c>
      <c r="I123">
        <v>0</v>
      </c>
      <c r="J123">
        <f>HLOOKUP(Results!E$4,Targeting!$C$3:$F$249,Targeting!$G123,FALSE)</f>
        <v>5723</v>
      </c>
      <c r="K123" s="89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Authority"),OR($F123=1,$F123=5)),0,new_ci(VALUE(LEFT(Options!$B$24,2)),$C123,$E123,$F123,2016,$I123,1,$H123,$G123*$H123,Options!$B$8)))</f>
        <v>58.388864265000002</v>
      </c>
      <c r="L123" s="90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Authority"),OR($F123=1,$F123=5)),0,new_ci(VALUE(LEFT(Options!$B$24,2)),$C123,$E123,$F123,2016,$I123+$J123,1,$H123,$G123*$H123,Options!$B$8)))</f>
        <v>58.224870555400003</v>
      </c>
      <c r="M123" s="83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Authority"),OR($F123=1,$F123=5)),0,new_yllv2(VALUE(LEFT(Options!$B$24,2)),$C123,$D123,$E123,$F123,2016,$I123,1,$H123,$G123*$H123,Options!$B$8)))</f>
        <v>2632.1698842884998</v>
      </c>
      <c r="N123" s="84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Authority"),OR($F123=1,$F123=5)),0,new_yllv2(VALUE(LEFT(Options!$B$24,2)),$C123,$D123,$E123,$F123,2016,$I123+$J123,1,$H123,$G123*$H123,Options!$B$8)))</f>
        <v>2624.7770481877001</v>
      </c>
      <c r="O123" s="90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Authority"),OR($F123=1,$F123=5)),0,hosp_count(VALUE(LEFT(Options!$B$24,2)),$C123,$E123,$F123,2016,$I123,1,$H123,$G123*$H123, Options!$B$8)))</f>
        <v>4862.4564060936</v>
      </c>
      <c r="P123" s="90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Authority"),OR($F123=1,$F123=5)),0,hosp_count(VALUE(LEFT(Options!$B$24,2)),$C123,$E123,$F123,2016,$I123+$J123,1,$H123,$G123*$H123, Options!$B$8)))</f>
        <v>4853.4566192468001</v>
      </c>
      <c r="Q123" s="83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Authority"),OR($F123=1,$F123=5)),0,prem_mort(VALUE(LEFT(Options!$B$24,2)),$C123,$E123,$F123,2016,$I123,1,$H123,$G123*$H123,Options!$B$8)))</f>
        <v>58.388864265000002</v>
      </c>
      <c r="R123" s="84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Authority"),OR($F123=1,$F123=5)),0,prem_mort(VALUE(LEFT(Options!$B$24,2)),$C123,$E123,$F123,2016,$I123+$J123,1,$H123,$G123*$H123,Options!$B$8)))</f>
        <v>58.224870555400003</v>
      </c>
      <c r="S123" s="83">
        <f t="shared" si="129"/>
        <v>157.18748792602165</v>
      </c>
      <c r="T123" s="75">
        <f t="shared" si="130"/>
        <v>156.7460037565283</v>
      </c>
      <c r="U123" s="75">
        <f t="shared" si="131"/>
        <v>7086.0116413301566</v>
      </c>
      <c r="V123" s="75">
        <f t="shared" si="132"/>
        <v>7066.1095358523135</v>
      </c>
      <c r="W123" s="75">
        <f t="shared" si="133"/>
        <v>13090.121159999999</v>
      </c>
      <c r="X123" s="75">
        <f t="shared" si="134"/>
        <v>13065.893014717063</v>
      </c>
      <c r="Y123" s="75">
        <f t="shared" si="135"/>
        <v>157.18748792602165</v>
      </c>
      <c r="Z123" s="84">
        <f t="shared" si="136"/>
        <v>156.7460037565283</v>
      </c>
      <c r="AA123" s="83">
        <f t="shared" si="137"/>
        <v>1021718.6715191407</v>
      </c>
      <c r="AB123" s="75">
        <f t="shared" si="138"/>
        <v>1018849.0244174339</v>
      </c>
      <c r="AC123" s="75">
        <f t="shared" si="139"/>
        <v>46059075.668646015</v>
      </c>
      <c r="AD123" s="75">
        <f t="shared" si="124"/>
        <v>45929711.983040035</v>
      </c>
      <c r="AE123" s="75">
        <f t="shared" si="140"/>
        <v>85085787.539999992</v>
      </c>
      <c r="AF123" s="75">
        <f t="shared" si="141"/>
        <v>84928304.59566091</v>
      </c>
      <c r="AG123" s="75">
        <f t="shared" si="142"/>
        <v>1021718.6715191407</v>
      </c>
      <c r="AH123" s="75">
        <f t="shared" si="143"/>
        <v>1018849.0244174339</v>
      </c>
      <c r="AI123" s="84">
        <v>6500</v>
      </c>
      <c r="AJ123" s="133"/>
      <c r="AK123" s="134"/>
      <c r="AL123" s="75"/>
      <c r="AM123" s="75"/>
      <c r="AN123" s="134"/>
      <c r="AO123" s="134"/>
      <c r="AP123" s="75"/>
      <c r="AQ123" s="84"/>
    </row>
    <row r="124" spans="2:43" x14ac:dyDescent="0.35">
      <c r="B124" s="5" t="s">
        <v>51</v>
      </c>
      <c r="C124" s="15">
        <v>36.926009999999998</v>
      </c>
      <c r="D124" s="15">
        <v>78.336009999999987</v>
      </c>
      <c r="E124" t="s">
        <v>172</v>
      </c>
      <c r="F124">
        <v>2</v>
      </c>
      <c r="G124" s="15">
        <f>HLOOKUP(Calculations!$E$2,'Prevalence Rates'!$C$3:$BC$249,'Prevalence Rates'!$BD124,FALSE)</f>
        <v>0.34090000000000004</v>
      </c>
      <c r="H124">
        <f>HLOOKUP(Calculations!$E$2,'Population 2016'!$C$3:$BC$249,'Population 2016'!BD124,FALSE)</f>
        <v>32341</v>
      </c>
      <c r="I124">
        <v>0</v>
      </c>
      <c r="J124">
        <f>HLOOKUP(Results!E$4,Targeting!$C$3:$F$249,Targeting!$G124,FALSE)</f>
        <v>4983</v>
      </c>
      <c r="K124" s="89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Authority"),OR($F124=1,$F124=5)),0,new_ci(VALUE(LEFT(Options!$B$24,2)),$C124,$E124,$F124,2016,$I124,1,$H124,$G124*$H124,Options!$B$8)))</f>
        <v>73.811050172600005</v>
      </c>
      <c r="L124" s="90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Authority"),OR($F124=1,$F124=5)),0,new_ci(VALUE(LEFT(Options!$B$24,2)),$C124,$E124,$F124,2016,$I124+$J124,1,$H124,$G124*$H124,Options!$B$8)))</f>
        <v>73.606864273100001</v>
      </c>
      <c r="M124" s="83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Authority"),OR($F124=1,$F124=5)),0,new_yllv2(VALUE(LEFT(Options!$B$24,2)),$C124,$D124,$E124,$F124,2016,$I124,1,$H124,$G124*$H124,Options!$B$8)))</f>
        <v>2982.7045374748</v>
      </c>
      <c r="N124" s="84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Authority"),OR($F124=1,$F124=5)),0,new_yllv2(VALUE(LEFT(Options!$B$24,2)),$C124,$D124,$E124,$F124,2016,$I124+$J124,1,$H124,$G124*$H124,Options!$B$8)))</f>
        <v>2974.4533852760001</v>
      </c>
      <c r="O124" s="90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Authority"),OR($F124=1,$F124=5)),0,hosp_count(VALUE(LEFT(Options!$B$24,2)),$C124,$E124,$F124,2016,$I124,1,$H124,$G124*$H124, Options!$B$8)))</f>
        <v>5045.6624380724998</v>
      </c>
      <c r="P124" s="90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Authority"),OR($F124=1,$F124=5)),0,hosp_count(VALUE(LEFT(Options!$B$24,2)),$C124,$E124,$F124,2016,$I124+$J124,1,$H124,$G124*$H124, Options!$B$8)))</f>
        <v>5036.4042947127</v>
      </c>
      <c r="Q124" s="83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Authority"),OR($F124=1,$F124=5)),0,prem_mort(VALUE(LEFT(Options!$B$24,2)),$C124,$E124,$F124,2016,$I124,1,$H124,$G124*$H124,Options!$B$8)))</f>
        <v>73.811050172600005</v>
      </c>
      <c r="R124" s="84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Authority"),OR($F124=1,$F124=5)),0,prem_mort(VALUE(LEFT(Options!$B$24,2)),$C124,$E124,$F124,2016,$I124+$J124,1,$H124,$G124*$H124,Options!$B$8)))</f>
        <v>73.606864273100001</v>
      </c>
      <c r="S124" s="83">
        <f t="shared" si="129"/>
        <v>228.22748267709719</v>
      </c>
      <c r="T124" s="75">
        <f t="shared" si="130"/>
        <v>227.59612959741506</v>
      </c>
      <c r="U124" s="75">
        <f t="shared" si="131"/>
        <v>9222.6725749816014</v>
      </c>
      <c r="V124" s="75">
        <f t="shared" si="132"/>
        <v>9197.1595970316321</v>
      </c>
      <c r="W124" s="75">
        <f t="shared" si="133"/>
        <v>15601.442249999998</v>
      </c>
      <c r="X124" s="75">
        <f t="shared" si="134"/>
        <v>15572.815604689713</v>
      </c>
      <c r="Y124" s="75">
        <f t="shared" si="135"/>
        <v>228.22748267709719</v>
      </c>
      <c r="Z124" s="84">
        <f t="shared" si="136"/>
        <v>227.59612959741506</v>
      </c>
      <c r="AA124" s="83">
        <f t="shared" si="137"/>
        <v>1597592.3787396804</v>
      </c>
      <c r="AB124" s="75">
        <f t="shared" si="138"/>
        <v>1593172.9071819053</v>
      </c>
      <c r="AC124" s="75">
        <f t="shared" ref="AC124:AC187" si="144">U124*$AI124</f>
        <v>64558708.024871208</v>
      </c>
      <c r="AD124" s="75">
        <f t="shared" ref="AD124:AD187" si="145">V124*$AI124</f>
        <v>64380117.179221421</v>
      </c>
      <c r="AE124" s="75">
        <f t="shared" ref="AE124:AE155" si="146">W124*$AI124</f>
        <v>109210095.74999999</v>
      </c>
      <c r="AF124" s="75">
        <f t="shared" ref="AF124:AF155" si="147">X124*$AI124</f>
        <v>109009709.23282799</v>
      </c>
      <c r="AG124" s="75">
        <f t="shared" ref="AG124:AG155" si="148">Y124*$AI124</f>
        <v>1597592.3787396804</v>
      </c>
      <c r="AH124" s="75">
        <f t="shared" ref="AH124:AH155" si="149">Z124*$AI124</f>
        <v>1593172.9071819053</v>
      </c>
      <c r="AI124" s="84">
        <v>7000</v>
      </c>
      <c r="AJ124" s="133"/>
      <c r="AK124" s="134"/>
      <c r="AL124" s="75"/>
      <c r="AM124" s="75"/>
      <c r="AN124" s="134"/>
      <c r="AO124" s="134"/>
      <c r="AP124" s="75"/>
      <c r="AQ124" s="84"/>
    </row>
    <row r="125" spans="2:43" x14ac:dyDescent="0.35">
      <c r="B125" s="5" t="s">
        <v>52</v>
      </c>
      <c r="C125" s="15">
        <v>42.067703000000002</v>
      </c>
      <c r="D125" s="15">
        <v>78.907700000000006</v>
      </c>
      <c r="E125" t="s">
        <v>172</v>
      </c>
      <c r="F125">
        <v>2</v>
      </c>
      <c r="G125" s="15">
        <f>HLOOKUP(Calculations!$E$2,'Prevalence Rates'!$C$3:$BC$249,'Prevalence Rates'!$BD125,FALSE)</f>
        <v>0.34090000000000004</v>
      </c>
      <c r="H125">
        <f>HLOOKUP(Calculations!$E$2,'Population 2016'!$C$3:$BC$249,'Population 2016'!BD125,FALSE)</f>
        <v>32014</v>
      </c>
      <c r="I125">
        <v>0</v>
      </c>
      <c r="J125">
        <f>HLOOKUP(Results!E$4,Targeting!$C$3:$F$249,Targeting!$G125,FALSE)</f>
        <v>4933</v>
      </c>
      <c r="K125" s="89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Authority"),OR($F125=1,$F125=5)),0,new_ci(VALUE(LEFT(Options!$B$24,2)),$C125,$E125,$F125,2016,$I125,1,$H125,$G125*$H125,Options!$B$8)))</f>
        <v>107.6551198013</v>
      </c>
      <c r="L125" s="90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Authority"),OR($F125=1,$F125=5)),0,new_ci(VALUE(LEFT(Options!$B$24,2)),$C125,$E125,$F125,2016,$I125+$J125,1,$H125,$G125*$H125,Options!$B$8)))</f>
        <v>107.3575740671</v>
      </c>
      <c r="M125" s="83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Authority"),OR($F125=1,$F125=5)),0,new_yllv2(VALUE(LEFT(Options!$B$24,2)),$C125,$D125,$E125,$F125,2016,$I125,1,$H125,$G125*$H125,Options!$B$8)))</f>
        <v>3858.3591707132</v>
      </c>
      <c r="N125" s="84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Authority"),OR($F125=1,$F125=5)),0,new_yllv2(VALUE(LEFT(Options!$B$24,2)),$C125,$D125,$E125,$F125,2016,$I125+$J125,1,$H125,$G125*$H125,Options!$B$8)))</f>
        <v>3847.6951324921001</v>
      </c>
      <c r="O125" s="90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Authority"),OR($F125=1,$F125=5)),0,hosp_count(VALUE(LEFT(Options!$B$24,2)),$C125,$E125,$F125,2016,$I125,1,$H125,$G125*$H125, Options!$B$8)))</f>
        <v>5994.6765736841999</v>
      </c>
      <c r="P125" s="90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Authority"),OR($F125=1,$F125=5)),0,hosp_count(VALUE(LEFT(Options!$B$24,2)),$C125,$E125,$F125,2016,$I125+$J125,1,$H125,$G125*$H125, Options!$B$8)))</f>
        <v>5983.6762564754999</v>
      </c>
      <c r="Q125" s="83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Authority"),OR($F125=1,$F125=5)),0,prem_mort(VALUE(LEFT(Options!$B$24,2)),$C125,$E125,$F125,2016,$I125,1,$H125,$G125*$H125,Options!$B$8)))</f>
        <v>107.6551198013</v>
      </c>
      <c r="R125" s="84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Authority"),OR($F125=1,$F125=5)),0,prem_mort(VALUE(LEFT(Options!$B$24,2)),$C125,$E125,$F125,2016,$I125+$J125,1,$H125,$G125*$H125,Options!$B$8)))</f>
        <v>107.3575740671</v>
      </c>
      <c r="S125" s="83">
        <f t="shared" ref="S125:S188" si="150">K125*100000/$H125</f>
        <v>336.27512901012057</v>
      </c>
      <c r="T125" s="75">
        <f t="shared" ref="T125:T188" si="151">L125*100000/$H125</f>
        <v>335.34570521365657</v>
      </c>
      <c r="U125" s="75">
        <f t="shared" ref="U125:U188" si="152">M125*100000/$H125</f>
        <v>12052.099614897232</v>
      </c>
      <c r="V125" s="75">
        <f t="shared" ref="V125:V188" si="153">N125*100000/$H125</f>
        <v>12018.789068820204</v>
      </c>
      <c r="W125" s="75">
        <f t="shared" ref="W125:W188" si="154">O125*100000/$H125</f>
        <v>18725.172030000002</v>
      </c>
      <c r="X125" s="75">
        <f t="shared" ref="X125:X188" si="155">P125*100000/$H125</f>
        <v>18690.811071642092</v>
      </c>
      <c r="Y125" s="75">
        <f t="shared" ref="Y125:Y188" si="156">Q125*100000/$H125</f>
        <v>336.27512901012057</v>
      </c>
      <c r="Z125" s="84">
        <f t="shared" ref="Z125:Z188" si="157">R125*100000/$H125</f>
        <v>335.34570521365657</v>
      </c>
      <c r="AA125" s="83">
        <f t="shared" ref="AA125:AA188" si="158">S125*$AI125</f>
        <v>2353925.9030708438</v>
      </c>
      <c r="AB125" s="75">
        <f t="shared" ref="AB125:AB188" si="159">T125*$AI125</f>
        <v>2347419.9364955961</v>
      </c>
      <c r="AC125" s="75">
        <f t="shared" si="144"/>
        <v>84364697.304280624</v>
      </c>
      <c r="AD125" s="75">
        <f t="shared" si="145"/>
        <v>84131523.481741428</v>
      </c>
      <c r="AE125" s="75">
        <f t="shared" si="146"/>
        <v>131076204.21000001</v>
      </c>
      <c r="AF125" s="75">
        <f t="shared" si="147"/>
        <v>130835677.50149465</v>
      </c>
      <c r="AG125" s="75">
        <f t="shared" si="148"/>
        <v>2353925.9030708438</v>
      </c>
      <c r="AH125" s="75">
        <f t="shared" si="149"/>
        <v>2347419.9364955961</v>
      </c>
      <c r="AI125" s="84">
        <v>7000</v>
      </c>
      <c r="AJ125" s="133"/>
      <c r="AK125" s="134"/>
      <c r="AL125" s="75"/>
      <c r="AM125" s="75"/>
      <c r="AN125" s="134"/>
      <c r="AO125" s="134"/>
      <c r="AP125" s="75"/>
      <c r="AQ125" s="84"/>
    </row>
    <row r="126" spans="2:43" x14ac:dyDescent="0.35">
      <c r="B126" s="5" t="s">
        <v>53</v>
      </c>
      <c r="C126" s="15">
        <v>47.038155000000003</v>
      </c>
      <c r="D126" s="15">
        <v>79.418149999999997</v>
      </c>
      <c r="E126" t="s">
        <v>172</v>
      </c>
      <c r="F126">
        <v>2</v>
      </c>
      <c r="G126" s="15">
        <f>HLOOKUP(Calculations!$E$2,'Prevalence Rates'!$C$3:$BC$249,'Prevalence Rates'!$BD126,FALSE)</f>
        <v>0.36699999999999999</v>
      </c>
      <c r="H126">
        <f>HLOOKUP(Calculations!$E$2,'Population 2016'!$C$3:$BC$249,'Population 2016'!BD126,FALSE)</f>
        <v>36688</v>
      </c>
      <c r="I126">
        <v>0</v>
      </c>
      <c r="J126">
        <f>HLOOKUP(Results!E$4,Targeting!$C$3:$F$249,Targeting!$G126,FALSE)</f>
        <v>5653</v>
      </c>
      <c r="K126" s="89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Authority"),OR($F126=1,$F126=5)),0,new_ci(VALUE(LEFT(Options!$B$24,2)),$C126,$E126,$F126,2016,$I126,1,$H126,$G126*$H126,Options!$B$8)))</f>
        <v>179.4002942514</v>
      </c>
      <c r="L126" s="90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Authority"),OR($F126=1,$F126=5)),0,new_ci(VALUE(LEFT(Options!$B$24,2)),$C126,$E126,$F126,2016,$I126+$J126,1,$H126,$G126*$H126,Options!$B$8)))</f>
        <v>178.91383381590001</v>
      </c>
      <c r="M126" s="83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Authority"),OR($F126=1,$F126=5)),0,new_yllv2(VALUE(LEFT(Options!$B$24,2)),$C126,$D126,$E126,$F126,2016,$I126,1,$H126,$G126*$H126,Options!$B$8)))</f>
        <v>5629.5803366074997</v>
      </c>
      <c r="N126" s="84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Authority"),OR($F126=1,$F126=5)),0,new_yllv2(VALUE(LEFT(Options!$B$24,2)),$C126,$D126,$E126,$F126,2016,$I126+$J126,1,$H126,$G126*$H126,Options!$B$8)))</f>
        <v>5614.3152105738</v>
      </c>
      <c r="O126" s="90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Authority"),OR($F126=1,$F126=5)),0,hosp_count(VALUE(LEFT(Options!$B$24,2)),$C126,$E126,$F126,2016,$I126,1,$H126,$G126*$H126, Options!$B$8)))</f>
        <v>8195.4193310032006</v>
      </c>
      <c r="P126" s="90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Authority"),OR($F126=1,$F126=5)),0,hosp_count(VALUE(LEFT(Options!$B$24,2)),$C126,$E126,$F126,2016,$I126+$J126,1,$H126,$G126*$H126, Options!$B$8)))</f>
        <v>8180.5413620838999</v>
      </c>
      <c r="Q126" s="83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Authority"),OR($F126=1,$F126=5)),0,prem_mort(VALUE(LEFT(Options!$B$24,2)),$C126,$E126,$F126,2016,$I126,1,$H126,$G126*$H126,Options!$B$8)))</f>
        <v>179.4002942514</v>
      </c>
      <c r="R126" s="84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Authority"),OR($F126=1,$F126=5)),0,prem_mort(VALUE(LEFT(Options!$B$24,2)),$C126,$E126,$F126,2016,$I126+$J126,1,$H126,$G126*$H126,Options!$B$8)))</f>
        <v>178.91383381590001</v>
      </c>
      <c r="S126" s="83">
        <f t="shared" si="150"/>
        <v>488.98902706988662</v>
      </c>
      <c r="T126" s="75">
        <f t="shared" si="151"/>
        <v>487.66308824656568</v>
      </c>
      <c r="U126" s="75">
        <f t="shared" si="152"/>
        <v>15344.47322450801</v>
      </c>
      <c r="V126" s="75">
        <f t="shared" si="153"/>
        <v>15302.865270861861</v>
      </c>
      <c r="W126" s="75">
        <f t="shared" si="154"/>
        <v>22338.146890000004</v>
      </c>
      <c r="X126" s="75">
        <f t="shared" si="155"/>
        <v>22297.594205418394</v>
      </c>
      <c r="Y126" s="75">
        <f t="shared" si="156"/>
        <v>488.98902706988662</v>
      </c>
      <c r="Z126" s="84">
        <f t="shared" si="157"/>
        <v>487.66308824656568</v>
      </c>
      <c r="AA126" s="83">
        <f t="shared" si="158"/>
        <v>3422923.1894892063</v>
      </c>
      <c r="AB126" s="75">
        <f t="shared" si="159"/>
        <v>3413641.61772596</v>
      </c>
      <c r="AC126" s="75">
        <f t="shared" si="144"/>
        <v>107411312.57155608</v>
      </c>
      <c r="AD126" s="75">
        <f t="shared" si="145"/>
        <v>107120056.89603303</v>
      </c>
      <c r="AE126" s="75">
        <f t="shared" si="146"/>
        <v>156367028.23000002</v>
      </c>
      <c r="AF126" s="75">
        <f t="shared" si="147"/>
        <v>156083159.43792877</v>
      </c>
      <c r="AG126" s="75">
        <f t="shared" si="148"/>
        <v>3422923.1894892063</v>
      </c>
      <c r="AH126" s="75">
        <f t="shared" si="149"/>
        <v>3413641.61772596</v>
      </c>
      <c r="AI126" s="84">
        <v>7000</v>
      </c>
      <c r="AJ126" s="133"/>
      <c r="AK126" s="134"/>
      <c r="AL126" s="75"/>
      <c r="AM126" s="75"/>
      <c r="AN126" s="134"/>
      <c r="AO126" s="134"/>
      <c r="AP126" s="75"/>
      <c r="AQ126" s="84"/>
    </row>
    <row r="127" spans="2:43" x14ac:dyDescent="0.35">
      <c r="B127" s="5" t="s">
        <v>54</v>
      </c>
      <c r="C127" s="15">
        <v>51.998646000000001</v>
      </c>
      <c r="D127" s="15">
        <v>79.988649999999993</v>
      </c>
      <c r="E127" t="s">
        <v>172</v>
      </c>
      <c r="F127">
        <v>2</v>
      </c>
      <c r="G127" s="15">
        <f>HLOOKUP(Calculations!$E$2,'Prevalence Rates'!$C$3:$BC$249,'Prevalence Rates'!$BD127,FALSE)</f>
        <v>0.36699999999999999</v>
      </c>
      <c r="H127">
        <f>HLOOKUP(Calculations!$E$2,'Population 2016'!$C$3:$BC$249,'Population 2016'!BD127,FALSE)</f>
        <v>37819</v>
      </c>
      <c r="I127">
        <v>0</v>
      </c>
      <c r="J127">
        <f>HLOOKUP(Results!E$4,Targeting!$C$3:$F$249,Targeting!$G127,FALSE)</f>
        <v>5827</v>
      </c>
      <c r="K127" s="89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Authority"),OR($F127=1,$F127=5)),0,new_ci(VALUE(LEFT(Options!$B$24,2)),$C127,$E127,$F127,2016,$I127,1,$H127,$G127*$H127,Options!$B$8)))</f>
        <v>268.6090457601</v>
      </c>
      <c r="L127" s="90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Authority"),OR($F127=1,$F127=5)),0,new_ci(VALUE(LEFT(Options!$B$24,2)),$C127,$E127,$F127,2016,$I127+$J127,1,$H127,$G127*$H127,Options!$B$8)))</f>
        <v>267.8821263447</v>
      </c>
      <c r="M127" s="83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Authority"),OR($F127=1,$F127=5)),0,new_yllv2(VALUE(LEFT(Options!$B$24,2)),$C127,$D127,$E127,$F127,2016,$I127,1,$H127,$G127*$H127,Options!$B$8)))</f>
        <v>7249.7592195013003</v>
      </c>
      <c r="N127" s="84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Authority"),OR($F127=1,$F127=5)),0,new_yllv2(VALUE(LEFT(Options!$B$24,2)),$C127,$D127,$E127,$F127,2016,$I127+$J127,1,$H127,$G127*$H127,Options!$B$8)))</f>
        <v>7230.1396615719996</v>
      </c>
      <c r="O127" s="90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Authority"),OR($F127=1,$F127=5)),0,hosp_count(VALUE(LEFT(Options!$B$24,2)),$C127,$E127,$F127,2016,$I127,1,$H127,$G127*$H127, Options!$B$8)))</f>
        <v>10074.533773875301</v>
      </c>
      <c r="P127" s="90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Authority"),OR($F127=1,$F127=5)),0,hosp_count(VALUE(LEFT(Options!$B$24,2)),$C127,$E127,$F127,2016,$I127+$J127,1,$H127,$G127*$H127, Options!$B$8)))</f>
        <v>10056.245300540801</v>
      </c>
      <c r="Q127" s="83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Authority"),OR($F127=1,$F127=5)),0,prem_mort(VALUE(LEFT(Options!$B$24,2)),$C127,$E127,$F127,2016,$I127,1,$H127,$G127*$H127,Options!$B$8)))</f>
        <v>268.6090457601</v>
      </c>
      <c r="R127" s="84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Authority"),OR($F127=1,$F127=5)),0,prem_mort(VALUE(LEFT(Options!$B$24,2)),$C127,$E127,$F127,2016,$I127+$J127,1,$H127,$G127*$H127,Options!$B$8)))</f>
        <v>267.8821263447</v>
      </c>
      <c r="S127" s="83">
        <f t="shared" si="150"/>
        <v>710.248937729977</v>
      </c>
      <c r="T127" s="75">
        <f t="shared" si="151"/>
        <v>708.32683662894317</v>
      </c>
      <c r="U127" s="75">
        <f t="shared" si="152"/>
        <v>19169.621670327877</v>
      </c>
      <c r="V127" s="75">
        <f t="shared" si="153"/>
        <v>19117.744153922631</v>
      </c>
      <c r="W127" s="75">
        <f t="shared" si="154"/>
        <v>26638.815870000002</v>
      </c>
      <c r="X127" s="75">
        <f t="shared" si="155"/>
        <v>26590.457972291177</v>
      </c>
      <c r="Y127" s="75">
        <f t="shared" si="156"/>
        <v>710.248937729977</v>
      </c>
      <c r="Z127" s="84">
        <f t="shared" si="157"/>
        <v>708.32683662894317</v>
      </c>
      <c r="AA127" s="83">
        <f t="shared" si="158"/>
        <v>4971742.5641098386</v>
      </c>
      <c r="AB127" s="75">
        <f t="shared" si="159"/>
        <v>4958287.856402602</v>
      </c>
      <c r="AC127" s="75">
        <f t="shared" si="144"/>
        <v>134187351.69229513</v>
      </c>
      <c r="AD127" s="75">
        <f t="shared" si="145"/>
        <v>133824209.07745841</v>
      </c>
      <c r="AE127" s="75">
        <f t="shared" si="146"/>
        <v>186471711.09</v>
      </c>
      <c r="AF127" s="75">
        <f t="shared" si="147"/>
        <v>186133205.80603823</v>
      </c>
      <c r="AG127" s="75">
        <f t="shared" si="148"/>
        <v>4971742.5641098386</v>
      </c>
      <c r="AH127" s="75">
        <f t="shared" si="149"/>
        <v>4958287.856402602</v>
      </c>
      <c r="AI127" s="84">
        <v>7000</v>
      </c>
      <c r="AJ127" s="133"/>
      <c r="AK127" s="134"/>
      <c r="AL127" s="75"/>
      <c r="AM127" s="75"/>
      <c r="AN127" s="134"/>
      <c r="AO127" s="134"/>
      <c r="AP127" s="75"/>
      <c r="AQ127" s="84"/>
    </row>
    <row r="128" spans="2:43" x14ac:dyDescent="0.35">
      <c r="B128" s="5" t="s">
        <v>55</v>
      </c>
      <c r="C128" s="15">
        <v>56.950867000000002</v>
      </c>
      <c r="D128" s="15">
        <v>80.660870000000003</v>
      </c>
      <c r="E128" t="s">
        <v>172</v>
      </c>
      <c r="F128">
        <v>2</v>
      </c>
      <c r="G128" s="15">
        <f>HLOOKUP(Calculations!$E$2,'Prevalence Rates'!$C$3:$BC$249,'Prevalence Rates'!$BD128,FALSE)</f>
        <v>0.2838</v>
      </c>
      <c r="H128">
        <f>HLOOKUP(Calculations!$E$2,'Population 2016'!$C$3:$BC$249,'Population 2016'!BD128,FALSE)</f>
        <v>35036</v>
      </c>
      <c r="I128">
        <v>0</v>
      </c>
      <c r="J128">
        <f>HLOOKUP(Results!E$4,Targeting!$C$3:$F$249,Targeting!$G128,FALSE)</f>
        <v>5398</v>
      </c>
      <c r="K128" s="89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Authority"),OR($F128=1,$F128=5)),0,new_ci(VALUE(LEFT(Options!$B$24,2)),$C128,$E128,$F128,2016,$I128,1,$H128,$G128*$H128,Options!$B$8)))</f>
        <v>361.0182041466</v>
      </c>
      <c r="L128" s="90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Authority"),OR($F128=1,$F128=5)),0,new_ci(VALUE(LEFT(Options!$B$24,2)),$C128,$E128,$F128,2016,$I128+$J128,1,$H128,$G128*$H128,Options!$B$8)))</f>
        <v>359.98678399559998</v>
      </c>
      <c r="M128" s="83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Authority"),OR($F128=1,$F128=5)),0,new_yllv2(VALUE(LEFT(Options!$B$24,2)),$C128,$D128,$E128,$F128,2016,$I128,1,$H128,$G128*$H128,Options!$B$8)))</f>
        <v>8198.7244992238993</v>
      </c>
      <c r="N128" s="84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Authority"),OR($F128=1,$F128=5)),0,new_yllv2(VALUE(LEFT(Options!$B$24,2)),$C128,$D128,$E128,$F128,2016,$I128+$J128,1,$H128,$G128*$H128,Options!$B$8)))</f>
        <v>8175.3009445004</v>
      </c>
      <c r="O128" s="90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Authority"),OR($F128=1,$F128=5)),0,hosp_count(VALUE(LEFT(Options!$B$24,2)),$C128,$E128,$F128,2016,$I128,1,$H128,$G128*$H128, Options!$B$8)))</f>
        <v>11126.785665237599</v>
      </c>
      <c r="P128" s="90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Authority"),OR($F128=1,$F128=5)),0,hosp_count(VALUE(LEFT(Options!$B$24,2)),$C128,$E128,$F128,2016,$I128+$J128,1,$H128,$G128*$H128, Options!$B$8)))</f>
        <v>11105.8778786315</v>
      </c>
      <c r="Q128" s="83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Authority"),OR($F128=1,$F128=5)),0,prem_mort(VALUE(LEFT(Options!$B$24,2)),$C128,$E128,$F128,2016,$I128,1,$H128,$G128*$H128,Options!$B$8)))</f>
        <v>361.0182041466</v>
      </c>
      <c r="R128" s="84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Authority"),OR($F128=1,$F128=5)),0,prem_mort(VALUE(LEFT(Options!$B$24,2)),$C128,$E128,$F128,2016,$I128+$J128,1,$H128,$G128*$H128,Options!$B$8)))</f>
        <v>359.98678399559998</v>
      </c>
      <c r="S128" s="83">
        <f t="shared" si="150"/>
        <v>1030.4207219619821</v>
      </c>
      <c r="T128" s="75">
        <f t="shared" si="151"/>
        <v>1027.4768352426074</v>
      </c>
      <c r="U128" s="75">
        <f t="shared" si="152"/>
        <v>23400.857687018779</v>
      </c>
      <c r="V128" s="75">
        <f t="shared" si="153"/>
        <v>23334.002010790045</v>
      </c>
      <c r="W128" s="75">
        <f t="shared" si="154"/>
        <v>31758.150659999996</v>
      </c>
      <c r="X128" s="75">
        <f t="shared" si="155"/>
        <v>31698.475506997085</v>
      </c>
      <c r="Y128" s="75">
        <f t="shared" si="156"/>
        <v>1030.4207219619821</v>
      </c>
      <c r="Z128" s="84">
        <f t="shared" si="157"/>
        <v>1027.4768352426074</v>
      </c>
      <c r="AA128" s="83">
        <f t="shared" si="158"/>
        <v>6697734.6927528838</v>
      </c>
      <c r="AB128" s="75">
        <f t="shared" si="159"/>
        <v>6678599.4290769482</v>
      </c>
      <c r="AC128" s="75">
        <f t="shared" si="144"/>
        <v>152105574.96562207</v>
      </c>
      <c r="AD128" s="75">
        <f t="shared" si="145"/>
        <v>151671013.0701353</v>
      </c>
      <c r="AE128" s="75">
        <f t="shared" si="146"/>
        <v>206427979.28999996</v>
      </c>
      <c r="AF128" s="75">
        <f t="shared" si="147"/>
        <v>206040090.79548106</v>
      </c>
      <c r="AG128" s="75">
        <f t="shared" si="148"/>
        <v>6697734.6927528838</v>
      </c>
      <c r="AH128" s="75">
        <f t="shared" si="149"/>
        <v>6678599.4290769482</v>
      </c>
      <c r="AI128" s="84">
        <v>6500</v>
      </c>
      <c r="AJ128" s="133"/>
      <c r="AK128" s="134"/>
      <c r="AL128" s="75"/>
      <c r="AM128" s="75"/>
      <c r="AN128" s="134"/>
      <c r="AO128" s="134"/>
      <c r="AP128" s="75"/>
      <c r="AQ128" s="84"/>
    </row>
    <row r="129" spans="1:43" x14ac:dyDescent="0.35">
      <c r="B129" s="5" t="s">
        <v>56</v>
      </c>
      <c r="C129" s="15">
        <v>61.942988999999997</v>
      </c>
      <c r="D129" s="15">
        <v>81.612989999999996</v>
      </c>
      <c r="E129" t="s">
        <v>172</v>
      </c>
      <c r="F129">
        <v>2</v>
      </c>
      <c r="G129" s="15">
        <f>HLOOKUP(Calculations!$E$2,'Prevalence Rates'!$C$3:$BC$249,'Prevalence Rates'!$BD129,FALSE)</f>
        <v>0.2838</v>
      </c>
      <c r="H129">
        <f>HLOOKUP(Calculations!$E$2,'Population 2016'!$C$3:$BC$249,'Population 2016'!BD129,FALSE)</f>
        <v>29980</v>
      </c>
      <c r="I129">
        <v>0</v>
      </c>
      <c r="J129">
        <f>HLOOKUP(Results!E$4,Targeting!$C$3:$F$249,Targeting!$G129,FALSE)</f>
        <v>4619</v>
      </c>
      <c r="K129" s="89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Authority"),OR($F129=1,$F129=5)),0,new_ci(VALUE(LEFT(Options!$B$24,2)),$C129,$E129,$F129,2016,$I129,1,$H129,$G129*$H129,Options!$B$8)))</f>
        <v>449.15388691390001</v>
      </c>
      <c r="L129" s="90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Authority"),OR($F129=1,$F129=5)),0,new_ci(VALUE(LEFT(Options!$B$24,2)),$C129,$E129,$F129,2016,$I129+$J129,1,$H129,$G129*$H129,Options!$B$8)))</f>
        <v>447.87646458810002</v>
      </c>
      <c r="M129" s="83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Authority"),OR($F129=1,$F129=5)),0,new_yllv2(VALUE(LEFT(Options!$B$24,2)),$C129,$D129,$E129,$F129,2016,$I129,1,$H129,$G129*$H129,Options!$B$8)))</f>
        <v>8385.7035178364004</v>
      </c>
      <c r="N129" s="84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Authority"),OR($F129=1,$F129=5)),0,new_yllv2(VALUE(LEFT(Options!$B$24,2)),$C129,$D129,$E129,$F129,2016,$I129+$J129,1,$H129,$G129*$H129,Options!$B$8)))</f>
        <v>8361.8540417363001</v>
      </c>
      <c r="O129" s="90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Authority"),OR($F129=1,$F129=5)),0,hosp_count(VALUE(LEFT(Options!$B$24,2)),$C129,$E129,$F129,2016,$I129,1,$H129,$G129*$H129, Options!$B$8)))</f>
        <v>11366.904471358001</v>
      </c>
      <c r="P129" s="90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Authority"),OR($F129=1,$F129=5)),0,hosp_count(VALUE(LEFT(Options!$B$24,2)),$C129,$E129,$F129,2016,$I129+$J129,1,$H129,$G129*$H129, Options!$B$8)))</f>
        <v>11345.5455895256</v>
      </c>
      <c r="Q129" s="83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Authority"),OR($F129=1,$F129=5)),0,prem_mort(VALUE(LEFT(Options!$B$24,2)),$C129,$E129,$F129,2016,$I129,1,$H129,$G129*$H129,Options!$B$8)))</f>
        <v>449.15388691390001</v>
      </c>
      <c r="R129" s="84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Authority"),OR($F129=1,$F129=5)),0,prem_mort(VALUE(LEFT(Options!$B$24,2)),$C129,$E129,$F129,2016,$I129+$J129,1,$H129,$G129*$H129,Options!$B$8)))</f>
        <v>447.87646458810002</v>
      </c>
      <c r="S129" s="83">
        <f t="shared" si="150"/>
        <v>1498.1784086521013</v>
      </c>
      <c r="T129" s="75">
        <f t="shared" si="151"/>
        <v>1493.9174936227485</v>
      </c>
      <c r="U129" s="75">
        <f t="shared" si="152"/>
        <v>27970.992387713144</v>
      </c>
      <c r="V129" s="75">
        <f t="shared" si="153"/>
        <v>27891.441099854237</v>
      </c>
      <c r="W129" s="75">
        <f t="shared" si="154"/>
        <v>37914.958210000004</v>
      </c>
      <c r="X129" s="75">
        <f t="shared" si="155"/>
        <v>37843.714441379583</v>
      </c>
      <c r="Y129" s="75">
        <f t="shared" si="156"/>
        <v>1498.1784086521013</v>
      </c>
      <c r="Z129" s="84">
        <f t="shared" si="157"/>
        <v>1493.9174936227485</v>
      </c>
      <c r="AA129" s="83">
        <f t="shared" si="158"/>
        <v>8989070.451912608</v>
      </c>
      <c r="AB129" s="75">
        <f t="shared" si="159"/>
        <v>8963504.9617364909</v>
      </c>
      <c r="AC129" s="75">
        <f t="shared" si="144"/>
        <v>167825954.32627887</v>
      </c>
      <c r="AD129" s="75">
        <f t="shared" si="145"/>
        <v>167348646.59912542</v>
      </c>
      <c r="AE129" s="75">
        <f t="shared" si="146"/>
        <v>227489749.26000002</v>
      </c>
      <c r="AF129" s="75">
        <f t="shared" si="147"/>
        <v>227062286.64827749</v>
      </c>
      <c r="AG129" s="75">
        <f t="shared" si="148"/>
        <v>8989070.451912608</v>
      </c>
      <c r="AH129" s="75">
        <f t="shared" si="149"/>
        <v>8963504.9617364909</v>
      </c>
      <c r="AI129" s="84">
        <v>6000</v>
      </c>
      <c r="AJ129" s="133"/>
      <c r="AK129" s="134"/>
      <c r="AL129" s="75"/>
      <c r="AM129" s="75"/>
      <c r="AN129" s="134"/>
      <c r="AO129" s="134"/>
      <c r="AP129" s="75"/>
      <c r="AQ129" s="84"/>
    </row>
    <row r="130" spans="1:43" x14ac:dyDescent="0.35">
      <c r="B130" s="5" t="s">
        <v>57</v>
      </c>
      <c r="C130" s="15">
        <v>67.054419999999993</v>
      </c>
      <c r="D130" s="15">
        <v>82.954419999999999</v>
      </c>
      <c r="E130" t="s">
        <v>172</v>
      </c>
      <c r="F130">
        <v>2</v>
      </c>
      <c r="G130" s="15">
        <f>HLOOKUP(Calculations!$E$2,'Prevalence Rates'!$C$3:$BC$249,'Prevalence Rates'!$BD130,FALSE)</f>
        <v>0.21840000000000001</v>
      </c>
      <c r="H130">
        <f>HLOOKUP(Calculations!$E$2,'Population 2016'!$C$3:$BC$249,'Population 2016'!BD130,FALSE)</f>
        <v>29727</v>
      </c>
      <c r="I130">
        <v>0</v>
      </c>
      <c r="J130">
        <f>HLOOKUP(Results!E$4,Targeting!$C$3:$F$249,Targeting!$G130,FALSE)</f>
        <v>4580</v>
      </c>
      <c r="K130" s="89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Authority"),OR($F130=1,$F130=5)),0,new_ci(VALUE(LEFT(Options!$B$24,2)),$C130,$E130,$F130,2016,$I130,1,$H130,$G130*$H130,Options!$B$8)))</f>
        <v>652.60351460460004</v>
      </c>
      <c r="L130" s="90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Authority"),OR($F130=1,$F130=5)),0,new_ci(VALUE(LEFT(Options!$B$24,2)),$C130,$E130,$F130,2016,$I130+$J130,1,$H130,$G130*$H130,Options!$B$8)))</f>
        <v>650.67270064659999</v>
      </c>
      <c r="M130" s="83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Authority"),OR($F130=1,$F130=5)),0,new_yllv2(VALUE(LEFT(Options!$B$24,2)),$C130,$D130,$E130,$F130,2016,$I130,1,$H130,$G130*$H130,Options!$B$8)))</f>
        <v>9723.7923676084993</v>
      </c>
      <c r="N130" s="84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Authority"),OR($F130=1,$F130=5)),0,new_yllv2(VALUE(LEFT(Options!$B$24,2)),$C130,$D130,$E130,$F130,2016,$I130+$J130,1,$H130,$G130*$H130,Options!$B$8)))</f>
        <v>9695.0232396342999</v>
      </c>
      <c r="O130" s="90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Authority"),OR($F130=1,$F130=5)),0,hosp_count(VALUE(LEFT(Options!$B$24,2)),$C130,$E130,$F130,2016,$I130,1,$H130,$G130*$H130, Options!$B$8)))</f>
        <v>13513.138667486101</v>
      </c>
      <c r="P130" s="90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Authority"),OR($F130=1,$F130=5)),0,hosp_count(VALUE(LEFT(Options!$B$24,2)),$C130,$E130,$F130,2016,$I130+$J130,1,$H130,$G130*$H130, Options!$B$8)))</f>
        <v>13487.0255746445</v>
      </c>
      <c r="Q130" s="83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Authority"),OR($F130=1,$F130=5)),0,prem_mort(VALUE(LEFT(Options!$B$24,2)),$C130,$E130,$F130,2016,$I130,1,$H130,$G130*$H130,Options!$B$8)))</f>
        <v>652.60351460460004</v>
      </c>
      <c r="R130" s="84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Authority"),OR($F130=1,$F130=5)),0,prem_mort(VALUE(LEFT(Options!$B$24,2)),$C130,$E130,$F130,2016,$I130+$J130,1,$H130,$G130*$H130,Options!$B$8)))</f>
        <v>650.67270064659999</v>
      </c>
      <c r="S130" s="83">
        <f t="shared" si="150"/>
        <v>2195.3224832798469</v>
      </c>
      <c r="T130" s="75">
        <f t="shared" si="151"/>
        <v>2188.827330866216</v>
      </c>
      <c r="U130" s="75">
        <f t="shared" si="152"/>
        <v>32710.305000869579</v>
      </c>
      <c r="V130" s="75">
        <f t="shared" si="153"/>
        <v>32613.527229906485</v>
      </c>
      <c r="W130" s="75">
        <f t="shared" si="154"/>
        <v>45457.458429999999</v>
      </c>
      <c r="X130" s="75">
        <f t="shared" si="155"/>
        <v>45369.615415765125</v>
      </c>
      <c r="Y130" s="75">
        <f t="shared" si="156"/>
        <v>2195.3224832798469</v>
      </c>
      <c r="Z130" s="84">
        <f t="shared" si="157"/>
        <v>2188.827330866216</v>
      </c>
      <c r="AA130" s="83">
        <f t="shared" si="158"/>
        <v>12074273.658039158</v>
      </c>
      <c r="AB130" s="75">
        <f t="shared" si="159"/>
        <v>12038550.319764188</v>
      </c>
      <c r="AC130" s="75">
        <f t="shared" si="144"/>
        <v>179906677.50478268</v>
      </c>
      <c r="AD130" s="75">
        <f t="shared" si="145"/>
        <v>179374399.76448566</v>
      </c>
      <c r="AE130" s="75">
        <f t="shared" si="146"/>
        <v>250016021.36499998</v>
      </c>
      <c r="AF130" s="75">
        <f t="shared" si="147"/>
        <v>249532884.78670818</v>
      </c>
      <c r="AG130" s="75">
        <f t="shared" si="148"/>
        <v>12074273.658039158</v>
      </c>
      <c r="AH130" s="75">
        <f t="shared" si="149"/>
        <v>12038550.319764188</v>
      </c>
      <c r="AI130" s="84">
        <v>5500</v>
      </c>
      <c r="AJ130" s="133"/>
      <c r="AK130" s="134"/>
      <c r="AL130" s="75"/>
      <c r="AM130" s="75"/>
      <c r="AN130" s="134"/>
      <c r="AO130" s="134"/>
      <c r="AP130" s="75"/>
      <c r="AQ130" s="84"/>
    </row>
    <row r="131" spans="1:43" x14ac:dyDescent="0.35">
      <c r="B131" s="5" t="s">
        <v>58</v>
      </c>
      <c r="C131" s="15">
        <v>71.891098</v>
      </c>
      <c r="D131" s="15">
        <v>84.341099999999997</v>
      </c>
      <c r="E131" t="s">
        <v>172</v>
      </c>
      <c r="F131">
        <v>2</v>
      </c>
      <c r="G131" s="15">
        <f>HLOOKUP(Calculations!$E$2,'Prevalence Rates'!$C$3:$BC$249,'Prevalence Rates'!$BD131,FALSE)</f>
        <v>0.21840000000000001</v>
      </c>
      <c r="H131">
        <f>HLOOKUP(Calculations!$E$2,'Population 2016'!$C$3:$BC$249,'Population 2016'!BD131,FALSE)</f>
        <v>22052</v>
      </c>
      <c r="I131">
        <v>0</v>
      </c>
      <c r="J131">
        <f>HLOOKUP(Results!E$4,Targeting!$C$3:$F$249,Targeting!$G131,FALSE)</f>
        <v>3398</v>
      </c>
      <c r="K131" s="89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Authority"),OR($F131=1,$F131=5)),0,new_ci(VALUE(LEFT(Options!$B$24,2)),$C131,$E131,$F131,2016,$I131,1,$H131,$G131*$H131,Options!$B$8)))</f>
        <v>693.7719925614</v>
      </c>
      <c r="L131" s="90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Authority"),OR($F131=1,$F131=5)),0,new_ci(VALUE(LEFT(Options!$B$24,2)),$C131,$E131,$F131,2016,$I131+$J131,1,$H131,$G131*$H131,Options!$B$8)))</f>
        <v>691.73976599239995</v>
      </c>
      <c r="M131" s="83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Authority"),OR($F131=1,$F131=5)),0,new_yllv2(VALUE(LEFT(Options!$B$24,2)),$C131,$D131,$E131,$F131,2016,$I131,1,$H131,$G131*$H131,Options!$B$8)))</f>
        <v>7943.6907023719996</v>
      </c>
      <c r="N131" s="84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Authority"),OR($F131=1,$F131=5)),0,new_yllv2(VALUE(LEFT(Options!$B$24,2)),$C131,$D131,$E131,$F131,2016,$I131+$J131,1,$H131,$G131*$H131,Options!$B$8)))</f>
        <v>7920.4217040924996</v>
      </c>
      <c r="O131" s="90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Authority"),OR($F131=1,$F131=5)),0,hosp_count(VALUE(LEFT(Options!$B$24,2)),$C131,$E131,$F131,2016,$I131,1,$H131,$G131*$H131, Options!$B$8)))</f>
        <v>11901.790057320401</v>
      </c>
      <c r="P131" s="90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Authority"),OR($F131=1,$F131=5)),0,hosp_count(VALUE(LEFT(Options!$B$24,2)),$C131,$E131,$F131,2016,$I131+$J131,1,$H131,$G131*$H131, Options!$B$8)))</f>
        <v>11878.7875400171</v>
      </c>
      <c r="Q131" s="83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Authority"),OR($F131=1,$F131=5)),0,prem_mort(VALUE(LEFT(Options!$B$24,2)),$C131,$E131,$F131,2016,$I131,1,$H131,$G131*$H131,Options!$B$8)))</f>
        <v>693.7719925614</v>
      </c>
      <c r="R131" s="84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Authority"),OR($F131=1,$F131=5)),0,prem_mort(VALUE(LEFT(Options!$B$24,2)),$C131,$E131,$F131,2016,$I131+$J131,1,$H131,$G131*$H131,Options!$B$8)))</f>
        <v>691.73976599239995</v>
      </c>
      <c r="S131" s="83">
        <f t="shared" si="150"/>
        <v>3146.0728848240519</v>
      </c>
      <c r="T131" s="75">
        <f t="shared" si="151"/>
        <v>3136.8572736822052</v>
      </c>
      <c r="U131" s="75">
        <f t="shared" si="152"/>
        <v>36022.540823381096</v>
      </c>
      <c r="V131" s="75">
        <f t="shared" si="153"/>
        <v>35917.022057375747</v>
      </c>
      <c r="W131" s="75">
        <f t="shared" si="154"/>
        <v>53971.476770000008</v>
      </c>
      <c r="X131" s="75">
        <f t="shared" si="155"/>
        <v>53867.16642489162</v>
      </c>
      <c r="Y131" s="75">
        <f t="shared" si="156"/>
        <v>3146.0728848240519</v>
      </c>
      <c r="Z131" s="84">
        <f t="shared" si="157"/>
        <v>3136.8572736822052</v>
      </c>
      <c r="AA131" s="83">
        <f t="shared" si="158"/>
        <v>15730364.42412026</v>
      </c>
      <c r="AB131" s="75">
        <f t="shared" si="159"/>
        <v>15684286.368411027</v>
      </c>
      <c r="AC131" s="75">
        <f t="shared" si="144"/>
        <v>180112704.11690548</v>
      </c>
      <c r="AD131" s="75">
        <f t="shared" si="145"/>
        <v>179585110.28687873</v>
      </c>
      <c r="AE131" s="75">
        <f t="shared" si="146"/>
        <v>269857383.85000002</v>
      </c>
      <c r="AF131" s="75">
        <f t="shared" si="147"/>
        <v>269335832.12445807</v>
      </c>
      <c r="AG131" s="75">
        <f t="shared" si="148"/>
        <v>15730364.42412026</v>
      </c>
      <c r="AH131" s="75">
        <f t="shared" si="149"/>
        <v>15684286.368411027</v>
      </c>
      <c r="AI131" s="84">
        <v>5000</v>
      </c>
      <c r="AJ131" s="133"/>
      <c r="AK131" s="134"/>
      <c r="AL131" s="75"/>
      <c r="AM131" s="75"/>
      <c r="AN131" s="134"/>
      <c r="AO131" s="134"/>
      <c r="AP131" s="75"/>
      <c r="AQ131" s="84"/>
    </row>
    <row r="132" spans="1:43" x14ac:dyDescent="0.35">
      <c r="B132" s="5" t="s">
        <v>59</v>
      </c>
      <c r="C132" s="15">
        <v>76.907700000000006</v>
      </c>
      <c r="D132" s="15">
        <v>86.357700000000008</v>
      </c>
      <c r="E132" t="s">
        <v>172</v>
      </c>
      <c r="F132">
        <v>2</v>
      </c>
      <c r="G132" s="15">
        <f>HLOOKUP(Calculations!$E$2,'Prevalence Rates'!$C$3:$BC$249,'Prevalence Rates'!$BD132,FALSE)</f>
        <v>0.10050000000000001</v>
      </c>
      <c r="H132">
        <f>HLOOKUP(Calculations!$E$2,'Population 2016'!$C$3:$BC$249,'Population 2016'!BD132,FALSE)</f>
        <v>16695</v>
      </c>
      <c r="I132">
        <v>0</v>
      </c>
      <c r="J132">
        <f>HLOOKUP(Results!E$4,Targeting!$C$3:$F$249,Targeting!$G132,FALSE)</f>
        <v>2572</v>
      </c>
      <c r="K132" s="89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Authority"),OR($F132=1,$F132=5)),0,new_ci(VALUE(LEFT(Options!$B$24,2)),$C132,$E132,$F132,2016,$I132,1,$H132,$G132*$H132,Options!$B$8)))</f>
        <v>761.57730014629999</v>
      </c>
      <c r="L132" s="90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Authority"),OR($F132=1,$F132=5)),0,new_ci(VALUE(LEFT(Options!$B$24,2)),$C132,$E132,$F132,2016,$I132+$J132,1,$H132,$G132*$H132,Options!$B$8)))</f>
        <v>759.18611663310003</v>
      </c>
      <c r="M132" s="83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Authority"),OR($F132=1,$F132=5)),0,new_yllv2(VALUE(LEFT(Options!$B$24,2)),$C132,$D132,$E132,$F132,2016,$I132,1,$H132,$G132*$H132,Options!$B$8)))</f>
        <v>6435.3281862362001</v>
      </c>
      <c r="N132" s="84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Authority"),OR($F132=1,$F132=5)),0,new_yllv2(VALUE(LEFT(Options!$B$24,2)),$C132,$D132,$E132,$F132,2016,$I132+$J132,1,$H132,$G132*$H132,Options!$B$8)))</f>
        <v>6415.1226855496998</v>
      </c>
      <c r="O132" s="90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Authority"),OR($F132=1,$F132=5)),0,hosp_count(VALUE(LEFT(Options!$B$24,2)),$C132,$E132,$F132,2016,$I132,1,$H132,$G132*$H132, Options!$B$8)))</f>
        <v>10766.7212647995</v>
      </c>
      <c r="P132" s="90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Authority"),OR($F132=1,$F132=5)),0,hosp_count(VALUE(LEFT(Options!$B$24,2)),$C132,$E132,$F132,2016,$I132+$J132,1,$H132,$G132*$H132, Options!$B$8)))</f>
        <v>10744.793659150801</v>
      </c>
      <c r="Q132" s="83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Authority"),OR($F132=1,$F132=5)),0,prem_mort(VALUE(LEFT(Options!$B$24,2)),$C132,$E132,$F132,2016,$I132,1,$H132,$G132*$H132,Options!$B$8)))</f>
        <v>0</v>
      </c>
      <c r="R132" s="84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Authority"),OR($F132=1,$F132=5)),0,prem_mort(VALUE(LEFT(Options!$B$24,2)),$C132,$E132,$F132,2016,$I132+$J132,1,$H132,$G132*$H132,Options!$B$8)))</f>
        <v>0</v>
      </c>
      <c r="S132" s="83">
        <f t="shared" si="150"/>
        <v>4561.7088957550168</v>
      </c>
      <c r="T132" s="75">
        <f t="shared" si="151"/>
        <v>4547.3861433548973</v>
      </c>
      <c r="U132" s="75">
        <f t="shared" si="152"/>
        <v>38546.440169129681</v>
      </c>
      <c r="V132" s="75">
        <f t="shared" si="153"/>
        <v>38425.412911348911</v>
      </c>
      <c r="W132" s="75">
        <f t="shared" si="154"/>
        <v>64490.69341</v>
      </c>
      <c r="X132" s="75">
        <f t="shared" si="155"/>
        <v>64359.351058106025</v>
      </c>
      <c r="Y132" s="75">
        <f t="shared" si="156"/>
        <v>0</v>
      </c>
      <c r="Z132" s="84">
        <f t="shared" si="157"/>
        <v>0</v>
      </c>
      <c r="AA132" s="83">
        <f t="shared" si="158"/>
        <v>18246835.583020069</v>
      </c>
      <c r="AB132" s="75">
        <f t="shared" si="159"/>
        <v>18189544.57341959</v>
      </c>
      <c r="AC132" s="75">
        <f t="shared" si="144"/>
        <v>154185760.67651871</v>
      </c>
      <c r="AD132" s="75">
        <f t="shared" si="145"/>
        <v>153701651.64539564</v>
      </c>
      <c r="AE132" s="75">
        <f t="shared" si="146"/>
        <v>257962773.63999999</v>
      </c>
      <c r="AF132" s="75">
        <f t="shared" si="147"/>
        <v>257437404.23242411</v>
      </c>
      <c r="AG132" s="75">
        <f t="shared" si="148"/>
        <v>0</v>
      </c>
      <c r="AH132" s="75">
        <f t="shared" si="149"/>
        <v>0</v>
      </c>
      <c r="AI132" s="84">
        <v>4000</v>
      </c>
      <c r="AJ132" s="133"/>
      <c r="AK132" s="134"/>
      <c r="AL132" s="75"/>
      <c r="AM132" s="75"/>
      <c r="AN132" s="134"/>
      <c r="AO132" s="134"/>
      <c r="AP132" s="75"/>
      <c r="AQ132" s="84"/>
    </row>
    <row r="133" spans="1:43" x14ac:dyDescent="0.35">
      <c r="B133" s="5" t="s">
        <v>60</v>
      </c>
      <c r="C133" s="15">
        <v>81.797089</v>
      </c>
      <c r="D133" s="15">
        <v>88.627089999999995</v>
      </c>
      <c r="E133" t="s">
        <v>172</v>
      </c>
      <c r="F133">
        <v>2</v>
      </c>
      <c r="G133" s="15">
        <f>HLOOKUP(Calculations!$E$2,'Prevalence Rates'!$C$3:$BC$249,'Prevalence Rates'!$BD133,FALSE)</f>
        <v>0.10050000000000001</v>
      </c>
      <c r="H133">
        <f>HLOOKUP(Calculations!$E$2,'Population 2016'!$C$3:$BC$249,'Population 2016'!BD133,FALSE)</f>
        <v>11333</v>
      </c>
      <c r="I133">
        <v>0</v>
      </c>
      <c r="J133">
        <f>HLOOKUP(Results!E$4,Targeting!$C$3:$F$249,Targeting!$G133,FALSE)</f>
        <v>1746</v>
      </c>
      <c r="K133" s="89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Authority"),OR($F133=1,$F133=5)),0,new_ci(VALUE(LEFT(Options!$B$24,2)),$C133,$E133,$F133,2016,$I133,1,$H133,$G133*$H133,Options!$B$8)))</f>
        <v>739.67277299720001</v>
      </c>
      <c r="L133" s="90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Authority"),OR($F133=1,$F133=5)),0,new_ci(VALUE(LEFT(Options!$B$24,2)),$C133,$E133,$F133,2016,$I133+$J133,1,$H133,$G133*$H133,Options!$B$8)))</f>
        <v>737.40812369720004</v>
      </c>
      <c r="M133" s="83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Authority"),OR($F133=1,$F133=5)),0,new_yllv2(VALUE(LEFT(Options!$B$24,2)),$C133,$D133,$E133,$F133,2016,$I133,1,$H133,$G133*$H133,Options!$B$8)))</f>
        <v>4312.2930062464002</v>
      </c>
      <c r="N133" s="84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Authority"),OR($F133=1,$F133=5)),0,new_yllv2(VALUE(LEFT(Options!$B$24,2)),$C133,$D133,$E133,$F133,2016,$I133+$J133,1,$H133,$G133*$H133,Options!$B$8)))</f>
        <v>4299.0900985628004</v>
      </c>
      <c r="O133" s="90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Authority"),OR($F133=1,$F133=5)),0,hosp_count(VALUE(LEFT(Options!$B$24,2)),$C133,$E133,$F133,2016,$I133,1,$H133,$G133*$H133, Options!$B$8)))</f>
        <v>8693.8800865902995</v>
      </c>
      <c r="P133" s="90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Authority"),OR($F133=1,$F133=5)),0,hosp_count(VALUE(LEFT(Options!$B$24,2)),$C133,$E133,$F133,2016,$I133+$J133,1,$H133,$G133*$H133, Options!$B$8)))</f>
        <v>8676.1734448087009</v>
      </c>
      <c r="Q133" s="83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Authority"),OR($F133=1,$F133=5)),0,prem_mort(VALUE(LEFT(Options!$B$24,2)),$C133,$E133,$F133,2016,$I133,1,$H133,$G133*$H133,Options!$B$8)))</f>
        <v>0</v>
      </c>
      <c r="R133" s="84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Authority"),OR($F133=1,$F133=5)),0,prem_mort(VALUE(LEFT(Options!$B$24,2)),$C133,$E133,$F133,2016,$I133+$J133,1,$H133,$G133*$H133,Options!$B$8)))</f>
        <v>0</v>
      </c>
      <c r="S133" s="83">
        <f t="shared" si="150"/>
        <v>6526.716429870291</v>
      </c>
      <c r="T133" s="75">
        <f t="shared" si="151"/>
        <v>6506.7336424353653</v>
      </c>
      <c r="U133" s="75">
        <f t="shared" si="152"/>
        <v>38050.763312859795</v>
      </c>
      <c r="V133" s="75">
        <f t="shared" si="153"/>
        <v>37934.263642131831</v>
      </c>
      <c r="W133" s="75">
        <f t="shared" si="154"/>
        <v>76712.962910000002</v>
      </c>
      <c r="X133" s="75">
        <f t="shared" si="155"/>
        <v>76556.723240172068</v>
      </c>
      <c r="Y133" s="75">
        <f t="shared" si="156"/>
        <v>0</v>
      </c>
      <c r="Z133" s="84">
        <f t="shared" si="157"/>
        <v>0</v>
      </c>
      <c r="AA133" s="83">
        <f t="shared" si="158"/>
        <v>16316791.074675728</v>
      </c>
      <c r="AB133" s="75">
        <f t="shared" si="159"/>
        <v>16266834.106088413</v>
      </c>
      <c r="AC133" s="75">
        <f t="shared" si="144"/>
        <v>95126908.282149494</v>
      </c>
      <c r="AD133" s="75">
        <f t="shared" si="145"/>
        <v>94835659.105329573</v>
      </c>
      <c r="AE133" s="75">
        <f t="shared" si="146"/>
        <v>191782407.27500001</v>
      </c>
      <c r="AF133" s="75">
        <f t="shared" si="147"/>
        <v>191391808.10043016</v>
      </c>
      <c r="AG133" s="75">
        <f t="shared" si="148"/>
        <v>0</v>
      </c>
      <c r="AH133" s="75">
        <f t="shared" si="149"/>
        <v>0</v>
      </c>
      <c r="AI133" s="84">
        <v>2500</v>
      </c>
      <c r="AJ133" s="133"/>
      <c r="AK133" s="134"/>
      <c r="AL133" s="75"/>
      <c r="AM133" s="75"/>
      <c r="AN133" s="134"/>
      <c r="AO133" s="134"/>
      <c r="AP133" s="75"/>
      <c r="AQ133" s="84"/>
    </row>
    <row r="134" spans="1:43" x14ac:dyDescent="0.35">
      <c r="B134" s="5" t="s">
        <v>80</v>
      </c>
      <c r="C134" s="15">
        <v>86.630752999999999</v>
      </c>
      <c r="D134" s="15">
        <v>91.420750000000012</v>
      </c>
      <c r="E134" t="s">
        <v>172</v>
      </c>
      <c r="F134">
        <v>2</v>
      </c>
      <c r="G134" s="15">
        <f>HLOOKUP(Calculations!$E$2,'Prevalence Rates'!$C$3:$BC$249,'Prevalence Rates'!$BD134,FALSE)</f>
        <v>0.10050000000000001</v>
      </c>
      <c r="H134">
        <f>HLOOKUP(Calculations!$E$2,'Population 2016'!$C$3:$BC$249,'Population 2016'!BD134,FALSE)</f>
        <v>5568</v>
      </c>
      <c r="I134">
        <v>0</v>
      </c>
      <c r="J134">
        <f>HLOOKUP(Results!E$4,Targeting!$C$3:$F$249,Targeting!$G134,FALSE)</f>
        <v>858</v>
      </c>
      <c r="K134" s="89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Authority"),OR($F134=1,$F134=5)),0,new_ci(VALUE(LEFT(Options!$B$24,2)),$C134,$E134,$F134,2016,$I134,1,$H134,$G134*$H134,Options!$B$8)))</f>
        <v>515.40478740670005</v>
      </c>
      <c r="L134" s="90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Authority"),OR($F134=1,$F134=5)),0,new_ci(VALUE(LEFT(Options!$B$24,2)),$C134,$E134,$F134,2016,$I134+$J134,1,$H134,$G134*$H134,Options!$B$8)))</f>
        <v>513.88238017749995</v>
      </c>
      <c r="M134" s="83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Authority"),OR($F134=1,$F134=5)),0,new_yllv2(VALUE(LEFT(Options!$B$24,2)),$C134,$D134,$E134,$F134,2016,$I134,1,$H134,$G134*$H134,Options!$B$8)))</f>
        <v>1953.382598057</v>
      </c>
      <c r="N134" s="84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Authority"),OR($F134=1,$F134=5)),0,new_yllv2(VALUE(LEFT(Options!$B$24,2)),$C134,$D134,$E134,$F134,2016,$I134+$J134,1,$H134,$G134*$H134,Options!$B$8)))</f>
        <v>1947.6126792256</v>
      </c>
      <c r="O134" s="90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Authority"),OR($F134=1,$F134=5)),0,hosp_count(VALUE(LEFT(Options!$B$24,2)),$C134,$E134,$F134,2016,$I134,1,$H134,$G134*$H134, Options!$B$8)))</f>
        <v>5070.8489366592003</v>
      </c>
      <c r="P134" s="90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Authority"),OR($F134=1,$F134=5)),0,hosp_count(VALUE(LEFT(Options!$B$24,2)),$C134,$E134,$F134,2016,$I134+$J134,1,$H134,$G134*$H134, Options!$B$8)))</f>
        <v>5060.5191360526997</v>
      </c>
      <c r="Q134" s="83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Authority"),OR($F134=1,$F134=5)),0,prem_mort(VALUE(LEFT(Options!$B$24,2)),$C134,$E134,$F134,2016,$I134,1,$H134,$G134*$H134,Options!$B$8)))</f>
        <v>0</v>
      </c>
      <c r="R134" s="84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Authority"),OR($F134=1,$F134=5)),0,prem_mort(VALUE(LEFT(Options!$B$24,2)),$C134,$E134,$F134,2016,$I134+$J134,1,$H134,$G134*$H134,Options!$B$8)))</f>
        <v>0</v>
      </c>
      <c r="S134" s="83">
        <f t="shared" si="150"/>
        <v>9256.551497965158</v>
      </c>
      <c r="T134" s="75">
        <f t="shared" si="151"/>
        <v>9229.2094141073994</v>
      </c>
      <c r="U134" s="75">
        <f t="shared" si="152"/>
        <v>35082.302407632902</v>
      </c>
      <c r="V134" s="75">
        <f t="shared" si="153"/>
        <v>34978.675991839082</v>
      </c>
      <c r="W134" s="75">
        <f t="shared" si="154"/>
        <v>91071.281190000009</v>
      </c>
      <c r="X134" s="75">
        <f t="shared" si="155"/>
        <v>90885.760345774062</v>
      </c>
      <c r="Y134" s="75">
        <f t="shared" si="156"/>
        <v>0</v>
      </c>
      <c r="Z134" s="84">
        <f t="shared" si="157"/>
        <v>0</v>
      </c>
      <c r="AA134" s="83">
        <f t="shared" si="158"/>
        <v>13884827.246947737</v>
      </c>
      <c r="AB134" s="75">
        <f t="shared" si="159"/>
        <v>13843814.1211611</v>
      </c>
      <c r="AC134" s="75">
        <f t="shared" si="144"/>
        <v>52623453.611449353</v>
      </c>
      <c r="AD134" s="75">
        <f t="shared" si="145"/>
        <v>52468013.987758622</v>
      </c>
      <c r="AE134" s="75">
        <f t="shared" si="146"/>
        <v>136606921.78500003</v>
      </c>
      <c r="AF134" s="75">
        <f t="shared" si="147"/>
        <v>136328640.51866108</v>
      </c>
      <c r="AG134" s="75">
        <f t="shared" si="148"/>
        <v>0</v>
      </c>
      <c r="AH134" s="75">
        <f t="shared" si="149"/>
        <v>0</v>
      </c>
      <c r="AI134" s="84">
        <v>1500</v>
      </c>
      <c r="AJ134" s="133"/>
      <c r="AK134" s="134"/>
      <c r="AL134" s="75"/>
      <c r="AM134" s="75"/>
      <c r="AN134" s="134"/>
      <c r="AO134" s="134"/>
      <c r="AP134" s="75"/>
      <c r="AQ134" s="84"/>
    </row>
    <row r="135" spans="1:43" s="4" customFormat="1" x14ac:dyDescent="0.35">
      <c r="B135" s="8" t="s">
        <v>79</v>
      </c>
      <c r="C135" s="78">
        <v>92.215477000000007</v>
      </c>
      <c r="D135" s="78">
        <v>95.515479999999997</v>
      </c>
      <c r="E135" s="4" t="s">
        <v>172</v>
      </c>
      <c r="F135" s="4">
        <v>2</v>
      </c>
      <c r="G135" s="78">
        <f>HLOOKUP(Calculations!$E$2,'Prevalence Rates'!$C$3:$BC$249,'Prevalence Rates'!$BD135,FALSE)</f>
        <v>0.10050000000000001</v>
      </c>
      <c r="H135" s="4">
        <f>HLOOKUP(Calculations!$E$2,'Population 2016'!$C$3:$BC$249,'Population 2016'!BD135,FALSE)</f>
        <v>2286</v>
      </c>
      <c r="I135" s="4">
        <v>0</v>
      </c>
      <c r="J135" s="4">
        <f>HLOOKUP(Results!E$4,Targeting!$C$3:$F$249,Targeting!$G135,FALSE)</f>
        <v>352</v>
      </c>
      <c r="K135" s="93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Authority"),OR($F135=1,$F135=5)),0,new_ci(VALUE(LEFT(Options!$B$24,2)),$C135,$E135,$F135,2016,$I135,1,$H135,$G135*$H135,Options!$B$8)))</f>
        <v>314.19566539850001</v>
      </c>
      <c r="L135" s="94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Authority"),OR($F135=1,$F135=5)),0,new_ci(VALUE(LEFT(Options!$B$24,2)),$C135,$E135,$F135,2016,$I135+$J135,1,$H135,$G135*$H135,Options!$B$8)))</f>
        <v>313.32414652170002</v>
      </c>
      <c r="M135" s="87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Authority"),OR($F135=1,$F135=5)),0,new_yllv2(VALUE(LEFT(Options!$B$24,2)),$C135,$D135,$E135,$F135,2016,$I135,1,$H135,$G135*$H135,Options!$B$8)))</f>
        <v>722.65097300349998</v>
      </c>
      <c r="N135" s="88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Authority"),OR($F135=1,$F135=5)),0,new_yllv2(VALUE(LEFT(Options!$B$24,2)),$C135,$D135,$E135,$F135,2016,$I135+$J135,1,$H135,$G135*$H135,Options!$B$8)))</f>
        <v>720.64647697229998</v>
      </c>
      <c r="O135" s="94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Authority"),OR($F135=1,$F135=5)),0,hosp_count(VALUE(LEFT(Options!$B$24,2)),$C135,$E135,$F135,2016,$I135,1,$H135,$G135*$H135, Options!$B$8)))</f>
        <v>2538.3308308974001</v>
      </c>
      <c r="P135" s="94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Authority"),OR($F135=1,$F135=5)),0,hosp_count(VALUE(LEFT(Options!$B$24,2)),$C135,$E135,$F135,2016,$I135+$J135,1,$H135,$G135*$H135, Options!$B$8)))</f>
        <v>2533.1638379546998</v>
      </c>
      <c r="Q135" s="87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Authority"),OR($F135=1,$F135=5)),0,prem_mort(VALUE(LEFT(Options!$B$24,2)),$C135,$E135,$F135,2016,$I135,1,$H135,$G135*$H135,Options!$B$8)))</f>
        <v>0</v>
      </c>
      <c r="R135" s="88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Authority"),OR($F135=1,$F135=5)),0,prem_mort(VALUE(LEFT(Options!$B$24,2)),$C135,$E135,$F135,2016,$I135+$J135,1,$H135,$G135*$H135,Options!$B$8)))</f>
        <v>0</v>
      </c>
      <c r="S135" s="87">
        <f t="shared" si="150"/>
        <v>13744.342318394576</v>
      </c>
      <c r="T135" s="80">
        <f t="shared" si="151"/>
        <v>13706.218133057744</v>
      </c>
      <c r="U135" s="80">
        <f t="shared" si="152"/>
        <v>31612.028565332457</v>
      </c>
      <c r="V135" s="80">
        <f t="shared" si="153"/>
        <v>31524.342824685038</v>
      </c>
      <c r="W135" s="80">
        <f t="shared" si="154"/>
        <v>111038.09409</v>
      </c>
      <c r="X135" s="80">
        <f t="shared" si="155"/>
        <v>110812.06640221784</v>
      </c>
      <c r="Y135" s="80">
        <f t="shared" si="156"/>
        <v>0</v>
      </c>
      <c r="Z135" s="88">
        <f t="shared" si="157"/>
        <v>0</v>
      </c>
      <c r="AA135" s="87">
        <f t="shared" si="158"/>
        <v>13744342.318394575</v>
      </c>
      <c r="AB135" s="80">
        <f t="shared" si="159"/>
        <v>13706218.133057743</v>
      </c>
      <c r="AC135" s="80">
        <f t="shared" si="144"/>
        <v>31612028.565332457</v>
      </c>
      <c r="AD135" s="80">
        <f t="shared" si="145"/>
        <v>31524342.824685037</v>
      </c>
      <c r="AE135" s="80">
        <f t="shared" si="146"/>
        <v>111038094.09</v>
      </c>
      <c r="AF135" s="80">
        <f t="shared" si="147"/>
        <v>110812066.40221784</v>
      </c>
      <c r="AG135" s="80">
        <f t="shared" si="148"/>
        <v>0</v>
      </c>
      <c r="AH135" s="80">
        <f t="shared" si="149"/>
        <v>0</v>
      </c>
      <c r="AI135" s="88">
        <v>1000</v>
      </c>
      <c r="AJ135" s="135"/>
      <c r="AK135" s="136"/>
      <c r="AL135" s="80"/>
      <c r="AM135" s="80"/>
      <c r="AN135" s="136"/>
      <c r="AO135" s="136"/>
      <c r="AP135" s="80"/>
      <c r="AQ135" s="88"/>
    </row>
    <row r="136" spans="1:43" hidden="1" x14ac:dyDescent="0.35">
      <c r="B136" s="5" t="s">
        <v>83</v>
      </c>
      <c r="C136" s="15">
        <v>2.0384007</v>
      </c>
      <c r="D136" s="15">
        <v>81.468401</v>
      </c>
      <c r="E136" t="s">
        <v>171</v>
      </c>
      <c r="F136">
        <v>3</v>
      </c>
      <c r="G136" s="15">
        <f>HLOOKUP(Calculations!$E$2,'Prevalence Rates'!$C$3:$BC$249,'Prevalence Rates'!$BD136,FALSE)</f>
        <v>0</v>
      </c>
      <c r="H136">
        <f>HLOOKUP(Calculations!$E$2,'Population 2016'!$C$3:$BC$249,'Population 2016'!BD136,FALSE)</f>
        <v>0</v>
      </c>
      <c r="I136">
        <v>0</v>
      </c>
      <c r="J136">
        <f>HLOOKUP(Results!E$4,Targeting!$C$3:$F$249,Targeting!$G136,FALSE)</f>
        <v>0</v>
      </c>
      <c r="K136" s="89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Authority"),OR($F136=1,$F136=5)),0,new_ci(VALUE(LEFT(Options!$B$24,2)),$C136,$E136,$F136,2016,$I136,1,$H136,$G136*$H136,Options!$B$8)))</f>
        <v>#VALUE!</v>
      </c>
      <c r="L136" s="90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Authority"),OR($F136=1,$F136=5)),0,new_ci(VALUE(LEFT(Options!$B$24,2)),$C136,$E136,$F136,2016,$I136+$J136,1,$H136,$G136*$H136,Options!$B$8)))</f>
        <v>#VALUE!</v>
      </c>
      <c r="M136" s="83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Authority"),OR($F136=1,$F136=5)),0,new_yllv2(VALUE(LEFT(Options!$B$24,2)),$C136,$D136,$E136,$F136,2016,$I136,1,$H136,$G136*$H136,Options!$B$8)))</f>
        <v>#VALUE!</v>
      </c>
      <c r="N136" s="84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Authority"),OR($F136=1,$F136=5)),0,new_yllv2(VALUE(LEFT(Options!$B$24,2)),$C136,$D136,$E136,$F136,2016,$I136+$J136,1,$H136,$G136*$H136,Options!$B$8)))</f>
        <v>#VALUE!</v>
      </c>
      <c r="O136" s="90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Authority"),OR($F136=1,$F136=5)),0,hosp_count(VALUE(LEFT(Options!$B$24,2)),$C136,$E136,$F136,2016,$I136,1,$H136,$G136*$H136, Options!$B$8)))</f>
        <v>#VALUE!</v>
      </c>
      <c r="P136" s="90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Authority"),OR($F136=1,$F136=5)),0,hosp_count(VALUE(LEFT(Options!$B$24,2)),$C136,$E136,$F136,2016,$I136+$J136,1,$H136,$G136*$H136, Options!$B$8)))</f>
        <v>#VALUE!</v>
      </c>
      <c r="Q136" s="83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Authority"),OR($F136=1,$F136=5)),0,prem_mort(VALUE(LEFT(Options!$B$24,2)),$C136,$E136,$F136,2016,$I136,1,$H136,$G136*$H136,Options!$B$8)))</f>
        <v>#VALUE!</v>
      </c>
      <c r="R136" s="84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Authority"),OR($F136=1,$F136=5)),0,prem_mort(VALUE(LEFT(Options!$B$24,2)),$C136,$E136,$F136,2016,$I136+$J136,1,$H136,$G136*$H136,Options!$B$8)))</f>
        <v>#VALUE!</v>
      </c>
      <c r="S136" s="83" t="e">
        <f t="shared" si="150"/>
        <v>#VALUE!</v>
      </c>
      <c r="T136" s="75" t="e">
        <f t="shared" si="151"/>
        <v>#VALUE!</v>
      </c>
      <c r="U136" s="75" t="e">
        <f t="shared" si="152"/>
        <v>#VALUE!</v>
      </c>
      <c r="V136" s="75" t="e">
        <f t="shared" si="153"/>
        <v>#VALUE!</v>
      </c>
      <c r="W136" s="75" t="e">
        <f t="shared" si="154"/>
        <v>#VALUE!</v>
      </c>
      <c r="X136" s="75" t="e">
        <f t="shared" si="155"/>
        <v>#VALUE!</v>
      </c>
      <c r="Y136" s="75" t="e">
        <f t="shared" si="156"/>
        <v>#VALUE!</v>
      </c>
      <c r="Z136" s="84" t="e">
        <f t="shared" si="157"/>
        <v>#VALUE!</v>
      </c>
      <c r="AA136" s="83" t="e">
        <f t="shared" si="158"/>
        <v>#VALUE!</v>
      </c>
      <c r="AB136" s="75" t="e">
        <f t="shared" si="159"/>
        <v>#VALUE!</v>
      </c>
      <c r="AC136" s="75" t="e">
        <f t="shared" si="144"/>
        <v>#VALUE!</v>
      </c>
      <c r="AD136" s="75" t="e">
        <f t="shared" si="145"/>
        <v>#VALUE!</v>
      </c>
      <c r="AE136" s="75" t="e">
        <f t="shared" si="146"/>
        <v>#VALUE!</v>
      </c>
      <c r="AF136" s="75" t="e">
        <f t="shared" si="147"/>
        <v>#VALUE!</v>
      </c>
      <c r="AG136" s="75" t="e">
        <f t="shared" si="148"/>
        <v>#VALUE!</v>
      </c>
      <c r="AH136" s="75" t="e">
        <f t="shared" si="149"/>
        <v>#VALUE!</v>
      </c>
      <c r="AI136" s="84">
        <v>5000</v>
      </c>
      <c r="AJ136" s="133"/>
      <c r="AK136" s="134"/>
      <c r="AL136" s="75"/>
      <c r="AM136" s="75"/>
      <c r="AN136" s="134"/>
      <c r="AO136" s="134"/>
      <c r="AP136" s="75"/>
      <c r="AQ136" s="84"/>
    </row>
    <row r="137" spans="1:43" hidden="1" x14ac:dyDescent="0.35">
      <c r="B137" s="5" t="s">
        <v>61</v>
      </c>
      <c r="C137" s="15">
        <v>6.9792794999999996</v>
      </c>
      <c r="D137" s="15">
        <v>81.439279999999997</v>
      </c>
      <c r="E137" t="s">
        <v>171</v>
      </c>
      <c r="F137">
        <v>3</v>
      </c>
      <c r="G137" s="15">
        <f>HLOOKUP(Calculations!$E$2,'Prevalence Rates'!$C$3:$BC$249,'Prevalence Rates'!$BD137,FALSE)</f>
        <v>0</v>
      </c>
      <c r="H137">
        <f>HLOOKUP(Calculations!$E$2,'Population 2016'!$C$3:$BC$249,'Population 2016'!BD137,FALSE)</f>
        <v>0</v>
      </c>
      <c r="I137">
        <v>0</v>
      </c>
      <c r="J137">
        <f>HLOOKUP(Results!E$4,Targeting!$C$3:$F$249,Targeting!$G137,FALSE)</f>
        <v>0</v>
      </c>
      <c r="K137" s="89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Authority"),OR($F137=1,$F137=5)),0,new_ci(VALUE(LEFT(Options!$B$24,2)),$C137,$E137,$F137,2016,$I137,1,$H137,$G137*$H137,Options!$B$8)))</f>
        <v>#VALUE!</v>
      </c>
      <c r="L137" s="90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Authority"),OR($F137=1,$F137=5)),0,new_ci(VALUE(LEFT(Options!$B$24,2)),$C137,$E137,$F137,2016,$I137+$J137,1,$H137,$G137*$H137,Options!$B$8)))</f>
        <v>#VALUE!</v>
      </c>
      <c r="M137" s="83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Authority"),OR($F137=1,$F137=5)),0,new_yllv2(VALUE(LEFT(Options!$B$24,2)),$C137,$D137,$E137,$F137,2016,$I137,1,$H137,$G137*$H137,Options!$B$8)))</f>
        <v>#VALUE!</v>
      </c>
      <c r="N137" s="84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Authority"),OR($F137=1,$F137=5)),0,new_yllv2(VALUE(LEFT(Options!$B$24,2)),$C137,$D137,$E137,$F137,2016,$I137+$J137,1,$H137,$G137*$H137,Options!$B$8)))</f>
        <v>#VALUE!</v>
      </c>
      <c r="O137" s="90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Authority"),OR($F137=1,$F137=5)),0,hosp_count(VALUE(LEFT(Options!$B$24,2)),$C137,$E137,$F137,2016,$I137,1,$H137,$G137*$H137, Options!$B$8)))</f>
        <v>#VALUE!</v>
      </c>
      <c r="P137" s="90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Authority"),OR($F137=1,$F137=5)),0,hosp_count(VALUE(LEFT(Options!$B$24,2)),$C137,$E137,$F137,2016,$I137+$J137,1,$H137,$G137*$H137, Options!$B$8)))</f>
        <v>#VALUE!</v>
      </c>
      <c r="Q137" s="83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Authority"),OR($F137=1,$F137=5)),0,prem_mort(VALUE(LEFT(Options!$B$24,2)),$C137,$E137,$F137,2016,$I137,1,$H137,$G137*$H137,Options!$B$8)))</f>
        <v>#VALUE!</v>
      </c>
      <c r="R137" s="84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Authority"),OR($F137=1,$F137=5)),0,prem_mort(VALUE(LEFT(Options!$B$24,2)),$C137,$E137,$F137,2016,$I137+$J137,1,$H137,$G137*$H137,Options!$B$8)))</f>
        <v>#VALUE!</v>
      </c>
      <c r="S137" s="83" t="e">
        <f t="shared" si="150"/>
        <v>#VALUE!</v>
      </c>
      <c r="T137" s="75" t="e">
        <f t="shared" si="151"/>
        <v>#VALUE!</v>
      </c>
      <c r="U137" s="75" t="e">
        <f t="shared" si="152"/>
        <v>#VALUE!</v>
      </c>
      <c r="V137" s="75" t="e">
        <f t="shared" si="153"/>
        <v>#VALUE!</v>
      </c>
      <c r="W137" s="75" t="e">
        <f t="shared" si="154"/>
        <v>#VALUE!</v>
      </c>
      <c r="X137" s="75" t="e">
        <f t="shared" si="155"/>
        <v>#VALUE!</v>
      </c>
      <c r="Y137" s="75" t="e">
        <f t="shared" si="156"/>
        <v>#VALUE!</v>
      </c>
      <c r="Z137" s="84" t="e">
        <f t="shared" si="157"/>
        <v>#VALUE!</v>
      </c>
      <c r="AA137" s="83" t="e">
        <f t="shared" si="158"/>
        <v>#VALUE!</v>
      </c>
      <c r="AB137" s="75" t="e">
        <f t="shared" si="159"/>
        <v>#VALUE!</v>
      </c>
      <c r="AC137" s="75" t="e">
        <f t="shared" si="144"/>
        <v>#VALUE!</v>
      </c>
      <c r="AD137" s="75" t="e">
        <f t="shared" si="145"/>
        <v>#VALUE!</v>
      </c>
      <c r="AE137" s="75" t="e">
        <f t="shared" si="146"/>
        <v>#VALUE!</v>
      </c>
      <c r="AF137" s="75" t="e">
        <f t="shared" si="147"/>
        <v>#VALUE!</v>
      </c>
      <c r="AG137" s="75" t="e">
        <f t="shared" si="148"/>
        <v>#VALUE!</v>
      </c>
      <c r="AH137" s="75" t="e">
        <f t="shared" si="149"/>
        <v>#VALUE!</v>
      </c>
      <c r="AI137" s="84">
        <v>5500</v>
      </c>
      <c r="AJ137" s="133"/>
      <c r="AK137" s="134"/>
      <c r="AL137" s="75"/>
      <c r="AM137" s="75"/>
      <c r="AN137" s="134"/>
      <c r="AO137" s="134"/>
      <c r="AP137" s="75"/>
      <c r="AQ137" s="84"/>
    </row>
    <row r="138" spans="1:43" hidden="1" x14ac:dyDescent="0.35">
      <c r="A138" s="4"/>
      <c r="B138" s="5" t="s">
        <v>78</v>
      </c>
      <c r="C138" s="15">
        <v>12.478312000000001</v>
      </c>
      <c r="D138" s="15">
        <v>81.948309999999992</v>
      </c>
      <c r="E138" t="s">
        <v>171</v>
      </c>
      <c r="F138">
        <v>3</v>
      </c>
      <c r="G138" s="15">
        <f>HLOOKUP(Calculations!$E$2,'Prevalence Rates'!$C$3:$BC$249,'Prevalence Rates'!$BD138,FALSE)</f>
        <v>0</v>
      </c>
      <c r="H138">
        <f>HLOOKUP(Calculations!$E$2,'Population 2016'!$C$3:$BC$249,'Population 2016'!BD138,FALSE)</f>
        <v>0</v>
      </c>
      <c r="I138">
        <v>0</v>
      </c>
      <c r="J138">
        <f>HLOOKUP(Results!E$4,Targeting!$C$3:$F$249,Targeting!$G138,FALSE)</f>
        <v>0</v>
      </c>
      <c r="K138" s="89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Authority"),OR($F138=1,$F138=5)),0,new_ci(VALUE(LEFT(Options!$B$24,2)),$C138,$E138,$F138,2016,$I138,1,$H138,$G138*$H138,Options!$B$8)))</f>
        <v>#VALUE!</v>
      </c>
      <c r="L138" s="90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Authority"),OR($F138=1,$F138=5)),0,new_ci(VALUE(LEFT(Options!$B$24,2)),$C138,$E138,$F138,2016,$I138+$J138,1,$H138,$G138*$H138,Options!$B$8)))</f>
        <v>#VALUE!</v>
      </c>
      <c r="M138" s="83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Authority"),OR($F138=1,$F138=5)),0,new_yllv2(VALUE(LEFT(Options!$B$24,2)),$C138,$D138,$E138,$F138,2016,$I138,1,$H138,$G138*$H138,Options!$B$8)))</f>
        <v>#VALUE!</v>
      </c>
      <c r="N138" s="84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Authority"),OR($F138=1,$F138=5)),0,new_yllv2(VALUE(LEFT(Options!$B$24,2)),$C138,$D138,$E138,$F138,2016,$I138+$J138,1,$H138,$G138*$H138,Options!$B$8)))</f>
        <v>#VALUE!</v>
      </c>
      <c r="O138" s="90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Authority"),OR($F138=1,$F138=5)),0,hosp_count(VALUE(LEFT(Options!$B$24,2)),$C138,$E138,$F138,2016,$I138,1,$H138,$G138*$H138, Options!$B$8)))</f>
        <v>#VALUE!</v>
      </c>
      <c r="P138" s="90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Authority"),OR($F138=1,$F138=5)),0,hosp_count(VALUE(LEFT(Options!$B$24,2)),$C138,$E138,$F138,2016,$I138+$J138,1,$H138,$G138*$H138, Options!$B$8)))</f>
        <v>#VALUE!</v>
      </c>
      <c r="Q138" s="83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Authority"),OR($F138=1,$F138=5)),0,prem_mort(VALUE(LEFT(Options!$B$24,2)),$C138,$E138,$F138,2016,$I138,1,$H138,$G138*$H138,Options!$B$8)))</f>
        <v>#VALUE!</v>
      </c>
      <c r="R138" s="84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Authority"),OR($F138=1,$F138=5)),0,prem_mort(VALUE(LEFT(Options!$B$24,2)),$C138,$E138,$F138,2016,$I138+$J138,1,$H138,$G138*$H138,Options!$B$8)))</f>
        <v>#VALUE!</v>
      </c>
      <c r="S138" s="83" t="e">
        <f t="shared" si="150"/>
        <v>#VALUE!</v>
      </c>
      <c r="T138" s="75" t="e">
        <f t="shared" si="151"/>
        <v>#VALUE!</v>
      </c>
      <c r="U138" s="75" t="e">
        <f t="shared" si="152"/>
        <v>#VALUE!</v>
      </c>
      <c r="V138" s="75" t="e">
        <f t="shared" si="153"/>
        <v>#VALUE!</v>
      </c>
      <c r="W138" s="75" t="e">
        <f t="shared" si="154"/>
        <v>#VALUE!</v>
      </c>
      <c r="X138" s="75" t="e">
        <f t="shared" si="155"/>
        <v>#VALUE!</v>
      </c>
      <c r="Y138" s="75" t="e">
        <f t="shared" si="156"/>
        <v>#VALUE!</v>
      </c>
      <c r="Z138" s="84" t="e">
        <f t="shared" si="157"/>
        <v>#VALUE!</v>
      </c>
      <c r="AA138" s="83" t="e">
        <f t="shared" si="158"/>
        <v>#VALUE!</v>
      </c>
      <c r="AB138" s="75" t="e">
        <f t="shared" si="159"/>
        <v>#VALUE!</v>
      </c>
      <c r="AC138" s="75" t="e">
        <f t="shared" si="144"/>
        <v>#VALUE!</v>
      </c>
      <c r="AD138" s="75" t="e">
        <f t="shared" si="145"/>
        <v>#VALUE!</v>
      </c>
      <c r="AE138" s="75" t="e">
        <f t="shared" si="146"/>
        <v>#VALUE!</v>
      </c>
      <c r="AF138" s="75" t="e">
        <f t="shared" si="147"/>
        <v>#VALUE!</v>
      </c>
      <c r="AG138" s="75" t="e">
        <f t="shared" si="148"/>
        <v>#VALUE!</v>
      </c>
      <c r="AH138" s="75" t="e">
        <f t="shared" si="149"/>
        <v>#VALUE!</v>
      </c>
      <c r="AI138" s="84">
        <v>6600</v>
      </c>
      <c r="AJ138" s="133"/>
      <c r="AK138" s="134"/>
      <c r="AL138" s="75"/>
      <c r="AM138" s="75"/>
      <c r="AN138" s="134"/>
      <c r="AO138" s="134"/>
      <c r="AP138" s="75"/>
      <c r="AQ138" s="84"/>
    </row>
    <row r="139" spans="1:43" x14ac:dyDescent="0.35">
      <c r="A139" t="s">
        <v>135</v>
      </c>
      <c r="B139" s="5" t="s">
        <v>62</v>
      </c>
      <c r="C139" s="15">
        <v>17.570053000000001</v>
      </c>
      <c r="D139" s="15">
        <v>81.100049999999996</v>
      </c>
      <c r="E139" t="s">
        <v>171</v>
      </c>
      <c r="F139">
        <v>3</v>
      </c>
      <c r="G139" s="15">
        <f>HLOOKUP(Calculations!$E$2,'Prevalence Rates'!$C$3:$BC$249,'Prevalence Rates'!$BD139,FALSE)</f>
        <v>0.1986</v>
      </c>
      <c r="H139">
        <f>HLOOKUP(Calculations!$E$2,'Population 2016'!$C$3:$BC$249,'Population 2016'!BD139,FALSE)</f>
        <v>22864</v>
      </c>
      <c r="I139">
        <v>0</v>
      </c>
      <c r="J139">
        <f>HLOOKUP(Results!E$4,Targeting!$C$3:$F$249,Targeting!$G139,FALSE)</f>
        <v>3523</v>
      </c>
      <c r="K139" s="89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Authority"),OR($F139=1,$F139=5)),0,new_ci(VALUE(LEFT(Options!$B$24,2)),$C139,$E139,$F139,2016,$I139,1,$H139,$G139*$H139,Options!$B$8)))</f>
        <v>4.1158155706999997</v>
      </c>
      <c r="L139" s="90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Authority"),OR($F139=1,$F139=5)),0,new_ci(VALUE(LEFT(Options!$B$24,2)),$C139,$E139,$F139,2016,$I139+$J139,1,$H139,$G139*$H139,Options!$B$8)))</f>
        <v>4.0975375421000004</v>
      </c>
      <c r="M139" s="83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Authority"),OR($F139=1,$F139=5)),0,new_yllv2(VALUE(LEFT(Options!$B$24,2)),$C139,$D139,$E139,$F139,2016,$I139,1,$H139,$G139*$H139,Options!$B$8)))</f>
        <v>257.36193528839999</v>
      </c>
      <c r="N139" s="84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Authority"),OR($F139=1,$F139=5)),0,new_yllv2(VALUE(LEFT(Options!$B$24,2)),$C139,$D139,$E139,$F139,2016,$I139+$J139,1,$H139,$G139*$H139,Options!$B$8)))</f>
        <v>256.21901021489998</v>
      </c>
      <c r="O139" s="90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Authority"),OR($F139=1,$F139=5)),0,hosp_count(VALUE(LEFT(Options!$B$24,2)),$C139,$E139,$F139,2016,$I139,1,$H139,$G139*$H139, Options!$B$8)))</f>
        <v>2290.5686582223998</v>
      </c>
      <c r="P139" s="90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Authority"),OR($F139=1,$F139=5)),0,hosp_count(VALUE(LEFT(Options!$B$24,2)),$C139,$E139,$F139,2016,$I139+$J139,1,$H139,$G139*$H139, Options!$B$8)))</f>
        <v>2284.4118990358002</v>
      </c>
      <c r="Q139" s="83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Authority"),OR($F139=1,$F139=5)),0,prem_mort(VALUE(LEFT(Options!$B$24,2)),$C139,$E139,$F139,2016,$I139,1,$H139,$G139*$H139,Options!$B$8)))</f>
        <v>4.1158155706999997</v>
      </c>
      <c r="R139" s="84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Authority"),OR($F139=1,$F139=5)),0,prem_mort(VALUE(LEFT(Options!$B$24,2)),$C139,$E139,$F139,2016,$I139+$J139,1,$H139,$G139*$H139,Options!$B$8)))</f>
        <v>4.0975375421000004</v>
      </c>
      <c r="S139" s="83">
        <f t="shared" si="150"/>
        <v>18.001292733992301</v>
      </c>
      <c r="T139" s="75">
        <f t="shared" si="151"/>
        <v>17.921350341585025</v>
      </c>
      <c r="U139" s="75">
        <f t="shared" si="152"/>
        <v>1125.6207806525542</v>
      </c>
      <c r="V139" s="75">
        <f t="shared" si="153"/>
        <v>1120.6219830952587</v>
      </c>
      <c r="W139" s="75">
        <f t="shared" si="154"/>
        <v>10018.232409999999</v>
      </c>
      <c r="X139" s="75">
        <f t="shared" si="155"/>
        <v>9991.3046668815605</v>
      </c>
      <c r="Y139" s="75">
        <f t="shared" si="156"/>
        <v>18.001292733992301</v>
      </c>
      <c r="Z139" s="84">
        <f t="shared" si="157"/>
        <v>17.921350341585025</v>
      </c>
      <c r="AA139" s="83">
        <f t="shared" si="158"/>
        <v>79205.688029566125</v>
      </c>
      <c r="AB139" s="75">
        <f t="shared" si="159"/>
        <v>78853.941502974107</v>
      </c>
      <c r="AC139" s="75">
        <f t="shared" si="144"/>
        <v>4952731.4348712387</v>
      </c>
      <c r="AD139" s="75">
        <f t="shared" si="145"/>
        <v>4930736.7256191382</v>
      </c>
      <c r="AE139" s="75">
        <f t="shared" si="146"/>
        <v>44080222.603999995</v>
      </c>
      <c r="AF139" s="75">
        <f t="shared" si="147"/>
        <v>43961740.53427887</v>
      </c>
      <c r="AG139" s="75">
        <f t="shared" si="148"/>
        <v>79205.688029566125</v>
      </c>
      <c r="AH139" s="75">
        <f t="shared" si="149"/>
        <v>78853.941502974107</v>
      </c>
      <c r="AI139" s="84">
        <v>4400</v>
      </c>
      <c r="AJ139" s="133"/>
      <c r="AK139" s="134"/>
      <c r="AL139" s="75"/>
      <c r="AM139" s="75"/>
      <c r="AN139" s="134"/>
      <c r="AO139" s="134"/>
      <c r="AP139" s="75"/>
      <c r="AQ139" s="84"/>
    </row>
    <row r="140" spans="1:43" x14ac:dyDescent="0.35">
      <c r="B140" s="5" t="s">
        <v>63</v>
      </c>
      <c r="C140" s="15">
        <v>22.077057</v>
      </c>
      <c r="D140" s="15">
        <v>81.667060000000006</v>
      </c>
      <c r="E140" t="s">
        <v>171</v>
      </c>
      <c r="F140">
        <v>3</v>
      </c>
      <c r="G140" s="15">
        <f>HLOOKUP(Calculations!$E$2,'Prevalence Rates'!$C$3:$BC$249,'Prevalence Rates'!$BD140,FALSE)</f>
        <v>0.1986</v>
      </c>
      <c r="H140">
        <f>HLOOKUP(Calculations!$E$2,'Population 2016'!$C$3:$BC$249,'Population 2016'!BD140,FALSE)</f>
        <v>34910</v>
      </c>
      <c r="I140">
        <v>0</v>
      </c>
      <c r="J140">
        <f>HLOOKUP(Results!E$4,Targeting!$C$3:$F$249,Targeting!$G140,FALSE)</f>
        <v>5379</v>
      </c>
      <c r="K140" s="89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Authority"),OR($F140=1,$F140=5)),0,new_ci(VALUE(LEFT(Options!$B$24,2)),$C140,$E140,$F140,2016,$I140,1,$H140,$G140*$H140,Options!$B$8)))</f>
        <v>9.2196935227000001</v>
      </c>
      <c r="L140" s="90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Authority"),OR($F140=1,$F140=5)),0,new_ci(VALUE(LEFT(Options!$B$24,2)),$C140,$E140,$F140,2016,$I140+$J140,1,$H140,$G140*$H140,Options!$B$8)))</f>
        <v>9.1787534157999993</v>
      </c>
      <c r="M140" s="83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Authority"),OR($F140=1,$F140=5)),0,new_yllv2(VALUE(LEFT(Options!$B$24,2)),$C140,$D140,$E140,$F140,2016,$I140,1,$H140,$G140*$H140,Options!$B$8)))</f>
        <v>540.18187115410001</v>
      </c>
      <c r="N140" s="84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Authority"),OR($F140=1,$F140=5)),0,new_yllv2(VALUE(LEFT(Options!$B$24,2)),$C140,$D140,$E140,$F140,2016,$I140+$J140,1,$H140,$G140*$H140,Options!$B$8)))</f>
        <v>537.78319016800003</v>
      </c>
      <c r="O140" s="90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Authority"),OR($F140=1,$F140=5)),0,hosp_count(VALUE(LEFT(Options!$B$24,2)),$C140,$E140,$F140,2016,$I140,1,$H140,$G140*$H140, Options!$B$8)))</f>
        <v>3917.2018699179998</v>
      </c>
      <c r="P140" s="90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Authority"),OR($F140=1,$F140=5)),0,hosp_count(VALUE(LEFT(Options!$B$24,2)),$C140,$E140,$F140,2016,$I140+$J140,1,$H140,$G140*$H140, Options!$B$8)))</f>
        <v>3906.6731377000001</v>
      </c>
      <c r="Q140" s="83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Authority"),OR($F140=1,$F140=5)),0,prem_mort(VALUE(LEFT(Options!$B$24,2)),$C140,$E140,$F140,2016,$I140,1,$H140,$G140*$H140,Options!$B$8)))</f>
        <v>9.2196935227000001</v>
      </c>
      <c r="R140" s="84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Authority"),OR($F140=1,$F140=5)),0,prem_mort(VALUE(LEFT(Options!$B$24,2)),$C140,$E140,$F140,2016,$I140+$J140,1,$H140,$G140*$H140,Options!$B$8)))</f>
        <v>9.1787534157999993</v>
      </c>
      <c r="S140" s="83">
        <f t="shared" si="150"/>
        <v>26.409892645946719</v>
      </c>
      <c r="T140" s="75">
        <f t="shared" si="151"/>
        <v>26.292619352048121</v>
      </c>
      <c r="U140" s="75">
        <f t="shared" si="152"/>
        <v>1547.355689355772</v>
      </c>
      <c r="V140" s="75">
        <f t="shared" si="153"/>
        <v>1540.4846467144084</v>
      </c>
      <c r="W140" s="75">
        <f t="shared" si="154"/>
        <v>11220.858980000001</v>
      </c>
      <c r="X140" s="75">
        <f t="shared" si="155"/>
        <v>11190.69933457462</v>
      </c>
      <c r="Y140" s="75">
        <f t="shared" si="156"/>
        <v>26.409892645946719</v>
      </c>
      <c r="Z140" s="84">
        <f t="shared" si="157"/>
        <v>26.292619352048121</v>
      </c>
      <c r="AA140" s="83">
        <f t="shared" si="158"/>
        <v>158459.35587568031</v>
      </c>
      <c r="AB140" s="75">
        <f t="shared" si="159"/>
        <v>157755.71611228873</v>
      </c>
      <c r="AC140" s="75">
        <f t="shared" si="144"/>
        <v>9284134.1361346319</v>
      </c>
      <c r="AD140" s="75">
        <f t="shared" si="145"/>
        <v>9242907.8802864514</v>
      </c>
      <c r="AE140" s="75">
        <f t="shared" si="146"/>
        <v>67325153.88000001</v>
      </c>
      <c r="AF140" s="75">
        <f t="shared" si="147"/>
        <v>67144196.00744772</v>
      </c>
      <c r="AG140" s="75">
        <f t="shared" si="148"/>
        <v>158459.35587568031</v>
      </c>
      <c r="AH140" s="75">
        <f t="shared" si="149"/>
        <v>157755.71611228873</v>
      </c>
      <c r="AI140" s="84">
        <v>6000</v>
      </c>
      <c r="AJ140" s="133"/>
      <c r="AK140" s="134"/>
      <c r="AL140" s="75"/>
      <c r="AM140" s="75"/>
      <c r="AN140" s="134"/>
      <c r="AO140" s="134"/>
      <c r="AP140" s="75"/>
      <c r="AQ140" s="84"/>
    </row>
    <row r="141" spans="1:43" x14ac:dyDescent="0.35">
      <c r="B141" s="5" t="s">
        <v>64</v>
      </c>
      <c r="C141" s="15">
        <v>26.975186999999998</v>
      </c>
      <c r="D141" s="15">
        <v>81.645189999999999</v>
      </c>
      <c r="E141" t="s">
        <v>171</v>
      </c>
      <c r="F141">
        <v>3</v>
      </c>
      <c r="G141" s="15">
        <f>HLOOKUP(Calculations!$E$2,'Prevalence Rates'!$C$3:$BC$249,'Prevalence Rates'!$BD141,FALSE)</f>
        <v>0.23120000000000002</v>
      </c>
      <c r="H141">
        <f>HLOOKUP(Calculations!$E$2,'Population 2016'!$C$3:$BC$249,'Population 2016'!BD141,FALSE)</f>
        <v>36432</v>
      </c>
      <c r="I141">
        <v>0</v>
      </c>
      <c r="J141">
        <f>HLOOKUP(Results!E$4,Targeting!$C$3:$F$249,Targeting!$G141,FALSE)</f>
        <v>5613</v>
      </c>
      <c r="K141" s="89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Authority"),OR($F141=1,$F141=5)),0,new_ci(VALUE(LEFT(Options!$B$24,2)),$C141,$E141,$F141,2016,$I141,1,$H141,$G141*$H141,Options!$B$8)))</f>
        <v>14.5930988029</v>
      </c>
      <c r="L141" s="90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Authority"),OR($F141=1,$F141=5)),0,new_ci(VALUE(LEFT(Options!$B$24,2)),$C141,$E141,$F141,2016,$I141+$J141,1,$H141,$G141*$H141,Options!$B$8)))</f>
        <v>14.529739258899999</v>
      </c>
      <c r="M141" s="83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Authority"),OR($F141=1,$F141=5)),0,new_yllv2(VALUE(LEFT(Options!$B$24,2)),$C141,$D141,$E141,$F141,2016,$I141,1,$H141,$G141*$H141,Options!$B$8)))</f>
        <v>783.21165653089997</v>
      </c>
      <c r="N141" s="84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Authority"),OR($F141=1,$F141=5)),0,new_yllv2(VALUE(LEFT(Options!$B$24,2)),$C141,$D141,$E141,$F141,2016,$I141+$J141,1,$H141,$G141*$H141,Options!$B$8)))</f>
        <v>779.81114961440005</v>
      </c>
      <c r="O141" s="90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Authority"),OR($F141=1,$F141=5)),0,hosp_count(VALUE(LEFT(Options!$B$24,2)),$C141,$E141,$F141,2016,$I141,1,$H141,$G141*$H141, Options!$B$8)))</f>
        <v>4623.9893221104003</v>
      </c>
      <c r="P141" s="90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Authority"),OR($F141=1,$F141=5)),0,hosp_count(VALUE(LEFT(Options!$B$24,2)),$C141,$E141,$F141,2016,$I141+$J141,1,$H141,$G141*$H141, Options!$B$8)))</f>
        <v>4611.7596919301004</v>
      </c>
      <c r="Q141" s="83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Authority"),OR($F141=1,$F141=5)),0,prem_mort(VALUE(LEFT(Options!$B$24,2)),$C141,$E141,$F141,2016,$I141,1,$H141,$G141*$H141,Options!$B$8)))</f>
        <v>14.5930988029</v>
      </c>
      <c r="R141" s="84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Authority"),OR($F141=1,$F141=5)),0,prem_mort(VALUE(LEFT(Options!$B$24,2)),$C141,$E141,$F141,2016,$I141+$J141,1,$H141,$G141*$H141,Options!$B$8)))</f>
        <v>14.529739258899999</v>
      </c>
      <c r="S141" s="83">
        <f t="shared" si="150"/>
        <v>40.055716960090031</v>
      </c>
      <c r="T141" s="75">
        <f t="shared" si="151"/>
        <v>39.881805168258673</v>
      </c>
      <c r="U141" s="75">
        <f t="shared" si="152"/>
        <v>2149.7904494150748</v>
      </c>
      <c r="V141" s="75">
        <f t="shared" si="153"/>
        <v>2140.4566030259116</v>
      </c>
      <c r="W141" s="75">
        <f t="shared" si="154"/>
        <v>12692.109470000001</v>
      </c>
      <c r="X141" s="75">
        <f t="shared" si="155"/>
        <v>12658.541095548146</v>
      </c>
      <c r="Y141" s="75">
        <f t="shared" si="156"/>
        <v>40.055716960090031</v>
      </c>
      <c r="Z141" s="84">
        <f t="shared" si="157"/>
        <v>39.881805168258673</v>
      </c>
      <c r="AA141" s="83">
        <f t="shared" si="158"/>
        <v>240334.3017605402</v>
      </c>
      <c r="AB141" s="75">
        <f t="shared" si="159"/>
        <v>239290.83100955203</v>
      </c>
      <c r="AC141" s="75">
        <f t="shared" si="144"/>
        <v>12898742.69649045</v>
      </c>
      <c r="AD141" s="75">
        <f t="shared" si="145"/>
        <v>12842739.61815547</v>
      </c>
      <c r="AE141" s="75">
        <f t="shared" si="146"/>
        <v>76152656.820000008</v>
      </c>
      <c r="AF141" s="75">
        <f t="shared" si="147"/>
        <v>75951246.573288873</v>
      </c>
      <c r="AG141" s="75">
        <f t="shared" si="148"/>
        <v>240334.3017605402</v>
      </c>
      <c r="AH141" s="75">
        <f t="shared" si="149"/>
        <v>239290.83100955203</v>
      </c>
      <c r="AI141" s="84">
        <v>6000</v>
      </c>
      <c r="AJ141" s="133"/>
      <c r="AK141" s="134"/>
      <c r="AL141" s="75"/>
      <c r="AM141" s="75"/>
      <c r="AN141" s="134"/>
      <c r="AO141" s="134"/>
      <c r="AP141" s="75"/>
      <c r="AQ141" s="84"/>
    </row>
    <row r="142" spans="1:43" x14ac:dyDescent="0.35">
      <c r="B142" s="5" t="s">
        <v>65</v>
      </c>
      <c r="C142" s="15">
        <v>31.999904999999998</v>
      </c>
      <c r="D142" s="15">
        <v>81.799899999999994</v>
      </c>
      <c r="E142" t="s">
        <v>171</v>
      </c>
      <c r="F142">
        <v>3</v>
      </c>
      <c r="G142" s="15">
        <f>HLOOKUP(Calculations!$E$2,'Prevalence Rates'!$C$3:$BC$249,'Prevalence Rates'!$BD142,FALSE)</f>
        <v>0.23120000000000002</v>
      </c>
      <c r="H142">
        <f>HLOOKUP(Calculations!$E$2,'Population 2016'!$C$3:$BC$249,'Population 2016'!BD142,FALSE)</f>
        <v>34795</v>
      </c>
      <c r="I142">
        <v>0</v>
      </c>
      <c r="J142">
        <f>HLOOKUP(Results!E$4,Targeting!$C$3:$F$249,Targeting!$G142,FALSE)</f>
        <v>5361</v>
      </c>
      <c r="K142" s="89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Authority"),OR($F142=1,$F142=5)),0,new_ci(VALUE(LEFT(Options!$B$24,2)),$C142,$E142,$F142,2016,$I142,1,$H142,$G142*$H142,Options!$B$8)))</f>
        <v>21.366699279500001</v>
      </c>
      <c r="L142" s="90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Authority"),OR($F142=1,$F142=5)),0,new_ci(VALUE(LEFT(Options!$B$24,2)),$C142,$E142,$F142,2016,$I142+$J142,1,$H142,$G142*$H142,Options!$B$8)))</f>
        <v>21.273944865800001</v>
      </c>
      <c r="M142" s="83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Authority"),OR($F142=1,$F142=5)),0,new_yllv2(VALUE(LEFT(Options!$B$24,2)),$C142,$D142,$E142,$F142,2016,$I142,1,$H142,$G142*$H142,Options!$B$8)))</f>
        <v>1042.6948180060999</v>
      </c>
      <c r="N142" s="84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Authority"),OR($F142=1,$F142=5)),0,new_yllv2(VALUE(LEFT(Options!$B$24,2)),$C142,$D142,$E142,$F142,2016,$I142+$J142,1,$H142,$G142*$H142,Options!$B$8)))</f>
        <v>1038.1684030813001</v>
      </c>
      <c r="O142" s="90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Authority"),OR($F142=1,$F142=5)),0,hosp_count(VALUE(LEFT(Options!$B$24,2)),$C142,$E142,$F142,2016,$I142,1,$H142,$G142*$H142, Options!$B$8)))</f>
        <v>5011.1939968795004</v>
      </c>
      <c r="P142" s="90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Authority"),OR($F142=1,$F142=5)),0,hosp_count(VALUE(LEFT(Options!$B$24,2)),$C142,$E142,$F142,2016,$I142+$J142,1,$H142,$G142*$H142, Options!$B$8)))</f>
        <v>4997.9397625887004</v>
      </c>
      <c r="Q142" s="83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Authority"),OR($F142=1,$F142=5)),0,prem_mort(VALUE(LEFT(Options!$B$24,2)),$C142,$E142,$F142,2016,$I142,1,$H142,$G142*$H142,Options!$B$8)))</f>
        <v>21.366699279500001</v>
      </c>
      <c r="R142" s="84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Authority"),OR($F142=1,$F142=5)),0,prem_mort(VALUE(LEFT(Options!$B$24,2)),$C142,$E142,$F142,2016,$I142+$J142,1,$H142,$G142*$H142,Options!$B$8)))</f>
        <v>21.273944865800001</v>
      </c>
      <c r="S142" s="83">
        <f t="shared" si="150"/>
        <v>61.4073840479954</v>
      </c>
      <c r="T142" s="75">
        <f t="shared" si="151"/>
        <v>61.140810075585577</v>
      </c>
      <c r="U142" s="75">
        <f t="shared" si="152"/>
        <v>2996.6800345052447</v>
      </c>
      <c r="V142" s="75">
        <f t="shared" si="153"/>
        <v>2983.6712259844808</v>
      </c>
      <c r="W142" s="75">
        <f t="shared" si="154"/>
        <v>14402.052010000001</v>
      </c>
      <c r="X142" s="75">
        <f t="shared" si="155"/>
        <v>14363.959656814774</v>
      </c>
      <c r="Y142" s="75">
        <f t="shared" si="156"/>
        <v>61.4073840479954</v>
      </c>
      <c r="Z142" s="84">
        <f t="shared" si="157"/>
        <v>61.140810075585577</v>
      </c>
      <c r="AA142" s="83">
        <f t="shared" si="158"/>
        <v>399147.99631197011</v>
      </c>
      <c r="AB142" s="75">
        <f t="shared" si="159"/>
        <v>397415.26549130626</v>
      </c>
      <c r="AC142" s="75">
        <f t="shared" si="144"/>
        <v>19478420.22428409</v>
      </c>
      <c r="AD142" s="75">
        <f t="shared" si="145"/>
        <v>19393862.968899123</v>
      </c>
      <c r="AE142" s="75">
        <f t="shared" si="146"/>
        <v>93613338.065000013</v>
      </c>
      <c r="AF142" s="75">
        <f t="shared" si="147"/>
        <v>93365737.769296035</v>
      </c>
      <c r="AG142" s="75">
        <f t="shared" si="148"/>
        <v>399147.99631197011</v>
      </c>
      <c r="AH142" s="75">
        <f t="shared" si="149"/>
        <v>397415.26549130626</v>
      </c>
      <c r="AI142" s="84">
        <v>6500</v>
      </c>
      <c r="AJ142" s="133"/>
      <c r="AK142" s="134"/>
      <c r="AL142" s="75"/>
      <c r="AM142" s="75"/>
      <c r="AN142" s="134"/>
      <c r="AO142" s="134"/>
      <c r="AP142" s="75"/>
      <c r="AQ142" s="84"/>
    </row>
    <row r="143" spans="1:43" x14ac:dyDescent="0.35">
      <c r="B143" s="5" t="s">
        <v>66</v>
      </c>
      <c r="C143" s="15">
        <v>36.918118</v>
      </c>
      <c r="D143" s="15">
        <v>81.898120000000006</v>
      </c>
      <c r="E143" t="s">
        <v>171</v>
      </c>
      <c r="F143">
        <v>3</v>
      </c>
      <c r="G143" s="15">
        <f>HLOOKUP(Calculations!$E$2,'Prevalence Rates'!$C$3:$BC$249,'Prevalence Rates'!$BD143,FALSE)</f>
        <v>0.22220000000000001</v>
      </c>
      <c r="H143">
        <f>HLOOKUP(Calculations!$E$2,'Population 2016'!$C$3:$BC$249,'Population 2016'!BD143,FALSE)</f>
        <v>31957</v>
      </c>
      <c r="I143">
        <v>0</v>
      </c>
      <c r="J143">
        <f>HLOOKUP(Results!E$4,Targeting!$C$3:$F$249,Targeting!$G143,FALSE)</f>
        <v>4924</v>
      </c>
      <c r="K143" s="89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Authority"),OR($F143=1,$F143=5)),0,new_ci(VALUE(LEFT(Options!$B$24,2)),$C143,$E143,$F143,2016,$I143,1,$H143,$G143*$H143,Options!$B$8)))</f>
        <v>29.811510866799999</v>
      </c>
      <c r="L143" s="90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Authority"),OR($F143=1,$F143=5)),0,new_ci(VALUE(LEFT(Options!$B$24,2)),$C143,$E143,$F143,2016,$I143+$J143,1,$H143,$G143*$H143,Options!$B$8)))</f>
        <v>29.681340495200001</v>
      </c>
      <c r="M143" s="83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Authority"),OR($F143=1,$F143=5)),0,new_yllv2(VALUE(LEFT(Options!$B$24,2)),$C143,$D143,$E143,$F143,2016,$I143,1,$H143,$G143*$H143,Options!$B$8)))</f>
        <v>1311.1103075449</v>
      </c>
      <c r="N143" s="84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Authority"),OR($F143=1,$F143=5)),0,new_yllv2(VALUE(LEFT(Options!$B$24,2)),$C143,$D143,$E143,$F143,2016,$I143+$J143,1,$H143,$G143*$H143,Options!$B$8)))</f>
        <v>1305.3854143415999</v>
      </c>
      <c r="O143" s="90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Authority"),OR($F143=1,$F143=5)),0,hosp_count(VALUE(LEFT(Options!$B$24,2)),$C143,$E143,$F143,2016,$I143,1,$H143,$G143*$H143, Options!$B$8)))</f>
        <v>5208.5576023617004</v>
      </c>
      <c r="P143" s="90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Authority"),OR($F143=1,$F143=5)),0,hosp_count(VALUE(LEFT(Options!$B$24,2)),$C143,$E143,$F143,2016,$I143+$J143,1,$H143,$G143*$H143, Options!$B$8)))</f>
        <v>5194.7198547182998</v>
      </c>
      <c r="Q143" s="83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Authority"),OR($F143=1,$F143=5)),0,prem_mort(VALUE(LEFT(Options!$B$24,2)),$C143,$E143,$F143,2016,$I143,1,$H143,$G143*$H143,Options!$B$8)))</f>
        <v>29.811510866799999</v>
      </c>
      <c r="R143" s="84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Authority"),OR($F143=1,$F143=5)),0,prem_mort(VALUE(LEFT(Options!$B$24,2)),$C143,$E143,$F143,2016,$I143+$J143,1,$H143,$G143*$H143,Options!$B$8)))</f>
        <v>29.681340495200001</v>
      </c>
      <c r="S143" s="83">
        <f t="shared" si="150"/>
        <v>93.286324957912186</v>
      </c>
      <c r="T143" s="75">
        <f t="shared" si="151"/>
        <v>92.878995197296362</v>
      </c>
      <c r="U143" s="75">
        <f t="shared" si="152"/>
        <v>4102.7327582216731</v>
      </c>
      <c r="V143" s="75">
        <f t="shared" si="153"/>
        <v>4084.8183945351566</v>
      </c>
      <c r="W143" s="75">
        <f t="shared" si="154"/>
        <v>16298.643810000001</v>
      </c>
      <c r="X143" s="75">
        <f t="shared" si="155"/>
        <v>16255.342662697685</v>
      </c>
      <c r="Y143" s="75">
        <f t="shared" si="156"/>
        <v>93.286324957912186</v>
      </c>
      <c r="Z143" s="84">
        <f t="shared" si="157"/>
        <v>92.878995197296362</v>
      </c>
      <c r="AA143" s="83">
        <f t="shared" si="158"/>
        <v>653004.27470538532</v>
      </c>
      <c r="AB143" s="75">
        <f t="shared" si="159"/>
        <v>650152.96638107451</v>
      </c>
      <c r="AC143" s="75">
        <f t="shared" si="144"/>
        <v>28719129.307551712</v>
      </c>
      <c r="AD143" s="75">
        <f t="shared" si="145"/>
        <v>28593728.761746097</v>
      </c>
      <c r="AE143" s="75">
        <f t="shared" si="146"/>
        <v>114090506.67000002</v>
      </c>
      <c r="AF143" s="75">
        <f t="shared" si="147"/>
        <v>113787398.6388838</v>
      </c>
      <c r="AG143" s="75">
        <f t="shared" si="148"/>
        <v>653004.27470538532</v>
      </c>
      <c r="AH143" s="75">
        <f t="shared" si="149"/>
        <v>650152.96638107451</v>
      </c>
      <c r="AI143" s="84">
        <v>7000</v>
      </c>
      <c r="AJ143" s="133"/>
      <c r="AK143" s="134"/>
      <c r="AL143" s="75"/>
      <c r="AM143" s="75"/>
      <c r="AN143" s="134"/>
      <c r="AO143" s="134"/>
      <c r="AP143" s="75"/>
      <c r="AQ143" s="84"/>
    </row>
    <row r="144" spans="1:43" x14ac:dyDescent="0.35">
      <c r="B144" s="5" t="s">
        <v>67</v>
      </c>
      <c r="C144" s="15">
        <v>42.077438000000001</v>
      </c>
      <c r="D144" s="15">
        <v>82.30744</v>
      </c>
      <c r="E144" t="s">
        <v>171</v>
      </c>
      <c r="F144">
        <v>3</v>
      </c>
      <c r="G144" s="15">
        <f>HLOOKUP(Calculations!$E$2,'Prevalence Rates'!$C$3:$BC$249,'Prevalence Rates'!$BD144,FALSE)</f>
        <v>0.22220000000000001</v>
      </c>
      <c r="H144">
        <f>HLOOKUP(Calculations!$E$2,'Population 2016'!$C$3:$BC$249,'Population 2016'!BD144,FALSE)</f>
        <v>33291</v>
      </c>
      <c r="I144">
        <v>0</v>
      </c>
      <c r="J144">
        <f>HLOOKUP(Results!E$4,Targeting!$C$3:$F$249,Targeting!$G144,FALSE)</f>
        <v>5129</v>
      </c>
      <c r="K144" s="89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Authority"),OR($F144=1,$F144=5)),0,new_ci(VALUE(LEFT(Options!$B$24,2)),$C144,$E144,$F144,2016,$I144,1,$H144,$G144*$H144,Options!$B$8)))</f>
        <v>48.150691953500001</v>
      </c>
      <c r="L144" s="90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Authority"),OR($F144=1,$F144=5)),0,new_ci(VALUE(LEFT(Options!$B$24,2)),$C144,$E144,$F144,2016,$I144+$J144,1,$H144,$G144*$H144,Options!$B$8)))</f>
        <v>47.940572210500001</v>
      </c>
      <c r="M144" s="83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Authority"),OR($F144=1,$F144=5)),0,new_yllv2(VALUE(LEFT(Options!$B$24,2)),$C144,$D144,$E144,$F144,2016,$I144,1,$H144,$G144*$H144,Options!$B$8)))</f>
        <v>1888.9517416372</v>
      </c>
      <c r="N144" s="84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Authority"),OR($F144=1,$F144=5)),0,new_yllv2(VALUE(LEFT(Options!$B$24,2)),$C144,$D144,$E144,$F144,2016,$I144+$J144,1,$H144,$G144*$H144,Options!$B$8)))</f>
        <v>1880.7087436991001</v>
      </c>
      <c r="O144" s="90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Authority"),OR($F144=1,$F144=5)),0,hosp_count(VALUE(LEFT(Options!$B$24,2)),$C144,$E144,$F144,2016,$I144,1,$H144,$G144*$H144, Options!$B$8)))</f>
        <v>6177.8773554561003</v>
      </c>
      <c r="P144" s="90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Authority"),OR($F144=1,$F144=5)),0,hosp_count(VALUE(LEFT(Options!$B$24,2)),$C144,$E144,$F144,2016,$I144+$J144,1,$H144,$G144*$H144, Options!$B$8)))</f>
        <v>6161.4661291748998</v>
      </c>
      <c r="Q144" s="83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Authority"),OR($F144=1,$F144=5)),0,prem_mort(VALUE(LEFT(Options!$B$24,2)),$C144,$E144,$F144,2016,$I144,1,$H144,$G144*$H144,Options!$B$8)))</f>
        <v>48.150691953500001</v>
      </c>
      <c r="R144" s="84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Authority"),OR($F144=1,$F144=5)),0,prem_mort(VALUE(LEFT(Options!$B$24,2)),$C144,$E144,$F144,2016,$I144+$J144,1,$H144,$G144*$H144,Options!$B$8)))</f>
        <v>47.940572210500001</v>
      </c>
      <c r="S144" s="83">
        <f t="shared" si="150"/>
        <v>144.63576327986542</v>
      </c>
      <c r="T144" s="75">
        <f t="shared" si="151"/>
        <v>144.00460247664535</v>
      </c>
      <c r="U144" s="75">
        <f t="shared" si="152"/>
        <v>5674.0612827406812</v>
      </c>
      <c r="V144" s="75">
        <f t="shared" si="153"/>
        <v>5649.3008431681237</v>
      </c>
      <c r="W144" s="75">
        <f t="shared" si="154"/>
        <v>18557.199710000001</v>
      </c>
      <c r="X144" s="75">
        <f t="shared" si="155"/>
        <v>18507.90342487429</v>
      </c>
      <c r="Y144" s="75">
        <f t="shared" si="156"/>
        <v>144.63576327986542</v>
      </c>
      <c r="Z144" s="84">
        <f t="shared" si="157"/>
        <v>144.00460247664535</v>
      </c>
      <c r="AA144" s="83">
        <f t="shared" si="158"/>
        <v>1012450.3429590579</v>
      </c>
      <c r="AB144" s="75">
        <f t="shared" si="159"/>
        <v>1008032.2173365174</v>
      </c>
      <c r="AC144" s="75">
        <f t="shared" si="144"/>
        <v>39718428.979184769</v>
      </c>
      <c r="AD144" s="75">
        <f t="shared" si="145"/>
        <v>39545105.902176864</v>
      </c>
      <c r="AE144" s="75">
        <f t="shared" si="146"/>
        <v>129900397.97</v>
      </c>
      <c r="AF144" s="75">
        <f t="shared" si="147"/>
        <v>129555323.97412004</v>
      </c>
      <c r="AG144" s="75">
        <f t="shared" si="148"/>
        <v>1012450.3429590579</v>
      </c>
      <c r="AH144" s="75">
        <f t="shared" si="149"/>
        <v>1008032.2173365174</v>
      </c>
      <c r="AI144" s="84">
        <v>7000</v>
      </c>
      <c r="AJ144" s="133"/>
      <c r="AK144" s="134"/>
      <c r="AL144" s="75"/>
      <c r="AM144" s="75"/>
      <c r="AN144" s="134"/>
      <c r="AO144" s="134"/>
      <c r="AP144" s="75"/>
      <c r="AQ144" s="84"/>
    </row>
    <row r="145" spans="2:43" x14ac:dyDescent="0.35">
      <c r="B145" s="5" t="s">
        <v>68</v>
      </c>
      <c r="C145" s="15">
        <v>47.025772000000003</v>
      </c>
      <c r="D145" s="15">
        <v>82.585769999999997</v>
      </c>
      <c r="E145" t="s">
        <v>171</v>
      </c>
      <c r="F145">
        <v>3</v>
      </c>
      <c r="G145" s="15">
        <f>HLOOKUP(Calculations!$E$2,'Prevalence Rates'!$C$3:$BC$249,'Prevalence Rates'!$BD145,FALSE)</f>
        <v>0.23120000000000002</v>
      </c>
      <c r="H145">
        <f>HLOOKUP(Calculations!$E$2,'Population 2016'!$C$3:$BC$249,'Population 2016'!BD145,FALSE)</f>
        <v>40488</v>
      </c>
      <c r="I145">
        <v>0</v>
      </c>
      <c r="J145">
        <f>HLOOKUP(Results!E$4,Targeting!$C$3:$F$249,Targeting!$G145,FALSE)</f>
        <v>6238</v>
      </c>
      <c r="K145" s="89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Authority"),OR($F145=1,$F145=5)),0,new_ci(VALUE(LEFT(Options!$B$24,2)),$C145,$E145,$F145,2016,$I145,1,$H145,$G145*$H145,Options!$B$8)))</f>
        <v>89.167901300400004</v>
      </c>
      <c r="L145" s="90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Authority"),OR($F145=1,$F145=5)),0,new_ci(VALUE(LEFT(Options!$B$24,2)),$C145,$E145,$F145,2016,$I145+$J145,1,$H145,$G145*$H145,Options!$B$8)))</f>
        <v>88.7814197724</v>
      </c>
      <c r="M145" s="83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Authority"),OR($F145=1,$F145=5)),0,new_yllv2(VALUE(LEFT(Options!$B$24,2)),$C145,$D145,$E145,$F145,2016,$I145,1,$H145,$G145*$H145,Options!$B$8)))</f>
        <v>3081.6424906060001</v>
      </c>
      <c r="N145" s="84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Authority"),OR($F145=1,$F145=5)),0,new_yllv2(VALUE(LEFT(Options!$B$24,2)),$C145,$D145,$E145,$F145,2016,$I145+$J145,1,$H145,$G145*$H145,Options!$B$8)))</f>
        <v>3068.2856897713</v>
      </c>
      <c r="O145" s="90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Authority"),OR($F145=1,$F145=5)),0,hosp_count(VALUE(LEFT(Options!$B$24,2)),$C145,$E145,$F145,2016,$I145,1,$H145,$G145*$H145, Options!$B$8)))</f>
        <v>8509.3209577487996</v>
      </c>
      <c r="P145" s="90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Authority"),OR($F145=1,$F145=5)),0,hosp_count(VALUE(LEFT(Options!$B$24,2)),$C145,$E145,$F145,2016,$I145+$J145,1,$H145,$G145*$H145, Options!$B$8)))</f>
        <v>8486.8149528646009</v>
      </c>
      <c r="Q145" s="83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Authority"),OR($F145=1,$F145=5)),0,prem_mort(VALUE(LEFT(Options!$B$24,2)),$C145,$E145,$F145,2016,$I145,1,$H145,$G145*$H145,Options!$B$8)))</f>
        <v>89.167901300400004</v>
      </c>
      <c r="R145" s="84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Authority"),OR($F145=1,$F145=5)),0,prem_mort(VALUE(LEFT(Options!$B$24,2)),$C145,$E145,$F145,2016,$I145+$J145,1,$H145,$G145*$H145,Options!$B$8)))</f>
        <v>88.7814197724</v>
      </c>
      <c r="S145" s="83">
        <f t="shared" si="150"/>
        <v>220.2329117279194</v>
      </c>
      <c r="T145" s="75">
        <f t="shared" si="151"/>
        <v>219.27835351807943</v>
      </c>
      <c r="U145" s="75">
        <f t="shared" si="152"/>
        <v>7611.248988851019</v>
      </c>
      <c r="V145" s="75">
        <f t="shared" si="153"/>
        <v>7578.2594590281069</v>
      </c>
      <c r="W145" s="75">
        <f t="shared" si="154"/>
        <v>21016.896259999998</v>
      </c>
      <c r="X145" s="75">
        <f t="shared" si="155"/>
        <v>20961.309407391327</v>
      </c>
      <c r="Y145" s="75">
        <f t="shared" si="156"/>
        <v>220.2329117279194</v>
      </c>
      <c r="Z145" s="84">
        <f t="shared" si="157"/>
        <v>219.27835351807943</v>
      </c>
      <c r="AA145" s="83">
        <f t="shared" si="158"/>
        <v>1541630.3820954359</v>
      </c>
      <c r="AB145" s="75">
        <f t="shared" si="159"/>
        <v>1534948.474626556</v>
      </c>
      <c r="AC145" s="75">
        <f t="shared" si="144"/>
        <v>53278742.921957135</v>
      </c>
      <c r="AD145" s="75">
        <f t="shared" si="145"/>
        <v>53047816.213196747</v>
      </c>
      <c r="AE145" s="75">
        <f t="shared" si="146"/>
        <v>147118273.81999999</v>
      </c>
      <c r="AF145" s="75">
        <f t="shared" si="147"/>
        <v>146729165.85173929</v>
      </c>
      <c r="AG145" s="75">
        <f t="shared" si="148"/>
        <v>1541630.3820954359</v>
      </c>
      <c r="AH145" s="75">
        <f t="shared" si="149"/>
        <v>1534948.474626556</v>
      </c>
      <c r="AI145" s="84">
        <v>7000</v>
      </c>
      <c r="AJ145" s="133"/>
      <c r="AK145" s="134"/>
      <c r="AL145" s="75"/>
      <c r="AM145" s="75"/>
      <c r="AN145" s="134"/>
      <c r="AO145" s="134"/>
      <c r="AP145" s="75"/>
      <c r="AQ145" s="84"/>
    </row>
    <row r="146" spans="2:43" x14ac:dyDescent="0.35">
      <c r="B146" s="5" t="s">
        <v>69</v>
      </c>
      <c r="C146" s="15">
        <v>51.990825999999998</v>
      </c>
      <c r="D146" s="15">
        <v>82.980829999999997</v>
      </c>
      <c r="E146" t="s">
        <v>171</v>
      </c>
      <c r="F146">
        <v>3</v>
      </c>
      <c r="G146" s="15">
        <f>HLOOKUP(Calculations!$E$2,'Prevalence Rates'!$C$3:$BC$249,'Prevalence Rates'!$BD146,FALSE)</f>
        <v>0.23120000000000002</v>
      </c>
      <c r="H146">
        <f>HLOOKUP(Calculations!$E$2,'Population 2016'!$C$3:$BC$249,'Population 2016'!BD146,FALSE)</f>
        <v>42537</v>
      </c>
      <c r="I146">
        <v>0</v>
      </c>
      <c r="J146">
        <f>HLOOKUP(Results!E$4,Targeting!$C$3:$F$249,Targeting!$G146,FALSE)</f>
        <v>6554</v>
      </c>
      <c r="K146" s="89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Authority"),OR($F146=1,$F146=5)),0,new_ci(VALUE(LEFT(Options!$B$24,2)),$C146,$E146,$F146,2016,$I146,1,$H146,$G146*$H146,Options!$B$8)))</f>
        <v>142.81688535059999</v>
      </c>
      <c r="L146" s="90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Authority"),OR($F146=1,$F146=5)),0,new_ci(VALUE(LEFT(Options!$B$24,2)),$C146,$E146,$F146,2016,$I146+$J146,1,$H146,$G146*$H146,Options!$B$8)))</f>
        <v>142.1985344572</v>
      </c>
      <c r="M146" s="83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Authority"),OR($F146=1,$F146=5)),0,new_yllv2(VALUE(LEFT(Options!$B$24,2)),$C146,$D146,$E146,$F146,2016,$I146,1,$H146,$G146*$H146,Options!$B$8)))</f>
        <v>4283.0789629319997</v>
      </c>
      <c r="N146" s="84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Authority"),OR($F146=1,$F146=5)),0,new_yllv2(VALUE(LEFT(Options!$B$24,2)),$C146,$D146,$E146,$F146,2016,$I146+$J146,1,$H146,$G146*$H146,Options!$B$8)))</f>
        <v>4264.5346171656001</v>
      </c>
      <c r="O146" s="90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Authority"),OR($F146=1,$F146=5)),0,hosp_count(VALUE(LEFT(Options!$B$24,2)),$C146,$E146,$F146,2016,$I146,1,$H146,$G146*$H146, Options!$B$8)))</f>
        <v>10129.178571979501</v>
      </c>
      <c r="P146" s="90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Authority"),OR($F146=1,$F146=5)),0,hosp_count(VALUE(LEFT(Options!$B$24,2)),$C146,$E146,$F146,2016,$I146+$J146,1,$H146,$G146*$H146, Options!$B$8)))</f>
        <v>10102.386995229201</v>
      </c>
      <c r="Q146" s="83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Authority"),OR($F146=1,$F146=5)),0,prem_mort(VALUE(LEFT(Options!$B$24,2)),$C146,$E146,$F146,2016,$I146,1,$H146,$G146*$H146,Options!$B$8)))</f>
        <v>142.81688535059999</v>
      </c>
      <c r="R146" s="84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Authority"),OR($F146=1,$F146=5)),0,prem_mort(VALUE(LEFT(Options!$B$24,2)),$C146,$E146,$F146,2016,$I146+$J146,1,$H146,$G146*$H146,Options!$B$8)))</f>
        <v>142.1985344572</v>
      </c>
      <c r="S146" s="83">
        <f t="shared" si="150"/>
        <v>335.74743247196557</v>
      </c>
      <c r="T146" s="75">
        <f t="shared" si="151"/>
        <v>334.29375474810166</v>
      </c>
      <c r="U146" s="75">
        <f t="shared" si="152"/>
        <v>10069.066842823893</v>
      </c>
      <c r="V146" s="75">
        <f t="shared" si="153"/>
        <v>10025.471042070669</v>
      </c>
      <c r="W146" s="75">
        <f t="shared" si="154"/>
        <v>23812.630350000003</v>
      </c>
      <c r="X146" s="75">
        <f t="shared" si="155"/>
        <v>23749.64617915979</v>
      </c>
      <c r="Y146" s="75">
        <f t="shared" si="156"/>
        <v>335.74743247196557</v>
      </c>
      <c r="Z146" s="84">
        <f t="shared" si="157"/>
        <v>334.29375474810166</v>
      </c>
      <c r="AA146" s="83">
        <f t="shared" si="158"/>
        <v>2350232.027303759</v>
      </c>
      <c r="AB146" s="75">
        <f t="shared" si="159"/>
        <v>2340056.2832367118</v>
      </c>
      <c r="AC146" s="75">
        <f t="shared" si="144"/>
        <v>70483467.89976725</v>
      </c>
      <c r="AD146" s="75">
        <f t="shared" si="145"/>
        <v>70178297.294494689</v>
      </c>
      <c r="AE146" s="75">
        <f t="shared" si="146"/>
        <v>166688412.45000002</v>
      </c>
      <c r="AF146" s="75">
        <f t="shared" si="147"/>
        <v>166247523.25411853</v>
      </c>
      <c r="AG146" s="75">
        <f t="shared" si="148"/>
        <v>2350232.027303759</v>
      </c>
      <c r="AH146" s="75">
        <f t="shared" si="149"/>
        <v>2340056.2832367118</v>
      </c>
      <c r="AI146" s="84">
        <v>7000</v>
      </c>
      <c r="AJ146" s="133"/>
      <c r="AK146" s="134"/>
      <c r="AL146" s="75"/>
      <c r="AM146" s="75"/>
      <c r="AN146" s="134"/>
      <c r="AO146" s="134"/>
      <c r="AP146" s="75"/>
      <c r="AQ146" s="84"/>
    </row>
    <row r="147" spans="2:43" x14ac:dyDescent="0.35">
      <c r="B147" s="5" t="s">
        <v>70</v>
      </c>
      <c r="C147" s="15">
        <v>56.953040999999999</v>
      </c>
      <c r="D147" s="15">
        <v>83.473039999999997</v>
      </c>
      <c r="E147" t="s">
        <v>171</v>
      </c>
      <c r="F147">
        <v>3</v>
      </c>
      <c r="G147" s="15">
        <f>HLOOKUP(Calculations!$E$2,'Prevalence Rates'!$C$3:$BC$249,'Prevalence Rates'!$BD147,FALSE)</f>
        <v>0.18410000000000001</v>
      </c>
      <c r="H147">
        <f>HLOOKUP(Calculations!$E$2,'Population 2016'!$C$3:$BC$249,'Population 2016'!BD147,FALSE)</f>
        <v>39153</v>
      </c>
      <c r="I147">
        <v>0</v>
      </c>
      <c r="J147">
        <f>HLOOKUP(Results!E$4,Targeting!$C$3:$F$249,Targeting!$G147,FALSE)</f>
        <v>6032</v>
      </c>
      <c r="K147" s="89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Authority"),OR($F147=1,$F147=5)),0,new_ci(VALUE(LEFT(Options!$B$24,2)),$C147,$E147,$F147,2016,$I147,1,$H147,$G147*$H147,Options!$B$8)))</f>
        <v>200.2948881518</v>
      </c>
      <c r="L147" s="90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Authority"),OR($F147=1,$F147=5)),0,new_ci(VALUE(LEFT(Options!$B$24,2)),$C147,$E147,$F147,2016,$I147+$J147,1,$H147,$G147*$H147,Options!$B$8)))</f>
        <v>199.40105432780001</v>
      </c>
      <c r="M147" s="83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Authority"),OR($F147=1,$F147=5)),0,new_yllv2(VALUE(LEFT(Options!$B$24,2)),$C147,$D147,$E147,$F147,2016,$I147,1,$H147,$G147*$H147,Options!$B$8)))</f>
        <v>5111.5253453389996</v>
      </c>
      <c r="N147" s="84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Authority"),OR($F147=1,$F147=5)),0,new_yllv2(VALUE(LEFT(Options!$B$24,2)),$C147,$D147,$E147,$F147,2016,$I147+$J147,1,$H147,$G147*$H147,Options!$B$8)))</f>
        <v>5088.7147070443998</v>
      </c>
      <c r="O147" s="90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Authority"),OR($F147=1,$F147=5)),0,hosp_count(VALUE(LEFT(Options!$B$24,2)),$C147,$E147,$F147,2016,$I147,1,$H147,$G147*$H147, Options!$B$8)))</f>
        <v>10562.8275926019</v>
      </c>
      <c r="P147" s="90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Authority"),OR($F147=1,$F147=5)),0,hosp_count(VALUE(LEFT(Options!$B$24,2)),$C147,$E147,$F147,2016,$I147+$J147,1,$H147,$G147*$H147, Options!$B$8)))</f>
        <v>10534.2346657569</v>
      </c>
      <c r="Q147" s="83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Authority"),OR($F147=1,$F147=5)),0,prem_mort(VALUE(LEFT(Options!$B$24,2)),$C147,$E147,$F147,2016,$I147,1,$H147,$G147*$H147,Options!$B$8)))</f>
        <v>200.2948881518</v>
      </c>
      <c r="R147" s="84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Authority"),OR($F147=1,$F147=5)),0,prem_mort(VALUE(LEFT(Options!$B$24,2)),$C147,$E147,$F147,2016,$I147+$J147,1,$H147,$G147*$H147,Options!$B$8)))</f>
        <v>199.40105432780001</v>
      </c>
      <c r="S147" s="83">
        <f t="shared" si="150"/>
        <v>511.56970896687352</v>
      </c>
      <c r="T147" s="75">
        <f t="shared" si="151"/>
        <v>509.28678345924965</v>
      </c>
      <c r="U147" s="75">
        <f t="shared" si="152"/>
        <v>13055.258461264781</v>
      </c>
      <c r="V147" s="75">
        <f t="shared" si="153"/>
        <v>12996.998204593263</v>
      </c>
      <c r="W147" s="75">
        <f t="shared" si="154"/>
        <v>26978.335230000001</v>
      </c>
      <c r="X147" s="75">
        <f t="shared" si="155"/>
        <v>26905.306530168567</v>
      </c>
      <c r="Y147" s="75">
        <f t="shared" si="156"/>
        <v>511.56970896687352</v>
      </c>
      <c r="Z147" s="84">
        <f t="shared" si="157"/>
        <v>509.28678345924965</v>
      </c>
      <c r="AA147" s="83">
        <f t="shared" si="158"/>
        <v>3325203.1082846778</v>
      </c>
      <c r="AB147" s="75">
        <f t="shared" si="159"/>
        <v>3310364.0924851228</v>
      </c>
      <c r="AC147" s="75">
        <f t="shared" si="144"/>
        <v>84859179.99822107</v>
      </c>
      <c r="AD147" s="75">
        <f t="shared" si="145"/>
        <v>84480488.329856202</v>
      </c>
      <c r="AE147" s="75">
        <f t="shared" si="146"/>
        <v>175359178.995</v>
      </c>
      <c r="AF147" s="75">
        <f t="shared" si="147"/>
        <v>174884492.44609568</v>
      </c>
      <c r="AG147" s="75">
        <f t="shared" si="148"/>
        <v>3325203.1082846778</v>
      </c>
      <c r="AH147" s="75">
        <f t="shared" si="149"/>
        <v>3310364.0924851228</v>
      </c>
      <c r="AI147" s="84">
        <v>6500</v>
      </c>
      <c r="AJ147" s="133"/>
      <c r="AK147" s="134"/>
      <c r="AL147" s="75"/>
      <c r="AM147" s="75"/>
      <c r="AN147" s="134"/>
      <c r="AO147" s="134"/>
      <c r="AP147" s="75"/>
      <c r="AQ147" s="84"/>
    </row>
    <row r="148" spans="2:43" x14ac:dyDescent="0.35">
      <c r="B148" s="5" t="s">
        <v>71</v>
      </c>
      <c r="C148" s="15">
        <v>61.947387999999997</v>
      </c>
      <c r="D148" s="15">
        <v>84.167389999999997</v>
      </c>
      <c r="E148" t="s">
        <v>171</v>
      </c>
      <c r="F148">
        <v>3</v>
      </c>
      <c r="G148" s="15">
        <f>HLOOKUP(Calculations!$E$2,'Prevalence Rates'!$C$3:$BC$249,'Prevalence Rates'!$BD148,FALSE)</f>
        <v>0.18410000000000001</v>
      </c>
      <c r="H148">
        <f>HLOOKUP(Calculations!$E$2,'Population 2016'!$C$3:$BC$249,'Population 2016'!BD148,FALSE)</f>
        <v>34585</v>
      </c>
      <c r="I148">
        <v>0</v>
      </c>
      <c r="J148">
        <f>HLOOKUP(Results!E$4,Targeting!$C$3:$F$249,Targeting!$G148,FALSE)</f>
        <v>5329</v>
      </c>
      <c r="K148" s="89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Authority"),OR($F148=1,$F148=5)),0,new_ci(VALUE(LEFT(Options!$B$24,2)),$C148,$E148,$F148,2016,$I148,1,$H148,$G148*$H148,Options!$B$8)))</f>
        <v>270.17507778449999</v>
      </c>
      <c r="L148" s="90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Authority"),OR($F148=1,$F148=5)),0,new_ci(VALUE(LEFT(Options!$B$24,2)),$C148,$E148,$F148,2016,$I148+$J148,1,$H148,$G148*$H148,Options!$B$8)))</f>
        <v>268.97255696050001</v>
      </c>
      <c r="M148" s="83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Authority"),OR($F148=1,$F148=5)),0,new_yllv2(VALUE(LEFT(Options!$B$24,2)),$C148,$D148,$E148,$F148,2016,$I148,1,$H148,$G148*$H148,Options!$B$8)))</f>
        <v>5733.1156909372003</v>
      </c>
      <c r="N148" s="84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Authority"),OR($F148=1,$F148=5)),0,new_yllv2(VALUE(LEFT(Options!$B$24,2)),$C148,$D148,$E148,$F148,2016,$I148+$J148,1,$H148,$G148*$H148,Options!$B$8)))</f>
        <v>5707.5981966468999</v>
      </c>
      <c r="O148" s="90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Authority"),OR($F148=1,$F148=5)),0,hosp_count(VALUE(LEFT(Options!$B$24,2)),$C148,$E148,$F148,2016,$I148,1,$H148,$G148*$H148, Options!$B$8)))</f>
        <v>10579.416535496001</v>
      </c>
      <c r="P148" s="90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Authority"),OR($F148=1,$F148=5)),0,hosp_count(VALUE(LEFT(Options!$B$24,2)),$C148,$E148,$F148,2016,$I148+$J148,1,$H148,$G148*$H148, Options!$B$8)))</f>
        <v>10550.774637680801</v>
      </c>
      <c r="Q148" s="83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Authority"),OR($F148=1,$F148=5)),0,prem_mort(VALUE(LEFT(Options!$B$24,2)),$C148,$E148,$F148,2016,$I148,1,$H148,$G148*$H148,Options!$B$8)))</f>
        <v>270.17507778449999</v>
      </c>
      <c r="R148" s="84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Authority"),OR($F148=1,$F148=5)),0,prem_mort(VALUE(LEFT(Options!$B$24,2)),$C148,$E148,$F148,2016,$I148+$J148,1,$H148,$G148*$H148,Options!$B$8)))</f>
        <v>268.97255696050001</v>
      </c>
      <c r="S148" s="83">
        <f t="shared" si="150"/>
        <v>781.19149279890121</v>
      </c>
      <c r="T148" s="75">
        <f t="shared" si="151"/>
        <v>777.71449171750771</v>
      </c>
      <c r="U148" s="75">
        <f t="shared" si="152"/>
        <v>16576.88503957554</v>
      </c>
      <c r="V148" s="75">
        <f t="shared" si="153"/>
        <v>16503.103069674427</v>
      </c>
      <c r="W148" s="75">
        <f t="shared" si="154"/>
        <v>30589.609759999999</v>
      </c>
      <c r="X148" s="75">
        <f t="shared" si="155"/>
        <v>30506.793805640598</v>
      </c>
      <c r="Y148" s="75">
        <f t="shared" si="156"/>
        <v>781.19149279890121</v>
      </c>
      <c r="Z148" s="84">
        <f t="shared" si="157"/>
        <v>777.71449171750771</v>
      </c>
      <c r="AA148" s="83">
        <f t="shared" si="158"/>
        <v>4687148.956793407</v>
      </c>
      <c r="AB148" s="75">
        <f t="shared" si="159"/>
        <v>4666286.9503050465</v>
      </c>
      <c r="AC148" s="75">
        <f t="shared" si="144"/>
        <v>99461310.237453237</v>
      </c>
      <c r="AD148" s="75">
        <f t="shared" si="145"/>
        <v>99018618.418046564</v>
      </c>
      <c r="AE148" s="75">
        <f t="shared" si="146"/>
        <v>183537658.56</v>
      </c>
      <c r="AF148" s="75">
        <f t="shared" si="147"/>
        <v>183040762.83384359</v>
      </c>
      <c r="AG148" s="75">
        <f t="shared" si="148"/>
        <v>4687148.956793407</v>
      </c>
      <c r="AH148" s="75">
        <f t="shared" si="149"/>
        <v>4666286.9503050465</v>
      </c>
      <c r="AI148" s="84">
        <v>6000</v>
      </c>
      <c r="AJ148" s="133"/>
      <c r="AK148" s="134"/>
      <c r="AL148" s="75"/>
      <c r="AM148" s="75"/>
      <c r="AN148" s="134"/>
      <c r="AO148" s="134"/>
      <c r="AP148" s="75"/>
      <c r="AQ148" s="84"/>
    </row>
    <row r="149" spans="2:43" x14ac:dyDescent="0.35">
      <c r="B149" s="5" t="s">
        <v>72</v>
      </c>
      <c r="C149" s="15">
        <v>67.063927000000007</v>
      </c>
      <c r="D149" s="15">
        <v>85.193929999999995</v>
      </c>
      <c r="E149" t="s">
        <v>171</v>
      </c>
      <c r="F149">
        <v>3</v>
      </c>
      <c r="G149" s="15">
        <f>HLOOKUP(Calculations!$E$2,'Prevalence Rates'!$C$3:$BC$249,'Prevalence Rates'!$BD149,FALSE)</f>
        <v>0.1651</v>
      </c>
      <c r="H149">
        <f>HLOOKUP(Calculations!$E$2,'Population 2016'!$C$3:$BC$249,'Population 2016'!BD149,FALSE)</f>
        <v>35061</v>
      </c>
      <c r="I149">
        <v>0</v>
      </c>
      <c r="J149">
        <f>HLOOKUP(Results!E$4,Targeting!$C$3:$F$249,Targeting!$G149,FALSE)</f>
        <v>5402</v>
      </c>
      <c r="K149" s="89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Authority"),OR($F149=1,$F149=5)),0,new_ci(VALUE(LEFT(Options!$B$24,2)),$C149,$E149,$F149,2016,$I149,1,$H149,$G149*$H149,Options!$B$8)))</f>
        <v>422.27606625779998</v>
      </c>
      <c r="L149" s="90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Authority"),OR($F149=1,$F149=5)),0,new_ci(VALUE(LEFT(Options!$B$24,2)),$C149,$E149,$F149,2016,$I149+$J149,1,$H149,$G149*$H149,Options!$B$8)))</f>
        <v>420.38025812659998</v>
      </c>
      <c r="M149" s="83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Authority"),OR($F149=1,$F149=5)),0,new_yllv2(VALUE(LEFT(Options!$B$24,2)),$C149,$D149,$E149,$F149,2016,$I149,1,$H149,$G149*$H149,Options!$B$8)))</f>
        <v>7233.5902818243003</v>
      </c>
      <c r="N149" s="84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Authority"),OR($F149=1,$F149=5)),0,new_yllv2(VALUE(LEFT(Options!$B$24,2)),$C149,$D149,$E149,$F149,2016,$I149+$J149,1,$H149,$G149*$H149,Options!$B$8)))</f>
        <v>7201.1150828494001</v>
      </c>
      <c r="O149" s="90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Authority"),OR($F149=1,$F149=5)),0,hosp_count(VALUE(LEFT(Options!$B$24,2)),$C149,$E149,$F149,2016,$I149,1,$H149,$G149*$H149, Options!$B$8)))</f>
        <v>12198.090860927399</v>
      </c>
      <c r="P149" s="90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Authority"),OR($F149=1,$F149=5)),0,hosp_count(VALUE(LEFT(Options!$B$24,2)),$C149,$E149,$F149,2016,$I149+$J149,1,$H149,$G149*$H149, Options!$B$8)))</f>
        <v>12164.7524376004</v>
      </c>
      <c r="Q149" s="83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Authority"),OR($F149=1,$F149=5)),0,prem_mort(VALUE(LEFT(Options!$B$24,2)),$C149,$E149,$F149,2016,$I149,1,$H149,$G149*$H149,Options!$B$8)))</f>
        <v>422.27606625779998</v>
      </c>
      <c r="R149" s="84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Authority"),OR($F149=1,$F149=5)),0,prem_mort(VALUE(LEFT(Options!$B$24,2)),$C149,$E149,$F149,2016,$I149+$J149,1,$H149,$G149*$H149,Options!$B$8)))</f>
        <v>420.38025812659998</v>
      </c>
      <c r="S149" s="83">
        <f t="shared" si="150"/>
        <v>1204.4039424368957</v>
      </c>
      <c r="T149" s="75">
        <f t="shared" si="151"/>
        <v>1198.9967717024615</v>
      </c>
      <c r="U149" s="75">
        <f t="shared" si="152"/>
        <v>20631.443147155816</v>
      </c>
      <c r="V149" s="75">
        <f t="shared" si="153"/>
        <v>20538.818296253387</v>
      </c>
      <c r="W149" s="75">
        <f t="shared" si="154"/>
        <v>34791.052339999995</v>
      </c>
      <c r="X149" s="75">
        <f t="shared" si="155"/>
        <v>34695.965424832153</v>
      </c>
      <c r="Y149" s="75">
        <f t="shared" si="156"/>
        <v>1204.4039424368957</v>
      </c>
      <c r="Z149" s="84">
        <f t="shared" si="157"/>
        <v>1198.9967717024615</v>
      </c>
      <c r="AA149" s="83">
        <f t="shared" si="158"/>
        <v>6624221.6834029267</v>
      </c>
      <c r="AB149" s="75">
        <f t="shared" si="159"/>
        <v>6594482.244363538</v>
      </c>
      <c r="AC149" s="75">
        <f t="shared" si="144"/>
        <v>113472937.30935699</v>
      </c>
      <c r="AD149" s="75">
        <f t="shared" si="145"/>
        <v>112963500.62939362</v>
      </c>
      <c r="AE149" s="75">
        <f t="shared" si="146"/>
        <v>191350787.86999997</v>
      </c>
      <c r="AF149" s="75">
        <f t="shared" si="147"/>
        <v>190827809.83657685</v>
      </c>
      <c r="AG149" s="75">
        <f t="shared" si="148"/>
        <v>6624221.6834029267</v>
      </c>
      <c r="AH149" s="75">
        <f t="shared" si="149"/>
        <v>6594482.244363538</v>
      </c>
      <c r="AI149" s="84">
        <v>5500</v>
      </c>
      <c r="AJ149" s="133"/>
      <c r="AK149" s="134"/>
      <c r="AL149" s="75"/>
      <c r="AM149" s="75"/>
      <c r="AN149" s="134"/>
      <c r="AO149" s="134"/>
      <c r="AP149" s="75"/>
      <c r="AQ149" s="84"/>
    </row>
    <row r="150" spans="2:43" x14ac:dyDescent="0.35">
      <c r="B150" s="5" t="s">
        <v>73</v>
      </c>
      <c r="C150" s="15">
        <v>71.938164</v>
      </c>
      <c r="D150" s="15">
        <v>86.248159999999999</v>
      </c>
      <c r="E150" t="s">
        <v>171</v>
      </c>
      <c r="F150">
        <v>3</v>
      </c>
      <c r="G150" s="15">
        <f>HLOOKUP(Calculations!$E$2,'Prevalence Rates'!$C$3:$BC$249,'Prevalence Rates'!$BD150,FALSE)</f>
        <v>0.1651</v>
      </c>
      <c r="H150">
        <f>HLOOKUP(Calculations!$E$2,'Population 2016'!$C$3:$BC$249,'Population 2016'!BD150,FALSE)</f>
        <v>27558</v>
      </c>
      <c r="I150">
        <v>0</v>
      </c>
      <c r="J150">
        <f>HLOOKUP(Results!E$4,Targeting!$C$3:$F$249,Targeting!$G150,FALSE)</f>
        <v>4246</v>
      </c>
      <c r="K150" s="89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Authority"),OR($F150=1,$F150=5)),0,new_ci(VALUE(LEFT(Options!$B$24,2)),$C150,$E150,$F150,2016,$I150,1,$H150,$G150*$H150,Options!$B$8)))</f>
        <v>500.75737554569997</v>
      </c>
      <c r="L150" s="90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Authority"),OR($F150=1,$F150=5)),0,new_ci(VALUE(LEFT(Options!$B$24,2)),$C150,$E150,$F150,2016,$I150+$J150,1,$H150,$G150*$H150,Options!$B$8)))</f>
        <v>498.52376639649998</v>
      </c>
      <c r="M150" s="83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Authority"),OR($F150=1,$F150=5)),0,new_yllv2(VALUE(LEFT(Options!$B$24,2)),$C150,$D150,$E150,$F150,2016,$I150,1,$H150,$G150*$H150,Options!$B$8)))</f>
        <v>6665.0786654838003</v>
      </c>
      <c r="N150" s="84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Authority"),OR($F150=1,$F150=5)),0,new_yllv2(VALUE(LEFT(Options!$B$24,2)),$C150,$D150,$E150,$F150,2016,$I150+$J150,1,$H150,$G150*$H150,Options!$B$8)))</f>
        <v>6635.3493366422999</v>
      </c>
      <c r="O150" s="90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Authority"),OR($F150=1,$F150=5)),0,hosp_count(VALUE(LEFT(Options!$B$24,2)),$C150,$E150,$F150,2016,$I150,1,$H150,$G150*$H150, Options!$B$8)))</f>
        <v>10838.3196694914</v>
      </c>
      <c r="P150" s="90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Authority"),OR($F150=1,$F150=5)),0,hosp_count(VALUE(LEFT(Options!$B$24,2)),$C150,$E150,$F150,2016,$I150+$J150,1,$H150,$G150*$H150, Options!$B$8)))</f>
        <v>10808.697479558899</v>
      </c>
      <c r="Q150" s="83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Authority"),OR($F150=1,$F150=5)),0,prem_mort(VALUE(LEFT(Options!$B$24,2)),$C150,$E150,$F150,2016,$I150,1,$H150,$G150*$H150,Options!$B$8)))</f>
        <v>500.75737554569997</v>
      </c>
      <c r="R150" s="84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Authority"),OR($F150=1,$F150=5)),0,prem_mort(VALUE(LEFT(Options!$B$24,2)),$C150,$E150,$F150,2016,$I150+$J150,1,$H150,$G150*$H150,Options!$B$8)))</f>
        <v>498.52376639649998</v>
      </c>
      <c r="S150" s="83">
        <f t="shared" si="150"/>
        <v>1817.1034746559981</v>
      </c>
      <c r="T150" s="75">
        <f t="shared" si="151"/>
        <v>1808.9983540042817</v>
      </c>
      <c r="U150" s="75">
        <f t="shared" si="152"/>
        <v>24185.639979257565</v>
      </c>
      <c r="V150" s="75">
        <f t="shared" si="153"/>
        <v>24077.760855803397</v>
      </c>
      <c r="W150" s="75">
        <f t="shared" si="154"/>
        <v>39329.12283</v>
      </c>
      <c r="X150" s="75">
        <f t="shared" si="155"/>
        <v>39221.632482614485</v>
      </c>
      <c r="Y150" s="75">
        <f t="shared" si="156"/>
        <v>1817.1034746559981</v>
      </c>
      <c r="Z150" s="84">
        <f t="shared" si="157"/>
        <v>1808.9983540042817</v>
      </c>
      <c r="AA150" s="83">
        <f t="shared" si="158"/>
        <v>9085517.3732799906</v>
      </c>
      <c r="AB150" s="75">
        <f t="shared" si="159"/>
        <v>9044991.7700214088</v>
      </c>
      <c r="AC150" s="75">
        <f t="shared" si="144"/>
        <v>120928199.89628783</v>
      </c>
      <c r="AD150" s="75">
        <f t="shared" si="145"/>
        <v>120388804.27901699</v>
      </c>
      <c r="AE150" s="75">
        <f t="shared" si="146"/>
        <v>196645614.15000001</v>
      </c>
      <c r="AF150" s="75">
        <f t="shared" si="147"/>
        <v>196108162.41307244</v>
      </c>
      <c r="AG150" s="75">
        <f t="shared" si="148"/>
        <v>9085517.3732799906</v>
      </c>
      <c r="AH150" s="75">
        <f t="shared" si="149"/>
        <v>9044991.7700214088</v>
      </c>
      <c r="AI150" s="84">
        <v>5000</v>
      </c>
      <c r="AJ150" s="133"/>
      <c r="AK150" s="134"/>
      <c r="AL150" s="75"/>
      <c r="AM150" s="75"/>
      <c r="AN150" s="134"/>
      <c r="AO150" s="134"/>
      <c r="AP150" s="75"/>
      <c r="AQ150" s="84"/>
    </row>
    <row r="151" spans="2:43" x14ac:dyDescent="0.35">
      <c r="B151" s="5" t="s">
        <v>74</v>
      </c>
      <c r="C151" s="15">
        <v>76.942824999999999</v>
      </c>
      <c r="D151" s="15">
        <v>87.812830000000005</v>
      </c>
      <c r="E151" t="s">
        <v>171</v>
      </c>
      <c r="F151">
        <v>3</v>
      </c>
      <c r="G151" s="15">
        <f>HLOOKUP(Calculations!$E$2,'Prevalence Rates'!$C$3:$BC$249,'Prevalence Rates'!$BD151,FALSE)</f>
        <v>7.3700000000000002E-2</v>
      </c>
      <c r="H151">
        <f>HLOOKUP(Calculations!$E$2,'Population 2016'!$C$3:$BC$249,'Population 2016'!BD151,FALSE)</f>
        <v>22028</v>
      </c>
      <c r="I151">
        <v>0</v>
      </c>
      <c r="J151">
        <f>HLOOKUP(Results!E$4,Targeting!$C$3:$F$249,Targeting!$G151,FALSE)</f>
        <v>3394</v>
      </c>
      <c r="K151" s="89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Authority"),OR($F151=1,$F151=5)),0,new_ci(VALUE(LEFT(Options!$B$24,2)),$C151,$E151,$F151,2016,$I151,1,$H151,$G151*$H151,Options!$B$8)))</f>
        <v>609.75034261919996</v>
      </c>
      <c r="L151" s="90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Authority"),OR($F151=1,$F151=5)),0,new_ci(VALUE(LEFT(Options!$B$24,2)),$C151,$E151,$F151,2016,$I151+$J151,1,$H151,$G151*$H151,Options!$B$8)))</f>
        <v>606.88211123200006</v>
      </c>
      <c r="M151" s="83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Authority"),OR($F151=1,$F151=5)),0,new_yllv2(VALUE(LEFT(Options!$B$24,2)),$C151,$D151,$E151,$F151,2016,$I151,1,$H151,$G151*$H151,Options!$B$8)))</f>
        <v>6018.2389304032004</v>
      </c>
      <c r="N151" s="84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Authority"),OR($F151=1,$F151=5)),0,new_yllv2(VALUE(LEFT(Options!$B$24,2)),$C151,$D151,$E151,$F151,2016,$I151+$J151,1,$H151,$G151*$H151,Options!$B$8)))</f>
        <v>5989.9294722703999</v>
      </c>
      <c r="O151" s="90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Authority"),OR($F151=1,$F151=5)),0,hosp_count(VALUE(LEFT(Options!$B$24,2)),$C151,$E151,$F151,2016,$I151,1,$H151,$G151*$H151, Options!$B$8)))</f>
        <v>9825.6386700275998</v>
      </c>
      <c r="P151" s="90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Authority"),OR($F151=1,$F151=5)),0,hosp_count(VALUE(LEFT(Options!$B$24,2)),$C151,$E151,$F151,2016,$I151+$J151,1,$H151,$G151*$H151, Options!$B$8)))</f>
        <v>9797.4865635816004</v>
      </c>
      <c r="Q151" s="83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Authority"),OR($F151=1,$F151=5)),0,prem_mort(VALUE(LEFT(Options!$B$24,2)),$C151,$E151,$F151,2016,$I151,1,$H151,$G151*$H151,Options!$B$8)))</f>
        <v>0</v>
      </c>
      <c r="R151" s="84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Authority"),OR($F151=1,$F151=5)),0,prem_mort(VALUE(LEFT(Options!$B$24,2)),$C151,$E151,$F151,2016,$I151+$J151,1,$H151,$G151*$H151,Options!$B$8)))</f>
        <v>0</v>
      </c>
      <c r="S151" s="83">
        <f t="shared" si="150"/>
        <v>2768.0694689449792</v>
      </c>
      <c r="T151" s="75">
        <f t="shared" si="151"/>
        <v>2755.0486255311425</v>
      </c>
      <c r="U151" s="75">
        <f t="shared" si="152"/>
        <v>27320.859498834212</v>
      </c>
      <c r="V151" s="75">
        <f t="shared" si="153"/>
        <v>27192.343709235516</v>
      </c>
      <c r="W151" s="75">
        <f t="shared" si="154"/>
        <v>44605.223669999999</v>
      </c>
      <c r="X151" s="75">
        <f t="shared" si="155"/>
        <v>44477.422206199386</v>
      </c>
      <c r="Y151" s="75">
        <f t="shared" si="156"/>
        <v>0</v>
      </c>
      <c r="Z151" s="84">
        <f t="shared" si="157"/>
        <v>0</v>
      </c>
      <c r="AA151" s="83">
        <f t="shared" si="158"/>
        <v>11072277.875779917</v>
      </c>
      <c r="AB151" s="75">
        <f t="shared" si="159"/>
        <v>11020194.50212457</v>
      </c>
      <c r="AC151" s="75">
        <f t="shared" si="144"/>
        <v>109283437.99533685</v>
      </c>
      <c r="AD151" s="75">
        <f t="shared" si="145"/>
        <v>108769374.83694206</v>
      </c>
      <c r="AE151" s="75">
        <f t="shared" si="146"/>
        <v>178420894.68000001</v>
      </c>
      <c r="AF151" s="75">
        <f t="shared" si="147"/>
        <v>177909688.82479754</v>
      </c>
      <c r="AG151" s="75">
        <f t="shared" si="148"/>
        <v>0</v>
      </c>
      <c r="AH151" s="75">
        <f t="shared" si="149"/>
        <v>0</v>
      </c>
      <c r="AI151" s="84">
        <v>4000</v>
      </c>
      <c r="AJ151" s="133"/>
      <c r="AK151" s="134"/>
      <c r="AL151" s="75"/>
      <c r="AM151" s="75"/>
      <c r="AN151" s="134"/>
      <c r="AO151" s="134"/>
      <c r="AP151" s="75"/>
      <c r="AQ151" s="84"/>
    </row>
    <row r="152" spans="2:43" x14ac:dyDescent="0.35">
      <c r="B152" s="5" t="s">
        <v>75</v>
      </c>
      <c r="C152" s="15">
        <v>81.856712000000002</v>
      </c>
      <c r="D152" s="15">
        <v>89.736710000000002</v>
      </c>
      <c r="E152" t="s">
        <v>171</v>
      </c>
      <c r="F152">
        <v>3</v>
      </c>
      <c r="G152" s="15">
        <f>HLOOKUP(Calculations!$E$2,'Prevalence Rates'!$C$3:$BC$249,'Prevalence Rates'!$BD152,FALSE)</f>
        <v>7.3700000000000002E-2</v>
      </c>
      <c r="H152">
        <f>HLOOKUP(Calculations!$E$2,'Population 2016'!$C$3:$BC$249,'Population 2016'!BD152,FALSE)</f>
        <v>16697</v>
      </c>
      <c r="I152">
        <v>0</v>
      </c>
      <c r="J152">
        <f>HLOOKUP(Results!E$4,Targeting!$C$3:$F$249,Targeting!$G152,FALSE)</f>
        <v>2573</v>
      </c>
      <c r="K152" s="89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Authority"),OR($F152=1,$F152=5)),0,new_ci(VALUE(LEFT(Options!$B$24,2)),$C152,$E152,$F152,2016,$I152,1,$H152,$G152*$H152,Options!$B$8)))</f>
        <v>696.73037898220002</v>
      </c>
      <c r="L152" s="90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Authority"),OR($F152=1,$F152=5)),0,new_ci(VALUE(LEFT(Options!$B$24,2)),$C152,$E152,$F152,2016,$I152+$J152,1,$H152,$G152*$H152,Options!$B$8)))</f>
        <v>693.50784983300002</v>
      </c>
      <c r="M152" s="83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Authority"),OR($F152=1,$F152=5)),0,new_yllv2(VALUE(LEFT(Options!$B$24,2)),$C152,$D152,$E152,$F152,2016,$I152,1,$H152,$G152*$H152,Options!$B$8)))</f>
        <v>4793.5036139368003</v>
      </c>
      <c r="N152" s="84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Authority"),OR($F152=1,$F152=5)),0,new_yllv2(VALUE(LEFT(Options!$B$24,2)),$C152,$D152,$E152,$F152,2016,$I152+$J152,1,$H152,$G152*$H152,Options!$B$8)))</f>
        <v>4771.3326198352997</v>
      </c>
      <c r="O152" s="90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Authority"),OR($F152=1,$F152=5)),0,hosp_count(VALUE(LEFT(Options!$B$24,2)),$C152,$E152,$F152,2016,$I152,1,$H152,$G152*$H152, Options!$B$8)))</f>
        <v>8427.6017503116</v>
      </c>
      <c r="P152" s="90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Authority"),OR($F152=1,$F152=5)),0,hosp_count(VALUE(LEFT(Options!$B$24,2)),$C152,$E152,$F152,2016,$I152+$J152,1,$H152,$G152*$H152, Options!$B$8)))</f>
        <v>8403.4516643356001</v>
      </c>
      <c r="Q152" s="83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Authority"),OR($F152=1,$F152=5)),0,prem_mort(VALUE(LEFT(Options!$B$24,2)),$C152,$E152,$F152,2016,$I152,1,$H152,$G152*$H152,Options!$B$8)))</f>
        <v>0</v>
      </c>
      <c r="R152" s="84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Authority"),OR($F152=1,$F152=5)),0,prem_mort(VALUE(LEFT(Options!$B$24,2)),$C152,$E152,$F152,2016,$I152+$J152,1,$H152,$G152*$H152,Options!$B$8)))</f>
        <v>0</v>
      </c>
      <c r="S152" s="83">
        <f t="shared" si="150"/>
        <v>4172.7878000970231</v>
      </c>
      <c r="T152" s="75">
        <f t="shared" si="151"/>
        <v>4153.4877512906514</v>
      </c>
      <c r="U152" s="75">
        <f t="shared" si="152"/>
        <v>28708.771719092056</v>
      </c>
      <c r="V152" s="75">
        <f t="shared" si="153"/>
        <v>28575.987421903934</v>
      </c>
      <c r="W152" s="75">
        <f t="shared" si="154"/>
        <v>50473.74828</v>
      </c>
      <c r="X152" s="75">
        <f t="shared" si="155"/>
        <v>50329.111003986349</v>
      </c>
      <c r="Y152" s="75">
        <f t="shared" si="156"/>
        <v>0</v>
      </c>
      <c r="Z152" s="84">
        <f t="shared" si="157"/>
        <v>0</v>
      </c>
      <c r="AA152" s="83">
        <f t="shared" si="158"/>
        <v>10431969.500242557</v>
      </c>
      <c r="AB152" s="75">
        <f t="shared" si="159"/>
        <v>10383719.378226629</v>
      </c>
      <c r="AC152" s="75">
        <f t="shared" si="144"/>
        <v>71771929.297730133</v>
      </c>
      <c r="AD152" s="75">
        <f t="shared" si="145"/>
        <v>71439968.55475983</v>
      </c>
      <c r="AE152" s="75">
        <f t="shared" si="146"/>
        <v>126184370.7</v>
      </c>
      <c r="AF152" s="75">
        <f t="shared" si="147"/>
        <v>125822777.50996587</v>
      </c>
      <c r="AG152" s="75">
        <f t="shared" si="148"/>
        <v>0</v>
      </c>
      <c r="AH152" s="75">
        <f t="shared" si="149"/>
        <v>0</v>
      </c>
      <c r="AI152" s="84">
        <v>2500</v>
      </c>
      <c r="AJ152" s="133"/>
      <c r="AK152" s="134"/>
      <c r="AL152" s="75"/>
      <c r="AM152" s="75"/>
      <c r="AN152" s="134"/>
      <c r="AO152" s="134"/>
      <c r="AP152" s="75"/>
      <c r="AQ152" s="84"/>
    </row>
    <row r="153" spans="2:43" x14ac:dyDescent="0.35">
      <c r="B153" s="5" t="s">
        <v>81</v>
      </c>
      <c r="C153" s="15">
        <v>86.730819999999994</v>
      </c>
      <c r="D153" s="15">
        <v>92.220819999999989</v>
      </c>
      <c r="E153" t="s">
        <v>171</v>
      </c>
      <c r="F153">
        <v>3</v>
      </c>
      <c r="G153" s="15">
        <f>HLOOKUP(Calculations!$E$2,'Prevalence Rates'!$C$3:$BC$249,'Prevalence Rates'!$BD153,FALSE)</f>
        <v>7.3700000000000002E-2</v>
      </c>
      <c r="H153">
        <f>HLOOKUP(Calculations!$E$2,'Population 2016'!$C$3:$BC$249,'Population 2016'!BD153,FALSE)</f>
        <v>10459</v>
      </c>
      <c r="I153">
        <v>0</v>
      </c>
      <c r="J153">
        <f>HLOOKUP(Results!E$4,Targeting!$C$3:$F$249,Targeting!$G153,FALSE)</f>
        <v>1611</v>
      </c>
      <c r="K153" s="89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Authority"),OR($F153=1,$F153=5)),0,new_ci(VALUE(LEFT(Options!$B$24,2)),$C153,$E153,$F153,2016,$I153,1,$H153,$G153*$H153,Options!$B$8)))</f>
        <v>653.23809431510006</v>
      </c>
      <c r="L153" s="90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Authority"),OR($F153=1,$F153=5)),0,new_ci(VALUE(LEFT(Options!$B$24,2)),$C153,$E153,$F153,2016,$I153+$J153,1,$H153,$G153*$H153,Options!$B$8)))</f>
        <v>650.29456452559998</v>
      </c>
      <c r="M153" s="83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Authority"),OR($F153=1,$F153=5)),0,new_yllv2(VALUE(LEFT(Options!$B$24,2)),$C153,$D153,$E153,$F153,2016,$I153,1,$H153,$G153*$H153,Options!$B$8)))</f>
        <v>2933.0390434748001</v>
      </c>
      <c r="N153" s="84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Authority"),OR($F153=1,$F153=5)),0,new_yllv2(VALUE(LEFT(Options!$B$24,2)),$C153,$D153,$E153,$F153,2016,$I153+$J153,1,$H153,$G153*$H153,Options!$B$8)))</f>
        <v>2919.8225947198998</v>
      </c>
      <c r="O153" s="90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Authority"),OR($F153=1,$F153=5)),0,hosp_count(VALUE(LEFT(Options!$B$24,2)),$C153,$E153,$F153,2016,$I153,1,$H153,$G153*$H153, Options!$B$8)))</f>
        <v>5967.6178789523001</v>
      </c>
      <c r="P153" s="90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Authority"),OR($F153=1,$F153=5)),0,hosp_count(VALUE(LEFT(Options!$B$24,2)),$C153,$E153,$F153,2016,$I153+$J153,1,$H153,$G153*$H153, Options!$B$8)))</f>
        <v>5950.5248226724998</v>
      </c>
      <c r="Q153" s="83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Authority"),OR($F153=1,$F153=5)),0,prem_mort(VALUE(LEFT(Options!$B$24,2)),$C153,$E153,$F153,2016,$I153,1,$H153,$G153*$H153,Options!$B$8)))</f>
        <v>0</v>
      </c>
      <c r="R153" s="84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Authority"),OR($F153=1,$F153=5)),0,prem_mort(VALUE(LEFT(Options!$B$24,2)),$C153,$E153,$F153,2016,$I153+$J153,1,$H153,$G153*$H153,Options!$B$8)))</f>
        <v>0</v>
      </c>
      <c r="S153" s="83">
        <f t="shared" si="150"/>
        <v>6245.7031677512196</v>
      </c>
      <c r="T153" s="75">
        <f t="shared" si="151"/>
        <v>6217.5596569997133</v>
      </c>
      <c r="U153" s="75">
        <f t="shared" si="152"/>
        <v>28043.207223202982</v>
      </c>
      <c r="V153" s="75">
        <f t="shared" si="153"/>
        <v>27916.842859928289</v>
      </c>
      <c r="W153" s="75">
        <f t="shared" si="154"/>
        <v>57057.250970000008</v>
      </c>
      <c r="X153" s="75">
        <f t="shared" si="155"/>
        <v>56893.821805837069</v>
      </c>
      <c r="Y153" s="75">
        <f t="shared" si="156"/>
        <v>0</v>
      </c>
      <c r="Z153" s="84">
        <f t="shared" si="157"/>
        <v>0</v>
      </c>
      <c r="AA153" s="83">
        <f t="shared" si="158"/>
        <v>9368554.7516268287</v>
      </c>
      <c r="AB153" s="75">
        <f t="shared" si="159"/>
        <v>9326339.4854995701</v>
      </c>
      <c r="AC153" s="75">
        <f t="shared" si="144"/>
        <v>42064810.834804475</v>
      </c>
      <c r="AD153" s="75">
        <f t="shared" si="145"/>
        <v>41875264.289892435</v>
      </c>
      <c r="AE153" s="75">
        <f t="shared" si="146"/>
        <v>85585876.455000013</v>
      </c>
      <c r="AF153" s="75">
        <f t="shared" si="147"/>
        <v>85340732.708755597</v>
      </c>
      <c r="AG153" s="75">
        <f t="shared" si="148"/>
        <v>0</v>
      </c>
      <c r="AH153" s="75">
        <f t="shared" si="149"/>
        <v>0</v>
      </c>
      <c r="AI153" s="84">
        <v>1500</v>
      </c>
      <c r="AJ153" s="133"/>
      <c r="AK153" s="134"/>
      <c r="AL153" s="75"/>
      <c r="AM153" s="75"/>
      <c r="AN153" s="134"/>
      <c r="AO153" s="134"/>
      <c r="AP153" s="75"/>
      <c r="AQ153" s="84"/>
    </row>
    <row r="154" spans="2:43" x14ac:dyDescent="0.35">
      <c r="B154" s="5" t="s">
        <v>82</v>
      </c>
      <c r="C154" s="15">
        <v>92.779342999999997</v>
      </c>
      <c r="D154" s="15">
        <v>96.279340000000005</v>
      </c>
      <c r="E154" t="s">
        <v>171</v>
      </c>
      <c r="F154">
        <v>3</v>
      </c>
      <c r="G154" s="15">
        <f>HLOOKUP(Calculations!$E$2,'Prevalence Rates'!$C$3:$BC$249,'Prevalence Rates'!$BD154,FALSE)</f>
        <v>7.3700000000000002E-2</v>
      </c>
      <c r="H154">
        <f>HLOOKUP(Calculations!$E$2,'Population 2016'!$C$3:$BC$249,'Population 2016'!BD154,FALSE)</f>
        <v>6278</v>
      </c>
      <c r="I154">
        <v>0</v>
      </c>
      <c r="J154">
        <f>HLOOKUP(Results!E$4,Targeting!$C$3:$F$249,Targeting!$G154,FALSE)</f>
        <v>967</v>
      </c>
      <c r="K154" s="89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Authority"),OR($F154=1,$F154=5)),0,new_ci(VALUE(LEFT(Options!$B$24,2)),$C154,$E154,$F154,2016,$I154,1,$H154,$G154*$H154,Options!$B$8)))</f>
        <v>641.51241200849995</v>
      </c>
      <c r="L154" s="90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Authority"),OR($F154=1,$F154=5)),0,new_ci(VALUE(LEFT(Options!$B$24,2)),$C154,$E154,$F154,2016,$I154+$J154,1,$H154,$G154*$H154,Options!$B$8)))</f>
        <v>638.76544253750001</v>
      </c>
      <c r="M154" s="83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Authority"),OR($F154=1,$F154=5)),0,new_yllv2(VALUE(LEFT(Options!$B$24,2)),$C154,$D154,$E154,$F154,2016,$I154,1,$H154,$G154*$H154,Options!$B$8)))</f>
        <v>1603.779105484</v>
      </c>
      <c r="N154" s="84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Authority"),OR($F154=1,$F154=5)),0,new_yllv2(VALUE(LEFT(Options!$B$24,2)),$C154,$D154,$E154,$F154,2016,$I154+$J154,1,$H154,$G154*$H154,Options!$B$8)))</f>
        <v>1596.9116900474</v>
      </c>
      <c r="O154" s="90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Authority"),OR($F154=1,$F154=5)),0,hosp_count(VALUE(LEFT(Options!$B$24,2)),$C154,$E154,$F154,2016,$I154,1,$H154,$G154*$H154, Options!$B$8)))</f>
        <v>4170.6800816340001</v>
      </c>
      <c r="P154" s="90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Authority"),OR($F154=1,$F154=5)),0,hosp_count(VALUE(LEFT(Options!$B$24,2)),$C154,$E154,$F154,2016,$I154+$J154,1,$H154,$G154*$H154, Options!$B$8)))</f>
        <v>4158.7340026157999</v>
      </c>
      <c r="Q154" s="83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Authority"),OR($F154=1,$F154=5)),0,prem_mort(VALUE(LEFT(Options!$B$24,2)),$C154,$E154,$F154,2016,$I154,1,$H154,$G154*$H154,Options!$B$8)))</f>
        <v>0</v>
      </c>
      <c r="R154" s="84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Authority"),OR($F154=1,$F154=5)),0,prem_mort(VALUE(LEFT(Options!$B$24,2)),$C154,$E154,$F154,2016,$I154+$J154,1,$H154,$G154*$H154,Options!$B$8)))</f>
        <v>0</v>
      </c>
      <c r="S154" s="83">
        <f t="shared" si="150"/>
        <v>10218.420070221408</v>
      </c>
      <c r="T154" s="75">
        <f t="shared" si="151"/>
        <v>10174.664583266964</v>
      </c>
      <c r="U154" s="75">
        <f t="shared" si="152"/>
        <v>25546.019520293084</v>
      </c>
      <c r="V154" s="75">
        <f t="shared" si="153"/>
        <v>25436.630934173303</v>
      </c>
      <c r="W154" s="75">
        <f t="shared" si="154"/>
        <v>66433.260299999994</v>
      </c>
      <c r="X154" s="75">
        <f t="shared" si="155"/>
        <v>66242.975511561002</v>
      </c>
      <c r="Y154" s="75">
        <f t="shared" si="156"/>
        <v>0</v>
      </c>
      <c r="Z154" s="84">
        <f t="shared" si="157"/>
        <v>0</v>
      </c>
      <c r="AA154" s="83">
        <f t="shared" si="158"/>
        <v>10218420.070221407</v>
      </c>
      <c r="AB154" s="75">
        <f t="shared" si="159"/>
        <v>10174664.583266964</v>
      </c>
      <c r="AC154" s="75">
        <f t="shared" si="144"/>
        <v>25546019.520293083</v>
      </c>
      <c r="AD154" s="75">
        <f t="shared" si="145"/>
        <v>25436630.934173305</v>
      </c>
      <c r="AE154" s="75">
        <f t="shared" si="146"/>
        <v>66433260.299999997</v>
      </c>
      <c r="AF154" s="75">
        <f t="shared" si="147"/>
        <v>66242975.511560999</v>
      </c>
      <c r="AG154" s="75">
        <f t="shared" si="148"/>
        <v>0</v>
      </c>
      <c r="AH154" s="75">
        <f t="shared" si="149"/>
        <v>0</v>
      </c>
      <c r="AI154" s="84">
        <v>1000</v>
      </c>
      <c r="AJ154" s="133"/>
      <c r="AK154" s="134"/>
      <c r="AL154" s="75"/>
      <c r="AM154" s="75"/>
      <c r="AN154" s="134"/>
      <c r="AO154" s="134"/>
      <c r="AP154" s="75"/>
      <c r="AQ154" s="84"/>
    </row>
    <row r="155" spans="2:43" hidden="1" x14ac:dyDescent="0.35">
      <c r="B155" s="5" t="s">
        <v>76</v>
      </c>
      <c r="C155" s="15">
        <v>2.0320822999999999</v>
      </c>
      <c r="D155" s="15">
        <v>77.402082000000007</v>
      </c>
      <c r="E155" t="s">
        <v>172</v>
      </c>
      <c r="F155">
        <v>3</v>
      </c>
      <c r="G155" s="15">
        <f>HLOOKUP(Calculations!$E$2,'Prevalence Rates'!$C$3:$BC$249,'Prevalence Rates'!$BD155,FALSE)</f>
        <v>0</v>
      </c>
      <c r="H155">
        <f>HLOOKUP(Calculations!$E$2,'Population 2016'!$C$3:$BC$249,'Population 2016'!BD155,FALSE)</f>
        <v>0</v>
      </c>
      <c r="I155">
        <v>0</v>
      </c>
      <c r="J155">
        <f>HLOOKUP(Results!E$4,Targeting!$C$3:$F$249,Targeting!$G155,FALSE)</f>
        <v>0</v>
      </c>
      <c r="K155" s="89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Authority"),OR($F155=1,$F155=5)),0,new_ci(VALUE(LEFT(Options!$B$24,2)),$C155,$E155,$F155,2016,$I155,1,$H155,$G155*$H155,Options!$B$8)))</f>
        <v>#VALUE!</v>
      </c>
      <c r="L155" s="90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Authority"),OR($F155=1,$F155=5)),0,new_ci(VALUE(LEFT(Options!$B$24,2)),$C155,$E155,$F155,2016,$I155+$J155,1,$H155,$G155*$H155,Options!$B$8)))</f>
        <v>#VALUE!</v>
      </c>
      <c r="M155" s="83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Authority"),OR($F155=1,$F155=5)),0,new_yllv2(VALUE(LEFT(Options!$B$24,2)),$C155,$D155,$E155,$F155,2016,$I155,1,$H155,$G155*$H155,Options!$B$8)))</f>
        <v>#VALUE!</v>
      </c>
      <c r="N155" s="84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Authority"),OR($F155=1,$F155=5)),0,new_yllv2(VALUE(LEFT(Options!$B$24,2)),$C155,$D155,$E155,$F155,2016,$I155+$J155,1,$H155,$G155*$H155,Options!$B$8)))</f>
        <v>#VALUE!</v>
      </c>
      <c r="O155" s="90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Authority"),OR($F155=1,$F155=5)),0,hosp_count(VALUE(LEFT(Options!$B$24,2)),$C155,$E155,$F155,2016,$I155,1,$H155,$G155*$H155, Options!$B$8)))</f>
        <v>#VALUE!</v>
      </c>
      <c r="P155" s="90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Authority"),OR($F155=1,$F155=5)),0,hosp_count(VALUE(LEFT(Options!$B$24,2)),$C155,$E155,$F155,2016,$I155+$J155,1,$H155,$G155*$H155, Options!$B$8)))</f>
        <v>#VALUE!</v>
      </c>
      <c r="Q155" s="83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Authority"),OR($F155=1,$F155=5)),0,prem_mort(VALUE(LEFT(Options!$B$24,2)),$C155,$E155,$F155,2016,$I155,1,$H155,$G155*$H155,Options!$B$8)))</f>
        <v>#VALUE!</v>
      </c>
      <c r="R155" s="84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Authority"),OR($F155=1,$F155=5)),0,prem_mort(VALUE(LEFT(Options!$B$24,2)),$C155,$E155,$F155,2016,$I155+$J155,1,$H155,$G155*$H155,Options!$B$8)))</f>
        <v>#VALUE!</v>
      </c>
      <c r="S155" s="83" t="e">
        <f t="shared" si="150"/>
        <v>#VALUE!</v>
      </c>
      <c r="T155" s="75" t="e">
        <f t="shared" si="151"/>
        <v>#VALUE!</v>
      </c>
      <c r="U155" s="75" t="e">
        <f t="shared" si="152"/>
        <v>#VALUE!</v>
      </c>
      <c r="V155" s="75" t="e">
        <f t="shared" si="153"/>
        <v>#VALUE!</v>
      </c>
      <c r="W155" s="75" t="e">
        <f t="shared" si="154"/>
        <v>#VALUE!</v>
      </c>
      <c r="X155" s="75" t="e">
        <f t="shared" si="155"/>
        <v>#VALUE!</v>
      </c>
      <c r="Y155" s="75" t="e">
        <f t="shared" si="156"/>
        <v>#VALUE!</v>
      </c>
      <c r="Z155" s="84" t="e">
        <f t="shared" si="157"/>
        <v>#VALUE!</v>
      </c>
      <c r="AA155" s="83" t="e">
        <f t="shared" si="158"/>
        <v>#VALUE!</v>
      </c>
      <c r="AB155" s="75" t="e">
        <f t="shared" si="159"/>
        <v>#VALUE!</v>
      </c>
      <c r="AC155" s="75" t="e">
        <f t="shared" si="144"/>
        <v>#VALUE!</v>
      </c>
      <c r="AD155" s="75" t="e">
        <f t="shared" si="145"/>
        <v>#VALUE!</v>
      </c>
      <c r="AE155" s="75" t="e">
        <f t="shared" si="146"/>
        <v>#VALUE!</v>
      </c>
      <c r="AF155" s="75" t="e">
        <f t="shared" si="147"/>
        <v>#VALUE!</v>
      </c>
      <c r="AG155" s="75" t="e">
        <f t="shared" si="148"/>
        <v>#VALUE!</v>
      </c>
      <c r="AH155" s="75" t="e">
        <f t="shared" si="149"/>
        <v>#VALUE!</v>
      </c>
      <c r="AI155" s="84">
        <v>5000</v>
      </c>
      <c r="AJ155" s="133"/>
      <c r="AK155" s="134"/>
      <c r="AL155" s="75"/>
      <c r="AM155" s="75"/>
      <c r="AN155" s="134"/>
      <c r="AO155" s="134"/>
      <c r="AP155" s="75"/>
      <c r="AQ155" s="84"/>
    </row>
    <row r="156" spans="2:43" hidden="1" x14ac:dyDescent="0.35">
      <c r="B156" s="5" t="s">
        <v>46</v>
      </c>
      <c r="C156" s="15">
        <v>6.9784756000000003</v>
      </c>
      <c r="D156" s="15">
        <v>77.398476000000002</v>
      </c>
      <c r="E156" t="s">
        <v>172</v>
      </c>
      <c r="F156">
        <v>3</v>
      </c>
      <c r="G156" s="15">
        <f>HLOOKUP(Calculations!$E$2,'Prevalence Rates'!$C$3:$BC$249,'Prevalence Rates'!$BD156,FALSE)</f>
        <v>0</v>
      </c>
      <c r="H156">
        <f>HLOOKUP(Calculations!$E$2,'Population 2016'!$C$3:$BC$249,'Population 2016'!BD156,FALSE)</f>
        <v>0</v>
      </c>
      <c r="I156">
        <v>0</v>
      </c>
      <c r="J156">
        <f>HLOOKUP(Results!E$4,Targeting!$C$3:$F$249,Targeting!$G156,FALSE)</f>
        <v>0</v>
      </c>
      <c r="K156" s="89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Authority"),OR($F156=1,$F156=5)),0,new_ci(VALUE(LEFT(Options!$B$24,2)),$C156,$E156,$F156,2016,$I156,1,$H156,$G156*$H156,Options!$B$8)))</f>
        <v>#VALUE!</v>
      </c>
      <c r="L156" s="90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Authority"),OR($F156=1,$F156=5)),0,new_ci(VALUE(LEFT(Options!$B$24,2)),$C156,$E156,$F156,2016,$I156+$J156,1,$H156,$G156*$H156,Options!$B$8)))</f>
        <v>#VALUE!</v>
      </c>
      <c r="M156" s="83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Authority"),OR($F156=1,$F156=5)),0,new_yllv2(VALUE(LEFT(Options!$B$24,2)),$C156,$D156,$E156,$F156,2016,$I156,1,$H156,$G156*$H156,Options!$B$8)))</f>
        <v>#VALUE!</v>
      </c>
      <c r="N156" s="84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Authority"),OR($F156=1,$F156=5)),0,new_yllv2(VALUE(LEFT(Options!$B$24,2)),$C156,$D156,$E156,$F156,2016,$I156+$J156,1,$H156,$G156*$H156,Options!$B$8)))</f>
        <v>#VALUE!</v>
      </c>
      <c r="O156" s="90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Authority"),OR($F156=1,$F156=5)),0,hosp_count(VALUE(LEFT(Options!$B$24,2)),$C156,$E156,$F156,2016,$I156,1,$H156,$G156*$H156, Options!$B$8)))</f>
        <v>#VALUE!</v>
      </c>
      <c r="P156" s="90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Authority"),OR($F156=1,$F156=5)),0,hosp_count(VALUE(LEFT(Options!$B$24,2)),$C156,$E156,$F156,2016,$I156+$J156,1,$H156,$G156*$H156, Options!$B$8)))</f>
        <v>#VALUE!</v>
      </c>
      <c r="Q156" s="83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Authority"),OR($F156=1,$F156=5)),0,prem_mort(VALUE(LEFT(Options!$B$24,2)),$C156,$E156,$F156,2016,$I156,1,$H156,$G156*$H156,Options!$B$8)))</f>
        <v>#VALUE!</v>
      </c>
      <c r="R156" s="84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Authority"),OR($F156=1,$F156=5)),0,prem_mort(VALUE(LEFT(Options!$B$24,2)),$C156,$E156,$F156,2016,$I156+$J156,1,$H156,$G156*$H156,Options!$B$8)))</f>
        <v>#VALUE!</v>
      </c>
      <c r="S156" s="83" t="e">
        <f t="shared" si="150"/>
        <v>#VALUE!</v>
      </c>
      <c r="T156" s="75" t="e">
        <f t="shared" si="151"/>
        <v>#VALUE!</v>
      </c>
      <c r="U156" s="75" t="e">
        <f t="shared" si="152"/>
        <v>#VALUE!</v>
      </c>
      <c r="V156" s="75" t="e">
        <f t="shared" si="153"/>
        <v>#VALUE!</v>
      </c>
      <c r="W156" s="75" t="e">
        <f t="shared" si="154"/>
        <v>#VALUE!</v>
      </c>
      <c r="X156" s="75" t="e">
        <f t="shared" si="155"/>
        <v>#VALUE!</v>
      </c>
      <c r="Y156" s="75" t="e">
        <f t="shared" si="156"/>
        <v>#VALUE!</v>
      </c>
      <c r="Z156" s="84" t="e">
        <f t="shared" si="157"/>
        <v>#VALUE!</v>
      </c>
      <c r="AA156" s="83" t="e">
        <f t="shared" si="158"/>
        <v>#VALUE!</v>
      </c>
      <c r="AB156" s="75" t="e">
        <f t="shared" si="159"/>
        <v>#VALUE!</v>
      </c>
      <c r="AC156" s="75" t="e">
        <f t="shared" si="144"/>
        <v>#VALUE!</v>
      </c>
      <c r="AD156" s="75" t="e">
        <f t="shared" si="145"/>
        <v>#VALUE!</v>
      </c>
      <c r="AE156" s="75" t="e">
        <f t="shared" ref="AE156:AE187" si="160">W156*$AI156</f>
        <v>#VALUE!</v>
      </c>
      <c r="AF156" s="75" t="e">
        <f t="shared" ref="AF156:AF187" si="161">X156*$AI156</f>
        <v>#VALUE!</v>
      </c>
      <c r="AG156" s="75" t="e">
        <f t="shared" ref="AG156:AG187" si="162">Y156*$AI156</f>
        <v>#VALUE!</v>
      </c>
      <c r="AH156" s="75" t="e">
        <f t="shared" ref="AH156:AH187" si="163">Z156*$AI156</f>
        <v>#VALUE!</v>
      </c>
      <c r="AI156" s="84">
        <v>5500</v>
      </c>
      <c r="AJ156" s="133"/>
      <c r="AK156" s="134"/>
      <c r="AL156" s="75"/>
      <c r="AM156" s="75"/>
      <c r="AN156" s="134"/>
      <c r="AO156" s="134"/>
      <c r="AP156" s="75"/>
      <c r="AQ156" s="84"/>
    </row>
    <row r="157" spans="2:43" hidden="1" x14ac:dyDescent="0.35">
      <c r="B157" s="5" t="s">
        <v>77</v>
      </c>
      <c r="C157" s="15">
        <v>12.471144000000001</v>
      </c>
      <c r="D157" s="15">
        <v>77.921140000000008</v>
      </c>
      <c r="E157" t="s">
        <v>172</v>
      </c>
      <c r="F157">
        <v>3</v>
      </c>
      <c r="G157" s="15">
        <f>HLOOKUP(Calculations!$E$2,'Prevalence Rates'!$C$3:$BC$249,'Prevalence Rates'!$BD157,FALSE)</f>
        <v>0</v>
      </c>
      <c r="H157">
        <f>HLOOKUP(Calculations!$E$2,'Population 2016'!$C$3:$BC$249,'Population 2016'!BD157,FALSE)</f>
        <v>0</v>
      </c>
      <c r="I157">
        <v>0</v>
      </c>
      <c r="J157">
        <f>HLOOKUP(Results!E$4,Targeting!$C$3:$F$249,Targeting!$G157,FALSE)</f>
        <v>0</v>
      </c>
      <c r="K157" s="89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Authority"),OR($F157=1,$F157=5)),0,new_ci(VALUE(LEFT(Options!$B$24,2)),$C157,$E157,$F157,2016,$I157,1,$H157,$G157*$H157,Options!$B$8)))</f>
        <v>#VALUE!</v>
      </c>
      <c r="L157" s="90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Authority"),OR($F157=1,$F157=5)),0,new_ci(VALUE(LEFT(Options!$B$24,2)),$C157,$E157,$F157,2016,$I157+$J157,1,$H157,$G157*$H157,Options!$B$8)))</f>
        <v>#VALUE!</v>
      </c>
      <c r="M157" s="83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Authority"),OR($F157=1,$F157=5)),0,new_yllv2(VALUE(LEFT(Options!$B$24,2)),$C157,$D157,$E157,$F157,2016,$I157,1,$H157,$G157*$H157,Options!$B$8)))</f>
        <v>#VALUE!</v>
      </c>
      <c r="N157" s="84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Authority"),OR($F157=1,$F157=5)),0,new_yllv2(VALUE(LEFT(Options!$B$24,2)),$C157,$D157,$E157,$F157,2016,$I157+$J157,1,$H157,$G157*$H157,Options!$B$8)))</f>
        <v>#VALUE!</v>
      </c>
      <c r="O157" s="90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Authority"),OR($F157=1,$F157=5)),0,hosp_count(VALUE(LEFT(Options!$B$24,2)),$C157,$E157,$F157,2016,$I157,1,$H157,$G157*$H157, Options!$B$8)))</f>
        <v>#VALUE!</v>
      </c>
      <c r="P157" s="90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Authority"),OR($F157=1,$F157=5)),0,hosp_count(VALUE(LEFT(Options!$B$24,2)),$C157,$E157,$F157,2016,$I157+$J157,1,$H157,$G157*$H157, Options!$B$8)))</f>
        <v>#VALUE!</v>
      </c>
      <c r="Q157" s="83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Authority"),OR($F157=1,$F157=5)),0,prem_mort(VALUE(LEFT(Options!$B$24,2)),$C157,$E157,$F157,2016,$I157,1,$H157,$G157*$H157,Options!$B$8)))</f>
        <v>#VALUE!</v>
      </c>
      <c r="R157" s="84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Authority"),OR($F157=1,$F157=5)),0,prem_mort(VALUE(LEFT(Options!$B$24,2)),$C157,$E157,$F157,2016,$I157+$J157,1,$H157,$G157*$H157,Options!$B$8)))</f>
        <v>#VALUE!</v>
      </c>
      <c r="S157" s="83" t="e">
        <f t="shared" si="150"/>
        <v>#VALUE!</v>
      </c>
      <c r="T157" s="75" t="e">
        <f t="shared" si="151"/>
        <v>#VALUE!</v>
      </c>
      <c r="U157" s="75" t="e">
        <f t="shared" si="152"/>
        <v>#VALUE!</v>
      </c>
      <c r="V157" s="75" t="e">
        <f t="shared" si="153"/>
        <v>#VALUE!</v>
      </c>
      <c r="W157" s="75" t="e">
        <f t="shared" si="154"/>
        <v>#VALUE!</v>
      </c>
      <c r="X157" s="75" t="e">
        <f t="shared" si="155"/>
        <v>#VALUE!</v>
      </c>
      <c r="Y157" s="75" t="e">
        <f t="shared" si="156"/>
        <v>#VALUE!</v>
      </c>
      <c r="Z157" s="84" t="e">
        <f t="shared" si="157"/>
        <v>#VALUE!</v>
      </c>
      <c r="AA157" s="83" t="e">
        <f t="shared" si="158"/>
        <v>#VALUE!</v>
      </c>
      <c r="AB157" s="75" t="e">
        <f t="shared" si="159"/>
        <v>#VALUE!</v>
      </c>
      <c r="AC157" s="75" t="e">
        <f t="shared" si="144"/>
        <v>#VALUE!</v>
      </c>
      <c r="AD157" s="75" t="e">
        <f t="shared" si="145"/>
        <v>#VALUE!</v>
      </c>
      <c r="AE157" s="75" t="e">
        <f t="shared" si="160"/>
        <v>#VALUE!</v>
      </c>
      <c r="AF157" s="75" t="e">
        <f t="shared" si="161"/>
        <v>#VALUE!</v>
      </c>
      <c r="AG157" s="75" t="e">
        <f t="shared" si="162"/>
        <v>#VALUE!</v>
      </c>
      <c r="AH157" s="75" t="e">
        <f t="shared" si="163"/>
        <v>#VALUE!</v>
      </c>
      <c r="AI157" s="84">
        <v>6600</v>
      </c>
      <c r="AJ157" s="133"/>
      <c r="AK157" s="134"/>
      <c r="AL157" s="75"/>
      <c r="AM157" s="75"/>
      <c r="AN157" s="134"/>
      <c r="AO157" s="134"/>
      <c r="AP157" s="75"/>
      <c r="AQ157" s="84"/>
    </row>
    <row r="158" spans="2:43" x14ac:dyDescent="0.35">
      <c r="B158" s="5" t="s">
        <v>47</v>
      </c>
      <c r="C158" s="15">
        <v>17.556318000000001</v>
      </c>
      <c r="D158" s="15">
        <v>77.07632000000001</v>
      </c>
      <c r="E158" t="s">
        <v>172</v>
      </c>
      <c r="F158">
        <v>3</v>
      </c>
      <c r="G158" s="15">
        <f>HLOOKUP(Calculations!$E$2,'Prevalence Rates'!$C$3:$BC$249,'Prevalence Rates'!$BD158,FALSE)</f>
        <v>0.2051</v>
      </c>
      <c r="H158">
        <f>HLOOKUP(Calculations!$E$2,'Population 2016'!$C$3:$BC$249,'Population 2016'!BD158,FALSE)</f>
        <v>23727</v>
      </c>
      <c r="I158">
        <v>0</v>
      </c>
      <c r="J158">
        <f>HLOOKUP(Results!E$4,Targeting!$C$3:$F$249,Targeting!$G158,FALSE)</f>
        <v>3656</v>
      </c>
      <c r="K158" s="89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Authority"),OR($F158=1,$F158=5)),0,new_ci(VALUE(LEFT(Options!$B$24,2)),$C158,$E158,$F158,2016,$I158,1,$H158,$G158*$H158,Options!$B$8)))</f>
        <v>10.1547576445</v>
      </c>
      <c r="L158" s="90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Authority"),OR($F158=1,$F158=5)),0,new_ci(VALUE(LEFT(Options!$B$24,2)),$C158,$E158,$F158,2016,$I158+$J158,1,$H158,$G158*$H158,Options!$B$8)))</f>
        <v>10.123716376499999</v>
      </c>
      <c r="M158" s="83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Authority"),OR($F158=1,$F158=5)),0,new_yllv2(VALUE(LEFT(Options!$B$24,2)),$C158,$D158,$E158,$F158,2016,$I158,1,$H158,$G158*$H158,Options!$B$8)))</f>
        <v>594.25643766569999</v>
      </c>
      <c r="N158" s="84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Authority"),OR($F158=1,$F158=5)),0,new_yllv2(VALUE(LEFT(Options!$B$24,2)),$C158,$D158,$E158,$F158,2016,$I158+$J158,1,$H158,$G158*$H158,Options!$B$8)))</f>
        <v>592.43990260019996</v>
      </c>
      <c r="O158" s="90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Authority"),OR($F158=1,$F158=5)),0,hosp_count(VALUE(LEFT(Options!$B$24,2)),$C158,$E158,$F158,2016,$I158,1,$H158,$G158*$H158, Options!$B$8)))</f>
        <v>1609.2337632294</v>
      </c>
      <c r="P158" s="90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Authority"),OR($F158=1,$F158=5)),0,hosp_count(VALUE(LEFT(Options!$B$24,2)),$C158,$E158,$F158,2016,$I158+$J158,1,$H158,$G158*$H158, Options!$B$8)))</f>
        <v>1606.1056176868001</v>
      </c>
      <c r="Q158" s="83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Authority"),OR($F158=1,$F158=5)),0,prem_mort(VALUE(LEFT(Options!$B$24,2)),$C158,$E158,$F158,2016,$I158,1,$H158,$G158*$H158,Options!$B$8)))</f>
        <v>10.1547576445</v>
      </c>
      <c r="R158" s="84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Authority"),OR($F158=1,$F158=5)),0,prem_mort(VALUE(LEFT(Options!$B$24,2)),$C158,$E158,$F158,2016,$I158+$J158,1,$H158,$G158*$H158,Options!$B$8)))</f>
        <v>10.123716376499999</v>
      </c>
      <c r="S158" s="83">
        <f t="shared" si="150"/>
        <v>42.798321087790285</v>
      </c>
      <c r="T158" s="75">
        <f t="shared" si="151"/>
        <v>42.667494316601335</v>
      </c>
      <c r="U158" s="75">
        <f t="shared" si="152"/>
        <v>2504.5578356543178</v>
      </c>
      <c r="V158" s="75">
        <f t="shared" si="153"/>
        <v>2496.901852742445</v>
      </c>
      <c r="W158" s="75">
        <f t="shared" si="154"/>
        <v>6782.2892199999997</v>
      </c>
      <c r="X158" s="75">
        <f t="shared" si="155"/>
        <v>6769.1053133004598</v>
      </c>
      <c r="Y158" s="75">
        <f t="shared" si="156"/>
        <v>42.798321087790285</v>
      </c>
      <c r="Z158" s="84">
        <f t="shared" si="157"/>
        <v>42.667494316601335</v>
      </c>
      <c r="AA158" s="83">
        <f t="shared" si="158"/>
        <v>188312.61278627726</v>
      </c>
      <c r="AB158" s="75">
        <f t="shared" si="159"/>
        <v>187736.97499304588</v>
      </c>
      <c r="AC158" s="75">
        <f t="shared" si="144"/>
        <v>11020054.476878999</v>
      </c>
      <c r="AD158" s="75">
        <f t="shared" si="145"/>
        <v>10986368.152066758</v>
      </c>
      <c r="AE158" s="75">
        <f t="shared" si="160"/>
        <v>29842072.568</v>
      </c>
      <c r="AF158" s="75">
        <f t="shared" si="161"/>
        <v>29784063.378522024</v>
      </c>
      <c r="AG158" s="75">
        <f t="shared" si="162"/>
        <v>188312.61278627726</v>
      </c>
      <c r="AH158" s="75">
        <f t="shared" si="163"/>
        <v>187736.97499304588</v>
      </c>
      <c r="AI158" s="84">
        <v>4400</v>
      </c>
      <c r="AJ158" s="133"/>
      <c r="AK158" s="134"/>
      <c r="AL158" s="75"/>
      <c r="AM158" s="75"/>
      <c r="AN158" s="134"/>
      <c r="AO158" s="134"/>
      <c r="AP158" s="75"/>
      <c r="AQ158" s="84"/>
    </row>
    <row r="159" spans="2:43" x14ac:dyDescent="0.35">
      <c r="B159" s="5" t="s">
        <v>48</v>
      </c>
      <c r="C159" s="15">
        <v>22.054632000000002</v>
      </c>
      <c r="D159" s="15">
        <v>77.704629999999995</v>
      </c>
      <c r="E159" t="s">
        <v>172</v>
      </c>
      <c r="F159">
        <v>3</v>
      </c>
      <c r="G159" s="15">
        <f>HLOOKUP(Calculations!$E$2,'Prevalence Rates'!$C$3:$BC$249,'Prevalence Rates'!$BD159,FALSE)</f>
        <v>0.2051</v>
      </c>
      <c r="H159">
        <f>HLOOKUP(Calculations!$E$2,'Population 2016'!$C$3:$BC$249,'Population 2016'!BD159,FALSE)</f>
        <v>35247</v>
      </c>
      <c r="I159">
        <v>0</v>
      </c>
      <c r="J159">
        <f>HLOOKUP(Results!E$4,Targeting!$C$3:$F$249,Targeting!$G159,FALSE)</f>
        <v>5431</v>
      </c>
      <c r="K159" s="89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Authority"),OR($F159=1,$F159=5)),0,new_ci(VALUE(LEFT(Options!$B$24,2)),$C159,$E159,$F159,2016,$I159,1,$H159,$G159*$H159,Options!$B$8)))</f>
        <v>21.183587921000001</v>
      </c>
      <c r="L159" s="90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Authority"),OR($F159=1,$F159=5)),0,new_ci(VALUE(LEFT(Options!$B$24,2)),$C159,$E159,$F159,2016,$I159+$J159,1,$H159,$G159*$H159,Options!$B$8)))</f>
        <v>21.1188471424</v>
      </c>
      <c r="M159" s="83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Authority"),OR($F159=1,$F159=5)),0,new_yllv2(VALUE(LEFT(Options!$B$24,2)),$C159,$D159,$E159,$F159,2016,$I159,1,$H159,$G159*$H159,Options!$B$8)))</f>
        <v>1157.6830375155</v>
      </c>
      <c r="N159" s="84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Authority"),OR($F159=1,$F159=5)),0,new_yllv2(VALUE(LEFT(Options!$B$24,2)),$C159,$D159,$E159,$F159,2016,$I159+$J159,1,$H159,$G159*$H159,Options!$B$8)))</f>
        <v>1154.1449540945</v>
      </c>
      <c r="O159" s="90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Authority"),OR($F159=1,$F159=5)),0,hosp_count(VALUE(LEFT(Options!$B$24,2)),$C159,$E159,$F159,2016,$I159,1,$H159,$G159*$H159, Options!$B$8)))</f>
        <v>2804.4106752117</v>
      </c>
      <c r="P159" s="90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Authority"),OR($F159=1,$F159=5)),0,hosp_count(VALUE(LEFT(Options!$B$24,2)),$C159,$E159,$F159,2016,$I159+$J159,1,$H159,$G159*$H159, Options!$B$8)))</f>
        <v>2798.9593296286998</v>
      </c>
      <c r="Q159" s="83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Authority"),OR($F159=1,$F159=5)),0,prem_mort(VALUE(LEFT(Options!$B$24,2)),$C159,$E159,$F159,2016,$I159,1,$H159,$G159*$H159,Options!$B$8)))</f>
        <v>21.183587921000001</v>
      </c>
      <c r="R159" s="84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Authority"),OR($F159=1,$F159=5)),0,prem_mort(VALUE(LEFT(Options!$B$24,2)),$C159,$E159,$F159,2016,$I159+$J159,1,$H159,$G159*$H159,Options!$B$8)))</f>
        <v>21.1188471424</v>
      </c>
      <c r="S159" s="83">
        <f t="shared" si="150"/>
        <v>60.100399809912908</v>
      </c>
      <c r="T159" s="75">
        <f t="shared" si="151"/>
        <v>59.916722394530034</v>
      </c>
      <c r="U159" s="75">
        <f t="shared" si="152"/>
        <v>3284.486729411014</v>
      </c>
      <c r="V159" s="75">
        <f t="shared" si="153"/>
        <v>3274.4487590277186</v>
      </c>
      <c r="W159" s="75">
        <f t="shared" si="154"/>
        <v>7956.4521100000002</v>
      </c>
      <c r="X159" s="75">
        <f t="shared" si="155"/>
        <v>7940.9859835693815</v>
      </c>
      <c r="Y159" s="75">
        <f t="shared" si="156"/>
        <v>60.100399809912908</v>
      </c>
      <c r="Z159" s="84">
        <f t="shared" si="157"/>
        <v>59.916722394530034</v>
      </c>
      <c r="AA159" s="83">
        <f t="shared" si="158"/>
        <v>360602.39885947743</v>
      </c>
      <c r="AB159" s="75">
        <f t="shared" si="159"/>
        <v>359500.33436718018</v>
      </c>
      <c r="AC159" s="75">
        <f t="shared" si="144"/>
        <v>19706920.376466084</v>
      </c>
      <c r="AD159" s="75">
        <f t="shared" si="145"/>
        <v>19646692.55416631</v>
      </c>
      <c r="AE159" s="75">
        <f t="shared" si="160"/>
        <v>47738712.660000004</v>
      </c>
      <c r="AF159" s="75">
        <f t="shared" si="161"/>
        <v>47645915.901416287</v>
      </c>
      <c r="AG159" s="75">
        <f t="shared" si="162"/>
        <v>360602.39885947743</v>
      </c>
      <c r="AH159" s="75">
        <f t="shared" si="163"/>
        <v>359500.33436718018</v>
      </c>
      <c r="AI159" s="84">
        <v>6000</v>
      </c>
      <c r="AJ159" s="133"/>
      <c r="AK159" s="134"/>
      <c r="AL159" s="75"/>
      <c r="AM159" s="75"/>
      <c r="AN159" s="134"/>
      <c r="AO159" s="134"/>
      <c r="AP159" s="75"/>
      <c r="AQ159" s="84"/>
    </row>
    <row r="160" spans="2:43" x14ac:dyDescent="0.35">
      <c r="B160" s="5" t="s">
        <v>49</v>
      </c>
      <c r="C160" s="15">
        <v>26.959762999999999</v>
      </c>
      <c r="D160" s="15">
        <v>77.789760000000001</v>
      </c>
      <c r="E160" t="s">
        <v>172</v>
      </c>
      <c r="F160">
        <v>3</v>
      </c>
      <c r="G160" s="15">
        <f>HLOOKUP(Calculations!$E$2,'Prevalence Rates'!$C$3:$BC$249,'Prevalence Rates'!$BD160,FALSE)</f>
        <v>0.2873</v>
      </c>
      <c r="H160">
        <f>HLOOKUP(Calculations!$E$2,'Population 2016'!$C$3:$BC$249,'Population 2016'!BD160,FALSE)</f>
        <v>35940</v>
      </c>
      <c r="I160">
        <v>0</v>
      </c>
      <c r="J160">
        <f>HLOOKUP(Results!E$4,Targeting!$C$3:$F$249,Targeting!$G160,FALSE)</f>
        <v>5537</v>
      </c>
      <c r="K160" s="89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Authority"),OR($F160=1,$F160=5)),0,new_ci(VALUE(LEFT(Options!$B$24,2)),$C160,$E160,$F160,2016,$I160,1,$H160,$G160*$H160,Options!$B$8)))</f>
        <v>31.276639905900002</v>
      </c>
      <c r="L160" s="90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Authority"),OR($F160=1,$F160=5)),0,new_ci(VALUE(LEFT(Options!$B$24,2)),$C160,$E160,$F160,2016,$I160+$J160,1,$H160,$G160*$H160,Options!$B$8)))</f>
        <v>31.186701307500002</v>
      </c>
      <c r="M160" s="83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Authority"),OR($F160=1,$F160=5)),0,new_yllv2(VALUE(LEFT(Options!$B$24,2)),$C160,$D160,$E160,$F160,2016,$I160,1,$H160,$G160*$H160,Options!$B$8)))</f>
        <v>1558.5148726811001</v>
      </c>
      <c r="N160" s="84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Authority"),OR($F160=1,$F160=5)),0,new_yllv2(VALUE(LEFT(Options!$B$24,2)),$C160,$D160,$E160,$F160,2016,$I160+$J160,1,$H160,$G160*$H160,Options!$B$8)))</f>
        <v>1554.0332325925999</v>
      </c>
      <c r="O160" s="90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Authority"),OR($F160=1,$F160=5)),0,hosp_count(VALUE(LEFT(Options!$B$24,2)),$C160,$E160,$F160,2016,$I160,1,$H160,$G160*$H160, Options!$B$8)))</f>
        <v>3403.3914588540001</v>
      </c>
      <c r="P160" s="90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Authority"),OR($F160=1,$F160=5)),0,hosp_count(VALUE(LEFT(Options!$B$24,2)),$C160,$E160,$F160,2016,$I160+$J160,1,$H160,$G160*$H160, Options!$B$8)))</f>
        <v>3397.0060802341</v>
      </c>
      <c r="Q160" s="83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Authority"),OR($F160=1,$F160=5)),0,prem_mort(VALUE(LEFT(Options!$B$24,2)),$C160,$E160,$F160,2016,$I160,1,$H160,$G160*$H160,Options!$B$8)))</f>
        <v>31.276639905900002</v>
      </c>
      <c r="R160" s="84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Authority"),OR($F160=1,$F160=5)),0,prem_mort(VALUE(LEFT(Options!$B$24,2)),$C160,$E160,$F160,2016,$I160+$J160,1,$H160,$G160*$H160,Options!$B$8)))</f>
        <v>31.186701307500002</v>
      </c>
      <c r="S160" s="83">
        <f t="shared" si="150"/>
        <v>87.024596287979975</v>
      </c>
      <c r="T160" s="75">
        <f t="shared" si="151"/>
        <v>86.774349770450755</v>
      </c>
      <c r="U160" s="75">
        <f t="shared" si="152"/>
        <v>4336.435371956316</v>
      </c>
      <c r="V160" s="75">
        <f t="shared" si="153"/>
        <v>4323.9655887384533</v>
      </c>
      <c r="W160" s="75">
        <f t="shared" si="154"/>
        <v>9469.6479099999997</v>
      </c>
      <c r="X160" s="75">
        <f t="shared" si="155"/>
        <v>9451.8811358767398</v>
      </c>
      <c r="Y160" s="75">
        <f t="shared" si="156"/>
        <v>87.024596287979975</v>
      </c>
      <c r="Z160" s="84">
        <f t="shared" si="157"/>
        <v>86.774349770450755</v>
      </c>
      <c r="AA160" s="83">
        <f t="shared" si="158"/>
        <v>522147.57772787986</v>
      </c>
      <c r="AB160" s="75">
        <f t="shared" si="159"/>
        <v>520646.09862270451</v>
      </c>
      <c r="AC160" s="75">
        <f t="shared" si="144"/>
        <v>26018612.231737897</v>
      </c>
      <c r="AD160" s="75">
        <f t="shared" si="145"/>
        <v>25943793.53243072</v>
      </c>
      <c r="AE160" s="75">
        <f t="shared" si="160"/>
        <v>56817887.460000001</v>
      </c>
      <c r="AF160" s="75">
        <f t="shared" si="161"/>
        <v>56711286.81526044</v>
      </c>
      <c r="AG160" s="75">
        <f t="shared" si="162"/>
        <v>522147.57772787986</v>
      </c>
      <c r="AH160" s="75">
        <f t="shared" si="163"/>
        <v>520646.09862270451</v>
      </c>
      <c r="AI160" s="84">
        <v>6000</v>
      </c>
      <c r="AJ160" s="133"/>
      <c r="AK160" s="134"/>
      <c r="AL160" s="75"/>
      <c r="AM160" s="75"/>
      <c r="AN160" s="134"/>
      <c r="AO160" s="134"/>
      <c r="AP160" s="75"/>
      <c r="AQ160" s="84"/>
    </row>
    <row r="161" spans="1:43" x14ac:dyDescent="0.35">
      <c r="B161" s="5" t="s">
        <v>50</v>
      </c>
      <c r="C161" s="15">
        <v>31.981521999999998</v>
      </c>
      <c r="D161" s="15">
        <v>78.061520000000002</v>
      </c>
      <c r="E161" t="s">
        <v>172</v>
      </c>
      <c r="F161">
        <v>3</v>
      </c>
      <c r="G161" s="15">
        <f>HLOOKUP(Calculations!$E$2,'Prevalence Rates'!$C$3:$BC$249,'Prevalence Rates'!$BD161,FALSE)</f>
        <v>0.2873</v>
      </c>
      <c r="H161">
        <f>HLOOKUP(Calculations!$E$2,'Population 2016'!$C$3:$BC$249,'Population 2016'!BD161,FALSE)</f>
        <v>34643</v>
      </c>
      <c r="I161">
        <v>0</v>
      </c>
      <c r="J161">
        <f>HLOOKUP(Results!E$4,Targeting!$C$3:$F$249,Targeting!$G161,FALSE)</f>
        <v>5338</v>
      </c>
      <c r="K161" s="89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Authority"),OR($F161=1,$F161=5)),0,new_ci(VALUE(LEFT(Options!$B$24,2)),$C161,$E161,$F161,2016,$I161,1,$H161,$G161*$H161,Options!$B$8)))</f>
        <v>44.0368119197</v>
      </c>
      <c r="L161" s="90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Authority"),OR($F161=1,$F161=5)),0,new_ci(VALUE(LEFT(Options!$B$24,2)),$C161,$E161,$F161,2016,$I161+$J161,1,$H161,$G161*$H161,Options!$B$8)))</f>
        <v>43.910209506100003</v>
      </c>
      <c r="M161" s="83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Authority"),OR($F161=1,$F161=5)),0,new_yllv2(VALUE(LEFT(Options!$B$24,2)),$C161,$D161,$E161,$F161,2016,$I161,1,$H161,$G161*$H161,Options!$B$8)))</f>
        <v>1985.1793932665</v>
      </c>
      <c r="N161" s="84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Authority"),OR($F161=1,$F161=5)),0,new_yllv2(VALUE(LEFT(Options!$B$24,2)),$C161,$D161,$E161,$F161,2016,$I161+$J161,1,$H161,$G161*$H161,Options!$B$8)))</f>
        <v>1979.4721567146</v>
      </c>
      <c r="O161" s="90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Authority"),OR($F161=1,$F161=5)),0,hosp_count(VALUE(LEFT(Options!$B$24,2)),$C161,$E161,$F161,2016,$I161,1,$H161,$G161*$H161, Options!$B$8)))</f>
        <v>3920.6815400494002</v>
      </c>
      <c r="P161" s="90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Authority"),OR($F161=1,$F161=5)),0,hosp_count(VALUE(LEFT(Options!$B$24,2)),$C161,$E161,$F161,2016,$I161+$J161,1,$H161,$G161*$H161, Options!$B$8)))</f>
        <v>3913.3245026459999</v>
      </c>
      <c r="Q161" s="83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Authority"),OR($F161=1,$F161=5)),0,prem_mort(VALUE(LEFT(Options!$B$24,2)),$C161,$E161,$F161,2016,$I161,1,$H161,$G161*$H161,Options!$B$8)))</f>
        <v>44.0368119197</v>
      </c>
      <c r="R161" s="84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Authority"),OR($F161=1,$F161=5)),0,prem_mort(VALUE(LEFT(Options!$B$24,2)),$C161,$E161,$F161,2016,$I161+$J161,1,$H161,$G161*$H161,Options!$B$8)))</f>
        <v>43.910209506100003</v>
      </c>
      <c r="S161" s="83">
        <f t="shared" si="150"/>
        <v>127.11604629997402</v>
      </c>
      <c r="T161" s="75">
        <f t="shared" si="151"/>
        <v>126.75059754091737</v>
      </c>
      <c r="U161" s="75">
        <f t="shared" si="152"/>
        <v>5730.391112970874</v>
      </c>
      <c r="V161" s="75">
        <f t="shared" si="153"/>
        <v>5713.9166836434488</v>
      </c>
      <c r="W161" s="75">
        <f t="shared" si="154"/>
        <v>11317.384580000002</v>
      </c>
      <c r="X161" s="75">
        <f t="shared" si="155"/>
        <v>11296.147858574603</v>
      </c>
      <c r="Y161" s="75">
        <f t="shared" si="156"/>
        <v>127.11604629997402</v>
      </c>
      <c r="Z161" s="84">
        <f t="shared" si="157"/>
        <v>126.75059754091737</v>
      </c>
      <c r="AA161" s="83">
        <f t="shared" si="158"/>
        <v>826254.30094983114</v>
      </c>
      <c r="AB161" s="75">
        <f t="shared" si="159"/>
        <v>823878.88401596295</v>
      </c>
      <c r="AC161" s="75">
        <f t="shared" si="144"/>
        <v>37247542.234310679</v>
      </c>
      <c r="AD161" s="75">
        <f t="shared" si="145"/>
        <v>37140458.443682417</v>
      </c>
      <c r="AE161" s="75">
        <f t="shared" si="160"/>
        <v>73562999.770000011</v>
      </c>
      <c r="AF161" s="75">
        <f t="shared" si="161"/>
        <v>73424961.080734923</v>
      </c>
      <c r="AG161" s="75">
        <f t="shared" si="162"/>
        <v>826254.30094983114</v>
      </c>
      <c r="AH161" s="75">
        <f t="shared" si="163"/>
        <v>823878.88401596295</v>
      </c>
      <c r="AI161" s="84">
        <v>6500</v>
      </c>
      <c r="AJ161" s="133"/>
      <c r="AK161" s="134"/>
      <c r="AL161" s="75"/>
      <c r="AM161" s="75"/>
      <c r="AN161" s="134"/>
      <c r="AO161" s="134"/>
      <c r="AP161" s="75"/>
      <c r="AQ161" s="84"/>
    </row>
    <row r="162" spans="1:43" x14ac:dyDescent="0.35">
      <c r="B162" s="5" t="s">
        <v>51</v>
      </c>
      <c r="C162" s="15">
        <v>36.926009999999998</v>
      </c>
      <c r="D162" s="15">
        <v>78.336009999999987</v>
      </c>
      <c r="E162" t="s">
        <v>172</v>
      </c>
      <c r="F162">
        <v>3</v>
      </c>
      <c r="G162" s="15">
        <f>HLOOKUP(Calculations!$E$2,'Prevalence Rates'!$C$3:$BC$249,'Prevalence Rates'!$BD162,FALSE)</f>
        <v>0.31010000000000004</v>
      </c>
      <c r="H162">
        <f>HLOOKUP(Calculations!$E$2,'Population 2016'!$C$3:$BC$249,'Population 2016'!BD162,FALSE)</f>
        <v>32007</v>
      </c>
      <c r="I162">
        <v>0</v>
      </c>
      <c r="J162">
        <f>HLOOKUP(Results!E$4,Targeting!$C$3:$F$249,Targeting!$G162,FALSE)</f>
        <v>4931</v>
      </c>
      <c r="K162" s="89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Authority"),OR($F162=1,$F162=5)),0,new_ci(VALUE(LEFT(Options!$B$24,2)),$C162,$E162,$F162,2016,$I162,1,$H162,$G162*$H162,Options!$B$8)))</f>
        <v>59.078282414500002</v>
      </c>
      <c r="L162" s="90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Authority"),OR($F162=1,$F162=5)),0,new_ci(VALUE(LEFT(Options!$B$24,2)),$C162,$E162,$F162,2016,$I162+$J162,1,$H162,$G162*$H162,Options!$B$8)))</f>
        <v>58.9112733893</v>
      </c>
      <c r="M162" s="83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Authority"),OR($F162=1,$F162=5)),0,new_yllv2(VALUE(LEFT(Options!$B$24,2)),$C162,$D162,$E162,$F162,2016,$I162,1,$H162,$G162*$H162,Options!$B$8)))</f>
        <v>2387.3533923699001</v>
      </c>
      <c r="N162" s="84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Authority"),OR($F162=1,$F162=5)),0,new_yllv2(VALUE(LEFT(Options!$B$24,2)),$C162,$D162,$E162,$F162,2016,$I162+$J162,1,$H162,$G162*$H162,Options!$B$8)))</f>
        <v>2380.6045576616002</v>
      </c>
      <c r="O162" s="90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Authority"),OR($F162=1,$F162=5)),0,hosp_count(VALUE(LEFT(Options!$B$24,2)),$C162,$E162,$F162,2016,$I162,1,$H162,$G162*$H162, Options!$B$8)))</f>
        <v>4317.2989802075999</v>
      </c>
      <c r="P162" s="90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Authority"),OR($F162=1,$F162=5)),0,hosp_count(VALUE(LEFT(Options!$B$24,2)),$C162,$E162,$F162,2016,$I162+$J162,1,$H162,$G162*$H162, Options!$B$8)))</f>
        <v>4309.2762251120002</v>
      </c>
      <c r="Q162" s="83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Authority"),OR($F162=1,$F162=5)),0,prem_mort(VALUE(LEFT(Options!$B$24,2)),$C162,$E162,$F162,2016,$I162,1,$H162,$G162*$H162,Options!$B$8)))</f>
        <v>59.078282414500002</v>
      </c>
      <c r="R162" s="84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Authority"),OR($F162=1,$F162=5)),0,prem_mort(VALUE(LEFT(Options!$B$24,2)),$C162,$E162,$F162,2016,$I162+$J162,1,$H162,$G162*$H162,Options!$B$8)))</f>
        <v>58.9112733893</v>
      </c>
      <c r="S162" s="83">
        <f t="shared" si="150"/>
        <v>184.57925583309904</v>
      </c>
      <c r="T162" s="75">
        <f t="shared" si="151"/>
        <v>184.05746677070638</v>
      </c>
      <c r="U162" s="75">
        <f t="shared" si="152"/>
        <v>7458.8477282153908</v>
      </c>
      <c r="V162" s="75">
        <f t="shared" si="153"/>
        <v>7437.7622322042052</v>
      </c>
      <c r="W162" s="75">
        <f t="shared" si="154"/>
        <v>13488.608679999999</v>
      </c>
      <c r="X162" s="75">
        <f t="shared" si="155"/>
        <v>13463.543053432062</v>
      </c>
      <c r="Y162" s="75">
        <f t="shared" si="156"/>
        <v>184.57925583309904</v>
      </c>
      <c r="Z162" s="84">
        <f t="shared" si="157"/>
        <v>184.05746677070638</v>
      </c>
      <c r="AA162" s="83">
        <f t="shared" si="158"/>
        <v>1292054.7908316932</v>
      </c>
      <c r="AB162" s="75">
        <f t="shared" si="159"/>
        <v>1288402.2673949448</v>
      </c>
      <c r="AC162" s="75">
        <f t="shared" si="144"/>
        <v>52211934.097507738</v>
      </c>
      <c r="AD162" s="75">
        <f t="shared" si="145"/>
        <v>52064335.625429437</v>
      </c>
      <c r="AE162" s="75">
        <f t="shared" si="160"/>
        <v>94420260.75999999</v>
      </c>
      <c r="AF162" s="75">
        <f t="shared" si="161"/>
        <v>94244801.374024436</v>
      </c>
      <c r="AG162" s="75">
        <f t="shared" si="162"/>
        <v>1292054.7908316932</v>
      </c>
      <c r="AH162" s="75">
        <f t="shared" si="163"/>
        <v>1288402.2673949448</v>
      </c>
      <c r="AI162" s="84">
        <v>7000</v>
      </c>
      <c r="AJ162" s="133"/>
      <c r="AK162" s="134"/>
      <c r="AL162" s="75"/>
      <c r="AM162" s="75"/>
      <c r="AN162" s="134"/>
      <c r="AO162" s="134"/>
      <c r="AP162" s="75"/>
      <c r="AQ162" s="84"/>
    </row>
    <row r="163" spans="1:43" x14ac:dyDescent="0.35">
      <c r="B163" s="5" t="s">
        <v>52</v>
      </c>
      <c r="C163" s="15">
        <v>42.067703000000002</v>
      </c>
      <c r="D163" s="15">
        <v>78.907700000000006</v>
      </c>
      <c r="E163" t="s">
        <v>172</v>
      </c>
      <c r="F163">
        <v>3</v>
      </c>
      <c r="G163" s="15">
        <f>HLOOKUP(Calculations!$E$2,'Prevalence Rates'!$C$3:$BC$249,'Prevalence Rates'!$BD163,FALSE)</f>
        <v>0.31010000000000004</v>
      </c>
      <c r="H163">
        <f>HLOOKUP(Calculations!$E$2,'Population 2016'!$C$3:$BC$249,'Population 2016'!BD163,FALSE)</f>
        <v>31831</v>
      </c>
      <c r="I163">
        <v>0</v>
      </c>
      <c r="J163">
        <f>HLOOKUP(Results!E$4,Targeting!$C$3:$F$249,Targeting!$G163,FALSE)</f>
        <v>4904</v>
      </c>
      <c r="K163" s="89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Authority"),OR($F163=1,$F163=5)),0,new_ci(VALUE(LEFT(Options!$B$24,2)),$C163,$E163,$F163,2016,$I163,1,$H163,$G163*$H163,Options!$B$8)))</f>
        <v>86.578473210599995</v>
      </c>
      <c r="L163" s="90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Authority"),OR($F163=1,$F163=5)),0,new_ci(VALUE(LEFT(Options!$B$24,2)),$C163,$E163,$F163,2016,$I163+$J163,1,$H163,$G163*$H163,Options!$B$8)))</f>
        <v>86.333915634600004</v>
      </c>
      <c r="M163" s="83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Authority"),OR($F163=1,$F163=5)),0,new_yllv2(VALUE(LEFT(Options!$B$24,2)),$C163,$D163,$E163,$F163,2016,$I163,1,$H163,$G163*$H163,Options!$B$8)))</f>
        <v>3102.9722201324998</v>
      </c>
      <c r="N163" s="84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Authority"),OR($F163=1,$F163=5)),0,new_yllv2(VALUE(LEFT(Options!$B$24,2)),$C163,$D163,$E163,$F163,2016,$I163+$J163,1,$H163,$G163*$H163,Options!$B$8)))</f>
        <v>3094.2072773423001</v>
      </c>
      <c r="O163" s="90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Authority"),OR($F163=1,$F163=5)),0,hosp_count(VALUE(LEFT(Options!$B$24,2)),$C163,$E163,$F163,2016,$I163,1,$H163,$G163*$H163, Options!$B$8)))</f>
        <v>5153.2179005501002</v>
      </c>
      <c r="P163" s="90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Authority"),OR($F163=1,$F163=5)),0,hosp_count(VALUE(LEFT(Options!$B$24,2)),$C163,$E163,$F163,2016,$I163+$J163,1,$H163,$G163*$H163, Options!$B$8)))</f>
        <v>5143.6415497865</v>
      </c>
      <c r="Q163" s="83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Authority"),OR($F163=1,$F163=5)),0,prem_mort(VALUE(LEFT(Options!$B$24,2)),$C163,$E163,$F163,2016,$I163,1,$H163,$G163*$H163,Options!$B$8)))</f>
        <v>86.578473210599995</v>
      </c>
      <c r="R163" s="84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Authority"),OR($F163=1,$F163=5)),0,prem_mort(VALUE(LEFT(Options!$B$24,2)),$C163,$E163,$F163,2016,$I163+$J163,1,$H163,$G163*$H163,Options!$B$8)))</f>
        <v>86.333915634600004</v>
      </c>
      <c r="S163" s="83">
        <f t="shared" si="150"/>
        <v>271.99419814206277</v>
      </c>
      <c r="T163" s="75">
        <f t="shared" si="151"/>
        <v>271.22589813263801</v>
      </c>
      <c r="U163" s="75">
        <f t="shared" si="152"/>
        <v>9748.2712454289849</v>
      </c>
      <c r="V163" s="75">
        <f t="shared" si="153"/>
        <v>9720.7353753959997</v>
      </c>
      <c r="W163" s="75">
        <f t="shared" si="154"/>
        <v>16189.305710000001</v>
      </c>
      <c r="X163" s="75">
        <f t="shared" si="155"/>
        <v>16159.220727550186</v>
      </c>
      <c r="Y163" s="75">
        <f t="shared" si="156"/>
        <v>271.99419814206277</v>
      </c>
      <c r="Z163" s="84">
        <f t="shared" si="157"/>
        <v>271.22589813263801</v>
      </c>
      <c r="AA163" s="83">
        <f t="shared" si="158"/>
        <v>1903959.3869944394</v>
      </c>
      <c r="AB163" s="75">
        <f t="shared" si="159"/>
        <v>1898581.2869284661</v>
      </c>
      <c r="AC163" s="75">
        <f t="shared" si="144"/>
        <v>68237898.7180029</v>
      </c>
      <c r="AD163" s="75">
        <f t="shared" si="145"/>
        <v>68045147.627772003</v>
      </c>
      <c r="AE163" s="75">
        <f t="shared" si="160"/>
        <v>113325139.97</v>
      </c>
      <c r="AF163" s="75">
        <f t="shared" si="161"/>
        <v>113114545.0928513</v>
      </c>
      <c r="AG163" s="75">
        <f t="shared" si="162"/>
        <v>1903959.3869944394</v>
      </c>
      <c r="AH163" s="75">
        <f t="shared" si="163"/>
        <v>1898581.2869284661</v>
      </c>
      <c r="AI163" s="84">
        <v>7000</v>
      </c>
      <c r="AJ163" s="133"/>
      <c r="AK163" s="134"/>
      <c r="AL163" s="75"/>
      <c r="AM163" s="75"/>
      <c r="AN163" s="134"/>
      <c r="AO163" s="134"/>
      <c r="AP163" s="75"/>
      <c r="AQ163" s="84"/>
    </row>
    <row r="164" spans="1:43" x14ac:dyDescent="0.35">
      <c r="B164" s="5" t="s">
        <v>53</v>
      </c>
      <c r="C164" s="15">
        <v>47.038155000000003</v>
      </c>
      <c r="D164" s="15">
        <v>79.418149999999997</v>
      </c>
      <c r="E164" t="s">
        <v>172</v>
      </c>
      <c r="F164">
        <v>3</v>
      </c>
      <c r="G164" s="15">
        <f>HLOOKUP(Calculations!$E$2,'Prevalence Rates'!$C$3:$BC$249,'Prevalence Rates'!$BD164,FALSE)</f>
        <v>0.24860000000000002</v>
      </c>
      <c r="H164">
        <f>HLOOKUP(Calculations!$E$2,'Population 2016'!$C$3:$BC$249,'Population 2016'!BD164,FALSE)</f>
        <v>37651</v>
      </c>
      <c r="I164">
        <v>0</v>
      </c>
      <c r="J164">
        <f>HLOOKUP(Results!E$4,Targeting!$C$3:$F$249,Targeting!$G164,FALSE)</f>
        <v>5801</v>
      </c>
      <c r="K164" s="89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Authority"),OR($F164=1,$F164=5)),0,new_ci(VALUE(LEFT(Options!$B$24,2)),$C164,$E164,$F164,2016,$I164,1,$H164,$G164*$H164,Options!$B$8)))</f>
        <v>148.94128032590001</v>
      </c>
      <c r="L164" s="90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Authority"),OR($F164=1,$F164=5)),0,new_ci(VALUE(LEFT(Options!$B$24,2)),$C164,$E164,$F164,2016,$I164+$J164,1,$H164,$G164*$H164,Options!$B$8)))</f>
        <v>148.50213650449999</v>
      </c>
      <c r="M164" s="83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Authority"),OR($F164=1,$F164=5)),0,new_yllv2(VALUE(LEFT(Options!$B$24,2)),$C164,$D164,$E164,$F164,2016,$I164,1,$H164,$G164*$H164,Options!$B$8)))</f>
        <v>4673.7766319203001</v>
      </c>
      <c r="N164" s="84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Authority"),OR($F164=1,$F164=5)),0,new_yllv2(VALUE(LEFT(Options!$B$24,2)),$C164,$D164,$E164,$F164,2016,$I164+$J164,1,$H164,$G164*$H164,Options!$B$8)))</f>
        <v>4659.9963010005004</v>
      </c>
      <c r="O164" s="90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Authority"),OR($F164=1,$F164=5)),0,hosp_count(VALUE(LEFT(Options!$B$24,2)),$C164,$E164,$F164,2016,$I164,1,$H164,$G164*$H164, Options!$B$8)))</f>
        <v>7271.5344409603003</v>
      </c>
      <c r="P164" s="90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Authority"),OR($F164=1,$F164=5)),0,hosp_count(VALUE(LEFT(Options!$B$24,2)),$C164,$E164,$F164,2016,$I164+$J164,1,$H164,$G164*$H164, Options!$B$8)))</f>
        <v>7257.6643601210999</v>
      </c>
      <c r="Q164" s="83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Authority"),OR($F164=1,$F164=5)),0,prem_mort(VALUE(LEFT(Options!$B$24,2)),$C164,$E164,$F164,2016,$I164,1,$H164,$G164*$H164,Options!$B$8)))</f>
        <v>148.94128032590001</v>
      </c>
      <c r="R164" s="84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Authority"),OR($F164=1,$F164=5)),0,prem_mort(VALUE(LEFT(Options!$B$24,2)),$C164,$E164,$F164,2016,$I164+$J164,1,$H164,$G164*$H164,Options!$B$8)))</f>
        <v>148.50213650449999</v>
      </c>
      <c r="S164" s="83">
        <f t="shared" si="150"/>
        <v>395.58386317999526</v>
      </c>
      <c r="T164" s="75">
        <f t="shared" si="151"/>
        <v>394.41750950705159</v>
      </c>
      <c r="U164" s="75">
        <f t="shared" si="152"/>
        <v>12413.419648668827</v>
      </c>
      <c r="V164" s="75">
        <f t="shared" si="153"/>
        <v>12376.81947624366</v>
      </c>
      <c r="W164" s="75">
        <f t="shared" si="154"/>
        <v>19312.991529999999</v>
      </c>
      <c r="X164" s="75">
        <f t="shared" si="155"/>
        <v>19276.152984306129</v>
      </c>
      <c r="Y164" s="75">
        <f t="shared" si="156"/>
        <v>395.58386317999526</v>
      </c>
      <c r="Z164" s="84">
        <f t="shared" si="157"/>
        <v>394.41750950705159</v>
      </c>
      <c r="AA164" s="83">
        <f t="shared" si="158"/>
        <v>2769087.042259967</v>
      </c>
      <c r="AB164" s="75">
        <f t="shared" si="159"/>
        <v>2760922.5665493612</v>
      </c>
      <c r="AC164" s="75">
        <f t="shared" si="144"/>
        <v>86893937.540681794</v>
      </c>
      <c r="AD164" s="75">
        <f t="shared" si="145"/>
        <v>86637736.333705619</v>
      </c>
      <c r="AE164" s="75">
        <f t="shared" si="160"/>
        <v>135190940.71000001</v>
      </c>
      <c r="AF164" s="75">
        <f t="shared" si="161"/>
        <v>134933070.89014289</v>
      </c>
      <c r="AG164" s="75">
        <f t="shared" si="162"/>
        <v>2769087.042259967</v>
      </c>
      <c r="AH164" s="75">
        <f t="shared" si="163"/>
        <v>2760922.5665493612</v>
      </c>
      <c r="AI164" s="84">
        <v>7000</v>
      </c>
      <c r="AJ164" s="133"/>
      <c r="AK164" s="134"/>
      <c r="AL164" s="75"/>
      <c r="AM164" s="75"/>
      <c r="AN164" s="134"/>
      <c r="AO164" s="134"/>
      <c r="AP164" s="75"/>
      <c r="AQ164" s="84"/>
    </row>
    <row r="165" spans="1:43" x14ac:dyDescent="0.35">
      <c r="B165" s="5" t="s">
        <v>54</v>
      </c>
      <c r="C165" s="15">
        <v>51.998646000000001</v>
      </c>
      <c r="D165" s="15">
        <v>79.988649999999993</v>
      </c>
      <c r="E165" t="s">
        <v>172</v>
      </c>
      <c r="F165">
        <v>3</v>
      </c>
      <c r="G165" s="15">
        <f>HLOOKUP(Calculations!$E$2,'Prevalence Rates'!$C$3:$BC$249,'Prevalence Rates'!$BD165,FALSE)</f>
        <v>0.24860000000000002</v>
      </c>
      <c r="H165">
        <f>HLOOKUP(Calculations!$E$2,'Population 2016'!$C$3:$BC$249,'Population 2016'!BD165,FALSE)</f>
        <v>40386</v>
      </c>
      <c r="I165">
        <v>0</v>
      </c>
      <c r="J165">
        <f>HLOOKUP(Results!E$4,Targeting!$C$3:$F$249,Targeting!$G165,FALSE)</f>
        <v>6222</v>
      </c>
      <c r="K165" s="89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Authority"),OR($F165=1,$F165=5)),0,new_ci(VALUE(LEFT(Options!$B$24,2)),$C165,$E165,$F165,2016,$I165,1,$H165,$G165*$H165,Options!$B$8)))</f>
        <v>232.1053428356</v>
      </c>
      <c r="L165" s="90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Authority"),OR($F165=1,$F165=5)),0,new_ci(VALUE(LEFT(Options!$B$24,2)),$C165,$E165,$F165,2016,$I165+$J165,1,$H165,$G165*$H165,Options!$B$8)))</f>
        <v>231.4222605656</v>
      </c>
      <c r="M165" s="83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Authority"),OR($F165=1,$F165=5)),0,new_yllv2(VALUE(LEFT(Options!$B$24,2)),$C165,$D165,$E165,$F165,2016,$I165,1,$H165,$G165*$H165,Options!$B$8)))</f>
        <v>6264.5241315541998</v>
      </c>
      <c r="N165" s="84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Authority"),OR($F165=1,$F165=5)),0,new_yllv2(VALUE(LEFT(Options!$B$24,2)),$C165,$D165,$E165,$F165,2016,$I165+$J165,1,$H165,$G165*$H165,Options!$B$8)))</f>
        <v>6246.0877383546003</v>
      </c>
      <c r="O165" s="90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Authority"),OR($F165=1,$F165=5)),0,hosp_count(VALUE(LEFT(Options!$B$24,2)),$C165,$E165,$F165,2016,$I165,1,$H165,$G165*$H165, Options!$B$8)))</f>
        <v>9301.3966469789993</v>
      </c>
      <c r="P165" s="90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Authority"),OR($F165=1,$F165=5)),0,hosp_count(VALUE(LEFT(Options!$B$24,2)),$C165,$E165,$F165,2016,$I165+$J165,1,$H165,$G165*$H165, Options!$B$8)))</f>
        <v>9283.6558188589006</v>
      </c>
      <c r="Q165" s="83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Authority"),OR($F165=1,$F165=5)),0,prem_mort(VALUE(LEFT(Options!$B$24,2)),$C165,$E165,$F165,2016,$I165,1,$H165,$G165*$H165,Options!$B$8)))</f>
        <v>232.1053428356</v>
      </c>
      <c r="R165" s="84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Authority"),OR($F165=1,$F165=5)),0,prem_mort(VALUE(LEFT(Options!$B$24,2)),$C165,$E165,$F165,2016,$I165+$J165,1,$H165,$G165*$H165,Options!$B$8)))</f>
        <v>231.4222605656</v>
      </c>
      <c r="S165" s="83">
        <f t="shared" si="150"/>
        <v>574.71733480810178</v>
      </c>
      <c r="T165" s="75">
        <f t="shared" si="151"/>
        <v>573.02595098697566</v>
      </c>
      <c r="U165" s="75">
        <f t="shared" si="152"/>
        <v>15511.623165339968</v>
      </c>
      <c r="V165" s="75">
        <f t="shared" si="153"/>
        <v>15465.972709242313</v>
      </c>
      <c r="W165" s="75">
        <f t="shared" si="154"/>
        <v>23031.240149999998</v>
      </c>
      <c r="X165" s="75">
        <f t="shared" si="155"/>
        <v>22987.31198647774</v>
      </c>
      <c r="Y165" s="75">
        <f t="shared" si="156"/>
        <v>574.71733480810178</v>
      </c>
      <c r="Z165" s="84">
        <f t="shared" si="157"/>
        <v>573.02595098697566</v>
      </c>
      <c r="AA165" s="83">
        <f t="shared" si="158"/>
        <v>4023021.3436567127</v>
      </c>
      <c r="AB165" s="75">
        <f t="shared" si="159"/>
        <v>4011181.6569088297</v>
      </c>
      <c r="AC165" s="75">
        <f t="shared" si="144"/>
        <v>108581362.15737978</v>
      </c>
      <c r="AD165" s="75">
        <f t="shared" si="145"/>
        <v>108261808.96469618</v>
      </c>
      <c r="AE165" s="75">
        <f t="shared" si="160"/>
        <v>161218681.04999998</v>
      </c>
      <c r="AF165" s="75">
        <f t="shared" si="161"/>
        <v>160911183.90534419</v>
      </c>
      <c r="AG165" s="75">
        <f t="shared" si="162"/>
        <v>4023021.3436567127</v>
      </c>
      <c r="AH165" s="75">
        <f t="shared" si="163"/>
        <v>4011181.6569088297</v>
      </c>
      <c r="AI165" s="84">
        <v>7000</v>
      </c>
      <c r="AJ165" s="133"/>
      <c r="AK165" s="134"/>
      <c r="AL165" s="75"/>
      <c r="AM165" s="75"/>
      <c r="AN165" s="134"/>
      <c r="AO165" s="134"/>
      <c r="AP165" s="75"/>
      <c r="AQ165" s="84"/>
    </row>
    <row r="166" spans="1:43" x14ac:dyDescent="0.35">
      <c r="B166" s="5" t="s">
        <v>55</v>
      </c>
      <c r="C166" s="15">
        <v>56.950867000000002</v>
      </c>
      <c r="D166" s="15">
        <v>80.660870000000003</v>
      </c>
      <c r="E166" t="s">
        <v>172</v>
      </c>
      <c r="F166">
        <v>3</v>
      </c>
      <c r="G166" s="15">
        <f>HLOOKUP(Calculations!$E$2,'Prevalence Rates'!$C$3:$BC$249,'Prevalence Rates'!$BD166,FALSE)</f>
        <v>0.20950000000000002</v>
      </c>
      <c r="H166">
        <f>HLOOKUP(Calculations!$E$2,'Population 2016'!$C$3:$BC$249,'Population 2016'!BD166,FALSE)</f>
        <v>37545</v>
      </c>
      <c r="I166">
        <v>0</v>
      </c>
      <c r="J166">
        <f>HLOOKUP(Results!E$4,Targeting!$C$3:$F$249,Targeting!$G166,FALSE)</f>
        <v>5785</v>
      </c>
      <c r="K166" s="89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Authority"),OR($F166=1,$F166=5)),0,new_ci(VALUE(LEFT(Options!$B$24,2)),$C166,$E166,$F166,2016,$I166,1,$H166,$G166*$H166,Options!$B$8)))</f>
        <v>313.16142862800001</v>
      </c>
      <c r="L166" s="90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Authority"),OR($F166=1,$F166=5)),0,new_ci(VALUE(LEFT(Options!$B$24,2)),$C166,$E166,$F166,2016,$I166+$J166,1,$H166,$G166*$H166,Options!$B$8)))</f>
        <v>312.21524559800002</v>
      </c>
      <c r="M166" s="83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Authority"),OR($F166=1,$F166=5)),0,new_yllv2(VALUE(LEFT(Options!$B$24,2)),$C166,$D166,$E166,$F166,2016,$I166,1,$H166,$G166*$H166,Options!$B$8)))</f>
        <v>7111.8969836262004</v>
      </c>
      <c r="N166" s="84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Authority"),OR($F166=1,$F166=5)),0,new_yllv2(VALUE(LEFT(Options!$B$24,2)),$C166,$D166,$E166,$F166,2016,$I166+$J166,1,$H166,$G166*$H166,Options!$B$8)))</f>
        <v>7090.4091641762998</v>
      </c>
      <c r="O166" s="90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Authority"),OR($F166=1,$F166=5)),0,hosp_count(VALUE(LEFT(Options!$B$24,2)),$C166,$E166,$F166,2016,$I166,1,$H166,$G166*$H166, Options!$B$8)))</f>
        <v>10308.838145089499</v>
      </c>
      <c r="P166" s="90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Authority"),OR($F166=1,$F166=5)),0,hosp_count(VALUE(LEFT(Options!$B$24,2)),$C166,$E166,$F166,2016,$I166+$J166,1,$H166,$G166*$H166, Options!$B$8)))</f>
        <v>10288.838090380101</v>
      </c>
      <c r="Q166" s="83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Authority"),OR($F166=1,$F166=5)),0,prem_mort(VALUE(LEFT(Options!$B$24,2)),$C166,$E166,$F166,2016,$I166,1,$H166,$G166*$H166,Options!$B$8)))</f>
        <v>313.16142862800001</v>
      </c>
      <c r="R166" s="84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Authority"),OR($F166=1,$F166=5)),0,prem_mort(VALUE(LEFT(Options!$B$24,2)),$C166,$E166,$F166,2016,$I166+$J166,1,$H166,$G166*$H166,Options!$B$8)))</f>
        <v>312.21524559800002</v>
      </c>
      <c r="S166" s="83">
        <f t="shared" si="150"/>
        <v>834.09622753495808</v>
      </c>
      <c r="T166" s="75">
        <f t="shared" si="151"/>
        <v>831.57609694499945</v>
      </c>
      <c r="U166" s="75">
        <f t="shared" si="152"/>
        <v>18942.327829607671</v>
      </c>
      <c r="V166" s="75">
        <f t="shared" si="153"/>
        <v>18885.095656349178</v>
      </c>
      <c r="W166" s="75">
        <f t="shared" si="154"/>
        <v>27457.28631</v>
      </c>
      <c r="X166" s="75">
        <f t="shared" si="155"/>
        <v>27404.016754241846</v>
      </c>
      <c r="Y166" s="75">
        <f t="shared" si="156"/>
        <v>834.09622753495808</v>
      </c>
      <c r="Z166" s="84">
        <f t="shared" si="157"/>
        <v>831.57609694499945</v>
      </c>
      <c r="AA166" s="83">
        <f t="shared" si="158"/>
        <v>5421625.4789772276</v>
      </c>
      <c r="AB166" s="75">
        <f t="shared" si="159"/>
        <v>5405244.630142496</v>
      </c>
      <c r="AC166" s="75">
        <f t="shared" si="144"/>
        <v>123125130.89244987</v>
      </c>
      <c r="AD166" s="75">
        <f t="shared" si="145"/>
        <v>122753121.76626965</v>
      </c>
      <c r="AE166" s="75">
        <f t="shared" si="160"/>
        <v>178472361.01499999</v>
      </c>
      <c r="AF166" s="75">
        <f t="shared" si="161"/>
        <v>178126108.90257201</v>
      </c>
      <c r="AG166" s="75">
        <f t="shared" si="162"/>
        <v>5421625.4789772276</v>
      </c>
      <c r="AH166" s="75">
        <f t="shared" si="163"/>
        <v>5405244.630142496</v>
      </c>
      <c r="AI166" s="84">
        <v>6500</v>
      </c>
      <c r="AJ166" s="133"/>
      <c r="AK166" s="134"/>
      <c r="AL166" s="75"/>
      <c r="AM166" s="75"/>
      <c r="AN166" s="134"/>
      <c r="AO166" s="134"/>
      <c r="AP166" s="75"/>
      <c r="AQ166" s="84"/>
    </row>
    <row r="167" spans="1:43" x14ac:dyDescent="0.35">
      <c r="B167" s="5" t="s">
        <v>56</v>
      </c>
      <c r="C167" s="15">
        <v>61.942988999999997</v>
      </c>
      <c r="D167" s="15">
        <v>81.612989999999996</v>
      </c>
      <c r="E167" t="s">
        <v>172</v>
      </c>
      <c r="F167">
        <v>3</v>
      </c>
      <c r="G167" s="15">
        <f>HLOOKUP(Calculations!$E$2,'Prevalence Rates'!$C$3:$BC$249,'Prevalence Rates'!$BD167,FALSE)</f>
        <v>0.20950000000000002</v>
      </c>
      <c r="H167">
        <f>HLOOKUP(Calculations!$E$2,'Population 2016'!$C$3:$BC$249,'Population 2016'!BD167,FALSE)</f>
        <v>33247</v>
      </c>
      <c r="I167">
        <v>0</v>
      </c>
      <c r="J167">
        <f>HLOOKUP(Results!E$4,Targeting!$C$3:$F$249,Targeting!$G167,FALSE)</f>
        <v>5123</v>
      </c>
      <c r="K167" s="89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Authority"),OR($F167=1,$F167=5)),0,new_ci(VALUE(LEFT(Options!$B$24,2)),$C167,$E167,$F167,2016,$I167,1,$H167,$G167*$H167,Options!$B$8)))</f>
        <v>403.40564224590003</v>
      </c>
      <c r="L167" s="90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Authority"),OR($F167=1,$F167=5)),0,new_ci(VALUE(LEFT(Options!$B$24,2)),$C167,$E167,$F167,2016,$I167+$J167,1,$H167,$G167*$H167,Options!$B$8)))</f>
        <v>402.19160343959999</v>
      </c>
      <c r="M167" s="83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Authority"),OR($F167=1,$F167=5)),0,new_yllv2(VALUE(LEFT(Options!$B$24,2)),$C167,$D167,$E167,$F167,2016,$I167,1,$H167,$G167*$H167,Options!$B$8)))</f>
        <v>7531.5837441366002</v>
      </c>
      <c r="N167" s="84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Authority"),OR($F167=1,$F167=5)),0,new_yllv2(VALUE(LEFT(Options!$B$24,2)),$C167,$D167,$E167,$F167,2016,$I167+$J167,1,$H167,$G167*$H167,Options!$B$8)))</f>
        <v>7508.9176384088996</v>
      </c>
      <c r="O167" s="90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Authority"),OR($F167=1,$F167=5)),0,hosp_count(VALUE(LEFT(Options!$B$24,2)),$C167,$E167,$F167,2016,$I167,1,$H167,$G167*$H167, Options!$B$8)))</f>
        <v>10898.467983401801</v>
      </c>
      <c r="P167" s="90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Authority"),OR($F167=1,$F167=5)),0,hosp_count(VALUE(LEFT(Options!$B$24,2)),$C167,$E167,$F167,2016,$I167+$J167,1,$H167,$G167*$H167, Options!$B$8)))</f>
        <v>10877.3229899653</v>
      </c>
      <c r="Q167" s="83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Authority"),OR($F167=1,$F167=5)),0,prem_mort(VALUE(LEFT(Options!$B$24,2)),$C167,$E167,$F167,2016,$I167,1,$H167,$G167*$H167,Options!$B$8)))</f>
        <v>403.40564224590003</v>
      </c>
      <c r="R167" s="84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Authority"),OR($F167=1,$F167=5)),0,prem_mort(VALUE(LEFT(Options!$B$24,2)),$C167,$E167,$F167,2016,$I167+$J167,1,$H167,$G167*$H167,Options!$B$8)))</f>
        <v>402.19160343959999</v>
      </c>
      <c r="S167" s="83">
        <f t="shared" si="150"/>
        <v>1213.3595279149999</v>
      </c>
      <c r="T167" s="75">
        <f t="shared" si="151"/>
        <v>1209.7079539194515</v>
      </c>
      <c r="U167" s="75">
        <f t="shared" si="152"/>
        <v>22653.423599532591</v>
      </c>
      <c r="V167" s="75">
        <f t="shared" si="153"/>
        <v>22585.248709384003</v>
      </c>
      <c r="W167" s="75">
        <f t="shared" si="154"/>
        <v>32780.304940000002</v>
      </c>
      <c r="X167" s="75">
        <f t="shared" si="155"/>
        <v>32716.705236458329</v>
      </c>
      <c r="Y167" s="75">
        <f t="shared" si="156"/>
        <v>1213.3595279149999</v>
      </c>
      <c r="Z167" s="84">
        <f t="shared" si="157"/>
        <v>1209.7079539194515</v>
      </c>
      <c r="AA167" s="83">
        <f t="shared" si="158"/>
        <v>7280157.1674899999</v>
      </c>
      <c r="AB167" s="75">
        <f t="shared" si="159"/>
        <v>7258247.7235167092</v>
      </c>
      <c r="AC167" s="75">
        <f t="shared" si="144"/>
        <v>135920541.59719554</v>
      </c>
      <c r="AD167" s="75">
        <f t="shared" si="145"/>
        <v>135511492.25630403</v>
      </c>
      <c r="AE167" s="75">
        <f t="shared" si="160"/>
        <v>196681829.64000002</v>
      </c>
      <c r="AF167" s="75">
        <f t="shared" si="161"/>
        <v>196300231.41874996</v>
      </c>
      <c r="AG167" s="75">
        <f t="shared" si="162"/>
        <v>7280157.1674899999</v>
      </c>
      <c r="AH167" s="75">
        <f t="shared" si="163"/>
        <v>7258247.7235167092</v>
      </c>
      <c r="AI167" s="84">
        <v>6000</v>
      </c>
      <c r="AJ167" s="133"/>
      <c r="AK167" s="134"/>
      <c r="AL167" s="75"/>
      <c r="AM167" s="75"/>
      <c r="AN167" s="134"/>
      <c r="AO167" s="134"/>
      <c r="AP167" s="75"/>
      <c r="AQ167" s="84"/>
    </row>
    <row r="168" spans="1:43" x14ac:dyDescent="0.35">
      <c r="B168" s="5" t="s">
        <v>57</v>
      </c>
      <c r="C168" s="15">
        <v>67.054419999999993</v>
      </c>
      <c r="D168" s="15">
        <v>82.954419999999999</v>
      </c>
      <c r="E168" t="s">
        <v>172</v>
      </c>
      <c r="F168">
        <v>3</v>
      </c>
      <c r="G168" s="15">
        <f>HLOOKUP(Calculations!$E$2,'Prevalence Rates'!$C$3:$BC$249,'Prevalence Rates'!$BD168,FALSE)</f>
        <v>0.16290000000000002</v>
      </c>
      <c r="H168">
        <f>HLOOKUP(Calculations!$E$2,'Population 2016'!$C$3:$BC$249,'Population 2016'!BD168,FALSE)</f>
        <v>33371</v>
      </c>
      <c r="I168">
        <v>0</v>
      </c>
      <c r="J168">
        <f>HLOOKUP(Results!E$4,Targeting!$C$3:$F$249,Targeting!$G168,FALSE)</f>
        <v>5142</v>
      </c>
      <c r="K168" s="89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Authority"),OR($F168=1,$F168=5)),0,new_ci(VALUE(LEFT(Options!$B$24,2)),$C168,$E168,$F168,2016,$I168,1,$H168,$G168*$H168,Options!$B$8)))</f>
        <v>593.79094326339998</v>
      </c>
      <c r="L168" s="90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Authority"),OR($F168=1,$F168=5)),0,new_ci(VALUE(LEFT(Options!$B$24,2)),$C168,$E168,$F168,2016,$I168+$J168,1,$H168,$G168*$H168,Options!$B$8)))</f>
        <v>591.95180515180004</v>
      </c>
      <c r="M168" s="83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Authority"),OR($F168=1,$F168=5)),0,new_yllv2(VALUE(LEFT(Options!$B$24,2)),$C168,$D168,$E168,$F168,2016,$I168,1,$H168,$G168*$H168,Options!$B$8)))</f>
        <v>8847.4850546246998</v>
      </c>
      <c r="N168" s="84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Authority"),OR($F168=1,$F168=5)),0,new_yllv2(VALUE(LEFT(Options!$B$24,2)),$C168,$D168,$E168,$F168,2016,$I168+$J168,1,$H168,$G168*$H168,Options!$B$8)))</f>
        <v>8820.0818967617997</v>
      </c>
      <c r="O168" s="90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Authority"),OR($F168=1,$F168=5)),0,hosp_count(VALUE(LEFT(Options!$B$24,2)),$C168,$E168,$F168,2016,$I168,1,$H168,$G168*$H168, Options!$B$8)))</f>
        <v>13115.2562048768</v>
      </c>
      <c r="P168" s="90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Authority"),OR($F168=1,$F168=5)),0,hosp_count(VALUE(LEFT(Options!$B$24,2)),$C168,$E168,$F168,2016,$I168+$J168,1,$H168,$G168*$H168, Options!$B$8)))</f>
        <v>13089.282885462</v>
      </c>
      <c r="Q168" s="83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Authority"),OR($F168=1,$F168=5)),0,prem_mort(VALUE(LEFT(Options!$B$24,2)),$C168,$E168,$F168,2016,$I168,1,$H168,$G168*$H168,Options!$B$8)))</f>
        <v>593.79094326339998</v>
      </c>
      <c r="R168" s="84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Authority"),OR($F168=1,$F168=5)),0,prem_mort(VALUE(LEFT(Options!$B$24,2)),$C168,$E168,$F168,2016,$I168+$J168,1,$H168,$G168*$H168,Options!$B$8)))</f>
        <v>591.95180515180004</v>
      </c>
      <c r="S168" s="83">
        <f t="shared" si="150"/>
        <v>1779.362150560067</v>
      </c>
      <c r="T168" s="75">
        <f t="shared" si="151"/>
        <v>1773.8509638662313</v>
      </c>
      <c r="U168" s="75">
        <f t="shared" si="152"/>
        <v>26512.49604334512</v>
      </c>
      <c r="V168" s="75">
        <f t="shared" si="153"/>
        <v>26430.379361606785</v>
      </c>
      <c r="W168" s="75">
        <f t="shared" si="154"/>
        <v>39301.358079999998</v>
      </c>
      <c r="X168" s="75">
        <f t="shared" si="155"/>
        <v>39223.526071924724</v>
      </c>
      <c r="Y168" s="75">
        <f t="shared" si="156"/>
        <v>1779.362150560067</v>
      </c>
      <c r="Z168" s="84">
        <f t="shared" si="157"/>
        <v>1773.8509638662313</v>
      </c>
      <c r="AA168" s="83">
        <f t="shared" si="158"/>
        <v>9786491.8280803692</v>
      </c>
      <c r="AB168" s="75">
        <f t="shared" si="159"/>
        <v>9756180.3012642711</v>
      </c>
      <c r="AC168" s="75">
        <f t="shared" si="144"/>
        <v>145818728.23839816</v>
      </c>
      <c r="AD168" s="75">
        <f t="shared" si="145"/>
        <v>145367086.48883733</v>
      </c>
      <c r="AE168" s="75">
        <f t="shared" si="160"/>
        <v>216157469.44</v>
      </c>
      <c r="AF168" s="75">
        <f t="shared" si="161"/>
        <v>215729393.39558598</v>
      </c>
      <c r="AG168" s="75">
        <f t="shared" si="162"/>
        <v>9786491.8280803692</v>
      </c>
      <c r="AH168" s="75">
        <f t="shared" si="163"/>
        <v>9756180.3012642711</v>
      </c>
      <c r="AI168" s="84">
        <v>5500</v>
      </c>
      <c r="AJ168" s="133"/>
      <c r="AK168" s="134"/>
      <c r="AL168" s="75"/>
      <c r="AM168" s="75"/>
      <c r="AN168" s="134"/>
      <c r="AO168" s="134"/>
      <c r="AP168" s="75"/>
      <c r="AQ168" s="84"/>
    </row>
    <row r="169" spans="1:43" x14ac:dyDescent="0.35">
      <c r="B169" s="5" t="s">
        <v>58</v>
      </c>
      <c r="C169" s="15">
        <v>71.891098</v>
      </c>
      <c r="D169" s="15">
        <v>84.341099999999997</v>
      </c>
      <c r="E169" t="s">
        <v>172</v>
      </c>
      <c r="F169">
        <v>3</v>
      </c>
      <c r="G169" s="15">
        <f>HLOOKUP(Calculations!$E$2,'Prevalence Rates'!$C$3:$BC$249,'Prevalence Rates'!$BD169,FALSE)</f>
        <v>0.16290000000000002</v>
      </c>
      <c r="H169">
        <f>HLOOKUP(Calculations!$E$2,'Population 2016'!$C$3:$BC$249,'Population 2016'!BD169,FALSE)</f>
        <v>24436</v>
      </c>
      <c r="I169">
        <v>0</v>
      </c>
      <c r="J169">
        <f>HLOOKUP(Results!E$4,Targeting!$C$3:$F$249,Targeting!$G169,FALSE)</f>
        <v>3765</v>
      </c>
      <c r="K169" s="89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Authority"),OR($F169=1,$F169=5)),0,new_ci(VALUE(LEFT(Options!$B$24,2)),$C169,$E169,$F169,2016,$I169,1,$H169,$G169*$H169,Options!$B$8)))</f>
        <v>623.77357038299999</v>
      </c>
      <c r="L169" s="90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Authority"),OR($F169=1,$F169=5)),0,new_ci(VALUE(LEFT(Options!$B$24,2)),$C169,$E169,$F169,2016,$I169+$J169,1,$H169,$G169*$H169,Options!$B$8)))</f>
        <v>621.85856525550003</v>
      </c>
      <c r="M169" s="83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Authority"),OR($F169=1,$F169=5)),0,new_yllv2(VALUE(LEFT(Options!$B$24,2)),$C169,$D169,$E169,$F169,2016,$I169,1,$H169,$G169*$H169,Options!$B$8)))</f>
        <v>7142.2086284324996</v>
      </c>
      <c r="N169" s="84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Authority"),OR($F169=1,$F169=5)),0,new_yllv2(VALUE(LEFT(Options!$B$24,2)),$C169,$D169,$E169,$F169,2016,$I169+$J169,1,$H169,$G169*$H169,Options!$B$8)))</f>
        <v>7120.2818158926002</v>
      </c>
      <c r="O169" s="90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Authority"),OR($F169=1,$F169=5)),0,hosp_count(VALUE(LEFT(Options!$B$24,2)),$C169,$E169,$F169,2016,$I169,1,$H169,$G169*$H169, Options!$B$8)))</f>
        <v>11402.414531516401</v>
      </c>
      <c r="P169" s="90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Authority"),OR($F169=1,$F169=5)),0,hosp_count(VALUE(LEFT(Options!$B$24,2)),$C169,$E169,$F169,2016,$I169+$J169,1,$H169,$G169*$H169, Options!$B$8)))</f>
        <v>11379.834761497499</v>
      </c>
      <c r="Q169" s="83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Authority"),OR($F169=1,$F169=5)),0,prem_mort(VALUE(LEFT(Options!$B$24,2)),$C169,$E169,$F169,2016,$I169,1,$H169,$G169*$H169,Options!$B$8)))</f>
        <v>623.77357038299999</v>
      </c>
      <c r="R169" s="84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Authority"),OR($F169=1,$F169=5)),0,prem_mort(VALUE(LEFT(Options!$B$24,2)),$C169,$E169,$F169,2016,$I169+$J169,1,$H169,$G169*$H169,Options!$B$8)))</f>
        <v>621.85856525550003</v>
      </c>
      <c r="S169" s="83">
        <f t="shared" si="150"/>
        <v>2552.6828056269437</v>
      </c>
      <c r="T169" s="75">
        <f t="shared" si="151"/>
        <v>2544.8459864769193</v>
      </c>
      <c r="U169" s="75">
        <f t="shared" si="152"/>
        <v>29228.223229794152</v>
      </c>
      <c r="V169" s="75">
        <f t="shared" si="153"/>
        <v>29138.491634852675</v>
      </c>
      <c r="W169" s="75">
        <f t="shared" si="154"/>
        <v>46662.360990000001</v>
      </c>
      <c r="X169" s="75">
        <f t="shared" si="155"/>
        <v>46569.957282278199</v>
      </c>
      <c r="Y169" s="75">
        <f t="shared" si="156"/>
        <v>2552.6828056269437</v>
      </c>
      <c r="Z169" s="84">
        <f t="shared" si="157"/>
        <v>2544.8459864769193</v>
      </c>
      <c r="AA169" s="83">
        <f t="shared" si="158"/>
        <v>12763414.028134719</v>
      </c>
      <c r="AB169" s="75">
        <f t="shared" si="159"/>
        <v>12724229.932384597</v>
      </c>
      <c r="AC169" s="75">
        <f t="shared" si="144"/>
        <v>146141116.14897075</v>
      </c>
      <c r="AD169" s="75">
        <f t="shared" si="145"/>
        <v>145692458.17426339</v>
      </c>
      <c r="AE169" s="75">
        <f t="shared" si="160"/>
        <v>233311804.95000002</v>
      </c>
      <c r="AF169" s="75">
        <f t="shared" si="161"/>
        <v>232849786.41139099</v>
      </c>
      <c r="AG169" s="75">
        <f t="shared" si="162"/>
        <v>12763414.028134719</v>
      </c>
      <c r="AH169" s="75">
        <f t="shared" si="163"/>
        <v>12724229.932384597</v>
      </c>
      <c r="AI169" s="84">
        <v>5000</v>
      </c>
      <c r="AJ169" s="133"/>
      <c r="AK169" s="134"/>
      <c r="AL169" s="75"/>
      <c r="AM169" s="75"/>
      <c r="AN169" s="134"/>
      <c r="AO169" s="134"/>
      <c r="AP169" s="75"/>
      <c r="AQ169" s="84"/>
    </row>
    <row r="170" spans="1:43" x14ac:dyDescent="0.35">
      <c r="B170" s="5" t="s">
        <v>59</v>
      </c>
      <c r="C170" s="15">
        <v>76.907700000000006</v>
      </c>
      <c r="D170" s="15">
        <v>86.357700000000008</v>
      </c>
      <c r="E170" t="s">
        <v>172</v>
      </c>
      <c r="F170">
        <v>3</v>
      </c>
      <c r="G170" s="15">
        <f>HLOOKUP(Calculations!$E$2,'Prevalence Rates'!$C$3:$BC$249,'Prevalence Rates'!$BD170,FALSE)</f>
        <v>7.400000000000001E-2</v>
      </c>
      <c r="H170">
        <f>HLOOKUP(Calculations!$E$2,'Population 2016'!$C$3:$BC$249,'Population 2016'!BD170,FALSE)</f>
        <v>18146</v>
      </c>
      <c r="I170">
        <v>0</v>
      </c>
      <c r="J170">
        <f>HLOOKUP(Results!E$4,Targeting!$C$3:$F$249,Targeting!$G170,FALSE)</f>
        <v>2796</v>
      </c>
      <c r="K170" s="89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Authority"),OR($F170=1,$F170=5)),0,new_ci(VALUE(LEFT(Options!$B$24,2)),$C170,$E170,$F170,2016,$I170,1,$H170,$G170*$H170,Options!$B$8)))</f>
        <v>672.61021953470004</v>
      </c>
      <c r="L170" s="90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Authority"),OR($F170=1,$F170=5)),0,new_ci(VALUE(LEFT(Options!$B$24,2)),$C170,$E170,$F170,2016,$I170+$J170,1,$H170,$G170*$H170,Options!$B$8)))</f>
        <v>670.43106047269998</v>
      </c>
      <c r="M170" s="83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Authority"),OR($F170=1,$F170=5)),0,new_yllv2(VALUE(LEFT(Options!$B$24,2)),$C170,$D170,$E170,$F170,2016,$I170,1,$H170,$G170*$H170,Options!$B$8)))</f>
        <v>5683.5563550682</v>
      </c>
      <c r="N170" s="84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Authority"),OR($F170=1,$F170=5)),0,new_yllv2(VALUE(LEFT(Options!$B$24,2)),$C170,$D170,$E170,$F170,2016,$I170+$J170,1,$H170,$G170*$H170,Options!$B$8)))</f>
        <v>5665.1424609942997</v>
      </c>
      <c r="O170" s="90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Authority"),OR($F170=1,$F170=5)),0,hosp_count(VALUE(LEFT(Options!$B$24,2)),$C170,$E170,$F170,2016,$I170,1,$H170,$G170*$H170, Options!$B$8)))</f>
        <v>10117.666517439</v>
      </c>
      <c r="P170" s="90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Authority"),OR($F170=1,$F170=5)),0,hosp_count(VALUE(LEFT(Options!$B$24,2)),$C170,$E170,$F170,2016,$I170+$J170,1,$H170,$G170*$H170, Options!$B$8)))</f>
        <v>10096.8042231975</v>
      </c>
      <c r="Q170" s="83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Authority"),OR($F170=1,$F170=5)),0,prem_mort(VALUE(LEFT(Options!$B$24,2)),$C170,$E170,$F170,2016,$I170,1,$H170,$G170*$H170,Options!$B$8)))</f>
        <v>0</v>
      </c>
      <c r="R170" s="84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Authority"),OR($F170=1,$F170=5)),0,prem_mort(VALUE(LEFT(Options!$B$24,2)),$C170,$E170,$F170,2016,$I170+$J170,1,$H170,$G170*$H170,Options!$B$8)))</f>
        <v>0</v>
      </c>
      <c r="S170" s="83">
        <f t="shared" si="150"/>
        <v>3706.6583243397999</v>
      </c>
      <c r="T170" s="75">
        <f t="shared" si="151"/>
        <v>3694.649291704508</v>
      </c>
      <c r="U170" s="75">
        <f t="shared" si="152"/>
        <v>31321.262840671221</v>
      </c>
      <c r="V170" s="75">
        <f t="shared" si="153"/>
        <v>31219.786514903008</v>
      </c>
      <c r="W170" s="75">
        <f t="shared" si="154"/>
        <v>55757.007150000005</v>
      </c>
      <c r="X170" s="75">
        <f t="shared" si="155"/>
        <v>55642.038042530032</v>
      </c>
      <c r="Y170" s="75">
        <f t="shared" si="156"/>
        <v>0</v>
      </c>
      <c r="Z170" s="84">
        <f t="shared" si="157"/>
        <v>0</v>
      </c>
      <c r="AA170" s="83">
        <f t="shared" si="158"/>
        <v>14826633.2973592</v>
      </c>
      <c r="AB170" s="75">
        <f t="shared" si="159"/>
        <v>14778597.166818032</v>
      </c>
      <c r="AC170" s="75">
        <f t="shared" si="144"/>
        <v>125285051.36268489</v>
      </c>
      <c r="AD170" s="75">
        <f t="shared" si="145"/>
        <v>124879146.05961204</v>
      </c>
      <c r="AE170" s="75">
        <f t="shared" si="160"/>
        <v>223028028.60000002</v>
      </c>
      <c r="AF170" s="75">
        <f t="shared" si="161"/>
        <v>222568152.17012012</v>
      </c>
      <c r="AG170" s="75">
        <f t="shared" si="162"/>
        <v>0</v>
      </c>
      <c r="AH170" s="75">
        <f t="shared" si="163"/>
        <v>0</v>
      </c>
      <c r="AI170" s="84">
        <v>4000</v>
      </c>
      <c r="AJ170" s="133"/>
      <c r="AK170" s="134"/>
      <c r="AL170" s="75"/>
      <c r="AM170" s="75"/>
      <c r="AN170" s="134"/>
      <c r="AO170" s="134"/>
      <c r="AP170" s="75"/>
      <c r="AQ170" s="84"/>
    </row>
    <row r="171" spans="1:43" x14ac:dyDescent="0.35">
      <c r="B171" s="5" t="s">
        <v>60</v>
      </c>
      <c r="C171" s="15">
        <v>81.797089</v>
      </c>
      <c r="D171" s="15">
        <v>88.627089999999995</v>
      </c>
      <c r="E171" t="s">
        <v>172</v>
      </c>
      <c r="F171">
        <v>3</v>
      </c>
      <c r="G171" s="15">
        <f>HLOOKUP(Calculations!$E$2,'Prevalence Rates'!$C$3:$BC$249,'Prevalence Rates'!$BD171,FALSE)</f>
        <v>7.400000000000001E-2</v>
      </c>
      <c r="H171">
        <f>HLOOKUP(Calculations!$E$2,'Population 2016'!$C$3:$BC$249,'Population 2016'!BD171,FALSE)</f>
        <v>12096</v>
      </c>
      <c r="I171">
        <v>0</v>
      </c>
      <c r="J171">
        <f>HLOOKUP(Results!E$4,Targeting!$C$3:$F$249,Targeting!$G171,FALSE)</f>
        <v>1864</v>
      </c>
      <c r="K171" s="89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Authority"),OR($F171=1,$F171=5)),0,new_ci(VALUE(LEFT(Options!$B$24,2)),$C171,$E171,$F171,2016,$I171,1,$H171,$G171*$H171,Options!$B$8)))</f>
        <v>642.88692760480001</v>
      </c>
      <c r="L171" s="90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Authority"),OR($F171=1,$F171=5)),0,new_ci(VALUE(LEFT(Options!$B$24,2)),$C171,$E171,$F171,2016,$I171+$J171,1,$H171,$G171*$H171,Options!$B$8)))</f>
        <v>640.84737832159999</v>
      </c>
      <c r="M171" s="83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Authority"),OR($F171=1,$F171=5)),0,new_yllv2(VALUE(LEFT(Options!$B$24,2)),$C171,$D171,$E171,$F171,2016,$I171,1,$H171,$G171*$H171,Options!$B$8)))</f>
        <v>3748.0314308228999</v>
      </c>
      <c r="N171" s="84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Authority"),OR($F171=1,$F171=5)),0,new_yllv2(VALUE(LEFT(Options!$B$24,2)),$C171,$D171,$E171,$F171,2016,$I171+$J171,1,$H171,$G171*$H171,Options!$B$8)))</f>
        <v>3736.1408564622998</v>
      </c>
      <c r="O171" s="90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Authority"),OR($F171=1,$F171=5)),0,hosp_count(VALUE(LEFT(Options!$B$24,2)),$C171,$E171,$F171,2016,$I171,1,$H171,$G171*$H171, Options!$B$8)))</f>
        <v>8022.5594273664001</v>
      </c>
      <c r="P171" s="90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Authority"),OR($F171=1,$F171=5)),0,hosp_count(VALUE(LEFT(Options!$B$24,2)),$C171,$E171,$F171,2016,$I171+$J171,1,$H171,$G171*$H171, Options!$B$8)))</f>
        <v>8006.0153513975001</v>
      </c>
      <c r="Q171" s="83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Authority"),OR($F171=1,$F171=5)),0,prem_mort(VALUE(LEFT(Options!$B$24,2)),$C171,$E171,$F171,2016,$I171,1,$H171,$G171*$H171,Options!$B$8)))</f>
        <v>0</v>
      </c>
      <c r="R171" s="84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Authority"),OR($F171=1,$F171=5)),0,prem_mort(VALUE(LEFT(Options!$B$24,2)),$C171,$E171,$F171,2016,$I171+$J171,1,$H171,$G171*$H171,Options!$B$8)))</f>
        <v>0</v>
      </c>
      <c r="S171" s="83">
        <f t="shared" si="150"/>
        <v>5314.872086679894</v>
      </c>
      <c r="T171" s="75">
        <f t="shared" si="151"/>
        <v>5298.0107334788354</v>
      </c>
      <c r="U171" s="75">
        <f t="shared" si="152"/>
        <v>30985.709580215775</v>
      </c>
      <c r="V171" s="75">
        <f t="shared" si="153"/>
        <v>30887.407874192293</v>
      </c>
      <c r="W171" s="75">
        <f t="shared" si="154"/>
        <v>66324.069340000002</v>
      </c>
      <c r="X171" s="75">
        <f t="shared" si="155"/>
        <v>66187.29622517775</v>
      </c>
      <c r="Y171" s="75">
        <f t="shared" si="156"/>
        <v>0</v>
      </c>
      <c r="Z171" s="84">
        <f t="shared" si="157"/>
        <v>0</v>
      </c>
      <c r="AA171" s="83">
        <f t="shared" si="158"/>
        <v>13287180.216699734</v>
      </c>
      <c r="AB171" s="75">
        <f t="shared" si="159"/>
        <v>13245026.833697088</v>
      </c>
      <c r="AC171" s="75">
        <f t="shared" si="144"/>
        <v>77464273.95053944</v>
      </c>
      <c r="AD171" s="75">
        <f t="shared" si="145"/>
        <v>77218519.685480729</v>
      </c>
      <c r="AE171" s="75">
        <f t="shared" si="160"/>
        <v>165810173.34999999</v>
      </c>
      <c r="AF171" s="75">
        <f t="shared" si="161"/>
        <v>165468240.56294438</v>
      </c>
      <c r="AG171" s="75">
        <f t="shared" si="162"/>
        <v>0</v>
      </c>
      <c r="AH171" s="75">
        <f t="shared" si="163"/>
        <v>0</v>
      </c>
      <c r="AI171" s="84">
        <v>2500</v>
      </c>
      <c r="AJ171" s="133"/>
      <c r="AK171" s="134"/>
      <c r="AL171" s="75"/>
      <c r="AM171" s="75"/>
      <c r="AN171" s="134"/>
      <c r="AO171" s="134"/>
      <c r="AP171" s="75"/>
      <c r="AQ171" s="84"/>
    </row>
    <row r="172" spans="1:43" x14ac:dyDescent="0.35">
      <c r="B172" s="5" t="s">
        <v>80</v>
      </c>
      <c r="C172" s="15">
        <v>86.630752999999999</v>
      </c>
      <c r="D172" s="15">
        <v>91.420750000000012</v>
      </c>
      <c r="E172" t="s">
        <v>172</v>
      </c>
      <c r="F172">
        <v>3</v>
      </c>
      <c r="G172" s="15">
        <f>HLOOKUP(Calculations!$E$2,'Prevalence Rates'!$C$3:$BC$249,'Prevalence Rates'!$BD172,FALSE)</f>
        <v>7.400000000000001E-2</v>
      </c>
      <c r="H172">
        <f>HLOOKUP(Calculations!$E$2,'Population 2016'!$C$3:$BC$249,'Population 2016'!BD172,FALSE)</f>
        <v>6019</v>
      </c>
      <c r="I172">
        <v>0</v>
      </c>
      <c r="J172">
        <f>HLOOKUP(Results!E$4,Targeting!$C$3:$F$249,Targeting!$G172,FALSE)</f>
        <v>927</v>
      </c>
      <c r="K172" s="89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Authority"),OR($F172=1,$F172=5)),0,new_ci(VALUE(LEFT(Options!$B$24,2)),$C172,$E172,$F172,2016,$I172,1,$H172,$G172*$H172,Options!$B$8)))</f>
        <v>455.09458112990001</v>
      </c>
      <c r="L172" s="90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Authority"),OR($F172=1,$F172=5)),0,new_ci(VALUE(LEFT(Options!$B$24,2)),$C172,$E172,$F172,2016,$I172+$J172,1,$H172,$G172*$H172,Options!$B$8)))</f>
        <v>453.69454804729997</v>
      </c>
      <c r="M172" s="83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Authority"),OR($F172=1,$F172=5)),0,new_yllv2(VALUE(LEFT(Options!$B$24,2)),$C172,$D172,$E172,$F172,2016,$I172,1,$H172,$G172*$H172,Options!$B$8)))</f>
        <v>1724.8070971986001</v>
      </c>
      <c r="N172" s="84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Authority"),OR($F172=1,$F172=5)),0,new_yllv2(VALUE(LEFT(Options!$B$24,2)),$C172,$D172,$E172,$F172,2016,$I172+$J172,1,$H172,$G172*$H172,Options!$B$8)))</f>
        <v>1719.5009760155999</v>
      </c>
      <c r="O172" s="90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Authority"),OR($F172=1,$F172=5)),0,hosp_count(VALUE(LEFT(Options!$B$24,2)),$C172,$E172,$F172,2016,$I172,1,$H172,$G172*$H172, Options!$B$8)))</f>
        <v>4739.2344881063</v>
      </c>
      <c r="P172" s="90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Authority"),OR($F172=1,$F172=5)),0,hosp_count(VALUE(LEFT(Options!$B$24,2)),$C172,$E172,$F172,2016,$I172+$J172,1,$H172,$G172*$H172, Options!$B$8)))</f>
        <v>4729.4668619984996</v>
      </c>
      <c r="Q172" s="83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Authority"),OR($F172=1,$F172=5)),0,prem_mort(VALUE(LEFT(Options!$B$24,2)),$C172,$E172,$F172,2016,$I172,1,$H172,$G172*$H172,Options!$B$8)))</f>
        <v>0</v>
      </c>
      <c r="R172" s="84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Authority"),OR($F172=1,$F172=5)),0,prem_mort(VALUE(LEFT(Options!$B$24,2)),$C172,$E172,$F172,2016,$I172+$J172,1,$H172,$G172*$H172,Options!$B$8)))</f>
        <v>0</v>
      </c>
      <c r="S172" s="83">
        <f t="shared" si="150"/>
        <v>7560.9666245206845</v>
      </c>
      <c r="T172" s="75">
        <f t="shared" si="151"/>
        <v>7537.7063971972084</v>
      </c>
      <c r="U172" s="75">
        <f t="shared" si="152"/>
        <v>28656.040824033895</v>
      </c>
      <c r="V172" s="75">
        <f t="shared" si="153"/>
        <v>28567.88463225785</v>
      </c>
      <c r="W172" s="75">
        <f t="shared" si="154"/>
        <v>78737.904770000008</v>
      </c>
      <c r="X172" s="75">
        <f t="shared" si="155"/>
        <v>78575.624887830199</v>
      </c>
      <c r="Y172" s="75">
        <f t="shared" si="156"/>
        <v>0</v>
      </c>
      <c r="Z172" s="84">
        <f t="shared" si="157"/>
        <v>0</v>
      </c>
      <c r="AA172" s="83">
        <f t="shared" si="158"/>
        <v>11341449.936781026</v>
      </c>
      <c r="AB172" s="75">
        <f t="shared" si="159"/>
        <v>11306559.595795812</v>
      </c>
      <c r="AC172" s="75">
        <f t="shared" si="144"/>
        <v>42984061.236050844</v>
      </c>
      <c r="AD172" s="75">
        <f t="shared" si="145"/>
        <v>42851826.948386773</v>
      </c>
      <c r="AE172" s="75">
        <f t="shared" si="160"/>
        <v>118106857.15500002</v>
      </c>
      <c r="AF172" s="75">
        <f t="shared" si="161"/>
        <v>117863437.3317453</v>
      </c>
      <c r="AG172" s="75">
        <f t="shared" si="162"/>
        <v>0</v>
      </c>
      <c r="AH172" s="75">
        <f t="shared" si="163"/>
        <v>0</v>
      </c>
      <c r="AI172" s="84">
        <v>1500</v>
      </c>
      <c r="AJ172" s="133"/>
      <c r="AK172" s="134"/>
      <c r="AL172" s="75"/>
      <c r="AM172" s="75"/>
      <c r="AN172" s="134"/>
      <c r="AO172" s="134"/>
      <c r="AP172" s="75"/>
      <c r="AQ172" s="84"/>
    </row>
    <row r="173" spans="1:43" s="4" customFormat="1" x14ac:dyDescent="0.35">
      <c r="B173" s="8" t="s">
        <v>79</v>
      </c>
      <c r="C173" s="78">
        <v>92.215477000000007</v>
      </c>
      <c r="D173" s="78">
        <v>95.515479999999997</v>
      </c>
      <c r="E173" s="4" t="s">
        <v>172</v>
      </c>
      <c r="F173" s="4">
        <v>3</v>
      </c>
      <c r="G173" s="78">
        <f>HLOOKUP(Calculations!$E$2,'Prevalence Rates'!$C$3:$BC$249,'Prevalence Rates'!$BD173,FALSE)</f>
        <v>7.400000000000001E-2</v>
      </c>
      <c r="H173" s="4">
        <f>HLOOKUP(Calculations!$E$2,'Population 2016'!$C$3:$BC$249,'Population 2016'!BD173,FALSE)</f>
        <v>2593</v>
      </c>
      <c r="I173" s="4">
        <v>0</v>
      </c>
      <c r="J173" s="4">
        <f>HLOOKUP(Results!E$4,Targeting!$C$3:$F$249,Targeting!$G173,FALSE)</f>
        <v>400</v>
      </c>
      <c r="K173" s="93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Authority"),OR($F173=1,$F173=5)),0,new_ci(VALUE(LEFT(Options!$B$24,2)),$C173,$E173,$F173,2016,$I173,1,$H173,$G173*$H173,Options!$B$8)))</f>
        <v>292.61318337659998</v>
      </c>
      <c r="L173" s="94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Authority"),OR($F173=1,$F173=5)),0,new_ci(VALUE(LEFT(Options!$B$24,2)),$C173,$E173,$F173,2016,$I173+$J173,1,$H173,$G173*$H173,Options!$B$8)))</f>
        <v>291.75719025659998</v>
      </c>
      <c r="M173" s="87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Authority"),OR($F173=1,$F173=5)),0,new_yllv2(VALUE(LEFT(Options!$B$24,2)),$C173,$D173,$E173,$F173,2016,$I173,1,$H173,$G173*$H173,Options!$B$8)))</f>
        <v>673.01119960569997</v>
      </c>
      <c r="N173" s="88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Authority"),OR($F173=1,$F173=5)),0,new_yllv2(VALUE(LEFT(Options!$B$24,2)),$C173,$D173,$E173,$F173,2016,$I173+$J173,1,$H173,$G173*$H173,Options!$B$8)))</f>
        <v>671.04241286169997</v>
      </c>
      <c r="O173" s="94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Authority"),OR($F173=1,$F173=5)),0,hosp_count(VALUE(LEFT(Options!$B$24,2)),$C173,$E173,$F173,2016,$I173,1,$H173,$G173*$H173, Options!$B$8)))</f>
        <v>2489.2981891170998</v>
      </c>
      <c r="P173" s="94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Authority"),OR($F173=1,$F173=5)),0,hosp_count(VALUE(LEFT(Options!$B$24,2)),$C173,$E173,$F173,2016,$I173+$J173,1,$H173,$G173*$H173, Options!$B$8)))</f>
        <v>2484.1594113019</v>
      </c>
      <c r="Q173" s="87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Authority"),OR($F173=1,$F173=5)),0,prem_mort(VALUE(LEFT(Options!$B$24,2)),$C173,$E173,$F173,2016,$I173,1,$H173,$G173*$H173,Options!$B$8)))</f>
        <v>0</v>
      </c>
      <c r="R173" s="88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Authority"),OR($F173=1,$F173=5)),0,prem_mort(VALUE(LEFT(Options!$B$24,2)),$C173,$E173,$F173,2016,$I173+$J173,1,$H173,$G173*$H173,Options!$B$8)))</f>
        <v>0</v>
      </c>
      <c r="S173" s="87">
        <f t="shared" si="150"/>
        <v>11284.735186139606</v>
      </c>
      <c r="T173" s="80">
        <f t="shared" si="151"/>
        <v>11251.723496205166</v>
      </c>
      <c r="U173" s="80">
        <f t="shared" si="152"/>
        <v>25954.924782325488</v>
      </c>
      <c r="V173" s="80">
        <f t="shared" si="153"/>
        <v>25878.997796440417</v>
      </c>
      <c r="W173" s="80">
        <f t="shared" si="154"/>
        <v>96000.70147</v>
      </c>
      <c r="X173" s="80">
        <f t="shared" si="155"/>
        <v>95802.522610948712</v>
      </c>
      <c r="Y173" s="80">
        <f t="shared" si="156"/>
        <v>0</v>
      </c>
      <c r="Z173" s="88">
        <f t="shared" si="157"/>
        <v>0</v>
      </c>
      <c r="AA173" s="87">
        <f t="shared" si="158"/>
        <v>11284735.186139606</v>
      </c>
      <c r="AB173" s="80">
        <f t="shared" si="159"/>
        <v>11251723.496205166</v>
      </c>
      <c r="AC173" s="80">
        <f t="shared" si="144"/>
        <v>25954924.782325488</v>
      </c>
      <c r="AD173" s="80">
        <f t="shared" si="145"/>
        <v>25878997.796440419</v>
      </c>
      <c r="AE173" s="80">
        <f t="shared" si="160"/>
        <v>96000701.469999999</v>
      </c>
      <c r="AF173" s="80">
        <f t="shared" si="161"/>
        <v>95802522.610948712</v>
      </c>
      <c r="AG173" s="80">
        <f t="shared" si="162"/>
        <v>0</v>
      </c>
      <c r="AH173" s="80">
        <f t="shared" si="163"/>
        <v>0</v>
      </c>
      <c r="AI173" s="88">
        <v>1000</v>
      </c>
      <c r="AJ173" s="135"/>
      <c r="AK173" s="136"/>
      <c r="AL173" s="80"/>
      <c r="AM173" s="80"/>
      <c r="AN173" s="136"/>
      <c r="AO173" s="136"/>
      <c r="AP173" s="80"/>
      <c r="AQ173" s="88"/>
    </row>
    <row r="174" spans="1:43" hidden="1" x14ac:dyDescent="0.35">
      <c r="B174" s="5" t="s">
        <v>83</v>
      </c>
      <c r="C174" s="15">
        <v>2.0384007</v>
      </c>
      <c r="D174" s="15">
        <v>81.468401</v>
      </c>
      <c r="E174" t="s">
        <v>171</v>
      </c>
      <c r="F174">
        <v>4</v>
      </c>
      <c r="G174" s="15">
        <f>HLOOKUP(Calculations!$E$2,'Prevalence Rates'!$C$3:$BC$249,'Prevalence Rates'!$BD174,FALSE)</f>
        <v>0</v>
      </c>
      <c r="H174">
        <f>HLOOKUP(Calculations!$E$2,'Population 2016'!$C$3:$BC$249,'Population 2016'!BD174,FALSE)</f>
        <v>0</v>
      </c>
      <c r="I174">
        <v>0</v>
      </c>
      <c r="J174">
        <f>HLOOKUP(Results!E$4,Targeting!$C$3:$F$249,Targeting!$G174,FALSE)</f>
        <v>0</v>
      </c>
      <c r="K174" s="89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Authority"),OR($F174=1,$F174=5)),0,new_ci(VALUE(LEFT(Options!$B$24,2)),$C174,$E174,$F174,2016,$I174,1,$H174,$G174*$H174,Options!$B$8)))</f>
        <v>#VALUE!</v>
      </c>
      <c r="L174" s="90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Authority"),OR($F174=1,$F174=5)),0,new_ci(VALUE(LEFT(Options!$B$24,2)),$C174,$E174,$F174,2016,$I174+$J174,1,$H174,$G174*$H174,Options!$B$8)))</f>
        <v>#VALUE!</v>
      </c>
      <c r="M174" s="83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Authority"),OR($F174=1,$F174=5)),0,new_yllv2(VALUE(LEFT(Options!$B$24,2)),$C174,$D174,$E174,$F174,2016,$I174,1,$H174,$G174*$H174,Options!$B$8)))</f>
        <v>#VALUE!</v>
      </c>
      <c r="N174" s="84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Authority"),OR($F174=1,$F174=5)),0,new_yllv2(VALUE(LEFT(Options!$B$24,2)),$C174,$D174,$E174,$F174,2016,$I174+$J174,1,$H174,$G174*$H174,Options!$B$8)))</f>
        <v>#VALUE!</v>
      </c>
      <c r="O174" s="90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Authority"),OR($F174=1,$F174=5)),0,hosp_count(VALUE(LEFT(Options!$B$24,2)),$C174,$E174,$F174,2016,$I174,1,$H174,$G174*$H174, Options!$B$8)))</f>
        <v>#VALUE!</v>
      </c>
      <c r="P174" s="90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Authority"),OR($F174=1,$F174=5)),0,hosp_count(VALUE(LEFT(Options!$B$24,2)),$C174,$E174,$F174,2016,$I174+$J174,1,$H174,$G174*$H174, Options!$B$8)))</f>
        <v>#VALUE!</v>
      </c>
      <c r="Q174" s="83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Authority"),OR($F174=1,$F174=5)),0,prem_mort(VALUE(LEFT(Options!$B$24,2)),$C174,$E174,$F174,2016,$I174,1,$H174,$G174*$H174,Options!$B$8)))</f>
        <v>#VALUE!</v>
      </c>
      <c r="R174" s="84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Authority"),OR($F174=1,$F174=5)),0,prem_mort(VALUE(LEFT(Options!$B$24,2)),$C174,$E174,$F174,2016,$I174+$J174,1,$H174,$G174*$H174,Options!$B$8)))</f>
        <v>#VALUE!</v>
      </c>
      <c r="S174" s="83" t="e">
        <f t="shared" si="150"/>
        <v>#VALUE!</v>
      </c>
      <c r="T174" s="75" t="e">
        <f t="shared" si="151"/>
        <v>#VALUE!</v>
      </c>
      <c r="U174" s="75" t="e">
        <f t="shared" si="152"/>
        <v>#VALUE!</v>
      </c>
      <c r="V174" s="75" t="e">
        <f t="shared" si="153"/>
        <v>#VALUE!</v>
      </c>
      <c r="W174" s="75" t="e">
        <f t="shared" si="154"/>
        <v>#VALUE!</v>
      </c>
      <c r="X174" s="75" t="e">
        <f t="shared" si="155"/>
        <v>#VALUE!</v>
      </c>
      <c r="Y174" s="75" t="e">
        <f t="shared" si="156"/>
        <v>#VALUE!</v>
      </c>
      <c r="Z174" s="84" t="e">
        <f t="shared" si="157"/>
        <v>#VALUE!</v>
      </c>
      <c r="AA174" s="83" t="e">
        <f t="shared" si="158"/>
        <v>#VALUE!</v>
      </c>
      <c r="AB174" s="75" t="e">
        <f t="shared" si="159"/>
        <v>#VALUE!</v>
      </c>
      <c r="AC174" s="75" t="e">
        <f t="shared" si="144"/>
        <v>#VALUE!</v>
      </c>
      <c r="AD174" s="75" t="e">
        <f t="shared" si="145"/>
        <v>#VALUE!</v>
      </c>
      <c r="AE174" s="75" t="e">
        <f t="shared" si="160"/>
        <v>#VALUE!</v>
      </c>
      <c r="AF174" s="75" t="e">
        <f t="shared" si="161"/>
        <v>#VALUE!</v>
      </c>
      <c r="AG174" s="75" t="e">
        <f t="shared" si="162"/>
        <v>#VALUE!</v>
      </c>
      <c r="AH174" s="75" t="e">
        <f t="shared" si="163"/>
        <v>#VALUE!</v>
      </c>
      <c r="AI174" s="84">
        <v>5000</v>
      </c>
      <c r="AJ174" s="133"/>
      <c r="AK174" s="134"/>
      <c r="AL174" s="75"/>
      <c r="AM174" s="75"/>
      <c r="AN174" s="134"/>
      <c r="AO174" s="134"/>
      <c r="AP174" s="75"/>
      <c r="AQ174" s="84"/>
    </row>
    <row r="175" spans="1:43" hidden="1" x14ac:dyDescent="0.35">
      <c r="B175" s="5" t="s">
        <v>61</v>
      </c>
      <c r="C175" s="15">
        <v>6.9792794999999996</v>
      </c>
      <c r="D175" s="15">
        <v>81.439279999999997</v>
      </c>
      <c r="E175" t="s">
        <v>171</v>
      </c>
      <c r="F175">
        <v>4</v>
      </c>
      <c r="G175" s="15">
        <f>HLOOKUP(Calculations!$E$2,'Prevalence Rates'!$C$3:$BC$249,'Prevalence Rates'!$BD175,FALSE)</f>
        <v>0</v>
      </c>
      <c r="H175">
        <f>HLOOKUP(Calculations!$E$2,'Population 2016'!$C$3:$BC$249,'Population 2016'!BD175,FALSE)</f>
        <v>0</v>
      </c>
      <c r="I175">
        <v>0</v>
      </c>
      <c r="J175">
        <f>HLOOKUP(Results!E$4,Targeting!$C$3:$F$249,Targeting!$G175,FALSE)</f>
        <v>0</v>
      </c>
      <c r="K175" s="89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Authority"),OR($F175=1,$F175=5)),0,new_ci(VALUE(LEFT(Options!$B$24,2)),$C175,$E175,$F175,2016,$I175,1,$H175,$G175*$H175,Options!$B$8)))</f>
        <v>#VALUE!</v>
      </c>
      <c r="L175" s="90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Authority"),OR($F175=1,$F175=5)),0,new_ci(VALUE(LEFT(Options!$B$24,2)),$C175,$E175,$F175,2016,$I175+$J175,1,$H175,$G175*$H175,Options!$B$8)))</f>
        <v>#VALUE!</v>
      </c>
      <c r="M175" s="83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Authority"),OR($F175=1,$F175=5)),0,new_yllv2(VALUE(LEFT(Options!$B$24,2)),$C175,$D175,$E175,$F175,2016,$I175,1,$H175,$G175*$H175,Options!$B$8)))</f>
        <v>#VALUE!</v>
      </c>
      <c r="N175" s="84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Authority"),OR($F175=1,$F175=5)),0,new_yllv2(VALUE(LEFT(Options!$B$24,2)),$C175,$D175,$E175,$F175,2016,$I175+$J175,1,$H175,$G175*$H175,Options!$B$8)))</f>
        <v>#VALUE!</v>
      </c>
      <c r="O175" s="90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Authority"),OR($F175=1,$F175=5)),0,hosp_count(VALUE(LEFT(Options!$B$24,2)),$C175,$E175,$F175,2016,$I175,1,$H175,$G175*$H175, Options!$B$8)))</f>
        <v>#VALUE!</v>
      </c>
      <c r="P175" s="90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Authority"),OR($F175=1,$F175=5)),0,hosp_count(VALUE(LEFT(Options!$B$24,2)),$C175,$E175,$F175,2016,$I175+$J175,1,$H175,$G175*$H175, Options!$B$8)))</f>
        <v>#VALUE!</v>
      </c>
      <c r="Q175" s="83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Authority"),OR($F175=1,$F175=5)),0,prem_mort(VALUE(LEFT(Options!$B$24,2)),$C175,$E175,$F175,2016,$I175,1,$H175,$G175*$H175,Options!$B$8)))</f>
        <v>#VALUE!</v>
      </c>
      <c r="R175" s="84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Authority"),OR($F175=1,$F175=5)),0,prem_mort(VALUE(LEFT(Options!$B$24,2)),$C175,$E175,$F175,2016,$I175+$J175,1,$H175,$G175*$H175,Options!$B$8)))</f>
        <v>#VALUE!</v>
      </c>
      <c r="S175" s="83" t="e">
        <f t="shared" si="150"/>
        <v>#VALUE!</v>
      </c>
      <c r="T175" s="75" t="e">
        <f t="shared" si="151"/>
        <v>#VALUE!</v>
      </c>
      <c r="U175" s="75" t="e">
        <f t="shared" si="152"/>
        <v>#VALUE!</v>
      </c>
      <c r="V175" s="75" t="e">
        <f t="shared" si="153"/>
        <v>#VALUE!</v>
      </c>
      <c r="W175" s="75" t="e">
        <f t="shared" si="154"/>
        <v>#VALUE!</v>
      </c>
      <c r="X175" s="75" t="e">
        <f t="shared" si="155"/>
        <v>#VALUE!</v>
      </c>
      <c r="Y175" s="75" t="e">
        <f t="shared" si="156"/>
        <v>#VALUE!</v>
      </c>
      <c r="Z175" s="84" t="e">
        <f t="shared" si="157"/>
        <v>#VALUE!</v>
      </c>
      <c r="AA175" s="83" t="e">
        <f t="shared" si="158"/>
        <v>#VALUE!</v>
      </c>
      <c r="AB175" s="75" t="e">
        <f t="shared" si="159"/>
        <v>#VALUE!</v>
      </c>
      <c r="AC175" s="75" t="e">
        <f t="shared" si="144"/>
        <v>#VALUE!</v>
      </c>
      <c r="AD175" s="75" t="e">
        <f t="shared" si="145"/>
        <v>#VALUE!</v>
      </c>
      <c r="AE175" s="75" t="e">
        <f t="shared" si="160"/>
        <v>#VALUE!</v>
      </c>
      <c r="AF175" s="75" t="e">
        <f t="shared" si="161"/>
        <v>#VALUE!</v>
      </c>
      <c r="AG175" s="75" t="e">
        <f t="shared" si="162"/>
        <v>#VALUE!</v>
      </c>
      <c r="AH175" s="75" t="e">
        <f t="shared" si="163"/>
        <v>#VALUE!</v>
      </c>
      <c r="AI175" s="84">
        <v>5500</v>
      </c>
      <c r="AJ175" s="133"/>
      <c r="AK175" s="134"/>
      <c r="AL175" s="75"/>
      <c r="AM175" s="75"/>
      <c r="AN175" s="134"/>
      <c r="AO175" s="134"/>
      <c r="AP175" s="75"/>
      <c r="AQ175" s="84"/>
    </row>
    <row r="176" spans="1:43" hidden="1" x14ac:dyDescent="0.35">
      <c r="A176" s="4"/>
      <c r="B176" s="5" t="s">
        <v>78</v>
      </c>
      <c r="C176" s="15">
        <v>12.478312000000001</v>
      </c>
      <c r="D176" s="15">
        <v>81.948309999999992</v>
      </c>
      <c r="E176" t="s">
        <v>171</v>
      </c>
      <c r="F176">
        <v>4</v>
      </c>
      <c r="G176" s="15">
        <f>HLOOKUP(Calculations!$E$2,'Prevalence Rates'!$C$3:$BC$249,'Prevalence Rates'!$BD176,FALSE)</f>
        <v>0</v>
      </c>
      <c r="H176">
        <f>HLOOKUP(Calculations!$E$2,'Population 2016'!$C$3:$BC$249,'Population 2016'!BD176,FALSE)</f>
        <v>0</v>
      </c>
      <c r="I176">
        <v>0</v>
      </c>
      <c r="J176">
        <f>HLOOKUP(Results!E$4,Targeting!$C$3:$F$249,Targeting!$G176,FALSE)</f>
        <v>0</v>
      </c>
      <c r="K176" s="89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Authority"),OR($F176=1,$F176=5)),0,new_ci(VALUE(LEFT(Options!$B$24,2)),$C176,$E176,$F176,2016,$I176,1,$H176,$G176*$H176,Options!$B$8)))</f>
        <v>#VALUE!</v>
      </c>
      <c r="L176" s="90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Authority"),OR($F176=1,$F176=5)),0,new_ci(VALUE(LEFT(Options!$B$24,2)),$C176,$E176,$F176,2016,$I176+$J176,1,$H176,$G176*$H176,Options!$B$8)))</f>
        <v>#VALUE!</v>
      </c>
      <c r="M176" s="83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Authority"),OR($F176=1,$F176=5)),0,new_yllv2(VALUE(LEFT(Options!$B$24,2)),$C176,$D176,$E176,$F176,2016,$I176,1,$H176,$G176*$H176,Options!$B$8)))</f>
        <v>#VALUE!</v>
      </c>
      <c r="N176" s="84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Authority"),OR($F176=1,$F176=5)),0,new_yllv2(VALUE(LEFT(Options!$B$24,2)),$C176,$D176,$E176,$F176,2016,$I176+$J176,1,$H176,$G176*$H176,Options!$B$8)))</f>
        <v>#VALUE!</v>
      </c>
      <c r="O176" s="90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Authority"),OR($F176=1,$F176=5)),0,hosp_count(VALUE(LEFT(Options!$B$24,2)),$C176,$E176,$F176,2016,$I176,1,$H176,$G176*$H176, Options!$B$8)))</f>
        <v>#VALUE!</v>
      </c>
      <c r="P176" s="90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Authority"),OR($F176=1,$F176=5)),0,hosp_count(VALUE(LEFT(Options!$B$24,2)),$C176,$E176,$F176,2016,$I176+$J176,1,$H176,$G176*$H176, Options!$B$8)))</f>
        <v>#VALUE!</v>
      </c>
      <c r="Q176" s="83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Authority"),OR($F176=1,$F176=5)),0,prem_mort(VALUE(LEFT(Options!$B$24,2)),$C176,$E176,$F176,2016,$I176,1,$H176,$G176*$H176,Options!$B$8)))</f>
        <v>#VALUE!</v>
      </c>
      <c r="R176" s="84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Authority"),OR($F176=1,$F176=5)),0,prem_mort(VALUE(LEFT(Options!$B$24,2)),$C176,$E176,$F176,2016,$I176+$J176,1,$H176,$G176*$H176,Options!$B$8)))</f>
        <v>#VALUE!</v>
      </c>
      <c r="S176" s="83" t="e">
        <f t="shared" si="150"/>
        <v>#VALUE!</v>
      </c>
      <c r="T176" s="75" t="e">
        <f t="shared" si="151"/>
        <v>#VALUE!</v>
      </c>
      <c r="U176" s="75" t="e">
        <f t="shared" si="152"/>
        <v>#VALUE!</v>
      </c>
      <c r="V176" s="75" t="e">
        <f t="shared" si="153"/>
        <v>#VALUE!</v>
      </c>
      <c r="W176" s="75" t="e">
        <f t="shared" si="154"/>
        <v>#VALUE!</v>
      </c>
      <c r="X176" s="75" t="e">
        <f t="shared" si="155"/>
        <v>#VALUE!</v>
      </c>
      <c r="Y176" s="75" t="e">
        <f t="shared" si="156"/>
        <v>#VALUE!</v>
      </c>
      <c r="Z176" s="84" t="e">
        <f t="shared" si="157"/>
        <v>#VALUE!</v>
      </c>
      <c r="AA176" s="83" t="e">
        <f t="shared" si="158"/>
        <v>#VALUE!</v>
      </c>
      <c r="AB176" s="75" t="e">
        <f t="shared" si="159"/>
        <v>#VALUE!</v>
      </c>
      <c r="AC176" s="75" t="e">
        <f t="shared" si="144"/>
        <v>#VALUE!</v>
      </c>
      <c r="AD176" s="75" t="e">
        <f t="shared" si="145"/>
        <v>#VALUE!</v>
      </c>
      <c r="AE176" s="75" t="e">
        <f t="shared" si="160"/>
        <v>#VALUE!</v>
      </c>
      <c r="AF176" s="75" t="e">
        <f t="shared" si="161"/>
        <v>#VALUE!</v>
      </c>
      <c r="AG176" s="75" t="e">
        <f t="shared" si="162"/>
        <v>#VALUE!</v>
      </c>
      <c r="AH176" s="75" t="e">
        <f t="shared" si="163"/>
        <v>#VALUE!</v>
      </c>
      <c r="AI176" s="84">
        <v>6600</v>
      </c>
      <c r="AJ176" s="133"/>
      <c r="AK176" s="134"/>
      <c r="AL176" s="75"/>
      <c r="AM176" s="75"/>
      <c r="AN176" s="134"/>
      <c r="AO176" s="134"/>
      <c r="AP176" s="75"/>
      <c r="AQ176" s="84"/>
    </row>
    <row r="177" spans="1:43" x14ac:dyDescent="0.35">
      <c r="A177" t="s">
        <v>136</v>
      </c>
      <c r="B177" s="5" t="s">
        <v>62</v>
      </c>
      <c r="C177" s="15">
        <v>17.570053000000001</v>
      </c>
      <c r="D177" s="15">
        <v>81.100049999999996</v>
      </c>
      <c r="E177" t="s">
        <v>171</v>
      </c>
      <c r="F177">
        <v>4</v>
      </c>
      <c r="G177" s="15">
        <f>HLOOKUP(Calculations!$E$2,'Prevalence Rates'!$C$3:$BC$249,'Prevalence Rates'!$BD177,FALSE)</f>
        <v>0.1918</v>
      </c>
      <c r="H177">
        <f>HLOOKUP(Calculations!$E$2,'Population 2016'!$C$3:$BC$249,'Population 2016'!BD177,FALSE)</f>
        <v>23408</v>
      </c>
      <c r="I177">
        <v>0</v>
      </c>
      <c r="J177">
        <f>HLOOKUP(Results!E$4,Targeting!$C$3:$F$249,Targeting!$G177,FALSE)</f>
        <v>3607</v>
      </c>
      <c r="K177" s="89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Authority"),OR($F177=1,$F177=5)),0,new_ci(VALUE(LEFT(Options!$B$24,2)),$C177,$E177,$F177,2016,$I177,1,$H177,$G177*$H177,Options!$B$8)))</f>
        <v>3.3423166773999999</v>
      </c>
      <c r="L177" s="90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Authority"),OR($F177=1,$F177=5)),0,new_ci(VALUE(LEFT(Options!$B$24,2)),$C177,$E177,$F177,2016,$I177+$J177,1,$H177,$G177*$H177,Options!$B$8)))</f>
        <v>3.3274024538</v>
      </c>
      <c r="M177" s="83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Authority"),OR($F177=1,$F177=5)),0,new_yllv2(VALUE(LEFT(Options!$B$24,2)),$C177,$D177,$E177,$F177,2016,$I177,1,$H177,$G177*$H177,Options!$B$8)))</f>
        <v>208.99505181090001</v>
      </c>
      <c r="N177" s="84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Authority"),OR($F177=1,$F177=5)),0,new_yllv2(VALUE(LEFT(Options!$B$24,2)),$C177,$D177,$E177,$F177,2016,$I177+$J177,1,$H177,$G177*$H177,Options!$B$8)))</f>
        <v>208.06246545389999</v>
      </c>
      <c r="O177" s="90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Authority"),OR($F177=1,$F177=5)),0,hosp_count(VALUE(LEFT(Options!$B$24,2)),$C177,$E177,$F177,2016,$I177,1,$H177,$G177*$H177, Options!$B$8)))</f>
        <v>2068.4330629423998</v>
      </c>
      <c r="P177" s="90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Authority"),OR($F177=1,$F177=5)),0,hosp_count(VALUE(LEFT(Options!$B$24,2)),$C177,$E177,$F177,2016,$I177+$J177,1,$H177,$G177*$H177, Options!$B$8)))</f>
        <v>2062.8542919175002</v>
      </c>
      <c r="Q177" s="83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Authority"),OR($F177=1,$F177=5)),0,prem_mort(VALUE(LEFT(Options!$B$24,2)),$C177,$E177,$F177,2016,$I177,1,$H177,$G177*$H177,Options!$B$8)))</f>
        <v>3.3423166773999999</v>
      </c>
      <c r="R177" s="84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Authority"),OR($F177=1,$F177=5)),0,prem_mort(VALUE(LEFT(Options!$B$24,2)),$C177,$E177,$F177,2016,$I177+$J177,1,$H177,$G177*$H177,Options!$B$8)))</f>
        <v>3.3274024538</v>
      </c>
      <c r="S177" s="83">
        <f t="shared" si="150"/>
        <v>14.278523057928913</v>
      </c>
      <c r="T177" s="75">
        <f t="shared" si="151"/>
        <v>14.214808842276144</v>
      </c>
      <c r="U177" s="75">
        <f t="shared" si="152"/>
        <v>892.83600397684552</v>
      </c>
      <c r="V177" s="75">
        <f t="shared" si="153"/>
        <v>888.85195426307234</v>
      </c>
      <c r="W177" s="75">
        <f t="shared" si="154"/>
        <v>8836.436529999999</v>
      </c>
      <c r="X177" s="75">
        <f t="shared" si="155"/>
        <v>8812.6037761342286</v>
      </c>
      <c r="Y177" s="75">
        <f t="shared" si="156"/>
        <v>14.278523057928913</v>
      </c>
      <c r="Z177" s="84">
        <f t="shared" si="157"/>
        <v>14.214808842276144</v>
      </c>
      <c r="AA177" s="83">
        <f t="shared" si="158"/>
        <v>62825.50145488722</v>
      </c>
      <c r="AB177" s="75">
        <f t="shared" si="159"/>
        <v>62545.158906015029</v>
      </c>
      <c r="AC177" s="75">
        <f t="shared" si="144"/>
        <v>3928478.4174981201</v>
      </c>
      <c r="AD177" s="75">
        <f t="shared" si="145"/>
        <v>3910948.5987575185</v>
      </c>
      <c r="AE177" s="75">
        <f t="shared" si="160"/>
        <v>38880320.731999993</v>
      </c>
      <c r="AF177" s="75">
        <f t="shared" si="161"/>
        <v>38775456.614990607</v>
      </c>
      <c r="AG177" s="75">
        <f t="shared" si="162"/>
        <v>62825.50145488722</v>
      </c>
      <c r="AH177" s="75">
        <f t="shared" si="163"/>
        <v>62545.158906015029</v>
      </c>
      <c r="AI177" s="84">
        <v>4400</v>
      </c>
      <c r="AJ177" s="133"/>
      <c r="AK177" s="134"/>
      <c r="AL177" s="75"/>
      <c r="AM177" s="75"/>
      <c r="AN177" s="134"/>
      <c r="AO177" s="134"/>
      <c r="AP177" s="75"/>
      <c r="AQ177" s="84"/>
    </row>
    <row r="178" spans="1:43" x14ac:dyDescent="0.35">
      <c r="B178" s="5" t="s">
        <v>63</v>
      </c>
      <c r="C178" s="15">
        <v>22.077057</v>
      </c>
      <c r="D178" s="15">
        <v>81.667060000000006</v>
      </c>
      <c r="E178" t="s">
        <v>171</v>
      </c>
      <c r="F178">
        <v>4</v>
      </c>
      <c r="G178" s="15">
        <f>HLOOKUP(Calculations!$E$2,'Prevalence Rates'!$C$3:$BC$249,'Prevalence Rates'!$BD178,FALSE)</f>
        <v>0.1918</v>
      </c>
      <c r="H178">
        <f>HLOOKUP(Calculations!$E$2,'Population 2016'!$C$3:$BC$249,'Population 2016'!BD178,FALSE)</f>
        <v>34833</v>
      </c>
      <c r="I178">
        <v>0</v>
      </c>
      <c r="J178">
        <f>HLOOKUP(Results!E$4,Targeting!$C$3:$F$249,Targeting!$G178,FALSE)</f>
        <v>5367</v>
      </c>
      <c r="K178" s="89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Authority"),OR($F178=1,$F178=5)),0,new_ci(VALUE(LEFT(Options!$B$24,2)),$C178,$E178,$F178,2016,$I178,1,$H178,$G178*$H178,Options!$B$8)))</f>
        <v>7.2969458565999998</v>
      </c>
      <c r="L178" s="90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Authority"),OR($F178=1,$F178=5)),0,new_ci(VALUE(LEFT(Options!$B$24,2)),$C178,$E178,$F178,2016,$I178+$J178,1,$H178,$G178*$H178,Options!$B$8)))</f>
        <v>7.2643901712999996</v>
      </c>
      <c r="M178" s="83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Authority"),OR($F178=1,$F178=5)),0,new_yllv2(VALUE(LEFT(Options!$B$24,2)),$C178,$D178,$E178,$F178,2016,$I178,1,$H178,$G178*$H178,Options!$B$8)))</f>
        <v>427.52807962899999</v>
      </c>
      <c r="N178" s="84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Authority"),OR($F178=1,$F178=5)),0,new_yllv2(VALUE(LEFT(Options!$B$24,2)),$C178,$D178,$E178,$F178,2016,$I178+$J178,1,$H178,$G178*$H178,Options!$B$8)))</f>
        <v>425.62064192960003</v>
      </c>
      <c r="O178" s="90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Authority"),OR($F178=1,$F178=5)),0,hosp_count(VALUE(LEFT(Options!$B$24,2)),$C178,$E178,$F178,2016,$I178,1,$H178,$G178*$H178, Options!$B$8)))</f>
        <v>3447.4902269472</v>
      </c>
      <c r="P178" s="90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Authority"),OR($F178=1,$F178=5)),0,hosp_count(VALUE(LEFT(Options!$B$24,2)),$C178,$E178,$F178,2016,$I178+$J178,1,$H178,$G178*$H178, Options!$B$8)))</f>
        <v>3438.1928817069002</v>
      </c>
      <c r="Q178" s="83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Authority"),OR($F178=1,$F178=5)),0,prem_mort(VALUE(LEFT(Options!$B$24,2)),$C178,$E178,$F178,2016,$I178,1,$H178,$G178*$H178,Options!$B$8)))</f>
        <v>7.2969458565999998</v>
      </c>
      <c r="R178" s="84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Authority"),OR($F178=1,$F178=5)),0,prem_mort(VALUE(LEFT(Options!$B$24,2)),$C178,$E178,$F178,2016,$I178+$J178,1,$H178,$G178*$H178,Options!$B$8)))</f>
        <v>7.2643901712999996</v>
      </c>
      <c r="S178" s="83">
        <f t="shared" si="150"/>
        <v>20.948370386128097</v>
      </c>
      <c r="T178" s="75">
        <f t="shared" si="151"/>
        <v>20.854908194241091</v>
      </c>
      <c r="U178" s="75">
        <f t="shared" si="152"/>
        <v>1227.3650837682655</v>
      </c>
      <c r="V178" s="75">
        <f t="shared" si="153"/>
        <v>1221.8891336652025</v>
      </c>
      <c r="W178" s="75">
        <f t="shared" si="154"/>
        <v>9897.1958399999985</v>
      </c>
      <c r="X178" s="75">
        <f t="shared" si="155"/>
        <v>9870.5046413082418</v>
      </c>
      <c r="Y178" s="75">
        <f t="shared" si="156"/>
        <v>20.948370386128097</v>
      </c>
      <c r="Z178" s="84">
        <f t="shared" si="157"/>
        <v>20.854908194241091</v>
      </c>
      <c r="AA178" s="83">
        <f t="shared" si="158"/>
        <v>125690.22231676859</v>
      </c>
      <c r="AB178" s="75">
        <f t="shared" si="159"/>
        <v>125129.44916544654</v>
      </c>
      <c r="AC178" s="75">
        <f t="shared" si="144"/>
        <v>7364190.5026095929</v>
      </c>
      <c r="AD178" s="75">
        <f t="shared" si="145"/>
        <v>7331334.801991215</v>
      </c>
      <c r="AE178" s="75">
        <f t="shared" si="160"/>
        <v>59383175.039999992</v>
      </c>
      <c r="AF178" s="75">
        <f t="shared" si="161"/>
        <v>59223027.847849451</v>
      </c>
      <c r="AG178" s="75">
        <f t="shared" si="162"/>
        <v>125690.22231676859</v>
      </c>
      <c r="AH178" s="75">
        <f t="shared" si="163"/>
        <v>125129.44916544654</v>
      </c>
      <c r="AI178" s="84">
        <v>6000</v>
      </c>
      <c r="AJ178" s="133"/>
      <c r="AK178" s="134"/>
      <c r="AL178" s="75"/>
      <c r="AM178" s="75"/>
      <c r="AN178" s="134"/>
      <c r="AO178" s="134"/>
      <c r="AP178" s="75"/>
      <c r="AQ178" s="84"/>
    </row>
    <row r="179" spans="1:43" x14ac:dyDescent="0.35">
      <c r="B179" s="5" t="s">
        <v>64</v>
      </c>
      <c r="C179" s="15">
        <v>26.975186999999998</v>
      </c>
      <c r="D179" s="15">
        <v>81.645189999999999</v>
      </c>
      <c r="E179" t="s">
        <v>171</v>
      </c>
      <c r="F179">
        <v>4</v>
      </c>
      <c r="G179" s="15">
        <f>HLOOKUP(Calculations!$E$2,'Prevalence Rates'!$C$3:$BC$249,'Prevalence Rates'!$BD179,FALSE)</f>
        <v>0.18720000000000001</v>
      </c>
      <c r="H179">
        <f>HLOOKUP(Calculations!$E$2,'Population 2016'!$C$3:$BC$249,'Population 2016'!BD179,FALSE)</f>
        <v>33433</v>
      </c>
      <c r="I179">
        <v>0</v>
      </c>
      <c r="J179">
        <f>HLOOKUP(Results!E$4,Targeting!$C$3:$F$249,Targeting!$G179,FALSE)</f>
        <v>5151</v>
      </c>
      <c r="K179" s="89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Authority"),OR($F179=1,$F179=5)),0,new_ci(VALUE(LEFT(Options!$B$24,2)),$C179,$E179,$F179,2016,$I179,1,$H179,$G179*$H179,Options!$B$8)))</f>
        <v>10.6225955701</v>
      </c>
      <c r="L179" s="90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Authority"),OR($F179=1,$F179=5)),0,new_ci(VALUE(LEFT(Options!$B$24,2)),$C179,$E179,$F179,2016,$I179+$J179,1,$H179,$G179*$H179,Options!$B$8)))</f>
        <v>10.5750585364</v>
      </c>
      <c r="M179" s="83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Authority"),OR($F179=1,$F179=5)),0,new_yllv2(VALUE(LEFT(Options!$B$24,2)),$C179,$D179,$E179,$F179,2016,$I179,1,$H179,$G179*$H179,Options!$B$8)))</f>
        <v>570.11473611509996</v>
      </c>
      <c r="N179" s="84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Authority"),OR($F179=1,$F179=5)),0,new_yllv2(VALUE(LEFT(Options!$B$24,2)),$C179,$D179,$E179,$F179,2016,$I179+$J179,1,$H179,$G179*$H179,Options!$B$8)))</f>
        <v>567.56342337379999</v>
      </c>
      <c r="O179" s="90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Authority"),OR($F179=1,$F179=5)),0,hosp_count(VALUE(LEFT(Options!$B$24,2)),$C179,$E179,$F179,2016,$I179,1,$H179,$G179*$H179, Options!$B$8)))</f>
        <v>3742.7879046867001</v>
      </c>
      <c r="P179" s="90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Authority"),OR($F179=1,$F179=5)),0,hosp_count(VALUE(LEFT(Options!$B$24,2)),$C179,$E179,$F179,2016,$I179+$J179,1,$H179,$G179*$H179, Options!$B$8)))</f>
        <v>3732.6716045974999</v>
      </c>
      <c r="Q179" s="83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Authority"),OR($F179=1,$F179=5)),0,prem_mort(VALUE(LEFT(Options!$B$24,2)),$C179,$E179,$F179,2016,$I179,1,$H179,$G179*$H179,Options!$B$8)))</f>
        <v>10.6225955701</v>
      </c>
      <c r="R179" s="84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Authority"),OR($F179=1,$F179=5)),0,prem_mort(VALUE(LEFT(Options!$B$24,2)),$C179,$E179,$F179,2016,$I179+$J179,1,$H179,$G179*$H179,Options!$B$8)))</f>
        <v>10.5750585364</v>
      </c>
      <c r="S179" s="83">
        <f t="shared" si="150"/>
        <v>31.772786079921033</v>
      </c>
      <c r="T179" s="75">
        <f t="shared" si="151"/>
        <v>31.630600114856581</v>
      </c>
      <c r="U179" s="75">
        <f t="shared" si="152"/>
        <v>1705.2455242278586</v>
      </c>
      <c r="V179" s="75">
        <f t="shared" si="153"/>
        <v>1697.6144030562618</v>
      </c>
      <c r="W179" s="75">
        <f t="shared" si="154"/>
        <v>11194.89099</v>
      </c>
      <c r="X179" s="75">
        <f t="shared" si="155"/>
        <v>11164.632562430832</v>
      </c>
      <c r="Y179" s="75">
        <f t="shared" si="156"/>
        <v>31.772786079921033</v>
      </c>
      <c r="Z179" s="84">
        <f t="shared" si="157"/>
        <v>31.630600114856581</v>
      </c>
      <c r="AA179" s="83">
        <f t="shared" si="158"/>
        <v>190636.71647952619</v>
      </c>
      <c r="AB179" s="75">
        <f t="shared" si="159"/>
        <v>189783.60068913948</v>
      </c>
      <c r="AC179" s="75">
        <f t="shared" si="144"/>
        <v>10231473.145367151</v>
      </c>
      <c r="AD179" s="75">
        <f t="shared" si="145"/>
        <v>10185686.418337571</v>
      </c>
      <c r="AE179" s="75">
        <f t="shared" si="160"/>
        <v>67169345.939999998</v>
      </c>
      <c r="AF179" s="75">
        <f t="shared" si="161"/>
        <v>66987795.374584995</v>
      </c>
      <c r="AG179" s="75">
        <f t="shared" si="162"/>
        <v>190636.71647952619</v>
      </c>
      <c r="AH179" s="75">
        <f t="shared" si="163"/>
        <v>189783.60068913948</v>
      </c>
      <c r="AI179" s="84">
        <v>6000</v>
      </c>
      <c r="AJ179" s="133"/>
      <c r="AK179" s="134"/>
      <c r="AL179" s="75"/>
      <c r="AM179" s="75"/>
      <c r="AN179" s="134"/>
      <c r="AO179" s="134"/>
      <c r="AP179" s="75"/>
      <c r="AQ179" s="84"/>
    </row>
    <row r="180" spans="1:43" x14ac:dyDescent="0.35">
      <c r="B180" s="5" t="s">
        <v>65</v>
      </c>
      <c r="C180" s="15">
        <v>31.999904999999998</v>
      </c>
      <c r="D180" s="15">
        <v>81.799899999999994</v>
      </c>
      <c r="E180" t="s">
        <v>171</v>
      </c>
      <c r="F180">
        <v>4</v>
      </c>
      <c r="G180" s="15">
        <f>HLOOKUP(Calculations!$E$2,'Prevalence Rates'!$C$3:$BC$249,'Prevalence Rates'!$BD180,FALSE)</f>
        <v>0.18720000000000001</v>
      </c>
      <c r="H180">
        <f>HLOOKUP(Calculations!$E$2,'Population 2016'!$C$3:$BC$249,'Population 2016'!BD180,FALSE)</f>
        <v>33838</v>
      </c>
      <c r="I180">
        <v>0</v>
      </c>
      <c r="J180">
        <f>HLOOKUP(Results!E$4,Targeting!$C$3:$F$249,Targeting!$G180,FALSE)</f>
        <v>5214</v>
      </c>
      <c r="K180" s="89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Authority"),OR($F180=1,$F180=5)),0,new_ci(VALUE(LEFT(Options!$B$24,2)),$C180,$E180,$F180,2016,$I180,1,$H180,$G180*$H180,Options!$B$8)))</f>
        <v>16.482635503699999</v>
      </c>
      <c r="L180" s="90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Authority"),OR($F180=1,$F180=5)),0,new_ci(VALUE(LEFT(Options!$B$24,2)),$C180,$E180,$F180,2016,$I180+$J180,1,$H180,$G180*$H180,Options!$B$8)))</f>
        <v>16.4088787811</v>
      </c>
      <c r="M180" s="83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Authority"),OR($F180=1,$F180=5)),0,new_yllv2(VALUE(LEFT(Options!$B$24,2)),$C180,$D180,$E180,$F180,2016,$I180,1,$H180,$G180*$H180,Options!$B$8)))</f>
        <v>804.3525301674</v>
      </c>
      <c r="N180" s="84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Authority"),OR($F180=1,$F180=5)),0,new_yllv2(VALUE(LEFT(Options!$B$24,2)),$C180,$D180,$E180,$F180,2016,$I180+$J180,1,$H180,$G180*$H180,Options!$B$8)))</f>
        <v>800.75320247330001</v>
      </c>
      <c r="O180" s="90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Authority"),OR($F180=1,$F180=5)),0,hosp_count(VALUE(LEFT(Options!$B$24,2)),$C180,$E180,$F180,2016,$I180,1,$H180,$G180*$H180, Options!$B$8)))</f>
        <v>4298.4820839800004</v>
      </c>
      <c r="P180" s="90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Authority"),OR($F180=1,$F180=5)),0,hosp_count(VALUE(LEFT(Options!$B$24,2)),$C180,$E180,$F180,2016,$I180+$J180,1,$H180,$G180*$H180, Options!$B$8)))</f>
        <v>4286.8624691560999</v>
      </c>
      <c r="Q180" s="83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Authority"),OR($F180=1,$F180=5)),0,prem_mort(VALUE(LEFT(Options!$B$24,2)),$C180,$E180,$F180,2016,$I180,1,$H180,$G180*$H180,Options!$B$8)))</f>
        <v>16.482635503699999</v>
      </c>
      <c r="R180" s="84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Authority"),OR($F180=1,$F180=5)),0,prem_mort(VALUE(LEFT(Options!$B$24,2)),$C180,$E180,$F180,2016,$I180+$J180,1,$H180,$G180*$H180,Options!$B$8)))</f>
        <v>16.4088787811</v>
      </c>
      <c r="S180" s="83">
        <f t="shared" si="150"/>
        <v>48.710430591938056</v>
      </c>
      <c r="T180" s="75">
        <f t="shared" si="151"/>
        <v>48.492460491459305</v>
      </c>
      <c r="U180" s="75">
        <f t="shared" si="152"/>
        <v>2377.0687693344757</v>
      </c>
      <c r="V180" s="75">
        <f t="shared" si="153"/>
        <v>2366.4318295209528</v>
      </c>
      <c r="W180" s="75">
        <f t="shared" si="154"/>
        <v>12703.121000000001</v>
      </c>
      <c r="X180" s="75">
        <f t="shared" si="155"/>
        <v>12668.782047272593</v>
      </c>
      <c r="Y180" s="75">
        <f t="shared" si="156"/>
        <v>48.710430591938056</v>
      </c>
      <c r="Z180" s="84">
        <f t="shared" si="157"/>
        <v>48.492460491459305</v>
      </c>
      <c r="AA180" s="83">
        <f t="shared" si="158"/>
        <v>316617.79884759738</v>
      </c>
      <c r="AB180" s="75">
        <f t="shared" si="159"/>
        <v>315200.99319448549</v>
      </c>
      <c r="AC180" s="75">
        <f t="shared" si="144"/>
        <v>15450947.000674093</v>
      </c>
      <c r="AD180" s="75">
        <f t="shared" si="145"/>
        <v>15381806.891886193</v>
      </c>
      <c r="AE180" s="75">
        <f t="shared" si="160"/>
        <v>82570286.5</v>
      </c>
      <c r="AF180" s="75">
        <f t="shared" si="161"/>
        <v>82347083.307271853</v>
      </c>
      <c r="AG180" s="75">
        <f t="shared" si="162"/>
        <v>316617.79884759738</v>
      </c>
      <c r="AH180" s="75">
        <f t="shared" si="163"/>
        <v>315200.99319448549</v>
      </c>
      <c r="AI180" s="84">
        <v>6500</v>
      </c>
      <c r="AJ180" s="133"/>
      <c r="AK180" s="134"/>
      <c r="AL180" s="75"/>
      <c r="AM180" s="75"/>
      <c r="AN180" s="134"/>
      <c r="AO180" s="134"/>
      <c r="AP180" s="75"/>
      <c r="AQ180" s="84"/>
    </row>
    <row r="181" spans="1:43" x14ac:dyDescent="0.35">
      <c r="B181" s="5" t="s">
        <v>66</v>
      </c>
      <c r="C181" s="15">
        <v>36.918118</v>
      </c>
      <c r="D181" s="15">
        <v>81.898120000000006</v>
      </c>
      <c r="E181" t="s">
        <v>171</v>
      </c>
      <c r="F181">
        <v>4</v>
      </c>
      <c r="G181" s="15">
        <f>HLOOKUP(Calculations!$E$2,'Prevalence Rates'!$C$3:$BC$249,'Prevalence Rates'!$BD181,FALSE)</f>
        <v>0.15670000000000001</v>
      </c>
      <c r="H181">
        <f>HLOOKUP(Calculations!$E$2,'Population 2016'!$C$3:$BC$249,'Population 2016'!BD181,FALSE)</f>
        <v>32800</v>
      </c>
      <c r="I181">
        <v>0</v>
      </c>
      <c r="J181">
        <f>HLOOKUP(Results!E$4,Targeting!$C$3:$F$249,Targeting!$G181,FALSE)</f>
        <v>5054</v>
      </c>
      <c r="K181" s="89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Authority"),OR($F181=1,$F181=5)),0,new_ci(VALUE(LEFT(Options!$B$24,2)),$C181,$E181,$F181,2016,$I181,1,$H181,$G181*$H181,Options!$B$8)))</f>
        <v>24.272249862199999</v>
      </c>
      <c r="L181" s="90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Authority"),OR($F181=1,$F181=5)),0,new_ci(VALUE(LEFT(Options!$B$24,2)),$C181,$E181,$F181,2016,$I181+$J181,1,$H181,$G181*$H181,Options!$B$8)))</f>
        <v>24.161314562200001</v>
      </c>
      <c r="M181" s="83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Authority"),OR($F181=1,$F181=5)),0,new_yllv2(VALUE(LEFT(Options!$B$24,2)),$C181,$D181,$E181,$F181,2016,$I181,1,$H181,$G181*$H181,Options!$B$8)))</f>
        <v>1067.4935974841001</v>
      </c>
      <c r="N181" s="84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Authority"),OR($F181=1,$F181=5)),0,new_yllv2(VALUE(LEFT(Options!$B$24,2)),$C181,$D181,$E181,$F181,2016,$I181+$J181,1,$H181,$G181*$H181,Options!$B$8)))</f>
        <v>1062.6146627682001</v>
      </c>
      <c r="O181" s="90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Authority"),OR($F181=1,$F181=5)),0,hosp_count(VALUE(LEFT(Options!$B$24,2)),$C181,$E181,$F181,2016,$I181,1,$H181,$G181*$H181, Options!$B$8)))</f>
        <v>4715.32218784</v>
      </c>
      <c r="P181" s="90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Authority"),OR($F181=1,$F181=5)),0,hosp_count(VALUE(LEFT(Options!$B$24,2)),$C181,$E181,$F181,2016,$I181+$J181,1,$H181,$G181*$H181, Options!$B$8)))</f>
        <v>4702.3790671171</v>
      </c>
      <c r="Q181" s="83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Authority"),OR($F181=1,$F181=5)),0,prem_mort(VALUE(LEFT(Options!$B$24,2)),$C181,$E181,$F181,2016,$I181,1,$H181,$G181*$H181,Options!$B$8)))</f>
        <v>24.272249862199999</v>
      </c>
      <c r="R181" s="84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Authority"),OR($F181=1,$F181=5)),0,prem_mort(VALUE(LEFT(Options!$B$24,2)),$C181,$E181,$F181,2016,$I181+$J181,1,$H181,$G181*$H181,Options!$B$8)))</f>
        <v>24.161314562200001</v>
      </c>
      <c r="S181" s="83">
        <f t="shared" si="150"/>
        <v>74.000761775000001</v>
      </c>
      <c r="T181" s="75">
        <f t="shared" si="151"/>
        <v>73.662544396951219</v>
      </c>
      <c r="U181" s="75">
        <f t="shared" si="152"/>
        <v>3254.5536508661585</v>
      </c>
      <c r="V181" s="75">
        <f t="shared" si="153"/>
        <v>3239.678849903049</v>
      </c>
      <c r="W181" s="75">
        <f t="shared" si="154"/>
        <v>14375.98228</v>
      </c>
      <c r="X181" s="75">
        <f t="shared" si="155"/>
        <v>14336.521546088719</v>
      </c>
      <c r="Y181" s="75">
        <f t="shared" si="156"/>
        <v>74.000761775000001</v>
      </c>
      <c r="Z181" s="84">
        <f t="shared" si="157"/>
        <v>73.662544396951219</v>
      </c>
      <c r="AA181" s="83">
        <f t="shared" si="158"/>
        <v>518005.33242500003</v>
      </c>
      <c r="AB181" s="75">
        <f t="shared" si="159"/>
        <v>515637.81077865855</v>
      </c>
      <c r="AC181" s="75">
        <f t="shared" si="144"/>
        <v>22781875.556063108</v>
      </c>
      <c r="AD181" s="75">
        <f t="shared" si="145"/>
        <v>22677751.949321344</v>
      </c>
      <c r="AE181" s="75">
        <f t="shared" si="160"/>
        <v>100631875.96000001</v>
      </c>
      <c r="AF181" s="75">
        <f t="shared" si="161"/>
        <v>100355650.82262103</v>
      </c>
      <c r="AG181" s="75">
        <f t="shared" si="162"/>
        <v>518005.33242500003</v>
      </c>
      <c r="AH181" s="75">
        <f t="shared" si="163"/>
        <v>515637.81077865855</v>
      </c>
      <c r="AI181" s="84">
        <v>7000</v>
      </c>
      <c r="AJ181" s="133"/>
      <c r="AK181" s="134"/>
      <c r="AL181" s="75"/>
      <c r="AM181" s="75"/>
      <c r="AN181" s="134"/>
      <c r="AO181" s="134"/>
      <c r="AP181" s="75"/>
      <c r="AQ181" s="84"/>
    </row>
    <row r="182" spans="1:43" x14ac:dyDescent="0.35">
      <c r="B182" s="5" t="s">
        <v>67</v>
      </c>
      <c r="C182" s="15">
        <v>42.077438000000001</v>
      </c>
      <c r="D182" s="15">
        <v>82.30744</v>
      </c>
      <c r="E182" t="s">
        <v>171</v>
      </c>
      <c r="F182">
        <v>4</v>
      </c>
      <c r="G182" s="15">
        <f>HLOOKUP(Calculations!$E$2,'Prevalence Rates'!$C$3:$BC$249,'Prevalence Rates'!$BD182,FALSE)</f>
        <v>0.15670000000000001</v>
      </c>
      <c r="H182">
        <f>HLOOKUP(Calculations!$E$2,'Population 2016'!$C$3:$BC$249,'Population 2016'!BD182,FALSE)</f>
        <v>35805</v>
      </c>
      <c r="I182">
        <v>0</v>
      </c>
      <c r="J182">
        <f>HLOOKUP(Results!E$4,Targeting!$C$3:$F$249,Targeting!$G182,FALSE)</f>
        <v>5517</v>
      </c>
      <c r="K182" s="89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Authority"),OR($F182=1,$F182=5)),0,new_ci(VALUE(LEFT(Options!$B$24,2)),$C182,$E182,$F182,2016,$I182,1,$H182,$G182*$H182,Options!$B$8)))</f>
        <v>41.083136646299998</v>
      </c>
      <c r="L182" s="90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Authority"),OR($F182=1,$F182=5)),0,new_ci(VALUE(LEFT(Options!$B$24,2)),$C182,$E182,$F182,2016,$I182+$J182,1,$H182,$G182*$H182,Options!$B$8)))</f>
        <v>40.895448306299997</v>
      </c>
      <c r="M182" s="83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Authority"),OR($F182=1,$F182=5)),0,new_yllv2(VALUE(LEFT(Options!$B$24,2)),$C182,$D182,$E182,$F182,2016,$I182,1,$H182,$G182*$H182,Options!$B$8)))</f>
        <v>1611.6915328006</v>
      </c>
      <c r="N182" s="84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Authority"),OR($F182=1,$F182=5)),0,new_yllv2(VALUE(LEFT(Options!$B$24,2)),$C182,$D182,$E182,$F182,2016,$I182+$J182,1,$H182,$G182*$H182,Options!$B$8)))</f>
        <v>1604.3285188469999</v>
      </c>
      <c r="O182" s="90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Authority"),OR($F182=1,$F182=5)),0,hosp_count(VALUE(LEFT(Options!$B$24,2)),$C182,$E182,$F182,2016,$I182,1,$H182,$G182*$H182, Options!$B$8)))</f>
        <v>5860.6013343570003</v>
      </c>
      <c r="P182" s="90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Authority"),OR($F182=1,$F182=5)),0,hosp_count(VALUE(LEFT(Options!$B$24,2)),$C182,$E182,$F182,2016,$I182+$J182,1,$H182,$G182*$H182, Options!$B$8)))</f>
        <v>5844.5146065529998</v>
      </c>
      <c r="Q182" s="83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Authority"),OR($F182=1,$F182=5)),0,prem_mort(VALUE(LEFT(Options!$B$24,2)),$C182,$E182,$F182,2016,$I182,1,$H182,$G182*$H182,Options!$B$8)))</f>
        <v>41.083136646299998</v>
      </c>
      <c r="R182" s="84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Authority"),OR($F182=1,$F182=5)),0,prem_mort(VALUE(LEFT(Options!$B$24,2)),$C182,$E182,$F182,2016,$I182+$J182,1,$H182,$G182*$H182,Options!$B$8)))</f>
        <v>40.895448306299997</v>
      </c>
      <c r="S182" s="83">
        <f t="shared" si="150"/>
        <v>114.74133960703813</v>
      </c>
      <c r="T182" s="75">
        <f t="shared" si="151"/>
        <v>114.21714371260997</v>
      </c>
      <c r="U182" s="75">
        <f t="shared" si="152"/>
        <v>4501.3029822667222</v>
      </c>
      <c r="V182" s="75">
        <f t="shared" si="153"/>
        <v>4480.7387762798489</v>
      </c>
      <c r="W182" s="75">
        <f t="shared" si="154"/>
        <v>16368.108740000001</v>
      </c>
      <c r="X182" s="75">
        <f t="shared" si="155"/>
        <v>16323.18002109482</v>
      </c>
      <c r="Y182" s="75">
        <f t="shared" si="156"/>
        <v>114.74133960703813</v>
      </c>
      <c r="Z182" s="84">
        <f t="shared" si="157"/>
        <v>114.21714371260997</v>
      </c>
      <c r="AA182" s="83">
        <f t="shared" si="158"/>
        <v>803189.37724926695</v>
      </c>
      <c r="AB182" s="75">
        <f t="shared" si="159"/>
        <v>799520.00598826981</v>
      </c>
      <c r="AC182" s="75">
        <f t="shared" si="144"/>
        <v>31509120.875867054</v>
      </c>
      <c r="AD182" s="75">
        <f t="shared" si="145"/>
        <v>31365171.433958944</v>
      </c>
      <c r="AE182" s="75">
        <f t="shared" si="160"/>
        <v>114576761.18000001</v>
      </c>
      <c r="AF182" s="75">
        <f t="shared" si="161"/>
        <v>114262260.14766374</v>
      </c>
      <c r="AG182" s="75">
        <f t="shared" si="162"/>
        <v>803189.37724926695</v>
      </c>
      <c r="AH182" s="75">
        <f t="shared" si="163"/>
        <v>799520.00598826981</v>
      </c>
      <c r="AI182" s="84">
        <v>7000</v>
      </c>
      <c r="AJ182" s="133"/>
      <c r="AK182" s="134"/>
      <c r="AL182" s="75"/>
      <c r="AM182" s="75"/>
      <c r="AN182" s="134"/>
      <c r="AO182" s="134"/>
      <c r="AP182" s="75"/>
      <c r="AQ182" s="84"/>
    </row>
    <row r="183" spans="1:43" x14ac:dyDescent="0.35">
      <c r="B183" s="5" t="s">
        <v>68</v>
      </c>
      <c r="C183" s="15">
        <v>47.025772000000003</v>
      </c>
      <c r="D183" s="15">
        <v>82.585769999999997</v>
      </c>
      <c r="E183" t="s">
        <v>171</v>
      </c>
      <c r="F183">
        <v>4</v>
      </c>
      <c r="G183" s="15">
        <f>HLOOKUP(Calculations!$E$2,'Prevalence Rates'!$C$3:$BC$249,'Prevalence Rates'!$BD183,FALSE)</f>
        <v>0.14949999999999999</v>
      </c>
      <c r="H183">
        <f>HLOOKUP(Calculations!$E$2,'Population 2016'!$C$3:$BC$249,'Population 2016'!BD183,FALSE)</f>
        <v>42189</v>
      </c>
      <c r="I183">
        <v>0</v>
      </c>
      <c r="J183">
        <f>HLOOKUP(Results!E$4,Targeting!$C$3:$F$249,Targeting!$G183,FALSE)</f>
        <v>6500</v>
      </c>
      <c r="K183" s="89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Authority"),OR($F183=1,$F183=5)),0,new_ci(VALUE(LEFT(Options!$B$24,2)),$C183,$E183,$F183,2016,$I183,1,$H183,$G183*$H183,Options!$B$8)))</f>
        <v>73.716616172100004</v>
      </c>
      <c r="L183" s="90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Authority"),OR($F183=1,$F183=5)),0,new_ci(VALUE(LEFT(Options!$B$24,2)),$C183,$E183,$F183,2016,$I183+$J183,1,$H183,$G183*$H183,Options!$B$8)))</f>
        <v>73.378364622099994</v>
      </c>
      <c r="M183" s="83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Authority"),OR($F183=1,$F183=5)),0,new_yllv2(VALUE(LEFT(Options!$B$24,2)),$C183,$D183,$E183,$F183,2016,$I183,1,$H183,$G183*$H183,Options!$B$8)))</f>
        <v>2547.6461074744998</v>
      </c>
      <c r="N183" s="84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Authority"),OR($F183=1,$F183=5)),0,new_yllv2(VALUE(LEFT(Options!$B$24,2)),$C183,$D183,$E183,$F183,2016,$I183+$J183,1,$H183,$G183*$H183,Options!$B$8)))</f>
        <v>2535.9561345830002</v>
      </c>
      <c r="O183" s="90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Authority"),OR($F183=1,$F183=5)),0,hosp_count(VALUE(LEFT(Options!$B$24,2)),$C183,$E183,$F183,2016,$I183,1,$H183,$G183*$H183, Options!$B$8)))</f>
        <v>7820.8484750382004</v>
      </c>
      <c r="P183" s="90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Authority"),OR($F183=1,$F183=5)),0,hosp_count(VALUE(LEFT(Options!$B$24,2)),$C183,$E183,$F183,2016,$I183+$J183,1,$H183,$G183*$H183, Options!$B$8)))</f>
        <v>7799.3047666272996</v>
      </c>
      <c r="Q183" s="83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Authority"),OR($F183=1,$F183=5)),0,prem_mort(VALUE(LEFT(Options!$B$24,2)),$C183,$E183,$F183,2016,$I183,1,$H183,$G183*$H183,Options!$B$8)))</f>
        <v>73.716616172100004</v>
      </c>
      <c r="R183" s="84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Authority"),OR($F183=1,$F183=5)),0,prem_mort(VALUE(LEFT(Options!$B$24,2)),$C183,$E183,$F183,2016,$I183+$J183,1,$H183,$G183*$H183,Options!$B$8)))</f>
        <v>73.378364622099994</v>
      </c>
      <c r="S183" s="83">
        <f t="shared" si="150"/>
        <v>174.72947017492714</v>
      </c>
      <c r="T183" s="75">
        <f t="shared" si="151"/>
        <v>173.92771722984662</v>
      </c>
      <c r="U183" s="75">
        <f t="shared" si="152"/>
        <v>6038.6501397864367</v>
      </c>
      <c r="V183" s="75">
        <f t="shared" si="153"/>
        <v>6010.9415596079552</v>
      </c>
      <c r="W183" s="75">
        <f t="shared" si="154"/>
        <v>18537.648380000002</v>
      </c>
      <c r="X183" s="75">
        <f t="shared" si="155"/>
        <v>18486.583627550546</v>
      </c>
      <c r="Y183" s="75">
        <f t="shared" si="156"/>
        <v>174.72947017492714</v>
      </c>
      <c r="Z183" s="84">
        <f t="shared" si="157"/>
        <v>173.92771722984662</v>
      </c>
      <c r="AA183" s="83">
        <f t="shared" si="158"/>
        <v>1223106.2912244899</v>
      </c>
      <c r="AB183" s="75">
        <f t="shared" si="159"/>
        <v>1217494.0206089264</v>
      </c>
      <c r="AC183" s="75">
        <f t="shared" si="144"/>
        <v>42270550.97850506</v>
      </c>
      <c r="AD183" s="75">
        <f t="shared" si="145"/>
        <v>42076590.917255685</v>
      </c>
      <c r="AE183" s="75">
        <f t="shared" si="160"/>
        <v>129763538.66000001</v>
      </c>
      <c r="AF183" s="75">
        <f t="shared" si="161"/>
        <v>129406085.39285383</v>
      </c>
      <c r="AG183" s="75">
        <f t="shared" si="162"/>
        <v>1223106.2912244899</v>
      </c>
      <c r="AH183" s="75">
        <f t="shared" si="163"/>
        <v>1217494.0206089264</v>
      </c>
      <c r="AI183" s="84">
        <v>7000</v>
      </c>
      <c r="AJ183" s="133"/>
      <c r="AK183" s="134"/>
      <c r="AL183" s="75"/>
      <c r="AM183" s="75"/>
      <c r="AN183" s="134"/>
      <c r="AO183" s="134"/>
      <c r="AP183" s="75"/>
      <c r="AQ183" s="84"/>
    </row>
    <row r="184" spans="1:43" x14ac:dyDescent="0.35">
      <c r="B184" s="5" t="s">
        <v>69</v>
      </c>
      <c r="C184" s="15">
        <v>51.990825999999998</v>
      </c>
      <c r="D184" s="15">
        <v>82.980829999999997</v>
      </c>
      <c r="E184" t="s">
        <v>171</v>
      </c>
      <c r="F184">
        <v>4</v>
      </c>
      <c r="G184" s="15">
        <f>HLOOKUP(Calculations!$E$2,'Prevalence Rates'!$C$3:$BC$249,'Prevalence Rates'!$BD184,FALSE)</f>
        <v>0.14949999999999999</v>
      </c>
      <c r="H184">
        <f>HLOOKUP(Calculations!$E$2,'Population 2016'!$C$3:$BC$249,'Population 2016'!BD184,FALSE)</f>
        <v>44075</v>
      </c>
      <c r="I184">
        <v>0</v>
      </c>
      <c r="J184">
        <f>HLOOKUP(Results!E$4,Targeting!$C$3:$F$249,Targeting!$G184,FALSE)</f>
        <v>6791</v>
      </c>
      <c r="K184" s="89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Authority"),OR($F184=1,$F184=5)),0,new_ci(VALUE(LEFT(Options!$B$24,2)),$C184,$E184,$F184,2016,$I184,1,$H184,$G184*$H184,Options!$B$8)))</f>
        <v>117.4216952737</v>
      </c>
      <c r="L184" s="90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Authority"),OR($F184=1,$F184=5)),0,new_ci(VALUE(LEFT(Options!$B$24,2)),$C184,$E184,$F184,2016,$I184+$J184,1,$H184,$G184*$H184,Options!$B$8)))</f>
        <v>116.88339239760001</v>
      </c>
      <c r="M184" s="83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Authority"),OR($F184=1,$F184=5)),0,new_yllv2(VALUE(LEFT(Options!$B$24,2)),$C184,$D184,$E184,$F184,2016,$I184,1,$H184,$G184*$H184,Options!$B$8)))</f>
        <v>3521.4771109449998</v>
      </c>
      <c r="N184" s="84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Authority"),OR($F184=1,$F184=5)),0,new_yllv2(VALUE(LEFT(Options!$B$24,2)),$C184,$D184,$E184,$F184,2016,$I184+$J184,1,$H184,$G184*$H184,Options!$B$8)))</f>
        <v>3505.3334055375999</v>
      </c>
      <c r="O184" s="90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Authority"),OR($F184=1,$F184=5)),0,hosp_count(VALUE(LEFT(Options!$B$24,2)),$C184,$E184,$F184,2016,$I184,1,$H184,$G184*$H184, Options!$B$8)))</f>
        <v>9257.3301240100009</v>
      </c>
      <c r="P184" s="90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Authority"),OR($F184=1,$F184=5)),0,hosp_count(VALUE(LEFT(Options!$B$24,2)),$C184,$E184,$F184,2016,$I184+$J184,1,$H184,$G184*$H184, Options!$B$8)))</f>
        <v>9231.8278078057992</v>
      </c>
      <c r="Q184" s="83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Authority"),OR($F184=1,$F184=5)),0,prem_mort(VALUE(LEFT(Options!$B$24,2)),$C184,$E184,$F184,2016,$I184,1,$H184,$G184*$H184,Options!$B$8)))</f>
        <v>117.4216952737</v>
      </c>
      <c r="R184" s="84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Authority"),OR($F184=1,$F184=5)),0,prem_mort(VALUE(LEFT(Options!$B$24,2)),$C184,$E184,$F184,2016,$I184+$J184,1,$H184,$G184*$H184,Options!$B$8)))</f>
        <v>116.88339239760001</v>
      </c>
      <c r="S184" s="83">
        <f t="shared" si="150"/>
        <v>266.41337555008511</v>
      </c>
      <c r="T184" s="75">
        <f t="shared" si="151"/>
        <v>265.19204174157687</v>
      </c>
      <c r="U184" s="75">
        <f t="shared" si="152"/>
        <v>7989.7381984004542</v>
      </c>
      <c r="V184" s="75">
        <f t="shared" si="153"/>
        <v>7953.1103925980715</v>
      </c>
      <c r="W184" s="75">
        <f t="shared" si="154"/>
        <v>21003.585080000004</v>
      </c>
      <c r="X184" s="75">
        <f t="shared" si="155"/>
        <v>20945.723897460692</v>
      </c>
      <c r="Y184" s="75">
        <f t="shared" si="156"/>
        <v>266.41337555008511</v>
      </c>
      <c r="Z184" s="84">
        <f t="shared" si="157"/>
        <v>265.19204174157687</v>
      </c>
      <c r="AA184" s="83">
        <f t="shared" si="158"/>
        <v>1864893.6288505958</v>
      </c>
      <c r="AB184" s="75">
        <f t="shared" si="159"/>
        <v>1856344.2921910381</v>
      </c>
      <c r="AC184" s="75">
        <f t="shared" si="144"/>
        <v>55928167.388803177</v>
      </c>
      <c r="AD184" s="75">
        <f t="shared" si="145"/>
        <v>55671772.748186499</v>
      </c>
      <c r="AE184" s="75">
        <f t="shared" si="160"/>
        <v>147025095.56000003</v>
      </c>
      <c r="AF184" s="75">
        <f t="shared" si="161"/>
        <v>146620067.28222483</v>
      </c>
      <c r="AG184" s="75">
        <f t="shared" si="162"/>
        <v>1864893.6288505958</v>
      </c>
      <c r="AH184" s="75">
        <f t="shared" si="163"/>
        <v>1856344.2921910381</v>
      </c>
      <c r="AI184" s="84">
        <v>7000</v>
      </c>
      <c r="AJ184" s="133"/>
      <c r="AK184" s="134"/>
      <c r="AL184" s="75"/>
      <c r="AM184" s="75"/>
      <c r="AN184" s="134"/>
      <c r="AO184" s="134"/>
      <c r="AP184" s="75"/>
      <c r="AQ184" s="84"/>
    </row>
    <row r="185" spans="1:43" x14ac:dyDescent="0.35">
      <c r="B185" s="5" t="s">
        <v>70</v>
      </c>
      <c r="C185" s="15">
        <v>56.953040999999999</v>
      </c>
      <c r="D185" s="15">
        <v>83.473039999999997</v>
      </c>
      <c r="E185" t="s">
        <v>171</v>
      </c>
      <c r="F185">
        <v>4</v>
      </c>
      <c r="G185" s="15">
        <f>HLOOKUP(Calculations!$E$2,'Prevalence Rates'!$C$3:$BC$249,'Prevalence Rates'!$BD185,FALSE)</f>
        <v>0.13770000000000002</v>
      </c>
      <c r="H185">
        <f>HLOOKUP(Calculations!$E$2,'Population 2016'!$C$3:$BC$249,'Population 2016'!BD185,FALSE)</f>
        <v>39814</v>
      </c>
      <c r="I185">
        <v>0</v>
      </c>
      <c r="J185">
        <f>HLOOKUP(Results!E$4,Targeting!$C$3:$F$249,Targeting!$G185,FALSE)</f>
        <v>6134</v>
      </c>
      <c r="K185" s="89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Authority"),OR($F185=1,$F185=5)),0,new_ci(VALUE(LEFT(Options!$B$24,2)),$C185,$E185,$F185,2016,$I185,1,$H185,$G185*$H185,Options!$B$8)))</f>
        <v>161.6472863027</v>
      </c>
      <c r="L185" s="90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Authority"),OR($F185=1,$F185=5)),0,new_ci(VALUE(LEFT(Options!$B$24,2)),$C185,$E185,$F185,2016,$I185+$J185,1,$H185,$G185*$H185,Options!$B$8)))</f>
        <v>160.90114960970001</v>
      </c>
      <c r="M185" s="83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Authority"),OR($F185=1,$F185=5)),0,new_yllv2(VALUE(LEFT(Options!$B$24,2)),$C185,$D185,$E185,$F185,2016,$I185,1,$H185,$G185*$H185,Options!$B$8)))</f>
        <v>4125.2385847976002</v>
      </c>
      <c r="N185" s="84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Authority"),OR($F185=1,$F185=5)),0,new_yllv2(VALUE(LEFT(Options!$B$24,2)),$C185,$D185,$E185,$F185,2016,$I185+$J185,1,$H185,$G185*$H185,Options!$B$8)))</f>
        <v>4106.1971771383996</v>
      </c>
      <c r="O185" s="90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Authority"),OR($F185=1,$F185=5)),0,hosp_count(VALUE(LEFT(Options!$B$24,2)),$C185,$E185,$F185,2016,$I185,1,$H185,$G185*$H185, Options!$B$8)))</f>
        <v>9474.0793686367997</v>
      </c>
      <c r="P185" s="90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Authority"),OR($F185=1,$F185=5)),0,hosp_count(VALUE(LEFT(Options!$B$24,2)),$C185,$E185,$F185,2016,$I185+$J185,1,$H185,$G185*$H185, Options!$B$8)))</f>
        <v>9447.8245082613994</v>
      </c>
      <c r="Q185" s="83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Authority"),OR($F185=1,$F185=5)),0,prem_mort(VALUE(LEFT(Options!$B$24,2)),$C185,$E185,$F185,2016,$I185,1,$H185,$G185*$H185,Options!$B$8)))</f>
        <v>161.6472863027</v>
      </c>
      <c r="R185" s="84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Authority"),OR($F185=1,$F185=5)),0,prem_mort(VALUE(LEFT(Options!$B$24,2)),$C185,$E185,$F185,2016,$I185+$J185,1,$H185,$G185*$H185,Options!$B$8)))</f>
        <v>160.90114960970001</v>
      </c>
      <c r="S185" s="83">
        <f t="shared" si="150"/>
        <v>406.00614432787461</v>
      </c>
      <c r="T185" s="75">
        <f t="shared" si="151"/>
        <v>404.13208823454067</v>
      </c>
      <c r="U185" s="75">
        <f t="shared" si="152"/>
        <v>10361.27639724117</v>
      </c>
      <c r="V185" s="75">
        <f t="shared" si="153"/>
        <v>10313.450487613401</v>
      </c>
      <c r="W185" s="75">
        <f t="shared" si="154"/>
        <v>23795.849119999999</v>
      </c>
      <c r="X185" s="75">
        <f t="shared" si="155"/>
        <v>23729.905330440044</v>
      </c>
      <c r="Y185" s="75">
        <f t="shared" si="156"/>
        <v>406.00614432787461</v>
      </c>
      <c r="Z185" s="84">
        <f t="shared" si="157"/>
        <v>404.13208823454067</v>
      </c>
      <c r="AA185" s="83">
        <f t="shared" si="158"/>
        <v>2639039.9381311848</v>
      </c>
      <c r="AB185" s="75">
        <f t="shared" si="159"/>
        <v>2626858.5735245142</v>
      </c>
      <c r="AC185" s="75">
        <f t="shared" si="144"/>
        <v>67348296.582067609</v>
      </c>
      <c r="AD185" s="75">
        <f t="shared" si="145"/>
        <v>67037428.169487111</v>
      </c>
      <c r="AE185" s="75">
        <f t="shared" si="160"/>
        <v>154673019.28</v>
      </c>
      <c r="AF185" s="75">
        <f t="shared" si="161"/>
        <v>154244384.64786029</v>
      </c>
      <c r="AG185" s="75">
        <f t="shared" si="162"/>
        <v>2639039.9381311848</v>
      </c>
      <c r="AH185" s="75">
        <f t="shared" si="163"/>
        <v>2626858.5735245142</v>
      </c>
      <c r="AI185" s="84">
        <v>6500</v>
      </c>
      <c r="AJ185" s="133"/>
      <c r="AK185" s="134"/>
      <c r="AL185" s="75"/>
      <c r="AM185" s="75"/>
      <c r="AN185" s="134"/>
      <c r="AO185" s="134"/>
      <c r="AP185" s="75"/>
      <c r="AQ185" s="84"/>
    </row>
    <row r="186" spans="1:43" x14ac:dyDescent="0.35">
      <c r="B186" s="5" t="s">
        <v>71</v>
      </c>
      <c r="C186" s="15">
        <v>61.947387999999997</v>
      </c>
      <c r="D186" s="15">
        <v>84.167389999999997</v>
      </c>
      <c r="E186" t="s">
        <v>171</v>
      </c>
      <c r="F186">
        <v>4</v>
      </c>
      <c r="G186" s="15">
        <f>HLOOKUP(Calculations!$E$2,'Prevalence Rates'!$C$3:$BC$249,'Prevalence Rates'!$BD186,FALSE)</f>
        <v>0.13770000000000002</v>
      </c>
      <c r="H186">
        <f>HLOOKUP(Calculations!$E$2,'Population 2016'!$C$3:$BC$249,'Population 2016'!BD186,FALSE)</f>
        <v>35061</v>
      </c>
      <c r="I186">
        <v>0</v>
      </c>
      <c r="J186">
        <f>HLOOKUP(Results!E$4,Targeting!$C$3:$F$249,Targeting!$G186,FALSE)</f>
        <v>5402</v>
      </c>
      <c r="K186" s="89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Authority"),OR($F186=1,$F186=5)),0,new_ci(VALUE(LEFT(Options!$B$24,2)),$C186,$E186,$F186,2016,$I186,1,$H186,$G186*$H186,Options!$B$8)))</f>
        <v>217.44296402040001</v>
      </c>
      <c r="L186" s="90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Authority"),OR($F186=1,$F186=5)),0,new_ci(VALUE(LEFT(Options!$B$24,2)),$C186,$E186,$F186,2016,$I186+$J186,1,$H186,$G186*$H186,Options!$B$8)))</f>
        <v>216.441556386</v>
      </c>
      <c r="M186" s="83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Authority"),OR($F186=1,$F186=5)),0,new_yllv2(VALUE(LEFT(Options!$B$24,2)),$C186,$D186,$E186,$F186,2016,$I186,1,$H186,$G186*$H186,Options!$B$8)))</f>
        <v>4614.1401313987999</v>
      </c>
      <c r="N186" s="84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Authority"),OR($F186=1,$F186=5)),0,new_yllv2(VALUE(LEFT(Options!$B$24,2)),$C186,$D186,$E186,$F186,2016,$I186+$J186,1,$H186,$G186*$H186,Options!$B$8)))</f>
        <v>4592.8902593940002</v>
      </c>
      <c r="O186" s="90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Authority"),OR($F186=1,$F186=5)),0,hosp_count(VALUE(LEFT(Options!$B$24,2)),$C186,$E186,$F186,2016,$I186,1,$H186,$G186*$H186, Options!$B$8)))</f>
        <v>9459.8509845723001</v>
      </c>
      <c r="P186" s="90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Authority"),OR($F186=1,$F186=5)),0,hosp_count(VALUE(LEFT(Options!$B$24,2)),$C186,$E186,$F186,2016,$I186+$J186,1,$H186,$G186*$H186, Options!$B$8)))</f>
        <v>9433.6342066826001</v>
      </c>
      <c r="Q186" s="83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Authority"),OR($F186=1,$F186=5)),0,prem_mort(VALUE(LEFT(Options!$B$24,2)),$C186,$E186,$F186,2016,$I186,1,$H186,$G186*$H186,Options!$B$8)))</f>
        <v>217.44296402040001</v>
      </c>
      <c r="R186" s="84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Authority"),OR($F186=1,$F186=5)),0,prem_mort(VALUE(LEFT(Options!$B$24,2)),$C186,$E186,$F186,2016,$I186+$J186,1,$H186,$G186*$H186,Options!$B$8)))</f>
        <v>216.441556386</v>
      </c>
      <c r="S186" s="83">
        <f t="shared" si="150"/>
        <v>620.18471812098915</v>
      </c>
      <c r="T186" s="75">
        <f t="shared" si="151"/>
        <v>617.3285313767434</v>
      </c>
      <c r="U186" s="75">
        <f t="shared" si="152"/>
        <v>13160.32095889678</v>
      </c>
      <c r="V186" s="75">
        <f t="shared" si="153"/>
        <v>13099.712670471465</v>
      </c>
      <c r="W186" s="75">
        <f t="shared" si="154"/>
        <v>26981.121429999999</v>
      </c>
      <c r="X186" s="75">
        <f t="shared" si="155"/>
        <v>26906.346672036165</v>
      </c>
      <c r="Y186" s="75">
        <f t="shared" si="156"/>
        <v>620.18471812098915</v>
      </c>
      <c r="Z186" s="84">
        <f t="shared" si="157"/>
        <v>617.3285313767434</v>
      </c>
      <c r="AA186" s="83">
        <f t="shared" si="158"/>
        <v>3721108.3087259349</v>
      </c>
      <c r="AB186" s="75">
        <f t="shared" si="159"/>
        <v>3703971.1882604603</v>
      </c>
      <c r="AC186" s="75">
        <f t="shared" si="144"/>
        <v>78961925.753380686</v>
      </c>
      <c r="AD186" s="75">
        <f t="shared" si="145"/>
        <v>78598276.022828788</v>
      </c>
      <c r="AE186" s="75">
        <f t="shared" si="160"/>
        <v>161886728.57999998</v>
      </c>
      <c r="AF186" s="75">
        <f t="shared" si="161"/>
        <v>161438080.032217</v>
      </c>
      <c r="AG186" s="75">
        <f t="shared" si="162"/>
        <v>3721108.3087259349</v>
      </c>
      <c r="AH186" s="75">
        <f t="shared" si="163"/>
        <v>3703971.1882604603</v>
      </c>
      <c r="AI186" s="84">
        <v>6000</v>
      </c>
      <c r="AJ186" s="133"/>
      <c r="AK186" s="134"/>
      <c r="AL186" s="75"/>
      <c r="AM186" s="75"/>
      <c r="AN186" s="134"/>
      <c r="AO186" s="134"/>
      <c r="AP186" s="75"/>
      <c r="AQ186" s="84"/>
    </row>
    <row r="187" spans="1:43" x14ac:dyDescent="0.35">
      <c r="B187" s="5" t="s">
        <v>72</v>
      </c>
      <c r="C187" s="15">
        <v>67.063927000000007</v>
      </c>
      <c r="D187" s="15">
        <v>85.193929999999995</v>
      </c>
      <c r="E187" t="s">
        <v>171</v>
      </c>
      <c r="F187">
        <v>4</v>
      </c>
      <c r="G187" s="15">
        <f>HLOOKUP(Calculations!$E$2,'Prevalence Rates'!$C$3:$BC$249,'Prevalence Rates'!$BD187,FALSE)</f>
        <v>0.11560000000000001</v>
      </c>
      <c r="H187">
        <f>HLOOKUP(Calculations!$E$2,'Population 2016'!$C$3:$BC$249,'Population 2016'!BD187,FALSE)</f>
        <v>34888</v>
      </c>
      <c r="I187">
        <v>0</v>
      </c>
      <c r="J187">
        <f>HLOOKUP(Results!E$4,Targeting!$C$3:$F$249,Targeting!$G187,FALSE)</f>
        <v>5375</v>
      </c>
      <c r="K187" s="89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Authority"),OR($F187=1,$F187=5)),0,new_ci(VALUE(LEFT(Options!$B$24,2)),$C187,$E187,$F187,2016,$I187,1,$H187,$G187*$H187,Options!$B$8)))</f>
        <v>333.75559501880002</v>
      </c>
      <c r="L187" s="90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Authority"),OR($F187=1,$F187=5)),0,new_ci(VALUE(LEFT(Options!$B$24,2)),$C187,$E187,$F187,2016,$I187+$J187,1,$H187,$G187*$H187,Options!$B$8)))</f>
        <v>332.19988243130001</v>
      </c>
      <c r="M187" s="83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Authority"),OR($F187=1,$F187=5)),0,new_yllv2(VALUE(LEFT(Options!$B$24,2)),$C187,$D187,$E187,$F187,2016,$I187,1,$H187,$G187*$H187,Options!$B$8)))</f>
        <v>5717.2343439387996</v>
      </c>
      <c r="N187" s="84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Authority"),OR($F187=1,$F187=5)),0,new_yllv2(VALUE(LEFT(Options!$B$24,2)),$C187,$D187,$E187,$F187,2016,$I187+$J187,1,$H187,$G187*$H187,Options!$B$8)))</f>
        <v>5690.5849826477997</v>
      </c>
      <c r="O187" s="90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Authority"),OR($F187=1,$F187=5)),0,hosp_count(VALUE(LEFT(Options!$B$24,2)),$C187,$E187,$F187,2016,$I187,1,$H187,$G187*$H187, Options!$B$8)))</f>
        <v>10706.0606319744</v>
      </c>
      <c r="P187" s="90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Authority"),OR($F187=1,$F187=5)),0,hosp_count(VALUE(LEFT(Options!$B$24,2)),$C187,$E187,$F187,2016,$I187+$J187,1,$H187,$G187*$H187, Options!$B$8)))</f>
        <v>10676.0529833214</v>
      </c>
      <c r="Q187" s="83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Authority"),OR($F187=1,$F187=5)),0,prem_mort(VALUE(LEFT(Options!$B$24,2)),$C187,$E187,$F187,2016,$I187,1,$H187,$G187*$H187,Options!$B$8)))</f>
        <v>333.75559501880002</v>
      </c>
      <c r="R187" s="84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Authority"),OR($F187=1,$F187=5)),0,prem_mort(VALUE(LEFT(Options!$B$24,2)),$C187,$E187,$F187,2016,$I187+$J187,1,$H187,$G187*$H187,Options!$B$8)))</f>
        <v>332.19988243130001</v>
      </c>
      <c r="S187" s="83">
        <f t="shared" si="150"/>
        <v>956.6486901479019</v>
      </c>
      <c r="T187" s="75">
        <f t="shared" si="151"/>
        <v>952.18952772099294</v>
      </c>
      <c r="U187" s="75">
        <f t="shared" si="152"/>
        <v>16387.394932179548</v>
      </c>
      <c r="V187" s="75">
        <f t="shared" si="153"/>
        <v>16311.009466429143</v>
      </c>
      <c r="W187" s="75">
        <f t="shared" si="154"/>
        <v>30686.942880000002</v>
      </c>
      <c r="X187" s="75">
        <f t="shared" si="155"/>
        <v>30600.93150459012</v>
      </c>
      <c r="Y187" s="75">
        <f t="shared" si="156"/>
        <v>956.6486901479019</v>
      </c>
      <c r="Z187" s="84">
        <f t="shared" si="157"/>
        <v>952.18952772099294</v>
      </c>
      <c r="AA187" s="83">
        <f t="shared" si="158"/>
        <v>5261567.7958134608</v>
      </c>
      <c r="AB187" s="75">
        <f t="shared" si="159"/>
        <v>5237042.4024654608</v>
      </c>
      <c r="AC187" s="75">
        <f t="shared" si="144"/>
        <v>90130672.126987517</v>
      </c>
      <c r="AD187" s="75">
        <f t="shared" si="145"/>
        <v>89710552.065360278</v>
      </c>
      <c r="AE187" s="75">
        <f t="shared" si="160"/>
        <v>168778185.84</v>
      </c>
      <c r="AF187" s="75">
        <f t="shared" si="161"/>
        <v>168305123.27524567</v>
      </c>
      <c r="AG187" s="75">
        <f t="shared" si="162"/>
        <v>5261567.7958134608</v>
      </c>
      <c r="AH187" s="75">
        <f t="shared" si="163"/>
        <v>5237042.4024654608</v>
      </c>
      <c r="AI187" s="84">
        <v>5500</v>
      </c>
      <c r="AJ187" s="133"/>
      <c r="AK187" s="134"/>
      <c r="AL187" s="75"/>
      <c r="AM187" s="75"/>
      <c r="AN187" s="134"/>
      <c r="AO187" s="134"/>
      <c r="AP187" s="75"/>
      <c r="AQ187" s="84"/>
    </row>
    <row r="188" spans="1:43" x14ac:dyDescent="0.35">
      <c r="B188" s="5" t="s">
        <v>73</v>
      </c>
      <c r="C188" s="15">
        <v>71.938164</v>
      </c>
      <c r="D188" s="15">
        <v>86.248159999999999</v>
      </c>
      <c r="E188" t="s">
        <v>171</v>
      </c>
      <c r="F188">
        <v>4</v>
      </c>
      <c r="G188" s="15">
        <f>HLOOKUP(Calculations!$E$2,'Prevalence Rates'!$C$3:$BC$249,'Prevalence Rates'!$BD188,FALSE)</f>
        <v>0.11560000000000001</v>
      </c>
      <c r="H188">
        <f>HLOOKUP(Calculations!$E$2,'Population 2016'!$C$3:$BC$249,'Population 2016'!BD188,FALSE)</f>
        <v>26320</v>
      </c>
      <c r="I188">
        <v>0</v>
      </c>
      <c r="J188">
        <f>HLOOKUP(Results!E$4,Targeting!$C$3:$F$249,Targeting!$G188,FALSE)</f>
        <v>4055</v>
      </c>
      <c r="K188" s="89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Authority"),OR($F188=1,$F188=5)),0,new_ci(VALUE(LEFT(Options!$B$24,2)),$C188,$E188,$F188,2016,$I188,1,$H188,$G188*$H188,Options!$B$8)))</f>
        <v>380.15236666409999</v>
      </c>
      <c r="L188" s="90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Authority"),OR($F188=1,$F188=5)),0,new_ci(VALUE(LEFT(Options!$B$24,2)),$C188,$E188,$F188,2016,$I188+$J188,1,$H188,$G188*$H188,Options!$B$8)))</f>
        <v>378.39003406260002</v>
      </c>
      <c r="M188" s="83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Authority"),OR($F188=1,$F188=5)),0,new_yllv2(VALUE(LEFT(Options!$B$24,2)),$C188,$D188,$E188,$F188,2016,$I188,1,$H188,$G188*$H188,Options!$B$8)))</f>
        <v>5059.8264796897001</v>
      </c>
      <c r="N188" s="84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Authority"),OR($F188=1,$F188=5)),0,new_yllv2(VALUE(LEFT(Options!$B$24,2)),$C188,$D188,$E188,$F188,2016,$I188+$J188,1,$H188,$G188*$H188,Options!$B$8)))</f>
        <v>5036.3698398131</v>
      </c>
      <c r="O188" s="90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Authority"),OR($F188=1,$F188=5)),0,hosp_count(VALUE(LEFT(Options!$B$24,2)),$C188,$E188,$F188,2016,$I188,1,$H188,$G188*$H188, Options!$B$8)))</f>
        <v>9130.3243339839992</v>
      </c>
      <c r="P188" s="90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Authority"),OR($F188=1,$F188=5)),0,hosp_count(VALUE(LEFT(Options!$B$24,2)),$C188,$E188,$F188,2016,$I188+$J188,1,$H188,$G188*$H188, Options!$B$8)))</f>
        <v>9104.7331105075991</v>
      </c>
      <c r="Q188" s="83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Authority"),OR($F188=1,$F188=5)),0,prem_mort(VALUE(LEFT(Options!$B$24,2)),$C188,$E188,$F188,2016,$I188,1,$H188,$G188*$H188,Options!$B$8)))</f>
        <v>380.15236666409999</v>
      </c>
      <c r="R188" s="84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Authority"),OR($F188=1,$F188=5)),0,prem_mort(VALUE(LEFT(Options!$B$24,2)),$C188,$E188,$F188,2016,$I188+$J188,1,$H188,$G188*$H188,Options!$B$8)))</f>
        <v>378.39003406260002</v>
      </c>
      <c r="S188" s="83">
        <f t="shared" si="150"/>
        <v>1444.3478976599545</v>
      </c>
      <c r="T188" s="75">
        <f t="shared" si="151"/>
        <v>1437.6521051010639</v>
      </c>
      <c r="U188" s="75">
        <f t="shared" si="152"/>
        <v>19224.264740462386</v>
      </c>
      <c r="V188" s="75">
        <f t="shared" si="153"/>
        <v>19135.143768286853</v>
      </c>
      <c r="W188" s="75">
        <f t="shared" si="154"/>
        <v>34689.682119999998</v>
      </c>
      <c r="X188" s="75">
        <f t="shared" si="155"/>
        <v>34592.451027764437</v>
      </c>
      <c r="Y188" s="75">
        <f t="shared" si="156"/>
        <v>1444.3478976599545</v>
      </c>
      <c r="Z188" s="84">
        <f t="shared" si="157"/>
        <v>1437.6521051010639</v>
      </c>
      <c r="AA188" s="83">
        <f t="shared" si="158"/>
        <v>7221739.4882997721</v>
      </c>
      <c r="AB188" s="75">
        <f t="shared" si="159"/>
        <v>7188260.5255053192</v>
      </c>
      <c r="AC188" s="75">
        <f t="shared" ref="AC188:AC249" si="164">U188*$AI188</f>
        <v>96121323.702311933</v>
      </c>
      <c r="AD188" s="75">
        <f t="shared" ref="AD188:AD249" si="165">V188*$AI188</f>
        <v>95675718.84143427</v>
      </c>
      <c r="AE188" s="75">
        <f t="shared" ref="AE188:AE219" si="166">W188*$AI188</f>
        <v>173448410.59999999</v>
      </c>
      <c r="AF188" s="75">
        <f t="shared" ref="AF188:AF219" si="167">X188*$AI188</f>
        <v>172962255.1388222</v>
      </c>
      <c r="AG188" s="75">
        <f t="shared" ref="AG188:AG219" si="168">Y188*$AI188</f>
        <v>7221739.4882997721</v>
      </c>
      <c r="AH188" s="75">
        <f t="shared" ref="AH188:AH219" si="169">Z188*$AI188</f>
        <v>7188260.5255053192</v>
      </c>
      <c r="AI188" s="84">
        <v>5000</v>
      </c>
      <c r="AJ188" s="133"/>
      <c r="AK188" s="134"/>
      <c r="AL188" s="75"/>
      <c r="AM188" s="75"/>
      <c r="AN188" s="134"/>
      <c r="AO188" s="134"/>
      <c r="AP188" s="75"/>
      <c r="AQ188" s="84"/>
    </row>
    <row r="189" spans="1:43" x14ac:dyDescent="0.35">
      <c r="B189" s="5" t="s">
        <v>74</v>
      </c>
      <c r="C189" s="15">
        <v>76.942824999999999</v>
      </c>
      <c r="D189" s="15">
        <v>87.812830000000005</v>
      </c>
      <c r="E189" t="s">
        <v>171</v>
      </c>
      <c r="F189">
        <v>4</v>
      </c>
      <c r="G189" s="15">
        <f>HLOOKUP(Calculations!$E$2,'Prevalence Rates'!$C$3:$BC$249,'Prevalence Rates'!$BD189,FALSE)</f>
        <v>6.1400000000000003E-2</v>
      </c>
      <c r="H189">
        <f>HLOOKUP(Calculations!$E$2,'Population 2016'!$C$3:$BC$249,'Population 2016'!BD189,FALSE)</f>
        <v>20708</v>
      </c>
      <c r="I189">
        <v>0</v>
      </c>
      <c r="J189">
        <f>HLOOKUP(Results!E$4,Targeting!$C$3:$F$249,Targeting!$G189,FALSE)</f>
        <v>3191</v>
      </c>
      <c r="K189" s="89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Authority"),OR($F189=1,$F189=5)),0,new_ci(VALUE(LEFT(Options!$B$24,2)),$C189,$E189,$F189,2016,$I189,1,$H189,$G189*$H189,Options!$B$8)))</f>
        <v>456.05314785780001</v>
      </c>
      <c r="L189" s="90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Authority"),OR($F189=1,$F189=5)),0,new_ci(VALUE(LEFT(Options!$B$24,2)),$C189,$E189,$F189,2016,$I189+$J189,1,$H189,$G189*$H189,Options!$B$8)))</f>
        <v>453.87368305109999</v>
      </c>
      <c r="M189" s="83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Authority"),OR($F189=1,$F189=5)),0,new_yllv2(VALUE(LEFT(Options!$B$24,2)),$C189,$D189,$E189,$F189,2016,$I189,1,$H189,$G189*$H189,Options!$B$8)))</f>
        <v>4501.2468496222</v>
      </c>
      <c r="N189" s="84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Authority"),OR($F189=1,$F189=5)),0,new_yllv2(VALUE(LEFT(Options!$B$24,2)),$C189,$D189,$E189,$F189,2016,$I189+$J189,1,$H189,$G189*$H189,Options!$B$8)))</f>
        <v>4479.7355210828</v>
      </c>
      <c r="O189" s="90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Authority"),OR($F189=1,$F189=5)),0,hosp_count(VALUE(LEFT(Options!$B$24,2)),$C189,$E189,$F189,2016,$I189,1,$H189,$G189*$H189, Options!$B$8)))</f>
        <v>8147.2292633240004</v>
      </c>
      <c r="P189" s="90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Authority"),OR($F189=1,$F189=5)),0,hosp_count(VALUE(LEFT(Options!$B$24,2)),$C189,$E189,$F189,2016,$I189+$J189,1,$H189,$G189*$H189, Options!$B$8)))</f>
        <v>8123.7305169538004</v>
      </c>
      <c r="Q189" s="83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Authority"),OR($F189=1,$F189=5)),0,prem_mort(VALUE(LEFT(Options!$B$24,2)),$C189,$E189,$F189,2016,$I189,1,$H189,$G189*$H189,Options!$B$8)))</f>
        <v>0</v>
      </c>
      <c r="R189" s="84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Authority"),OR($F189=1,$F189=5)),0,prem_mort(VALUE(LEFT(Options!$B$24,2)),$C189,$E189,$F189,2016,$I189+$J189,1,$H189,$G189*$H189,Options!$B$8)))</f>
        <v>0</v>
      </c>
      <c r="S189" s="83">
        <f t="shared" ref="S189:S249" si="170">K189*100000/$H189</f>
        <v>2202.3041716138691</v>
      </c>
      <c r="T189" s="75">
        <f t="shared" ref="T189:T249" si="171">L189*100000/$H189</f>
        <v>2191.7794236580066</v>
      </c>
      <c r="U189" s="75">
        <f t="shared" ref="U189:U249" si="172">M189*100000/$H189</f>
        <v>21736.753185349626</v>
      </c>
      <c r="V189" s="75">
        <f t="shared" ref="V189:V249" si="173">N189*100000/$H189</f>
        <v>21632.873870401778</v>
      </c>
      <c r="W189" s="75">
        <f t="shared" ref="W189:W249" si="174">O189*100000/$H189</f>
        <v>39343.390300000006</v>
      </c>
      <c r="X189" s="75">
        <f t="shared" ref="X189:X249" si="175">P189*100000/$H189</f>
        <v>39229.913641847597</v>
      </c>
      <c r="Y189" s="75">
        <f t="shared" ref="Y189:Y249" si="176">Q189*100000/$H189</f>
        <v>0</v>
      </c>
      <c r="Z189" s="84">
        <f t="shared" ref="Z189:Z249" si="177">R189*100000/$H189</f>
        <v>0</v>
      </c>
      <c r="AA189" s="83">
        <f t="shared" ref="AA189:AA249" si="178">S189*$AI189</f>
        <v>8809216.686455477</v>
      </c>
      <c r="AB189" s="75">
        <f t="shared" ref="AB189:AB249" si="179">T189*$AI189</f>
        <v>8767117.6946320273</v>
      </c>
      <c r="AC189" s="75">
        <f t="shared" si="164"/>
        <v>86947012.741398498</v>
      </c>
      <c r="AD189" s="75">
        <f t="shared" si="165"/>
        <v>86531495.481607109</v>
      </c>
      <c r="AE189" s="75">
        <f t="shared" si="166"/>
        <v>157373561.20000002</v>
      </c>
      <c r="AF189" s="75">
        <f t="shared" si="167"/>
        <v>156919654.56739038</v>
      </c>
      <c r="AG189" s="75">
        <f t="shared" si="168"/>
        <v>0</v>
      </c>
      <c r="AH189" s="75">
        <f t="shared" si="169"/>
        <v>0</v>
      </c>
      <c r="AI189" s="84">
        <v>4000</v>
      </c>
      <c r="AJ189" s="133"/>
      <c r="AK189" s="134"/>
      <c r="AL189" s="75"/>
      <c r="AM189" s="75"/>
      <c r="AN189" s="134"/>
      <c r="AO189" s="134"/>
      <c r="AP189" s="75"/>
      <c r="AQ189" s="84"/>
    </row>
    <row r="190" spans="1:43" x14ac:dyDescent="0.35">
      <c r="B190" s="5" t="s">
        <v>75</v>
      </c>
      <c r="C190" s="15">
        <v>81.856712000000002</v>
      </c>
      <c r="D190" s="15">
        <v>89.736710000000002</v>
      </c>
      <c r="E190" t="s">
        <v>171</v>
      </c>
      <c r="F190">
        <v>4</v>
      </c>
      <c r="G190" s="15">
        <f>HLOOKUP(Calculations!$E$2,'Prevalence Rates'!$C$3:$BC$249,'Prevalence Rates'!$BD190,FALSE)</f>
        <v>6.1400000000000003E-2</v>
      </c>
      <c r="H190">
        <f>HLOOKUP(Calculations!$E$2,'Population 2016'!$C$3:$BC$249,'Population 2016'!BD190,FALSE)</f>
        <v>15634</v>
      </c>
      <c r="I190">
        <v>0</v>
      </c>
      <c r="J190">
        <f>HLOOKUP(Results!E$4,Targeting!$C$3:$F$249,Targeting!$G190,FALSE)</f>
        <v>2409</v>
      </c>
      <c r="K190" s="89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Authority"),OR($F190=1,$F190=5)),0,new_ci(VALUE(LEFT(Options!$B$24,2)),$C190,$E190,$F190,2016,$I190,1,$H190,$G190*$H190,Options!$B$8)))</f>
        <v>519.85319858219998</v>
      </c>
      <c r="L190" s="90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Authority"),OR($F190=1,$F190=5)),0,new_ci(VALUE(LEFT(Options!$B$24,2)),$C190,$E190,$F190,2016,$I190+$J190,1,$H190,$G190*$H190,Options!$B$8)))</f>
        <v>517.40278449959999</v>
      </c>
      <c r="M190" s="83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Authority"),OR($F190=1,$F190=5)),0,new_yllv2(VALUE(LEFT(Options!$B$24,2)),$C190,$D190,$E190,$F190,2016,$I190,1,$H190,$G190*$H190,Options!$B$8)))</f>
        <v>3576.5889665391001</v>
      </c>
      <c r="N190" s="84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Authority"),OR($F190=1,$F190=5)),0,new_yllv2(VALUE(LEFT(Options!$B$24,2)),$C190,$D190,$E190,$F190,2016,$I190+$J190,1,$H190,$G190*$H190,Options!$B$8)))</f>
        <v>3559.7301225516999</v>
      </c>
      <c r="O190" s="90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Authority"),OR($F190=1,$F190=5)),0,hosp_count(VALUE(LEFT(Options!$B$24,2)),$C190,$E190,$F190,2016,$I190,1,$H190,$G190*$H190, Options!$B$8)))</f>
        <v>6960.2000923551996</v>
      </c>
      <c r="P190" s="90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Authority"),OR($F190=1,$F190=5)),0,hosp_count(VALUE(LEFT(Options!$B$24,2)),$C190,$E190,$F190,2016,$I190+$J190,1,$H190,$G190*$H190, Options!$B$8)))</f>
        <v>6940.1260644305003</v>
      </c>
      <c r="Q190" s="83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Authority"),OR($F190=1,$F190=5)),0,prem_mort(VALUE(LEFT(Options!$B$24,2)),$C190,$E190,$F190,2016,$I190,1,$H190,$G190*$H190,Options!$B$8)))</f>
        <v>0</v>
      </c>
      <c r="R190" s="84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Authority"),OR($F190=1,$F190=5)),0,prem_mort(VALUE(LEFT(Options!$B$24,2)),$C190,$E190,$F190,2016,$I190+$J190,1,$H190,$G190*$H190,Options!$B$8)))</f>
        <v>0</v>
      </c>
      <c r="S190" s="83">
        <f t="shared" si="170"/>
        <v>3325.1451872981961</v>
      </c>
      <c r="T190" s="75">
        <f t="shared" si="171"/>
        <v>3309.4715651758988</v>
      </c>
      <c r="U190" s="75">
        <f t="shared" si="172"/>
        <v>22876.992238320967</v>
      </c>
      <c r="V190" s="75">
        <f t="shared" si="173"/>
        <v>22769.157749467187</v>
      </c>
      <c r="W190" s="75">
        <f t="shared" si="174"/>
        <v>44519.637280000003</v>
      </c>
      <c r="X190" s="75">
        <f t="shared" si="175"/>
        <v>44391.237459578486</v>
      </c>
      <c r="Y190" s="75">
        <f t="shared" si="176"/>
        <v>0</v>
      </c>
      <c r="Z190" s="84">
        <f t="shared" si="177"/>
        <v>0</v>
      </c>
      <c r="AA190" s="83">
        <f t="shared" si="178"/>
        <v>8312862.9682454905</v>
      </c>
      <c r="AB190" s="75">
        <f t="shared" si="179"/>
        <v>8273678.9129397469</v>
      </c>
      <c r="AC190" s="75">
        <f t="shared" si="164"/>
        <v>57192480.595802419</v>
      </c>
      <c r="AD190" s="75">
        <f t="shared" si="165"/>
        <v>56922894.37366797</v>
      </c>
      <c r="AE190" s="75">
        <f t="shared" si="166"/>
        <v>111299093.2</v>
      </c>
      <c r="AF190" s="75">
        <f t="shared" si="167"/>
        <v>110978093.64894621</v>
      </c>
      <c r="AG190" s="75">
        <f t="shared" si="168"/>
        <v>0</v>
      </c>
      <c r="AH190" s="75">
        <f t="shared" si="169"/>
        <v>0</v>
      </c>
      <c r="AI190" s="84">
        <v>2500</v>
      </c>
      <c r="AJ190" s="133"/>
      <c r="AK190" s="134"/>
      <c r="AL190" s="75"/>
      <c r="AM190" s="75"/>
      <c r="AN190" s="134"/>
      <c r="AO190" s="134"/>
      <c r="AP190" s="75"/>
      <c r="AQ190" s="84"/>
    </row>
    <row r="191" spans="1:43" x14ac:dyDescent="0.35">
      <c r="B191" s="5" t="s">
        <v>81</v>
      </c>
      <c r="C191" s="15">
        <v>86.730819999999994</v>
      </c>
      <c r="D191" s="15">
        <v>92.220819999999989</v>
      </c>
      <c r="E191" t="s">
        <v>171</v>
      </c>
      <c r="F191">
        <v>4</v>
      </c>
      <c r="G191" s="15">
        <f>HLOOKUP(Calculations!$E$2,'Prevalence Rates'!$C$3:$BC$249,'Prevalence Rates'!$BD191,FALSE)</f>
        <v>6.1400000000000003E-2</v>
      </c>
      <c r="H191">
        <f>HLOOKUP(Calculations!$E$2,'Population 2016'!$C$3:$BC$249,'Population 2016'!BD191,FALSE)</f>
        <v>9988</v>
      </c>
      <c r="I191">
        <v>0</v>
      </c>
      <c r="J191">
        <f>HLOOKUP(Results!E$4,Targeting!$C$3:$F$249,Targeting!$G191,FALSE)</f>
        <v>1539</v>
      </c>
      <c r="K191" s="89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Authority"),OR($F191=1,$F191=5)),0,new_ci(VALUE(LEFT(Options!$B$24,2)),$C191,$E191,$F191,2016,$I191,1,$H191,$G191*$H191,Options!$B$8)))</f>
        <v>498.27074104040003</v>
      </c>
      <c r="L191" s="90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Authority"),OR($F191=1,$F191=5)),0,new_ci(VALUE(LEFT(Options!$B$24,2)),$C191,$E191,$F191,2016,$I191+$J191,1,$H191,$G191*$H191,Options!$B$8)))</f>
        <v>495.97007978300002</v>
      </c>
      <c r="M191" s="83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Authority"),OR($F191=1,$F191=5)),0,new_yllv2(VALUE(LEFT(Options!$B$24,2)),$C191,$D191,$E191,$F191,2016,$I191,1,$H191,$G191*$H191,Options!$B$8)))</f>
        <v>2237.2356272714001</v>
      </c>
      <c r="N191" s="84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Authority"),OR($F191=1,$F191=5)),0,new_yllv2(VALUE(LEFT(Options!$B$24,2)),$C191,$D191,$E191,$F191,2016,$I191+$J191,1,$H191,$G191*$H191,Options!$B$8)))</f>
        <v>2226.9056582256999</v>
      </c>
      <c r="O191" s="90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Authority"),OR($F191=1,$F191=5)),0,hosp_count(VALUE(LEFT(Options!$B$24,2)),$C191,$E191,$F191,2016,$I191,1,$H191,$G191*$H191, Options!$B$8)))</f>
        <v>5026.6128475639998</v>
      </c>
      <c r="P191" s="90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Authority"),OR($F191=1,$F191=5)),0,hosp_count(VALUE(LEFT(Options!$B$24,2)),$C191,$E191,$F191,2016,$I191+$J191,1,$H191,$G191*$H191, Options!$B$8)))</f>
        <v>5012.1157310981998</v>
      </c>
      <c r="Q191" s="83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Authority"),OR($F191=1,$F191=5)),0,prem_mort(VALUE(LEFT(Options!$B$24,2)),$C191,$E191,$F191,2016,$I191,1,$H191,$G191*$H191,Options!$B$8)))</f>
        <v>0</v>
      </c>
      <c r="R191" s="84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Authority"),OR($F191=1,$F191=5)),0,prem_mort(VALUE(LEFT(Options!$B$24,2)),$C191,$E191,$F191,2016,$I191+$J191,1,$H191,$G191*$H191,Options!$B$8)))</f>
        <v>0</v>
      </c>
      <c r="S191" s="83">
        <f t="shared" si="170"/>
        <v>4988.6938430156188</v>
      </c>
      <c r="T191" s="75">
        <f t="shared" si="171"/>
        <v>4965.659589337205</v>
      </c>
      <c r="U191" s="75">
        <f t="shared" si="172"/>
        <v>22399.235355140168</v>
      </c>
      <c r="V191" s="75">
        <f t="shared" si="173"/>
        <v>22295.81155612435</v>
      </c>
      <c r="W191" s="75">
        <f t="shared" si="174"/>
        <v>50326.520299999996</v>
      </c>
      <c r="X191" s="75">
        <f t="shared" si="175"/>
        <v>50181.374960935122</v>
      </c>
      <c r="Y191" s="75">
        <f t="shared" si="176"/>
        <v>0</v>
      </c>
      <c r="Z191" s="84">
        <f t="shared" si="177"/>
        <v>0</v>
      </c>
      <c r="AA191" s="83">
        <f t="shared" si="178"/>
        <v>7483040.7645234279</v>
      </c>
      <c r="AB191" s="75">
        <f t="shared" si="179"/>
        <v>7448489.3840058073</v>
      </c>
      <c r="AC191" s="75">
        <f t="shared" si="164"/>
        <v>33598853.032710254</v>
      </c>
      <c r="AD191" s="75">
        <f t="shared" si="165"/>
        <v>33443717.334186524</v>
      </c>
      <c r="AE191" s="75">
        <f t="shared" si="166"/>
        <v>75489780.449999988</v>
      </c>
      <c r="AF191" s="75">
        <f t="shared" si="167"/>
        <v>75272062.441402689</v>
      </c>
      <c r="AG191" s="75">
        <f t="shared" si="168"/>
        <v>0</v>
      </c>
      <c r="AH191" s="75">
        <f t="shared" si="169"/>
        <v>0</v>
      </c>
      <c r="AI191" s="84">
        <v>1500</v>
      </c>
      <c r="AJ191" s="133"/>
      <c r="AK191" s="134"/>
      <c r="AL191" s="75"/>
      <c r="AM191" s="75"/>
      <c r="AN191" s="134"/>
      <c r="AO191" s="134"/>
      <c r="AP191" s="75"/>
      <c r="AQ191" s="84"/>
    </row>
    <row r="192" spans="1:43" x14ac:dyDescent="0.35">
      <c r="B192" s="5" t="s">
        <v>82</v>
      </c>
      <c r="C192" s="15">
        <v>92.779342999999997</v>
      </c>
      <c r="D192" s="15">
        <v>96.279340000000005</v>
      </c>
      <c r="E192" t="s">
        <v>171</v>
      </c>
      <c r="F192">
        <v>4</v>
      </c>
      <c r="G192" s="15">
        <f>HLOOKUP(Calculations!$E$2,'Prevalence Rates'!$C$3:$BC$249,'Prevalence Rates'!$BD192,FALSE)</f>
        <v>6.1400000000000003E-2</v>
      </c>
      <c r="H192">
        <f>HLOOKUP(Calculations!$E$2,'Population 2016'!$C$3:$BC$249,'Population 2016'!BD192,FALSE)</f>
        <v>5998</v>
      </c>
      <c r="I192">
        <v>0</v>
      </c>
      <c r="J192">
        <f>HLOOKUP(Results!E$4,Targeting!$C$3:$F$249,Targeting!$G192,FALSE)</f>
        <v>924</v>
      </c>
      <c r="K192" s="89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Authority"),OR($F192=1,$F192=5)),0,new_ci(VALUE(LEFT(Options!$B$24,2)),$C192,$E192,$F192,2016,$I192,1,$H192,$G192*$H192,Options!$B$8)))</f>
        <v>491.8061077758</v>
      </c>
      <c r="L192" s="90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Authority"),OR($F192=1,$F192=5)),0,new_ci(VALUE(LEFT(Options!$B$24,2)),$C192,$E192,$F192,2016,$I192+$J192,1,$H192,$G192*$H192,Options!$B$8)))</f>
        <v>489.62701981859999</v>
      </c>
      <c r="M192" s="83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Authority"),OR($F192=1,$F192=5)),0,new_yllv2(VALUE(LEFT(Options!$B$24,2)),$C192,$D192,$E192,$F192,2016,$I192,1,$H192,$G192*$H192,Options!$B$8)))</f>
        <v>1229.5137940212001</v>
      </c>
      <c r="N192" s="84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Authority"),OR($F192=1,$F192=5)),0,new_yllv2(VALUE(LEFT(Options!$B$24,2)),$C192,$D192,$E192,$F192,2016,$I192+$J192,1,$H192,$G192*$H192,Options!$B$8)))</f>
        <v>1224.0660806654</v>
      </c>
      <c r="O192" s="90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Authority"),OR($F192=1,$F192=5)),0,hosp_count(VALUE(LEFT(Options!$B$24,2)),$C192,$E192,$F192,2016,$I192,1,$H192,$G192*$H192, Options!$B$8)))</f>
        <v>3514.6176669343999</v>
      </c>
      <c r="P192" s="90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Authority"),OR($F192=1,$F192=5)),0,hosp_count(VALUE(LEFT(Options!$B$24,2)),$C192,$E192,$F192,2016,$I192+$J192,1,$H192,$G192*$H192, Options!$B$8)))</f>
        <v>3504.4834614631</v>
      </c>
      <c r="Q192" s="83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Authority"),OR($F192=1,$F192=5)),0,prem_mort(VALUE(LEFT(Options!$B$24,2)),$C192,$E192,$F192,2016,$I192,1,$H192,$G192*$H192,Options!$B$8)))</f>
        <v>0</v>
      </c>
      <c r="R192" s="84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Authority"),OR($F192=1,$F192=5)),0,prem_mort(VALUE(LEFT(Options!$B$24,2)),$C192,$E192,$F192,2016,$I192+$J192,1,$H192,$G192*$H192,Options!$B$8)))</f>
        <v>0</v>
      </c>
      <c r="S192" s="83">
        <f t="shared" si="170"/>
        <v>8199.5016301400465</v>
      </c>
      <c r="T192" s="75">
        <f t="shared" si="171"/>
        <v>8163.1713874391462</v>
      </c>
      <c r="U192" s="75">
        <f t="shared" si="172"/>
        <v>20498.729476845616</v>
      </c>
      <c r="V192" s="75">
        <f t="shared" si="173"/>
        <v>20407.903979083028</v>
      </c>
      <c r="W192" s="75">
        <f t="shared" si="174"/>
        <v>58596.493280000002</v>
      </c>
      <c r="X192" s="75">
        <f t="shared" si="175"/>
        <v>58427.533535563518</v>
      </c>
      <c r="Y192" s="75">
        <f t="shared" si="176"/>
        <v>0</v>
      </c>
      <c r="Z192" s="84">
        <f t="shared" si="177"/>
        <v>0</v>
      </c>
      <c r="AA192" s="83">
        <f t="shared" si="178"/>
        <v>8199501.6301400466</v>
      </c>
      <c r="AB192" s="75">
        <f t="shared" si="179"/>
        <v>8163171.3874391466</v>
      </c>
      <c r="AC192" s="75">
        <f t="shared" si="164"/>
        <v>20498729.476845615</v>
      </c>
      <c r="AD192" s="75">
        <f t="shared" si="165"/>
        <v>20407903.979083028</v>
      </c>
      <c r="AE192" s="75">
        <f t="shared" si="166"/>
        <v>58596493.280000001</v>
      </c>
      <c r="AF192" s="75">
        <f t="shared" si="167"/>
        <v>58427533.535563521</v>
      </c>
      <c r="AG192" s="75">
        <f t="shared" si="168"/>
        <v>0</v>
      </c>
      <c r="AH192" s="75">
        <f t="shared" si="169"/>
        <v>0</v>
      </c>
      <c r="AI192" s="84">
        <v>1000</v>
      </c>
      <c r="AJ192" s="133"/>
      <c r="AK192" s="134"/>
      <c r="AL192" s="75"/>
      <c r="AM192" s="75"/>
      <c r="AN192" s="134"/>
      <c r="AO192" s="134"/>
      <c r="AP192" s="75"/>
      <c r="AQ192" s="84"/>
    </row>
    <row r="193" spans="2:43" hidden="1" x14ac:dyDescent="0.35">
      <c r="B193" s="5" t="s">
        <v>76</v>
      </c>
      <c r="C193" s="15">
        <v>2.0320822999999999</v>
      </c>
      <c r="D193" s="15">
        <v>77.402082000000007</v>
      </c>
      <c r="E193" t="s">
        <v>172</v>
      </c>
      <c r="F193">
        <v>4</v>
      </c>
      <c r="G193" s="15">
        <f>HLOOKUP(Calculations!$E$2,'Prevalence Rates'!$C$3:$BC$249,'Prevalence Rates'!$BD193,FALSE)</f>
        <v>0</v>
      </c>
      <c r="H193">
        <f>HLOOKUP(Calculations!$E$2,'Population 2016'!$C$3:$BC$249,'Population 2016'!BD193,FALSE)</f>
        <v>0</v>
      </c>
      <c r="I193">
        <v>0</v>
      </c>
      <c r="J193">
        <f>HLOOKUP(Results!E$4,Targeting!$C$3:$F$249,Targeting!$G193,FALSE)</f>
        <v>0</v>
      </c>
      <c r="K193" s="89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Authority"),OR($F193=1,$F193=5)),0,new_ci(VALUE(LEFT(Options!$B$24,2)),$C193,$E193,$F193,2016,$I193,1,$H193,$G193*$H193,Options!$B$8)))</f>
        <v>#VALUE!</v>
      </c>
      <c r="L193" s="90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Authority"),OR($F193=1,$F193=5)),0,new_ci(VALUE(LEFT(Options!$B$24,2)),$C193,$E193,$F193,2016,$I193+$J193,1,$H193,$G193*$H193,Options!$B$8)))</f>
        <v>#VALUE!</v>
      </c>
      <c r="M193" s="83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Authority"),OR($F193=1,$F193=5)),0,new_yllv2(VALUE(LEFT(Options!$B$24,2)),$C193,$D193,$E193,$F193,2016,$I193,1,$H193,$G193*$H193,Options!$B$8)))</f>
        <v>#VALUE!</v>
      </c>
      <c r="N193" s="84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Authority"),OR($F193=1,$F193=5)),0,new_yllv2(VALUE(LEFT(Options!$B$24,2)),$C193,$D193,$E193,$F193,2016,$I193+$J193,1,$H193,$G193*$H193,Options!$B$8)))</f>
        <v>#VALUE!</v>
      </c>
      <c r="O193" s="90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Authority"),OR($F193=1,$F193=5)),0,hosp_count(VALUE(LEFT(Options!$B$24,2)),$C193,$E193,$F193,2016,$I193,1,$H193,$G193*$H193, Options!$B$8)))</f>
        <v>#VALUE!</v>
      </c>
      <c r="P193" s="90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Authority"),OR($F193=1,$F193=5)),0,hosp_count(VALUE(LEFT(Options!$B$24,2)),$C193,$E193,$F193,2016,$I193+$J193,1,$H193,$G193*$H193, Options!$B$8)))</f>
        <v>#VALUE!</v>
      </c>
      <c r="Q193" s="83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Authority"),OR($F193=1,$F193=5)),0,prem_mort(VALUE(LEFT(Options!$B$24,2)),$C193,$E193,$F193,2016,$I193,1,$H193,$G193*$H193,Options!$B$8)))</f>
        <v>#VALUE!</v>
      </c>
      <c r="R193" s="84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Authority"),OR($F193=1,$F193=5)),0,prem_mort(VALUE(LEFT(Options!$B$24,2)),$C193,$E193,$F193,2016,$I193+$J193,1,$H193,$G193*$H193,Options!$B$8)))</f>
        <v>#VALUE!</v>
      </c>
      <c r="S193" s="83" t="e">
        <f t="shared" si="170"/>
        <v>#VALUE!</v>
      </c>
      <c r="T193" s="75" t="e">
        <f t="shared" si="171"/>
        <v>#VALUE!</v>
      </c>
      <c r="U193" s="75" t="e">
        <f t="shared" si="172"/>
        <v>#VALUE!</v>
      </c>
      <c r="V193" s="75" t="e">
        <f t="shared" si="173"/>
        <v>#VALUE!</v>
      </c>
      <c r="W193" s="75" t="e">
        <f t="shared" si="174"/>
        <v>#VALUE!</v>
      </c>
      <c r="X193" s="75" t="e">
        <f t="shared" si="175"/>
        <v>#VALUE!</v>
      </c>
      <c r="Y193" s="75" t="e">
        <f t="shared" si="176"/>
        <v>#VALUE!</v>
      </c>
      <c r="Z193" s="84" t="e">
        <f t="shared" si="177"/>
        <v>#VALUE!</v>
      </c>
      <c r="AA193" s="83" t="e">
        <f t="shared" si="178"/>
        <v>#VALUE!</v>
      </c>
      <c r="AB193" s="75" t="e">
        <f t="shared" si="179"/>
        <v>#VALUE!</v>
      </c>
      <c r="AC193" s="75" t="e">
        <f t="shared" si="164"/>
        <v>#VALUE!</v>
      </c>
      <c r="AD193" s="75" t="e">
        <f t="shared" si="165"/>
        <v>#VALUE!</v>
      </c>
      <c r="AE193" s="75" t="e">
        <f t="shared" si="166"/>
        <v>#VALUE!</v>
      </c>
      <c r="AF193" s="75" t="e">
        <f t="shared" si="167"/>
        <v>#VALUE!</v>
      </c>
      <c r="AG193" s="75" t="e">
        <f t="shared" si="168"/>
        <v>#VALUE!</v>
      </c>
      <c r="AH193" s="75" t="e">
        <f t="shared" si="169"/>
        <v>#VALUE!</v>
      </c>
      <c r="AI193" s="84">
        <v>5000</v>
      </c>
      <c r="AJ193" s="133"/>
      <c r="AK193" s="134"/>
      <c r="AL193" s="75"/>
      <c r="AM193" s="75"/>
      <c r="AN193" s="134"/>
      <c r="AO193" s="134"/>
      <c r="AP193" s="75"/>
      <c r="AQ193" s="84"/>
    </row>
    <row r="194" spans="2:43" hidden="1" x14ac:dyDescent="0.35">
      <c r="B194" s="5" t="s">
        <v>46</v>
      </c>
      <c r="C194" s="15">
        <v>6.9784756000000003</v>
      </c>
      <c r="D194" s="15">
        <v>77.398476000000002</v>
      </c>
      <c r="E194" t="s">
        <v>172</v>
      </c>
      <c r="F194">
        <v>4</v>
      </c>
      <c r="G194" s="15">
        <f>HLOOKUP(Calculations!$E$2,'Prevalence Rates'!$C$3:$BC$249,'Prevalence Rates'!$BD194,FALSE)</f>
        <v>0</v>
      </c>
      <c r="H194">
        <f>HLOOKUP(Calculations!$E$2,'Population 2016'!$C$3:$BC$249,'Population 2016'!BD194,FALSE)</f>
        <v>0</v>
      </c>
      <c r="I194">
        <v>0</v>
      </c>
      <c r="J194">
        <f>HLOOKUP(Results!E$4,Targeting!$C$3:$F$249,Targeting!$G194,FALSE)</f>
        <v>0</v>
      </c>
      <c r="K194" s="89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Authority"),OR($F194=1,$F194=5)),0,new_ci(VALUE(LEFT(Options!$B$24,2)),$C194,$E194,$F194,2016,$I194,1,$H194,$G194*$H194,Options!$B$8)))</f>
        <v>#VALUE!</v>
      </c>
      <c r="L194" s="90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Authority"),OR($F194=1,$F194=5)),0,new_ci(VALUE(LEFT(Options!$B$24,2)),$C194,$E194,$F194,2016,$I194+$J194,1,$H194,$G194*$H194,Options!$B$8)))</f>
        <v>#VALUE!</v>
      </c>
      <c r="M194" s="83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Authority"),OR($F194=1,$F194=5)),0,new_yllv2(VALUE(LEFT(Options!$B$24,2)),$C194,$D194,$E194,$F194,2016,$I194,1,$H194,$G194*$H194,Options!$B$8)))</f>
        <v>#VALUE!</v>
      </c>
      <c r="N194" s="84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Authority"),OR($F194=1,$F194=5)),0,new_yllv2(VALUE(LEFT(Options!$B$24,2)),$C194,$D194,$E194,$F194,2016,$I194+$J194,1,$H194,$G194*$H194,Options!$B$8)))</f>
        <v>#VALUE!</v>
      </c>
      <c r="O194" s="90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Authority"),OR($F194=1,$F194=5)),0,hosp_count(VALUE(LEFT(Options!$B$24,2)),$C194,$E194,$F194,2016,$I194,1,$H194,$G194*$H194, Options!$B$8)))</f>
        <v>#VALUE!</v>
      </c>
      <c r="P194" s="90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Authority"),OR($F194=1,$F194=5)),0,hosp_count(VALUE(LEFT(Options!$B$24,2)),$C194,$E194,$F194,2016,$I194+$J194,1,$H194,$G194*$H194, Options!$B$8)))</f>
        <v>#VALUE!</v>
      </c>
      <c r="Q194" s="83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Authority"),OR($F194=1,$F194=5)),0,prem_mort(VALUE(LEFT(Options!$B$24,2)),$C194,$E194,$F194,2016,$I194,1,$H194,$G194*$H194,Options!$B$8)))</f>
        <v>#VALUE!</v>
      </c>
      <c r="R194" s="84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Authority"),OR($F194=1,$F194=5)),0,prem_mort(VALUE(LEFT(Options!$B$24,2)),$C194,$E194,$F194,2016,$I194+$J194,1,$H194,$G194*$H194,Options!$B$8)))</f>
        <v>#VALUE!</v>
      </c>
      <c r="S194" s="83" t="e">
        <f t="shared" si="170"/>
        <v>#VALUE!</v>
      </c>
      <c r="T194" s="75" t="e">
        <f t="shared" si="171"/>
        <v>#VALUE!</v>
      </c>
      <c r="U194" s="75" t="e">
        <f t="shared" si="172"/>
        <v>#VALUE!</v>
      </c>
      <c r="V194" s="75" t="e">
        <f t="shared" si="173"/>
        <v>#VALUE!</v>
      </c>
      <c r="W194" s="75" t="e">
        <f t="shared" si="174"/>
        <v>#VALUE!</v>
      </c>
      <c r="X194" s="75" t="e">
        <f t="shared" si="175"/>
        <v>#VALUE!</v>
      </c>
      <c r="Y194" s="75" t="e">
        <f t="shared" si="176"/>
        <v>#VALUE!</v>
      </c>
      <c r="Z194" s="84" t="e">
        <f t="shared" si="177"/>
        <v>#VALUE!</v>
      </c>
      <c r="AA194" s="83" t="e">
        <f t="shared" si="178"/>
        <v>#VALUE!</v>
      </c>
      <c r="AB194" s="75" t="e">
        <f t="shared" si="179"/>
        <v>#VALUE!</v>
      </c>
      <c r="AC194" s="75" t="e">
        <f t="shared" si="164"/>
        <v>#VALUE!</v>
      </c>
      <c r="AD194" s="75" t="e">
        <f t="shared" si="165"/>
        <v>#VALUE!</v>
      </c>
      <c r="AE194" s="75" t="e">
        <f t="shared" si="166"/>
        <v>#VALUE!</v>
      </c>
      <c r="AF194" s="75" t="e">
        <f t="shared" si="167"/>
        <v>#VALUE!</v>
      </c>
      <c r="AG194" s="75" t="e">
        <f t="shared" si="168"/>
        <v>#VALUE!</v>
      </c>
      <c r="AH194" s="75" t="e">
        <f t="shared" si="169"/>
        <v>#VALUE!</v>
      </c>
      <c r="AI194" s="84">
        <v>5500</v>
      </c>
      <c r="AJ194" s="133"/>
      <c r="AK194" s="134"/>
      <c r="AL194" s="75"/>
      <c r="AM194" s="75"/>
      <c r="AN194" s="134"/>
      <c r="AO194" s="134"/>
      <c r="AP194" s="75"/>
      <c r="AQ194" s="84"/>
    </row>
    <row r="195" spans="2:43" hidden="1" x14ac:dyDescent="0.35">
      <c r="B195" s="5" t="s">
        <v>77</v>
      </c>
      <c r="C195" s="15">
        <v>12.471144000000001</v>
      </c>
      <c r="D195" s="15">
        <v>77.921140000000008</v>
      </c>
      <c r="E195" t="s">
        <v>172</v>
      </c>
      <c r="F195">
        <v>4</v>
      </c>
      <c r="G195" s="15">
        <f>HLOOKUP(Calculations!$E$2,'Prevalence Rates'!$C$3:$BC$249,'Prevalence Rates'!$BD195,FALSE)</f>
        <v>0</v>
      </c>
      <c r="H195">
        <f>HLOOKUP(Calculations!$E$2,'Population 2016'!$C$3:$BC$249,'Population 2016'!BD195,FALSE)</f>
        <v>0</v>
      </c>
      <c r="I195">
        <v>0</v>
      </c>
      <c r="J195">
        <f>HLOOKUP(Results!E$4,Targeting!$C$3:$F$249,Targeting!$G195,FALSE)</f>
        <v>0</v>
      </c>
      <c r="K195" s="89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Authority"),OR($F195=1,$F195=5)),0,new_ci(VALUE(LEFT(Options!$B$24,2)),$C195,$E195,$F195,2016,$I195,1,$H195,$G195*$H195,Options!$B$8)))</f>
        <v>#VALUE!</v>
      </c>
      <c r="L195" s="90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Authority"),OR($F195=1,$F195=5)),0,new_ci(VALUE(LEFT(Options!$B$24,2)),$C195,$E195,$F195,2016,$I195+$J195,1,$H195,$G195*$H195,Options!$B$8)))</f>
        <v>#VALUE!</v>
      </c>
      <c r="M195" s="83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Authority"),OR($F195=1,$F195=5)),0,new_yllv2(VALUE(LEFT(Options!$B$24,2)),$C195,$D195,$E195,$F195,2016,$I195,1,$H195,$G195*$H195,Options!$B$8)))</f>
        <v>#VALUE!</v>
      </c>
      <c r="N195" s="84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Authority"),OR($F195=1,$F195=5)),0,new_yllv2(VALUE(LEFT(Options!$B$24,2)),$C195,$D195,$E195,$F195,2016,$I195+$J195,1,$H195,$G195*$H195,Options!$B$8)))</f>
        <v>#VALUE!</v>
      </c>
      <c r="O195" s="90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Authority"),OR($F195=1,$F195=5)),0,hosp_count(VALUE(LEFT(Options!$B$24,2)),$C195,$E195,$F195,2016,$I195,1,$H195,$G195*$H195, Options!$B$8)))</f>
        <v>#VALUE!</v>
      </c>
      <c r="P195" s="90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Authority"),OR($F195=1,$F195=5)),0,hosp_count(VALUE(LEFT(Options!$B$24,2)),$C195,$E195,$F195,2016,$I195+$J195,1,$H195,$G195*$H195, Options!$B$8)))</f>
        <v>#VALUE!</v>
      </c>
      <c r="Q195" s="83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Authority"),OR($F195=1,$F195=5)),0,prem_mort(VALUE(LEFT(Options!$B$24,2)),$C195,$E195,$F195,2016,$I195,1,$H195,$G195*$H195,Options!$B$8)))</f>
        <v>#VALUE!</v>
      </c>
      <c r="R195" s="84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Authority"),OR($F195=1,$F195=5)),0,prem_mort(VALUE(LEFT(Options!$B$24,2)),$C195,$E195,$F195,2016,$I195+$J195,1,$H195,$G195*$H195,Options!$B$8)))</f>
        <v>#VALUE!</v>
      </c>
      <c r="S195" s="83" t="e">
        <f t="shared" si="170"/>
        <v>#VALUE!</v>
      </c>
      <c r="T195" s="75" t="e">
        <f t="shared" si="171"/>
        <v>#VALUE!</v>
      </c>
      <c r="U195" s="75" t="e">
        <f t="shared" si="172"/>
        <v>#VALUE!</v>
      </c>
      <c r="V195" s="75" t="e">
        <f t="shared" si="173"/>
        <v>#VALUE!</v>
      </c>
      <c r="W195" s="75" t="e">
        <f t="shared" si="174"/>
        <v>#VALUE!</v>
      </c>
      <c r="X195" s="75" t="e">
        <f t="shared" si="175"/>
        <v>#VALUE!</v>
      </c>
      <c r="Y195" s="75" t="e">
        <f t="shared" si="176"/>
        <v>#VALUE!</v>
      </c>
      <c r="Z195" s="84" t="e">
        <f t="shared" si="177"/>
        <v>#VALUE!</v>
      </c>
      <c r="AA195" s="83" t="e">
        <f t="shared" si="178"/>
        <v>#VALUE!</v>
      </c>
      <c r="AB195" s="75" t="e">
        <f t="shared" si="179"/>
        <v>#VALUE!</v>
      </c>
      <c r="AC195" s="75" t="e">
        <f t="shared" si="164"/>
        <v>#VALUE!</v>
      </c>
      <c r="AD195" s="75" t="e">
        <f t="shared" si="165"/>
        <v>#VALUE!</v>
      </c>
      <c r="AE195" s="75" t="e">
        <f t="shared" si="166"/>
        <v>#VALUE!</v>
      </c>
      <c r="AF195" s="75" t="e">
        <f t="shared" si="167"/>
        <v>#VALUE!</v>
      </c>
      <c r="AG195" s="75" t="e">
        <f t="shared" si="168"/>
        <v>#VALUE!</v>
      </c>
      <c r="AH195" s="75" t="e">
        <f t="shared" si="169"/>
        <v>#VALUE!</v>
      </c>
      <c r="AI195" s="84">
        <v>6600</v>
      </c>
      <c r="AJ195" s="133"/>
      <c r="AK195" s="134"/>
      <c r="AL195" s="75"/>
      <c r="AM195" s="75"/>
      <c r="AN195" s="134"/>
      <c r="AO195" s="134"/>
      <c r="AP195" s="75"/>
      <c r="AQ195" s="84"/>
    </row>
    <row r="196" spans="2:43" x14ac:dyDescent="0.35">
      <c r="B196" s="5" t="s">
        <v>47</v>
      </c>
      <c r="C196" s="15">
        <v>17.556318000000001</v>
      </c>
      <c r="D196" s="15">
        <v>77.07632000000001</v>
      </c>
      <c r="E196" t="s">
        <v>172</v>
      </c>
      <c r="F196">
        <v>4</v>
      </c>
      <c r="G196" s="15">
        <f>HLOOKUP(Calculations!$E$2,'Prevalence Rates'!$C$3:$BC$249,'Prevalence Rates'!$BD196,FALSE)</f>
        <v>0.2054</v>
      </c>
      <c r="H196">
        <f>HLOOKUP(Calculations!$E$2,'Population 2016'!$C$3:$BC$249,'Population 2016'!BD196,FALSE)</f>
        <v>24732</v>
      </c>
      <c r="I196">
        <v>0</v>
      </c>
      <c r="J196">
        <f>HLOOKUP(Results!E$4,Targeting!$C$3:$F$249,Targeting!$G196,FALSE)</f>
        <v>3811</v>
      </c>
      <c r="K196" s="89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Authority"),OR($F196=1,$F196=5)),0,new_ci(VALUE(LEFT(Options!$B$24,2)),$C196,$E196,$F196,2016,$I196,1,$H196,$G196*$H196,Options!$B$8)))</f>
        <v>8.3961033542999992</v>
      </c>
      <c r="L196" s="90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Authority"),OR($F196=1,$F196=5)),0,new_ci(VALUE(LEFT(Options!$B$24,2)),$C196,$E196,$F196,2016,$I196+$J196,1,$H196,$G196*$H196,Options!$B$8)))</f>
        <v>8.3704408425000008</v>
      </c>
      <c r="M196" s="83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Authority"),OR($F196=1,$F196=5)),0,new_yllv2(VALUE(LEFT(Options!$B$24,2)),$C196,$D196,$E196,$F196,2016,$I196,1,$H196,$G196*$H196,Options!$B$8)))</f>
        <v>491.33998508579998</v>
      </c>
      <c r="N196" s="84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Authority"),OR($F196=1,$F196=5)),0,new_yllv2(VALUE(LEFT(Options!$B$24,2)),$C196,$D196,$E196,$F196,2016,$I196+$J196,1,$H196,$G196*$H196,Options!$B$8)))</f>
        <v>489.83821484399999</v>
      </c>
      <c r="O196" s="90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Authority"),OR($F196=1,$F196=5)),0,hosp_count(VALUE(LEFT(Options!$B$24,2)),$C196,$E196,$F196,2016,$I196,1,$H196,$G196*$H196, Options!$B$8)))</f>
        <v>1479.5226009359999</v>
      </c>
      <c r="P196" s="90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Authority"),OR($F196=1,$F196=5)),0,hosp_count(VALUE(LEFT(Options!$B$24,2)),$C196,$E196,$F196,2016,$I196+$J196,1,$H196,$G196*$H196, Options!$B$8)))</f>
        <v>1476.6468663459</v>
      </c>
      <c r="Q196" s="83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Authority"),OR($F196=1,$F196=5)),0,prem_mort(VALUE(LEFT(Options!$B$24,2)),$C196,$E196,$F196,2016,$I196,1,$H196,$G196*$H196,Options!$B$8)))</f>
        <v>8.3961033542999992</v>
      </c>
      <c r="R196" s="84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Authority"),OR($F196=1,$F196=5)),0,prem_mort(VALUE(LEFT(Options!$B$24,2)),$C196,$E196,$F196,2016,$I196+$J196,1,$H196,$G196*$H196,Options!$B$8)))</f>
        <v>8.3704408425000008</v>
      </c>
      <c r="S196" s="83">
        <f t="shared" si="170"/>
        <v>33.948339617903926</v>
      </c>
      <c r="T196" s="75">
        <f t="shared" si="171"/>
        <v>33.844577237991267</v>
      </c>
      <c r="U196" s="75">
        <f t="shared" si="172"/>
        <v>1986.6569023362445</v>
      </c>
      <c r="V196" s="75">
        <f t="shared" si="173"/>
        <v>1980.5847276564773</v>
      </c>
      <c r="W196" s="75">
        <f t="shared" si="174"/>
        <v>5982.2197999999989</v>
      </c>
      <c r="X196" s="75">
        <f t="shared" si="175"/>
        <v>5970.5922139167878</v>
      </c>
      <c r="Y196" s="75">
        <f t="shared" si="176"/>
        <v>33.948339617903926</v>
      </c>
      <c r="Z196" s="84">
        <f t="shared" si="177"/>
        <v>33.844577237991267</v>
      </c>
      <c r="AA196" s="83">
        <f t="shared" si="178"/>
        <v>149372.69431877727</v>
      </c>
      <c r="AB196" s="75">
        <f t="shared" si="179"/>
        <v>148916.13984716157</v>
      </c>
      <c r="AC196" s="75">
        <f t="shared" si="164"/>
        <v>8741290.370279476</v>
      </c>
      <c r="AD196" s="75">
        <f t="shared" si="165"/>
        <v>8714572.8016884997</v>
      </c>
      <c r="AE196" s="75">
        <f t="shared" si="166"/>
        <v>26321767.119999994</v>
      </c>
      <c r="AF196" s="75">
        <f t="shared" si="167"/>
        <v>26270605.741233867</v>
      </c>
      <c r="AG196" s="75">
        <f t="shared" si="168"/>
        <v>149372.69431877727</v>
      </c>
      <c r="AH196" s="75">
        <f t="shared" si="169"/>
        <v>148916.13984716157</v>
      </c>
      <c r="AI196" s="84">
        <v>4400</v>
      </c>
      <c r="AJ196" s="133"/>
      <c r="AK196" s="134"/>
      <c r="AL196" s="75"/>
      <c r="AM196" s="75"/>
      <c r="AN196" s="134"/>
      <c r="AO196" s="134"/>
      <c r="AP196" s="75"/>
      <c r="AQ196" s="84"/>
    </row>
    <row r="197" spans="2:43" x14ac:dyDescent="0.35">
      <c r="B197" s="5" t="s">
        <v>48</v>
      </c>
      <c r="C197" s="15">
        <v>22.054632000000002</v>
      </c>
      <c r="D197" s="15">
        <v>77.704629999999995</v>
      </c>
      <c r="E197" t="s">
        <v>172</v>
      </c>
      <c r="F197">
        <v>4</v>
      </c>
      <c r="G197" s="15">
        <f>HLOOKUP(Calculations!$E$2,'Prevalence Rates'!$C$3:$BC$249,'Prevalence Rates'!$BD197,FALSE)</f>
        <v>0.2054</v>
      </c>
      <c r="H197">
        <f>HLOOKUP(Calculations!$E$2,'Population 2016'!$C$3:$BC$249,'Population 2016'!BD197,FALSE)</f>
        <v>35228</v>
      </c>
      <c r="I197">
        <v>0</v>
      </c>
      <c r="J197">
        <f>HLOOKUP(Results!E$4,Targeting!$C$3:$F$249,Targeting!$G197,FALSE)</f>
        <v>5428</v>
      </c>
      <c r="K197" s="89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Authority"),OR($F197=1,$F197=5)),0,new_ci(VALUE(LEFT(Options!$B$24,2)),$C197,$E197,$F197,2016,$I197,1,$H197,$G197*$H197,Options!$B$8)))</f>
        <v>16.794447352599999</v>
      </c>
      <c r="L197" s="90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Authority"),OR($F197=1,$F197=5)),0,new_ci(VALUE(LEFT(Options!$B$24,2)),$C197,$E197,$F197,2016,$I197+$J197,1,$H197,$G197*$H197,Options!$B$8)))</f>
        <v>16.743126698200001</v>
      </c>
      <c r="M197" s="83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Authority"),OR($F197=1,$F197=5)),0,new_yllv2(VALUE(LEFT(Options!$B$24,2)),$C197,$D197,$E197,$F197,2016,$I197,1,$H197,$G197*$H197,Options!$B$8)))</f>
        <v>917.81651423070002</v>
      </c>
      <c r="N197" s="84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Authority"),OR($F197=1,$F197=5)),0,new_yllv2(VALUE(LEFT(Options!$B$24,2)),$C197,$D197,$E197,$F197,2016,$I197+$J197,1,$H197,$G197*$H197,Options!$B$8)))</f>
        <v>915.01184057039995</v>
      </c>
      <c r="O197" s="90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Authority"),OR($F197=1,$F197=5)),0,hosp_count(VALUE(LEFT(Options!$B$24,2)),$C197,$E197,$F197,2016,$I197,1,$H197,$G197*$H197, Options!$B$8)))</f>
        <v>2472.2563462364001</v>
      </c>
      <c r="P197" s="90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Authority"),OR($F197=1,$F197=5)),0,hosp_count(VALUE(LEFT(Options!$B$24,2)),$C197,$E197,$F197,2016,$I197+$J197,1,$H197,$G197*$H197, Options!$B$8)))</f>
        <v>2467.4513525414</v>
      </c>
      <c r="Q197" s="83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Authority"),OR($F197=1,$F197=5)),0,prem_mort(VALUE(LEFT(Options!$B$24,2)),$C197,$E197,$F197,2016,$I197,1,$H197,$G197*$H197,Options!$B$8)))</f>
        <v>16.794447352599999</v>
      </c>
      <c r="R197" s="84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Authority"),OR($F197=1,$F197=5)),0,prem_mort(VALUE(LEFT(Options!$B$24,2)),$C197,$E197,$F197,2016,$I197+$J197,1,$H197,$G197*$H197,Options!$B$8)))</f>
        <v>16.743126698200001</v>
      </c>
      <c r="S197" s="83">
        <f t="shared" si="170"/>
        <v>47.673575998069715</v>
      </c>
      <c r="T197" s="75">
        <f t="shared" si="171"/>
        <v>47.527894567389581</v>
      </c>
      <c r="U197" s="75">
        <f t="shared" si="172"/>
        <v>2605.3608329473714</v>
      </c>
      <c r="V197" s="75">
        <f t="shared" si="173"/>
        <v>2597.3993430521173</v>
      </c>
      <c r="W197" s="75">
        <f t="shared" si="174"/>
        <v>7017.8731299999999</v>
      </c>
      <c r="X197" s="75">
        <f t="shared" si="175"/>
        <v>7004.233429491881</v>
      </c>
      <c r="Y197" s="75">
        <f t="shared" si="176"/>
        <v>47.673575998069715</v>
      </c>
      <c r="Z197" s="84">
        <f t="shared" si="177"/>
        <v>47.527894567389581</v>
      </c>
      <c r="AA197" s="83">
        <f t="shared" si="178"/>
        <v>286041.45598841831</v>
      </c>
      <c r="AB197" s="75">
        <f t="shared" si="179"/>
        <v>285167.36740433751</v>
      </c>
      <c r="AC197" s="75">
        <f t="shared" si="164"/>
        <v>15632164.997684227</v>
      </c>
      <c r="AD197" s="75">
        <f t="shared" si="165"/>
        <v>15584396.058312703</v>
      </c>
      <c r="AE197" s="75">
        <f t="shared" si="166"/>
        <v>42107238.780000001</v>
      </c>
      <c r="AF197" s="75">
        <f t="shared" si="167"/>
        <v>42025400.576951288</v>
      </c>
      <c r="AG197" s="75">
        <f t="shared" si="168"/>
        <v>286041.45598841831</v>
      </c>
      <c r="AH197" s="75">
        <f t="shared" si="169"/>
        <v>285167.36740433751</v>
      </c>
      <c r="AI197" s="84">
        <v>6000</v>
      </c>
      <c r="AJ197" s="133"/>
      <c r="AK197" s="134"/>
      <c r="AL197" s="75"/>
      <c r="AM197" s="75"/>
      <c r="AN197" s="134"/>
      <c r="AO197" s="134"/>
      <c r="AP197" s="75"/>
      <c r="AQ197" s="84"/>
    </row>
    <row r="198" spans="2:43" x14ac:dyDescent="0.35">
      <c r="B198" s="5" t="s">
        <v>49</v>
      </c>
      <c r="C198" s="15">
        <v>26.959762999999999</v>
      </c>
      <c r="D198" s="15">
        <v>77.789760000000001</v>
      </c>
      <c r="E198" t="s">
        <v>172</v>
      </c>
      <c r="F198">
        <v>4</v>
      </c>
      <c r="G198" s="15">
        <f>HLOOKUP(Calculations!$E$2,'Prevalence Rates'!$C$3:$BC$249,'Prevalence Rates'!$BD198,FALSE)</f>
        <v>0.23650000000000002</v>
      </c>
      <c r="H198">
        <f>HLOOKUP(Calculations!$E$2,'Population 2016'!$C$3:$BC$249,'Population 2016'!BD198,FALSE)</f>
        <v>33718</v>
      </c>
      <c r="I198">
        <v>0</v>
      </c>
      <c r="J198">
        <f>HLOOKUP(Results!E$4,Targeting!$C$3:$F$249,Targeting!$G198,FALSE)</f>
        <v>5195</v>
      </c>
      <c r="K198" s="89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Authority"),OR($F198=1,$F198=5)),0,new_ci(VALUE(LEFT(Options!$B$24,2)),$C198,$E198,$F198,2016,$I198,1,$H198,$G198*$H198,Options!$B$8)))</f>
        <v>23.276548504499999</v>
      </c>
      <c r="L198" s="90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Authority"),OR($F198=1,$F198=5)),0,new_ci(VALUE(LEFT(Options!$B$24,2)),$C198,$E198,$F198,2016,$I198+$J198,1,$H198,$G198*$H198,Options!$B$8)))</f>
        <v>23.2070788865</v>
      </c>
      <c r="M198" s="83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Authority"),OR($F198=1,$F198=5)),0,new_yllv2(VALUE(LEFT(Options!$B$24,2)),$C198,$D198,$E198,$F198,2016,$I198,1,$H198,$G198*$H198,Options!$B$8)))</f>
        <v>1159.8703421496</v>
      </c>
      <c r="N198" s="84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Authority"),OR($F198=1,$F198=5)),0,new_yllv2(VALUE(LEFT(Options!$B$24,2)),$C198,$D198,$E198,$F198,2016,$I198+$J198,1,$H198,$G198*$H198,Options!$B$8)))</f>
        <v>1156.4086712931</v>
      </c>
      <c r="O198" s="90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Authority"),OR($F198=1,$F198=5)),0,hosp_count(VALUE(LEFT(Options!$B$24,2)),$C198,$E198,$F198,2016,$I198,1,$H198,$G198*$H198, Options!$B$8)))</f>
        <v>2816.3180454054</v>
      </c>
      <c r="P198" s="90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Authority"),OR($F198=1,$F198=5)),0,hosp_count(VALUE(LEFT(Options!$B$24,2)),$C198,$E198,$F198,2016,$I198+$J198,1,$H198,$G198*$H198, Options!$B$8)))</f>
        <v>2810.9180750736</v>
      </c>
      <c r="Q198" s="83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Authority"),OR($F198=1,$F198=5)),0,prem_mort(VALUE(LEFT(Options!$B$24,2)),$C198,$E198,$F198,2016,$I198,1,$H198,$G198*$H198,Options!$B$8)))</f>
        <v>23.276548504499999</v>
      </c>
      <c r="R198" s="84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Authority"),OR($F198=1,$F198=5)),0,prem_mort(VALUE(LEFT(Options!$B$24,2)),$C198,$E198,$F198,2016,$I198+$J198,1,$H198,$G198*$H198,Options!$B$8)))</f>
        <v>23.2070788865</v>
      </c>
      <c r="S198" s="83">
        <f t="shared" si="170"/>
        <v>69.03300463995491</v>
      </c>
      <c r="T198" s="75">
        <f t="shared" si="171"/>
        <v>68.82697338661842</v>
      </c>
      <c r="U198" s="75">
        <f t="shared" si="172"/>
        <v>3439.9144141099709</v>
      </c>
      <c r="V198" s="75">
        <f t="shared" si="173"/>
        <v>3429.6478773743993</v>
      </c>
      <c r="W198" s="75">
        <f t="shared" si="174"/>
        <v>8352.5655299999999</v>
      </c>
      <c r="X198" s="75">
        <f t="shared" si="175"/>
        <v>8336.5504332214241</v>
      </c>
      <c r="Y198" s="75">
        <f t="shared" si="176"/>
        <v>69.03300463995491</v>
      </c>
      <c r="Z198" s="84">
        <f t="shared" si="177"/>
        <v>68.82697338661842</v>
      </c>
      <c r="AA198" s="83">
        <f t="shared" si="178"/>
        <v>414198.02783972945</v>
      </c>
      <c r="AB198" s="75">
        <f t="shared" si="179"/>
        <v>412961.84031971049</v>
      </c>
      <c r="AC198" s="75">
        <f t="shared" si="164"/>
        <v>20639486.484659825</v>
      </c>
      <c r="AD198" s="75">
        <f t="shared" si="165"/>
        <v>20577887.264246397</v>
      </c>
      <c r="AE198" s="75">
        <f t="shared" si="166"/>
        <v>50115393.18</v>
      </c>
      <c r="AF198" s="75">
        <f t="shared" si="167"/>
        <v>50019302.599328548</v>
      </c>
      <c r="AG198" s="75">
        <f t="shared" si="168"/>
        <v>414198.02783972945</v>
      </c>
      <c r="AH198" s="75">
        <f t="shared" si="169"/>
        <v>412961.84031971049</v>
      </c>
      <c r="AI198" s="84">
        <v>6000</v>
      </c>
      <c r="AJ198" s="133"/>
      <c r="AK198" s="134"/>
      <c r="AL198" s="75"/>
      <c r="AM198" s="75"/>
      <c r="AN198" s="134"/>
      <c r="AO198" s="134"/>
      <c r="AP198" s="75"/>
      <c r="AQ198" s="84"/>
    </row>
    <row r="199" spans="2:43" x14ac:dyDescent="0.35">
      <c r="B199" s="5" t="s">
        <v>50</v>
      </c>
      <c r="C199" s="15">
        <v>31.981521999999998</v>
      </c>
      <c r="D199" s="15">
        <v>78.061520000000002</v>
      </c>
      <c r="E199" t="s">
        <v>172</v>
      </c>
      <c r="F199">
        <v>4</v>
      </c>
      <c r="G199" s="15">
        <f>HLOOKUP(Calculations!$E$2,'Prevalence Rates'!$C$3:$BC$249,'Prevalence Rates'!$BD199,FALSE)</f>
        <v>0.23650000000000002</v>
      </c>
      <c r="H199">
        <f>HLOOKUP(Calculations!$E$2,'Population 2016'!$C$3:$BC$249,'Population 2016'!BD199,FALSE)</f>
        <v>32346</v>
      </c>
      <c r="I199">
        <v>0</v>
      </c>
      <c r="J199">
        <f>HLOOKUP(Results!E$4,Targeting!$C$3:$F$249,Targeting!$G199,FALSE)</f>
        <v>4984</v>
      </c>
      <c r="K199" s="89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Authority"),OR($F199=1,$F199=5)),0,new_ci(VALUE(LEFT(Options!$B$24,2)),$C199,$E199,$F199,2016,$I199,1,$H199,$G199*$H199,Options!$B$8)))</f>
        <v>32.617901963900003</v>
      </c>
      <c r="L199" s="90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Authority"),OR($F199=1,$F199=5)),0,new_ci(VALUE(LEFT(Options!$B$24,2)),$C199,$E199,$F199,2016,$I199+$J199,1,$H199,$G199*$H199,Options!$B$8)))</f>
        <v>32.520575907100003</v>
      </c>
      <c r="M199" s="83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Authority"),OR($F199=1,$F199=5)),0,new_yllv2(VALUE(LEFT(Options!$B$24,2)),$C199,$D199,$E199,$F199,2016,$I199,1,$H199,$G199*$H199,Options!$B$8)))</f>
        <v>1470.4149552967999</v>
      </c>
      <c r="N199" s="84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Authority"),OR($F199=1,$F199=5)),0,new_yllv2(VALUE(LEFT(Options!$B$24,2)),$C199,$D199,$E199,$F199,2016,$I199+$J199,1,$H199,$G199*$H199,Options!$B$8)))</f>
        <v>1466.0274968509</v>
      </c>
      <c r="O199" s="90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Authority"),OR($F199=1,$F199=5)),0,hosp_count(VALUE(LEFT(Options!$B$24,2)),$C199,$E199,$F199,2016,$I199,1,$H199,$G199*$H199, Options!$B$8)))</f>
        <v>3228.8860305809999</v>
      </c>
      <c r="P199" s="90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Authority"),OR($F199=1,$F199=5)),0,hosp_count(VALUE(LEFT(Options!$B$24,2)),$C199,$E199,$F199,2016,$I199+$J199,1,$H199,$G199*$H199, Options!$B$8)))</f>
        <v>3222.6945276751999</v>
      </c>
      <c r="Q199" s="83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Authority"),OR($F199=1,$F199=5)),0,prem_mort(VALUE(LEFT(Options!$B$24,2)),$C199,$E199,$F199,2016,$I199,1,$H199,$G199*$H199,Options!$B$8)))</f>
        <v>32.617901963900003</v>
      </c>
      <c r="R199" s="84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Authority"),OR($F199=1,$F199=5)),0,prem_mort(VALUE(LEFT(Options!$B$24,2)),$C199,$E199,$F199,2016,$I199+$J199,1,$H199,$G199*$H199,Options!$B$8)))</f>
        <v>32.520575907100003</v>
      </c>
      <c r="S199" s="83">
        <f t="shared" si="170"/>
        <v>100.84060459995054</v>
      </c>
      <c r="T199" s="75">
        <f t="shared" si="171"/>
        <v>100.5397140515056</v>
      </c>
      <c r="U199" s="75">
        <f t="shared" si="172"/>
        <v>4545.8942536845352</v>
      </c>
      <c r="V199" s="75">
        <f t="shared" si="173"/>
        <v>4532.3301083623946</v>
      </c>
      <c r="W199" s="75">
        <f t="shared" si="174"/>
        <v>9982.3348499999993</v>
      </c>
      <c r="X199" s="75">
        <f t="shared" si="175"/>
        <v>9963.1933706646887</v>
      </c>
      <c r="Y199" s="75">
        <f t="shared" si="176"/>
        <v>100.84060459995054</v>
      </c>
      <c r="Z199" s="84">
        <f t="shared" si="177"/>
        <v>100.5397140515056</v>
      </c>
      <c r="AA199" s="83">
        <f t="shared" si="178"/>
        <v>655463.92989967845</v>
      </c>
      <c r="AB199" s="75">
        <f t="shared" si="179"/>
        <v>653508.14133478643</v>
      </c>
      <c r="AC199" s="75">
        <f t="shared" si="164"/>
        <v>29548312.648949478</v>
      </c>
      <c r="AD199" s="75">
        <f t="shared" si="165"/>
        <v>29460145.704355564</v>
      </c>
      <c r="AE199" s="75">
        <f t="shared" si="166"/>
        <v>64885176.524999999</v>
      </c>
      <c r="AF199" s="75">
        <f t="shared" si="167"/>
        <v>64760756.909320474</v>
      </c>
      <c r="AG199" s="75">
        <f t="shared" si="168"/>
        <v>655463.92989967845</v>
      </c>
      <c r="AH199" s="75">
        <f t="shared" si="169"/>
        <v>653508.14133478643</v>
      </c>
      <c r="AI199" s="84">
        <v>6500</v>
      </c>
      <c r="AJ199" s="133"/>
      <c r="AK199" s="134"/>
      <c r="AL199" s="75"/>
      <c r="AM199" s="75"/>
      <c r="AN199" s="134"/>
      <c r="AO199" s="134"/>
      <c r="AP199" s="75"/>
      <c r="AQ199" s="84"/>
    </row>
    <row r="200" spans="2:43" x14ac:dyDescent="0.35">
      <c r="B200" s="5" t="s">
        <v>51</v>
      </c>
      <c r="C200" s="15">
        <v>36.926009999999998</v>
      </c>
      <c r="D200" s="15">
        <v>78.336009999999987</v>
      </c>
      <c r="E200" t="s">
        <v>172</v>
      </c>
      <c r="F200">
        <v>4</v>
      </c>
      <c r="G200" s="15">
        <f>HLOOKUP(Calculations!$E$2,'Prevalence Rates'!$C$3:$BC$249,'Prevalence Rates'!$BD200,FALSE)</f>
        <v>0.20830000000000001</v>
      </c>
      <c r="H200">
        <f>HLOOKUP(Calculations!$E$2,'Population 2016'!$C$3:$BC$249,'Population 2016'!BD200,FALSE)</f>
        <v>32021</v>
      </c>
      <c r="I200">
        <v>0</v>
      </c>
      <c r="J200">
        <f>HLOOKUP(Results!E$4,Targeting!$C$3:$F$249,Targeting!$G200,FALSE)</f>
        <v>4934</v>
      </c>
      <c r="K200" s="89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Authority"),OR($F200=1,$F200=5)),0,new_ci(VALUE(LEFT(Options!$B$24,2)),$C200,$E200,$F200,2016,$I200,1,$H200,$G200*$H200,Options!$B$8)))</f>
        <v>46.890394556499999</v>
      </c>
      <c r="L200" s="90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Authority"),OR($F200=1,$F200=5)),0,new_ci(VALUE(LEFT(Options!$B$24,2)),$C200,$E200,$F200,2016,$I200+$J200,1,$H200,$G200*$H200,Options!$B$8)))</f>
        <v>46.747562657499998</v>
      </c>
      <c r="M200" s="83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Authority"),OR($F200=1,$F200=5)),0,new_yllv2(VALUE(LEFT(Options!$B$24,2)),$C200,$D200,$E200,$F200,2016,$I200,1,$H200,$G200*$H200,Options!$B$8)))</f>
        <v>1894.8408440282001</v>
      </c>
      <c r="N200" s="84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Authority"),OR($F200=1,$F200=5)),0,new_yllv2(VALUE(LEFT(Options!$B$24,2)),$C200,$D200,$E200,$F200,2016,$I200+$J200,1,$H200,$G200*$H200,Options!$B$8)))</f>
        <v>1889.0690069896</v>
      </c>
      <c r="O200" s="90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Authority"),OR($F200=1,$F200=5)),0,hosp_count(VALUE(LEFT(Options!$B$24,2)),$C200,$E200,$F200,2016,$I200,1,$H200,$G200*$H200, Options!$B$8)))</f>
        <v>3809.6765630297</v>
      </c>
      <c r="P200" s="90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Authority"),OR($F200=1,$F200=5)),0,hosp_count(VALUE(LEFT(Options!$B$24,2)),$C200,$E200,$F200,2016,$I200+$J200,1,$H200,$G200*$H200, Options!$B$8)))</f>
        <v>3802.2813628068002</v>
      </c>
      <c r="Q200" s="83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Authority"),OR($F200=1,$F200=5)),0,prem_mort(VALUE(LEFT(Options!$B$24,2)),$C200,$E200,$F200,2016,$I200,1,$H200,$G200*$H200,Options!$B$8)))</f>
        <v>46.890394556499999</v>
      </c>
      <c r="R200" s="84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Authority"),OR($F200=1,$F200=5)),0,prem_mort(VALUE(LEFT(Options!$B$24,2)),$C200,$E200,$F200,2016,$I200+$J200,1,$H200,$G200*$H200,Options!$B$8)))</f>
        <v>46.747562657499998</v>
      </c>
      <c r="S200" s="83">
        <f t="shared" si="170"/>
        <v>146.43638411198901</v>
      </c>
      <c r="T200" s="75">
        <f t="shared" si="171"/>
        <v>145.99032715249365</v>
      </c>
      <c r="U200" s="75">
        <f t="shared" si="172"/>
        <v>5917.4942819655853</v>
      </c>
      <c r="V200" s="75">
        <f t="shared" si="173"/>
        <v>5899.4691202323474</v>
      </c>
      <c r="W200" s="75">
        <f t="shared" si="174"/>
        <v>11897.431570000001</v>
      </c>
      <c r="X200" s="75">
        <f t="shared" si="175"/>
        <v>11874.336725295276</v>
      </c>
      <c r="Y200" s="75">
        <f t="shared" si="176"/>
        <v>146.43638411198901</v>
      </c>
      <c r="Z200" s="84">
        <f t="shared" si="177"/>
        <v>145.99032715249365</v>
      </c>
      <c r="AA200" s="83">
        <f t="shared" si="178"/>
        <v>1025054.688783923</v>
      </c>
      <c r="AB200" s="75">
        <f t="shared" si="179"/>
        <v>1021932.2900674555</v>
      </c>
      <c r="AC200" s="75">
        <f t="shared" si="164"/>
        <v>41422459.9737591</v>
      </c>
      <c r="AD200" s="75">
        <f t="shared" si="165"/>
        <v>41296283.841626436</v>
      </c>
      <c r="AE200" s="75">
        <f t="shared" si="166"/>
        <v>83282020.99000001</v>
      </c>
      <c r="AF200" s="75">
        <f t="shared" si="167"/>
        <v>83120357.077066928</v>
      </c>
      <c r="AG200" s="75">
        <f t="shared" si="168"/>
        <v>1025054.688783923</v>
      </c>
      <c r="AH200" s="75">
        <f t="shared" si="169"/>
        <v>1021932.2900674555</v>
      </c>
      <c r="AI200" s="84">
        <v>7000</v>
      </c>
      <c r="AJ200" s="133"/>
      <c r="AK200" s="134"/>
      <c r="AL200" s="75"/>
      <c r="AM200" s="75"/>
      <c r="AN200" s="134"/>
      <c r="AO200" s="134"/>
      <c r="AP200" s="75"/>
      <c r="AQ200" s="84"/>
    </row>
    <row r="201" spans="2:43" x14ac:dyDescent="0.35">
      <c r="B201" s="5" t="s">
        <v>52</v>
      </c>
      <c r="C201" s="15">
        <v>42.067703000000002</v>
      </c>
      <c r="D201" s="15">
        <v>78.907700000000006</v>
      </c>
      <c r="E201" t="s">
        <v>172</v>
      </c>
      <c r="F201">
        <v>4</v>
      </c>
      <c r="G201" s="15">
        <f>HLOOKUP(Calculations!$E$2,'Prevalence Rates'!$C$3:$BC$249,'Prevalence Rates'!$BD201,FALSE)</f>
        <v>0.20830000000000001</v>
      </c>
      <c r="H201">
        <f>HLOOKUP(Calculations!$E$2,'Population 2016'!$C$3:$BC$249,'Population 2016'!BD201,FALSE)</f>
        <v>34348</v>
      </c>
      <c r="I201">
        <v>0</v>
      </c>
      <c r="J201">
        <f>HLOOKUP(Results!E$4,Targeting!$C$3:$F$249,Targeting!$G201,FALSE)</f>
        <v>5292</v>
      </c>
      <c r="K201" s="89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Authority"),OR($F201=1,$F201=5)),0,new_ci(VALUE(LEFT(Options!$B$24,2)),$C201,$E201,$F201,2016,$I201,1,$H201,$G201*$H201,Options!$B$8)))</f>
        <v>74.126306714600005</v>
      </c>
      <c r="L201" s="90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Authority"),OR($F201=1,$F201=5)),0,new_ci(VALUE(LEFT(Options!$B$24,2)),$C201,$E201,$F201,2016,$I201+$J201,1,$H201,$G201*$H201,Options!$B$8)))</f>
        <v>73.900698699800003</v>
      </c>
      <c r="M201" s="83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Authority"),OR($F201=1,$F201=5)),0,new_yllv2(VALUE(LEFT(Options!$B$24,2)),$C201,$D201,$E201,$F201,2016,$I201,1,$H201,$G201*$H201,Options!$B$8)))</f>
        <v>2656.6866102723002</v>
      </c>
      <c r="N201" s="84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Authority"),OR($F201=1,$F201=5)),0,new_yllv2(VALUE(LEFT(Options!$B$24,2)),$C201,$D201,$E201,$F201,2016,$I201+$J201,1,$H201,$G201*$H201,Options!$B$8)))</f>
        <v>2648.6008196987</v>
      </c>
      <c r="O201" s="90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Authority"),OR($F201=1,$F201=5)),0,hosp_count(VALUE(LEFT(Options!$B$24,2)),$C201,$E201,$F201,2016,$I201,1,$H201,$G201*$H201, Options!$B$8)))</f>
        <v>4904.7371514212</v>
      </c>
      <c r="P201" s="90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Authority"),OR($F201=1,$F201=5)),0,hosp_count(VALUE(LEFT(Options!$B$24,2)),$C201,$E201,$F201,2016,$I201+$J201,1,$H201,$G201*$H201, Options!$B$8)))</f>
        <v>4895.2172666911001</v>
      </c>
      <c r="Q201" s="83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Authority"),OR($F201=1,$F201=5)),0,prem_mort(VALUE(LEFT(Options!$B$24,2)),$C201,$E201,$F201,2016,$I201,1,$H201,$G201*$H201,Options!$B$8)))</f>
        <v>74.126306714600005</v>
      </c>
      <c r="R201" s="84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Authority"),OR($F201=1,$F201=5)),0,prem_mort(VALUE(LEFT(Options!$B$24,2)),$C201,$E201,$F201,2016,$I201+$J201,1,$H201,$G201*$H201,Options!$B$8)))</f>
        <v>73.900698699800003</v>
      </c>
      <c r="S201" s="83">
        <f t="shared" si="170"/>
        <v>215.80967367707001</v>
      </c>
      <c r="T201" s="75">
        <f t="shared" si="171"/>
        <v>215.15284354198207</v>
      </c>
      <c r="U201" s="75">
        <f t="shared" si="172"/>
        <v>7734.6180571570403</v>
      </c>
      <c r="V201" s="75">
        <f t="shared" si="173"/>
        <v>7711.0772670860024</v>
      </c>
      <c r="W201" s="75">
        <f t="shared" si="174"/>
        <v>14279.54219</v>
      </c>
      <c r="X201" s="75">
        <f t="shared" si="175"/>
        <v>14251.826210233783</v>
      </c>
      <c r="Y201" s="75">
        <f t="shared" si="176"/>
        <v>215.80967367707001</v>
      </c>
      <c r="Z201" s="84">
        <f t="shared" si="177"/>
        <v>215.15284354198207</v>
      </c>
      <c r="AA201" s="83">
        <f t="shared" si="178"/>
        <v>1510667.71573949</v>
      </c>
      <c r="AB201" s="75">
        <f t="shared" si="179"/>
        <v>1506069.9047938744</v>
      </c>
      <c r="AC201" s="75">
        <f t="shared" si="164"/>
        <v>54142326.400099285</v>
      </c>
      <c r="AD201" s="75">
        <f t="shared" si="165"/>
        <v>53977540.869602017</v>
      </c>
      <c r="AE201" s="75">
        <f t="shared" si="166"/>
        <v>99956795.329999998</v>
      </c>
      <c r="AF201" s="75">
        <f t="shared" si="167"/>
        <v>99762783.471636474</v>
      </c>
      <c r="AG201" s="75">
        <f t="shared" si="168"/>
        <v>1510667.71573949</v>
      </c>
      <c r="AH201" s="75">
        <f t="shared" si="169"/>
        <v>1506069.9047938744</v>
      </c>
      <c r="AI201" s="84">
        <v>7000</v>
      </c>
      <c r="AJ201" s="133"/>
      <c r="AK201" s="134"/>
      <c r="AL201" s="75"/>
      <c r="AM201" s="75"/>
      <c r="AN201" s="134"/>
      <c r="AO201" s="134"/>
      <c r="AP201" s="75"/>
      <c r="AQ201" s="84"/>
    </row>
    <row r="202" spans="2:43" x14ac:dyDescent="0.35">
      <c r="B202" s="5" t="s">
        <v>53</v>
      </c>
      <c r="C202" s="15">
        <v>47.038155000000003</v>
      </c>
      <c r="D202" s="15">
        <v>79.418149999999997</v>
      </c>
      <c r="E202" t="s">
        <v>172</v>
      </c>
      <c r="F202">
        <v>4</v>
      </c>
      <c r="G202" s="15">
        <f>HLOOKUP(Calculations!$E$2,'Prevalence Rates'!$C$3:$BC$249,'Prevalence Rates'!$BD202,FALSE)</f>
        <v>0.2069</v>
      </c>
      <c r="H202">
        <f>HLOOKUP(Calculations!$E$2,'Population 2016'!$C$3:$BC$249,'Population 2016'!BD202,FALSE)</f>
        <v>39846</v>
      </c>
      <c r="I202">
        <v>0</v>
      </c>
      <c r="J202">
        <f>HLOOKUP(Results!E$4,Targeting!$C$3:$F$249,Targeting!$G202,FALSE)</f>
        <v>6139</v>
      </c>
      <c r="K202" s="89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Authority"),OR($F202=1,$F202=5)),0,new_ci(VALUE(LEFT(Options!$B$24,2)),$C202,$E202,$F202,2016,$I202,1,$H202,$G202*$H202,Options!$B$8)))</f>
        <v>125.0818977317</v>
      </c>
      <c r="L202" s="90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Authority"),OR($F202=1,$F202=5)),0,new_ci(VALUE(LEFT(Options!$B$24,2)),$C202,$E202,$F202,2016,$I202+$J202,1,$H202,$G202*$H202,Options!$B$8)))</f>
        <v>124.70119746909999</v>
      </c>
      <c r="M202" s="83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Authority"),OR($F202=1,$F202=5)),0,new_yllv2(VALUE(LEFT(Options!$B$24,2)),$C202,$D202,$E202,$F202,2016,$I202,1,$H202,$G202*$H202,Options!$B$8)))</f>
        <v>3925.0693254112998</v>
      </c>
      <c r="N202" s="84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Authority"),OR($F202=1,$F202=5)),0,new_yllv2(VALUE(LEFT(Options!$B$24,2)),$C202,$D202,$E202,$F202,2016,$I202+$J202,1,$H202,$G202*$H202,Options!$B$8)))</f>
        <v>3913.1229530743999</v>
      </c>
      <c r="O202" s="90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Authority"),OR($F202=1,$F202=5)),0,hosp_count(VALUE(LEFT(Options!$B$24,2)),$C202,$E202,$F202,2016,$I202,1,$H202,$G202*$H202, Options!$B$8)))</f>
        <v>6787.6640703324001</v>
      </c>
      <c r="P202" s="90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Authority"),OR($F202=1,$F202=5)),0,hosp_count(VALUE(LEFT(Options!$B$24,2)),$C202,$E202,$F202,2016,$I202+$J202,1,$H202,$G202*$H202, Options!$B$8)))</f>
        <v>6774.4816180349999</v>
      </c>
      <c r="Q202" s="83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Authority"),OR($F202=1,$F202=5)),0,prem_mort(VALUE(LEFT(Options!$B$24,2)),$C202,$E202,$F202,2016,$I202,1,$H202,$G202*$H202,Options!$B$8)))</f>
        <v>125.0818977317</v>
      </c>
      <c r="R202" s="84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Authority"),OR($F202=1,$F202=5)),0,prem_mort(VALUE(LEFT(Options!$B$24,2)),$C202,$E202,$F202,2016,$I202+$J202,1,$H202,$G202*$H202,Options!$B$8)))</f>
        <v>124.70119746909999</v>
      </c>
      <c r="S202" s="83">
        <f t="shared" si="170"/>
        <v>313.91331057496359</v>
      </c>
      <c r="T202" s="75">
        <f t="shared" si="171"/>
        <v>312.95788151658888</v>
      </c>
      <c r="U202" s="75">
        <f t="shared" si="172"/>
        <v>9850.5981162759126</v>
      </c>
      <c r="V202" s="75">
        <f t="shared" si="173"/>
        <v>9820.6167572012237</v>
      </c>
      <c r="W202" s="75">
        <f t="shared" si="174"/>
        <v>17034.74394</v>
      </c>
      <c r="X202" s="75">
        <f t="shared" si="175"/>
        <v>17001.660437772924</v>
      </c>
      <c r="Y202" s="75">
        <f t="shared" si="176"/>
        <v>313.91331057496359</v>
      </c>
      <c r="Z202" s="84">
        <f t="shared" si="177"/>
        <v>312.95788151658888</v>
      </c>
      <c r="AA202" s="83">
        <f t="shared" si="178"/>
        <v>2197393.1740247449</v>
      </c>
      <c r="AB202" s="75">
        <f t="shared" si="179"/>
        <v>2190705.170616122</v>
      </c>
      <c r="AC202" s="75">
        <f t="shared" si="164"/>
        <v>68954186.813931391</v>
      </c>
      <c r="AD202" s="75">
        <f t="shared" si="165"/>
        <v>68744317.300408572</v>
      </c>
      <c r="AE202" s="75">
        <f t="shared" si="166"/>
        <v>119243207.58</v>
      </c>
      <c r="AF202" s="75">
        <f t="shared" si="167"/>
        <v>119011623.06441046</v>
      </c>
      <c r="AG202" s="75">
        <f t="shared" si="168"/>
        <v>2197393.1740247449</v>
      </c>
      <c r="AH202" s="75">
        <f t="shared" si="169"/>
        <v>2190705.170616122</v>
      </c>
      <c r="AI202" s="84">
        <v>7000</v>
      </c>
      <c r="AJ202" s="133"/>
      <c r="AK202" s="134"/>
      <c r="AL202" s="75"/>
      <c r="AM202" s="75"/>
      <c r="AN202" s="134"/>
      <c r="AO202" s="134"/>
      <c r="AP202" s="75"/>
      <c r="AQ202" s="84"/>
    </row>
    <row r="203" spans="2:43" x14ac:dyDescent="0.35">
      <c r="B203" s="5" t="s">
        <v>54</v>
      </c>
      <c r="C203" s="15">
        <v>51.998646000000001</v>
      </c>
      <c r="D203" s="15">
        <v>79.988649999999993</v>
      </c>
      <c r="E203" t="s">
        <v>172</v>
      </c>
      <c r="F203">
        <v>4</v>
      </c>
      <c r="G203" s="15">
        <f>HLOOKUP(Calculations!$E$2,'Prevalence Rates'!$C$3:$BC$249,'Prevalence Rates'!$BD203,FALSE)</f>
        <v>0.2069</v>
      </c>
      <c r="H203">
        <f>HLOOKUP(Calculations!$E$2,'Population 2016'!$C$3:$BC$249,'Population 2016'!BD203,FALSE)</f>
        <v>42258</v>
      </c>
      <c r="I203">
        <v>0</v>
      </c>
      <c r="J203">
        <f>HLOOKUP(Results!E$4,Targeting!$C$3:$F$249,Targeting!$G203,FALSE)</f>
        <v>6511</v>
      </c>
      <c r="K203" s="89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Authority"),OR($F203=1,$F203=5)),0,new_ci(VALUE(LEFT(Options!$B$24,2)),$C203,$E203,$F203,2016,$I203,1,$H203,$G203*$H203,Options!$B$8)))</f>
        <v>192.763713395</v>
      </c>
      <c r="L203" s="90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Authority"),OR($F203=1,$F203=5)),0,new_ci(VALUE(LEFT(Options!$B$24,2)),$C203,$E203,$F203,2016,$I203+$J203,1,$H203,$G203*$H203,Options!$B$8)))</f>
        <v>192.17785621940001</v>
      </c>
      <c r="M203" s="83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Authority"),OR($F203=1,$F203=5)),0,new_yllv2(VALUE(LEFT(Options!$B$24,2)),$C203,$D203,$E203,$F203,2016,$I203,1,$H203,$G203*$H203,Options!$B$8)))</f>
        <v>5202.6933955859004</v>
      </c>
      <c r="N203" s="84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Authority"),OR($F203=1,$F203=5)),0,new_yllv2(VALUE(LEFT(Options!$B$24,2)),$C203,$D203,$E203,$F203,2016,$I203+$J203,1,$H203,$G203*$H203,Options!$B$8)))</f>
        <v>5186.8811080730002</v>
      </c>
      <c r="O203" s="90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Authority"),OR($F203=1,$F203=5)),0,hosp_count(VALUE(LEFT(Options!$B$24,2)),$C203,$E203,$F203,2016,$I203,1,$H203,$G203*$H203, Options!$B$8)))</f>
        <v>8584.4469732443995</v>
      </c>
      <c r="P203" s="90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Authority"),OR($F203=1,$F203=5)),0,hosp_count(VALUE(LEFT(Options!$B$24,2)),$C203,$E203,$F203,2016,$I203+$J203,1,$H203,$G203*$H203, Options!$B$8)))</f>
        <v>8567.7739618354008</v>
      </c>
      <c r="Q203" s="83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Authority"),OR($F203=1,$F203=5)),0,prem_mort(VALUE(LEFT(Options!$B$24,2)),$C203,$E203,$F203,2016,$I203,1,$H203,$G203*$H203,Options!$B$8)))</f>
        <v>192.763713395</v>
      </c>
      <c r="R203" s="84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Authority"),OR($F203=1,$F203=5)),0,prem_mort(VALUE(LEFT(Options!$B$24,2)),$C203,$E203,$F203,2016,$I203+$J203,1,$H203,$G203*$H203,Options!$B$8)))</f>
        <v>192.17785621940001</v>
      </c>
      <c r="S203" s="83">
        <f t="shared" si="170"/>
        <v>456.15910217000328</v>
      </c>
      <c r="T203" s="75">
        <f t="shared" si="171"/>
        <v>454.77272047754275</v>
      </c>
      <c r="U203" s="75">
        <f t="shared" si="172"/>
        <v>12311.735992204791</v>
      </c>
      <c r="V203" s="75">
        <f t="shared" si="173"/>
        <v>12274.317544779688</v>
      </c>
      <c r="W203" s="75">
        <f t="shared" si="174"/>
        <v>20314.371179999998</v>
      </c>
      <c r="X203" s="75">
        <f t="shared" si="175"/>
        <v>20274.915901924844</v>
      </c>
      <c r="Y203" s="75">
        <f t="shared" si="176"/>
        <v>456.15910217000328</v>
      </c>
      <c r="Z203" s="84">
        <f t="shared" si="177"/>
        <v>454.77272047754275</v>
      </c>
      <c r="AA203" s="83">
        <f t="shared" si="178"/>
        <v>3193113.7151900232</v>
      </c>
      <c r="AB203" s="75">
        <f t="shared" si="179"/>
        <v>3183409.0433427994</v>
      </c>
      <c r="AC203" s="75">
        <f t="shared" si="164"/>
        <v>86182151.945433542</v>
      </c>
      <c r="AD203" s="75">
        <f t="shared" si="165"/>
        <v>85920222.813457817</v>
      </c>
      <c r="AE203" s="75">
        <f t="shared" si="166"/>
        <v>142200598.25999999</v>
      </c>
      <c r="AF203" s="75">
        <f t="shared" si="167"/>
        <v>141924411.31347391</v>
      </c>
      <c r="AG203" s="75">
        <f t="shared" si="168"/>
        <v>3193113.7151900232</v>
      </c>
      <c r="AH203" s="75">
        <f t="shared" si="169"/>
        <v>3183409.0433427994</v>
      </c>
      <c r="AI203" s="84">
        <v>7000</v>
      </c>
      <c r="AJ203" s="133"/>
      <c r="AK203" s="134"/>
      <c r="AL203" s="75"/>
      <c r="AM203" s="75"/>
      <c r="AN203" s="134"/>
      <c r="AO203" s="134"/>
      <c r="AP203" s="75"/>
      <c r="AQ203" s="84"/>
    </row>
    <row r="204" spans="2:43" x14ac:dyDescent="0.35">
      <c r="B204" s="5" t="s">
        <v>55</v>
      </c>
      <c r="C204" s="15">
        <v>56.950867000000002</v>
      </c>
      <c r="D204" s="15">
        <v>80.660870000000003</v>
      </c>
      <c r="E204" t="s">
        <v>172</v>
      </c>
      <c r="F204">
        <v>4</v>
      </c>
      <c r="G204" s="15">
        <f>HLOOKUP(Calculations!$E$2,'Prevalence Rates'!$C$3:$BC$249,'Prevalence Rates'!$BD204,FALSE)</f>
        <v>0.14940000000000001</v>
      </c>
      <c r="H204">
        <f>HLOOKUP(Calculations!$E$2,'Population 2016'!$C$3:$BC$249,'Population 2016'!BD204,FALSE)</f>
        <v>38483</v>
      </c>
      <c r="I204">
        <v>0</v>
      </c>
      <c r="J204">
        <f>HLOOKUP(Results!E$4,Targeting!$C$3:$F$249,Targeting!$G204,FALSE)</f>
        <v>5929</v>
      </c>
      <c r="K204" s="89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Authority"),OR($F204=1,$F204=5)),0,new_ci(VALUE(LEFT(Options!$B$24,2)),$C204,$E204,$F204,2016,$I204,1,$H204,$G204*$H204,Options!$B$8)))</f>
        <v>254.8523852811</v>
      </c>
      <c r="L204" s="90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Authority"),OR($F204=1,$F204=5)),0,new_ci(VALUE(LEFT(Options!$B$24,2)),$C204,$E204,$F204,2016,$I204+$J204,1,$H204,$G204*$H204,Options!$B$8)))</f>
        <v>254.04472326440001</v>
      </c>
      <c r="M204" s="83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Authority"),OR($F204=1,$F204=5)),0,new_yllv2(VALUE(LEFT(Options!$B$24,2)),$C204,$D204,$E204,$F204,2016,$I204,1,$H204,$G204*$H204,Options!$B$8)))</f>
        <v>5787.6984342909</v>
      </c>
      <c r="N204" s="84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Authority"),OR($F204=1,$F204=5)),0,new_yllv2(VALUE(LEFT(Options!$B$24,2)),$C204,$D204,$E204,$F204,2016,$I204+$J204,1,$H204,$G204*$H204,Options!$B$8)))</f>
        <v>5769.3564274686996</v>
      </c>
      <c r="O204" s="90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Authority"),OR($F204=1,$F204=5)),0,hosp_count(VALUE(LEFT(Options!$B$24,2)),$C204,$E204,$F204,2016,$I204,1,$H204,$G204*$H204, Options!$B$8)))</f>
        <v>9319.9287622851007</v>
      </c>
      <c r="P204" s="90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Authority"),OR($F204=1,$F204=5)),0,hosp_count(VALUE(LEFT(Options!$B$24,2)),$C204,$E204,$F204,2016,$I204+$J204,1,$H204,$G204*$H204, Options!$B$8)))</f>
        <v>9301.3622228185995</v>
      </c>
      <c r="Q204" s="83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Authority"),OR($F204=1,$F204=5)),0,prem_mort(VALUE(LEFT(Options!$B$24,2)),$C204,$E204,$F204,2016,$I204,1,$H204,$G204*$H204,Options!$B$8)))</f>
        <v>254.8523852811</v>
      </c>
      <c r="R204" s="84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Authority"),OR($F204=1,$F204=5)),0,prem_mort(VALUE(LEFT(Options!$B$24,2)),$C204,$E204,$F204,2016,$I204+$J204,1,$H204,$G204*$H204,Options!$B$8)))</f>
        <v>254.04472326440001</v>
      </c>
      <c r="S204" s="83">
        <f t="shared" si="170"/>
        <v>662.24666809006578</v>
      </c>
      <c r="T204" s="75">
        <f t="shared" si="171"/>
        <v>660.14791794922428</v>
      </c>
      <c r="U204" s="75">
        <f t="shared" si="172"/>
        <v>15039.623819065302</v>
      </c>
      <c r="V204" s="75">
        <f t="shared" si="173"/>
        <v>14991.961197070652</v>
      </c>
      <c r="W204" s="75">
        <f t="shared" si="174"/>
        <v>24218.30097</v>
      </c>
      <c r="X204" s="75">
        <f t="shared" si="175"/>
        <v>24170.054888700466</v>
      </c>
      <c r="Y204" s="75">
        <f t="shared" si="176"/>
        <v>662.24666809006578</v>
      </c>
      <c r="Z204" s="84">
        <f t="shared" si="177"/>
        <v>660.14791794922428</v>
      </c>
      <c r="AA204" s="83">
        <f t="shared" si="178"/>
        <v>4304603.3425854277</v>
      </c>
      <c r="AB204" s="75">
        <f t="shared" si="179"/>
        <v>4290961.4666699581</v>
      </c>
      <c r="AC204" s="75">
        <f t="shared" si="164"/>
        <v>97757554.823924467</v>
      </c>
      <c r="AD204" s="75">
        <f t="shared" si="165"/>
        <v>97447747.780959234</v>
      </c>
      <c r="AE204" s="75">
        <f t="shared" si="166"/>
        <v>157418956.30500001</v>
      </c>
      <c r="AF204" s="75">
        <f t="shared" si="167"/>
        <v>157105356.77655303</v>
      </c>
      <c r="AG204" s="75">
        <f t="shared" si="168"/>
        <v>4304603.3425854277</v>
      </c>
      <c r="AH204" s="75">
        <f t="shared" si="169"/>
        <v>4290961.4666699581</v>
      </c>
      <c r="AI204" s="84">
        <v>6500</v>
      </c>
      <c r="AJ204" s="133"/>
      <c r="AK204" s="134"/>
      <c r="AL204" s="75"/>
      <c r="AM204" s="75"/>
      <c r="AN204" s="134"/>
      <c r="AO204" s="134"/>
      <c r="AP204" s="75"/>
      <c r="AQ204" s="84"/>
    </row>
    <row r="205" spans="2:43" x14ac:dyDescent="0.35">
      <c r="B205" s="5" t="s">
        <v>56</v>
      </c>
      <c r="C205" s="15">
        <v>61.942988999999997</v>
      </c>
      <c r="D205" s="15">
        <v>81.612989999999996</v>
      </c>
      <c r="E205" t="s">
        <v>172</v>
      </c>
      <c r="F205">
        <v>4</v>
      </c>
      <c r="G205" s="15">
        <f>HLOOKUP(Calculations!$E$2,'Prevalence Rates'!$C$3:$BC$249,'Prevalence Rates'!$BD205,FALSE)</f>
        <v>0.14940000000000001</v>
      </c>
      <c r="H205">
        <f>HLOOKUP(Calculations!$E$2,'Population 2016'!$C$3:$BC$249,'Population 2016'!BD205,FALSE)</f>
        <v>33820</v>
      </c>
      <c r="I205">
        <v>0</v>
      </c>
      <c r="J205">
        <f>HLOOKUP(Results!E$4,Targeting!$C$3:$F$249,Targeting!$G205,FALSE)</f>
        <v>5211</v>
      </c>
      <c r="K205" s="89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Authority"),OR($F205=1,$F205=5)),0,new_ci(VALUE(LEFT(Options!$B$24,2)),$C205,$E205,$F205,2016,$I205,1,$H205,$G205*$H205,Options!$B$8)))</f>
        <v>325.9599783187</v>
      </c>
      <c r="L205" s="90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Authority"),OR($F205=1,$F205=5)),0,new_ci(VALUE(LEFT(Options!$B$24,2)),$C205,$E205,$F205,2016,$I205+$J205,1,$H205,$G205*$H205,Options!$B$8)))</f>
        <v>324.93041551480002</v>
      </c>
      <c r="M205" s="83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Authority"),OR($F205=1,$F205=5)),0,new_yllv2(VALUE(LEFT(Options!$B$24,2)),$C205,$D205,$E205,$F205,2016,$I205,1,$H205,$G205*$H205,Options!$B$8)))</f>
        <v>6085.6731211700999</v>
      </c>
      <c r="N205" s="84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Authority"),OR($F205=1,$F205=5)),0,new_yllv2(VALUE(LEFT(Options!$B$24,2)),$C205,$D205,$E205,$F205,2016,$I205+$J205,1,$H205,$G205*$H205,Options!$B$8)))</f>
        <v>6066.4511825916998</v>
      </c>
      <c r="O205" s="90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Authority"),OR($F205=1,$F205=5)),0,hosp_count(VALUE(LEFT(Options!$B$24,2)),$C205,$E205,$F205,2016,$I205,1,$H205,$G205*$H205, Options!$B$8)))</f>
        <v>9778.5092826239998</v>
      </c>
      <c r="P205" s="90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Authority"),OR($F205=1,$F205=5)),0,hosp_count(VALUE(LEFT(Options!$B$24,2)),$C205,$E205,$F205,2016,$I205+$J205,1,$H205,$G205*$H205, Options!$B$8)))</f>
        <v>9759.0276223018009</v>
      </c>
      <c r="Q205" s="83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Authority"),OR($F205=1,$F205=5)),0,prem_mort(VALUE(LEFT(Options!$B$24,2)),$C205,$E205,$F205,2016,$I205,1,$H205,$G205*$H205,Options!$B$8)))</f>
        <v>325.9599783187</v>
      </c>
      <c r="R205" s="84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Authority"),OR($F205=1,$F205=5)),0,prem_mort(VALUE(LEFT(Options!$B$24,2)),$C205,$E205,$F205,2016,$I205+$J205,1,$H205,$G205*$H205,Options!$B$8)))</f>
        <v>324.93041551480002</v>
      </c>
      <c r="S205" s="83">
        <f t="shared" si="170"/>
        <v>963.80833329006509</v>
      </c>
      <c r="T205" s="75">
        <f t="shared" si="171"/>
        <v>960.76409081845065</v>
      </c>
      <c r="U205" s="75">
        <f t="shared" si="172"/>
        <v>17994.302546333827</v>
      </c>
      <c r="V205" s="75">
        <f t="shared" si="173"/>
        <v>17937.466536344469</v>
      </c>
      <c r="W205" s="75">
        <f t="shared" si="174"/>
        <v>28913.392320000003</v>
      </c>
      <c r="X205" s="75">
        <f t="shared" si="175"/>
        <v>28855.78835689474</v>
      </c>
      <c r="Y205" s="75">
        <f t="shared" si="176"/>
        <v>963.80833329006509</v>
      </c>
      <c r="Z205" s="84">
        <f t="shared" si="177"/>
        <v>960.76409081845065</v>
      </c>
      <c r="AA205" s="83">
        <f t="shared" si="178"/>
        <v>5782849.9997403901</v>
      </c>
      <c r="AB205" s="75">
        <f t="shared" si="179"/>
        <v>5764584.5449107038</v>
      </c>
      <c r="AC205" s="75">
        <f t="shared" si="164"/>
        <v>107965815.27800296</v>
      </c>
      <c r="AD205" s="75">
        <f t="shared" si="165"/>
        <v>107624799.21806681</v>
      </c>
      <c r="AE205" s="75">
        <f t="shared" si="166"/>
        <v>173480353.92000002</v>
      </c>
      <c r="AF205" s="75">
        <f t="shared" si="167"/>
        <v>173134730.14136845</v>
      </c>
      <c r="AG205" s="75">
        <f t="shared" si="168"/>
        <v>5782849.9997403901</v>
      </c>
      <c r="AH205" s="75">
        <f t="shared" si="169"/>
        <v>5764584.5449107038</v>
      </c>
      <c r="AI205" s="84">
        <v>6000</v>
      </c>
      <c r="AJ205" s="133"/>
      <c r="AK205" s="134"/>
      <c r="AL205" s="75"/>
      <c r="AM205" s="75"/>
      <c r="AN205" s="134"/>
      <c r="AO205" s="134"/>
      <c r="AP205" s="75"/>
      <c r="AQ205" s="84"/>
    </row>
    <row r="206" spans="2:43" x14ac:dyDescent="0.35">
      <c r="B206" s="5" t="s">
        <v>57</v>
      </c>
      <c r="C206" s="15">
        <v>67.054419999999993</v>
      </c>
      <c r="D206" s="15">
        <v>82.954419999999999</v>
      </c>
      <c r="E206" t="s">
        <v>172</v>
      </c>
      <c r="F206">
        <v>4</v>
      </c>
      <c r="G206" s="15">
        <f>HLOOKUP(Calculations!$E$2,'Prevalence Rates'!$C$3:$BC$249,'Prevalence Rates'!$BD206,FALSE)</f>
        <v>0.11320000000000001</v>
      </c>
      <c r="H206">
        <f>HLOOKUP(Calculations!$E$2,'Population 2016'!$C$3:$BC$249,'Population 2016'!BD206,FALSE)</f>
        <v>33114</v>
      </c>
      <c r="I206">
        <v>0</v>
      </c>
      <c r="J206">
        <f>HLOOKUP(Results!E$4,Targeting!$C$3:$F$249,Targeting!$G206,FALSE)</f>
        <v>5102</v>
      </c>
      <c r="K206" s="89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Authority"),OR($F206=1,$F206=5)),0,new_ci(VALUE(LEFT(Options!$B$24,2)),$C206,$E206,$F206,2016,$I206,1,$H206,$G206*$H206,Options!$B$8)))</f>
        <v>468.34976528689998</v>
      </c>
      <c r="L206" s="90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Authority"),OR($F206=1,$F206=5)),0,new_ci(VALUE(LEFT(Options!$B$24,2)),$C206,$E206,$F206,2016,$I206+$J206,1,$H206,$G206*$H206,Options!$B$8)))</f>
        <v>466.8357886233</v>
      </c>
      <c r="M206" s="83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Authority"),OR($F206=1,$F206=5)),0,new_yllv2(VALUE(LEFT(Options!$B$24,2)),$C206,$D206,$E206,$F206,2016,$I206,1,$H206,$G206*$H206,Options!$B$8)))</f>
        <v>6978.4115027748003</v>
      </c>
      <c r="N206" s="84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Authority"),OR($F206=1,$F206=5)),0,new_yllv2(VALUE(LEFT(Options!$B$24,2)),$C206,$D206,$E206,$F206,2016,$I206+$J206,1,$H206,$G206*$H206,Options!$B$8)))</f>
        <v>6955.8532504872001</v>
      </c>
      <c r="O206" s="90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Authority"),OR($F206=1,$F206=5)),0,hosp_count(VALUE(LEFT(Options!$B$24,2)),$C206,$E206,$F206,2016,$I206,1,$H206,$G206*$H206, Options!$B$8)))</f>
        <v>11479.031884186799</v>
      </c>
      <c r="P206" s="90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Authority"),OR($F206=1,$F206=5)),0,hosp_count(VALUE(LEFT(Options!$B$24,2)),$C206,$E206,$F206,2016,$I206+$J206,1,$H206,$G206*$H206, Options!$B$8)))</f>
        <v>11455.7863797029</v>
      </c>
      <c r="Q206" s="83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Authority"),OR($F206=1,$F206=5)),0,prem_mort(VALUE(LEFT(Options!$B$24,2)),$C206,$E206,$F206,2016,$I206,1,$H206,$G206*$H206,Options!$B$8)))</f>
        <v>468.34976528689998</v>
      </c>
      <c r="R206" s="84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Authority"),OR($F206=1,$F206=5)),0,prem_mort(VALUE(LEFT(Options!$B$24,2)),$C206,$E206,$F206,2016,$I206+$J206,1,$H206,$G206*$H206,Options!$B$8)))</f>
        <v>466.8357886233</v>
      </c>
      <c r="S206" s="83">
        <f t="shared" si="170"/>
        <v>1414.3557567400494</v>
      </c>
      <c r="T206" s="75">
        <f t="shared" si="171"/>
        <v>1409.78374289817</v>
      </c>
      <c r="U206" s="75">
        <f t="shared" si="172"/>
        <v>21073.900775426708</v>
      </c>
      <c r="V206" s="75">
        <f t="shared" si="173"/>
        <v>21005.777769182823</v>
      </c>
      <c r="W206" s="75">
        <f t="shared" si="174"/>
        <v>34665.192620000002</v>
      </c>
      <c r="X206" s="75">
        <f t="shared" si="175"/>
        <v>34594.994200950954</v>
      </c>
      <c r="Y206" s="75">
        <f t="shared" si="176"/>
        <v>1414.3557567400494</v>
      </c>
      <c r="Z206" s="84">
        <f t="shared" si="177"/>
        <v>1409.78374289817</v>
      </c>
      <c r="AA206" s="83">
        <f t="shared" si="178"/>
        <v>7778956.6620702716</v>
      </c>
      <c r="AB206" s="75">
        <f t="shared" si="179"/>
        <v>7753810.5859399345</v>
      </c>
      <c r="AC206" s="75">
        <f t="shared" si="164"/>
        <v>115906454.26484689</v>
      </c>
      <c r="AD206" s="75">
        <f t="shared" si="165"/>
        <v>115531777.73050553</v>
      </c>
      <c r="AE206" s="75">
        <f t="shared" si="166"/>
        <v>190658559.41</v>
      </c>
      <c r="AF206" s="75">
        <f t="shared" si="167"/>
        <v>190272468.10523024</v>
      </c>
      <c r="AG206" s="75">
        <f t="shared" si="168"/>
        <v>7778956.6620702716</v>
      </c>
      <c r="AH206" s="75">
        <f t="shared" si="169"/>
        <v>7753810.5859399345</v>
      </c>
      <c r="AI206" s="84">
        <v>5500</v>
      </c>
      <c r="AJ206" s="133"/>
      <c r="AK206" s="134"/>
      <c r="AL206" s="75"/>
      <c r="AM206" s="75"/>
      <c r="AN206" s="134"/>
      <c r="AO206" s="134"/>
      <c r="AP206" s="75"/>
      <c r="AQ206" s="84"/>
    </row>
    <row r="207" spans="2:43" x14ac:dyDescent="0.35">
      <c r="B207" s="5" t="s">
        <v>58</v>
      </c>
      <c r="C207" s="15">
        <v>71.891098</v>
      </c>
      <c r="D207" s="15">
        <v>84.341099999999997</v>
      </c>
      <c r="E207" t="s">
        <v>172</v>
      </c>
      <c r="F207">
        <v>4</v>
      </c>
      <c r="G207" s="15">
        <f>HLOOKUP(Calculations!$E$2,'Prevalence Rates'!$C$3:$BC$249,'Prevalence Rates'!$BD207,FALSE)</f>
        <v>0.11320000000000001</v>
      </c>
      <c r="H207">
        <f>HLOOKUP(Calculations!$E$2,'Population 2016'!$C$3:$BC$249,'Population 2016'!BD207,FALSE)</f>
        <v>24360</v>
      </c>
      <c r="I207">
        <v>0</v>
      </c>
      <c r="J207">
        <f>HLOOKUP(Results!E$4,Targeting!$C$3:$F$249,Targeting!$G207,FALSE)</f>
        <v>3753</v>
      </c>
      <c r="K207" s="89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Authority"),OR($F207=1,$F207=5)),0,new_ci(VALUE(LEFT(Options!$B$24,2)),$C207,$E207,$F207,2016,$I207,1,$H207,$G207*$H207,Options!$B$8)))</f>
        <v>494.73537380400001</v>
      </c>
      <c r="L207" s="90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Authority"),OR($F207=1,$F207=5)),0,new_ci(VALUE(LEFT(Options!$B$24,2)),$C207,$E207,$F207,2016,$I207+$J207,1,$H207,$G207*$H207,Options!$B$8)))</f>
        <v>493.14803832569999</v>
      </c>
      <c r="M207" s="83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Authority"),OR($F207=1,$F207=5)),0,new_yllv2(VALUE(LEFT(Options!$B$24,2)),$C207,$D207,$E207,$F207,2016,$I207,1,$H207,$G207*$H207,Options!$B$8)))</f>
        <v>5664.7210195264997</v>
      </c>
      <c r="N207" s="84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Authority"),OR($F207=1,$F207=5)),0,new_yllv2(VALUE(LEFT(Options!$B$24,2)),$C207,$D207,$E207,$F207,2016,$I207+$J207,1,$H207,$G207*$H207,Options!$B$8)))</f>
        <v>5646.5460251252998</v>
      </c>
      <c r="O207" s="90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Authority"),OR($F207=1,$F207=5)),0,hosp_count(VALUE(LEFT(Options!$B$24,2)),$C207,$E207,$F207,2016,$I207,1,$H207,$G207*$H207, Options!$B$8)))</f>
        <v>10026.054313548</v>
      </c>
      <c r="P207" s="90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Authority"),OR($F207=1,$F207=5)),0,hosp_count(VALUE(LEFT(Options!$B$24,2)),$C207,$E207,$F207,2016,$I207+$J207,1,$H207,$G207*$H207, Options!$B$8)))</f>
        <v>10005.7524348604</v>
      </c>
      <c r="Q207" s="83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Authority"),OR($F207=1,$F207=5)),0,prem_mort(VALUE(LEFT(Options!$B$24,2)),$C207,$E207,$F207,2016,$I207,1,$H207,$G207*$H207,Options!$B$8)))</f>
        <v>494.73537380400001</v>
      </c>
      <c r="R207" s="84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Authority"),OR($F207=1,$F207=5)),0,prem_mort(VALUE(LEFT(Options!$B$24,2)),$C207,$E207,$F207,2016,$I207+$J207,1,$H207,$G207*$H207,Options!$B$8)))</f>
        <v>493.14803832569999</v>
      </c>
      <c r="S207" s="83">
        <f t="shared" si="170"/>
        <v>2030.9333900000001</v>
      </c>
      <c r="T207" s="75">
        <f t="shared" si="171"/>
        <v>2024.4172345061577</v>
      </c>
      <c r="U207" s="75">
        <f t="shared" si="172"/>
        <v>23254.191377366584</v>
      </c>
      <c r="V207" s="75">
        <f t="shared" si="173"/>
        <v>23179.581383929803</v>
      </c>
      <c r="W207" s="75">
        <f t="shared" si="174"/>
        <v>41157.85843</v>
      </c>
      <c r="X207" s="75">
        <f t="shared" si="175"/>
        <v>41074.517384484403</v>
      </c>
      <c r="Y207" s="75">
        <f t="shared" si="176"/>
        <v>2030.9333900000001</v>
      </c>
      <c r="Z207" s="84">
        <f t="shared" si="177"/>
        <v>2024.4172345061577</v>
      </c>
      <c r="AA207" s="83">
        <f t="shared" si="178"/>
        <v>10154666.950000001</v>
      </c>
      <c r="AB207" s="75">
        <f t="shared" si="179"/>
        <v>10122086.172530789</v>
      </c>
      <c r="AC207" s="75">
        <f t="shared" si="164"/>
        <v>116270956.88683292</v>
      </c>
      <c r="AD207" s="75">
        <f t="shared" si="165"/>
        <v>115897906.91964902</v>
      </c>
      <c r="AE207" s="75">
        <f t="shared" si="166"/>
        <v>205789292.15000001</v>
      </c>
      <c r="AF207" s="75">
        <f t="shared" si="167"/>
        <v>205372586.92242202</v>
      </c>
      <c r="AG207" s="75">
        <f t="shared" si="168"/>
        <v>10154666.950000001</v>
      </c>
      <c r="AH207" s="75">
        <f t="shared" si="169"/>
        <v>10122086.172530789</v>
      </c>
      <c r="AI207" s="84">
        <v>5000</v>
      </c>
      <c r="AJ207" s="133"/>
      <c r="AK207" s="134"/>
      <c r="AL207" s="75"/>
      <c r="AM207" s="75"/>
      <c r="AN207" s="134"/>
      <c r="AO207" s="134"/>
      <c r="AP207" s="75"/>
      <c r="AQ207" s="84"/>
    </row>
    <row r="208" spans="2:43" x14ac:dyDescent="0.35">
      <c r="B208" s="5" t="s">
        <v>59</v>
      </c>
      <c r="C208" s="15">
        <v>76.907700000000006</v>
      </c>
      <c r="D208" s="15">
        <v>86.357700000000008</v>
      </c>
      <c r="E208" t="s">
        <v>172</v>
      </c>
      <c r="F208">
        <v>4</v>
      </c>
      <c r="G208" s="15">
        <f>HLOOKUP(Calculations!$E$2,'Prevalence Rates'!$C$3:$BC$249,'Prevalence Rates'!$BD208,FALSE)</f>
        <v>4.07E-2</v>
      </c>
      <c r="H208">
        <f>HLOOKUP(Calculations!$E$2,'Population 2016'!$C$3:$BC$249,'Population 2016'!BD208,FALSE)</f>
        <v>17285</v>
      </c>
      <c r="I208">
        <v>0</v>
      </c>
      <c r="J208">
        <f>HLOOKUP(Results!E$4,Targeting!$C$3:$F$249,Targeting!$G208,FALSE)</f>
        <v>2663</v>
      </c>
      <c r="K208" s="89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Authority"),OR($F208=1,$F208=5)),0,new_ci(VALUE(LEFT(Options!$B$24,2)),$C208,$E208,$F208,2016,$I208,1,$H208,$G208*$H208,Options!$B$8)))</f>
        <v>510.40318023930001</v>
      </c>
      <c r="L208" s="90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Authority"),OR($F208=1,$F208=5)),0,new_ci(VALUE(LEFT(Options!$B$24,2)),$C208,$E208,$F208,2016,$I208+$J208,1,$H208,$G208*$H208,Options!$B$8)))</f>
        <v>508.68836775300002</v>
      </c>
      <c r="M208" s="83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Authority"),OR($F208=1,$F208=5)),0,new_yllv2(VALUE(LEFT(Options!$B$24,2)),$C208,$D208,$E208,$F208,2016,$I208,1,$H208,$G208*$H208,Options!$B$8)))</f>
        <v>4312.9068730220997</v>
      </c>
      <c r="N208" s="84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Authority"),OR($F208=1,$F208=5)),0,new_yllv2(VALUE(LEFT(Options!$B$24,2)),$C208,$D208,$E208,$F208,2016,$I208+$J208,1,$H208,$G208*$H208,Options!$B$8)))</f>
        <v>4298.4167075128998</v>
      </c>
      <c r="O208" s="90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Authority"),OR($F208=1,$F208=5)),0,hosp_count(VALUE(LEFT(Options!$B$24,2)),$C208,$E208,$F208,2016,$I208,1,$H208,$G208*$H208, Options!$B$8)))</f>
        <v>8500.7040771635002</v>
      </c>
      <c r="P208" s="90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Authority"),OR($F208=1,$F208=5)),0,hosp_count(VALUE(LEFT(Options!$B$24,2)),$C208,$E208,$F208,2016,$I208+$J208,1,$H208,$G208*$H208, Options!$B$8)))</f>
        <v>8482.9033373719994</v>
      </c>
      <c r="Q208" s="83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Authority"),OR($F208=1,$F208=5)),0,prem_mort(VALUE(LEFT(Options!$B$24,2)),$C208,$E208,$F208,2016,$I208,1,$H208,$G208*$H208,Options!$B$8)))</f>
        <v>0</v>
      </c>
      <c r="R208" s="84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Authority"),OR($F208=1,$F208=5)),0,prem_mort(VALUE(LEFT(Options!$B$24,2)),$C208,$E208,$F208,2016,$I208+$J208,1,$H208,$G208*$H208,Options!$B$8)))</f>
        <v>0</v>
      </c>
      <c r="S208" s="83">
        <f t="shared" si="170"/>
        <v>2952.8676901319063</v>
      </c>
      <c r="T208" s="75">
        <f t="shared" si="171"/>
        <v>2942.9468773676599</v>
      </c>
      <c r="U208" s="75">
        <f t="shared" si="172"/>
        <v>24951.731981614692</v>
      </c>
      <c r="V208" s="75">
        <f t="shared" si="173"/>
        <v>24867.901113757012</v>
      </c>
      <c r="W208" s="75">
        <f t="shared" si="174"/>
        <v>49179.659110000001</v>
      </c>
      <c r="X208" s="75">
        <f t="shared" si="175"/>
        <v>49076.675368076358</v>
      </c>
      <c r="Y208" s="75">
        <f t="shared" si="176"/>
        <v>0</v>
      </c>
      <c r="Z208" s="84">
        <f t="shared" si="177"/>
        <v>0</v>
      </c>
      <c r="AA208" s="83">
        <f t="shared" si="178"/>
        <v>11811470.760527626</v>
      </c>
      <c r="AB208" s="75">
        <f t="shared" si="179"/>
        <v>11771787.50947064</v>
      </c>
      <c r="AC208" s="75">
        <f t="shared" si="164"/>
        <v>99806927.926458761</v>
      </c>
      <c r="AD208" s="75">
        <f t="shared" si="165"/>
        <v>99471604.455028042</v>
      </c>
      <c r="AE208" s="75">
        <f t="shared" si="166"/>
        <v>196718636.44</v>
      </c>
      <c r="AF208" s="75">
        <f t="shared" si="167"/>
        <v>196306701.47230542</v>
      </c>
      <c r="AG208" s="75">
        <f t="shared" si="168"/>
        <v>0</v>
      </c>
      <c r="AH208" s="75">
        <f t="shared" si="169"/>
        <v>0</v>
      </c>
      <c r="AI208" s="84">
        <v>4000</v>
      </c>
      <c r="AJ208" s="133"/>
      <c r="AK208" s="134"/>
      <c r="AL208" s="75"/>
      <c r="AM208" s="75"/>
      <c r="AN208" s="134"/>
      <c r="AO208" s="134"/>
      <c r="AP208" s="75"/>
      <c r="AQ208" s="84"/>
    </row>
    <row r="209" spans="1:43" x14ac:dyDescent="0.35">
      <c r="B209" s="5" t="s">
        <v>60</v>
      </c>
      <c r="C209" s="15">
        <v>81.797089</v>
      </c>
      <c r="D209" s="15">
        <v>88.627089999999995</v>
      </c>
      <c r="E209" t="s">
        <v>172</v>
      </c>
      <c r="F209">
        <v>4</v>
      </c>
      <c r="G209" s="15">
        <f>HLOOKUP(Calculations!$E$2,'Prevalence Rates'!$C$3:$BC$249,'Prevalence Rates'!$BD209,FALSE)</f>
        <v>4.07E-2</v>
      </c>
      <c r="H209">
        <f>HLOOKUP(Calculations!$E$2,'Population 2016'!$C$3:$BC$249,'Population 2016'!BD209,FALSE)</f>
        <v>11713</v>
      </c>
      <c r="I209">
        <v>0</v>
      </c>
      <c r="J209">
        <f>HLOOKUP(Results!E$4,Targeting!$C$3:$F$249,Targeting!$G209,FALSE)</f>
        <v>1805</v>
      </c>
      <c r="K209" s="89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Authority"),OR($F209=1,$F209=5)),0,new_ci(VALUE(LEFT(Options!$B$24,2)),$C209,$E209,$F209,2016,$I209,1,$H209,$G209*$H209,Options!$B$8)))</f>
        <v>496.88532565539998</v>
      </c>
      <c r="L209" s="90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Authority"),OR($F209=1,$F209=5)),0,new_ci(VALUE(LEFT(Options!$B$24,2)),$C209,$E209,$F209,2016,$I209+$J209,1,$H209,$G209*$H209,Options!$B$8)))</f>
        <v>495.24456314690002</v>
      </c>
      <c r="M209" s="83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Authority"),OR($F209=1,$F209=5)),0,new_yllv2(VALUE(LEFT(Options!$B$24,2)),$C209,$D209,$E209,$F209,2016,$I209,1,$H209,$G209*$H209,Options!$B$8)))</f>
        <v>2896.8419454563</v>
      </c>
      <c r="N209" s="84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Authority"),OR($F209=1,$F209=5)),0,new_yllv2(VALUE(LEFT(Options!$B$24,2)),$C209,$D209,$E209,$F209,2016,$I209+$J209,1,$H209,$G209*$H209,Options!$B$8)))</f>
        <v>2887.2762983910002</v>
      </c>
      <c r="O209" s="90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Authority"),OR($F209=1,$F209=5)),0,hosp_count(VALUE(LEFT(Options!$B$24,2)),$C209,$E209,$F209,2016,$I209,1,$H209,$G209*$H209, Options!$B$8)))</f>
        <v>6852.1264324473996</v>
      </c>
      <c r="P209" s="90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Authority"),OR($F209=1,$F209=5)),0,hosp_count(VALUE(LEFT(Options!$B$24,2)),$C209,$E209,$F209,2016,$I209+$J209,1,$H209,$G209*$H209, Options!$B$8)))</f>
        <v>6837.7743209073997</v>
      </c>
      <c r="Q209" s="83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Authority"),OR($F209=1,$F209=5)),0,prem_mort(VALUE(LEFT(Options!$B$24,2)),$C209,$E209,$F209,2016,$I209,1,$H209,$G209*$H209,Options!$B$8)))</f>
        <v>0</v>
      </c>
      <c r="R209" s="84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Authority"),OR($F209=1,$F209=5)),0,prem_mort(VALUE(LEFT(Options!$B$24,2)),$C209,$E209,$F209,2016,$I209+$J209,1,$H209,$G209*$H209,Options!$B$8)))</f>
        <v>0</v>
      </c>
      <c r="S209" s="83">
        <f t="shared" si="170"/>
        <v>4242.1696034781871</v>
      </c>
      <c r="T209" s="75">
        <f t="shared" si="171"/>
        <v>4228.1615567907456</v>
      </c>
      <c r="U209" s="75">
        <f t="shared" si="172"/>
        <v>24731.853030447364</v>
      </c>
      <c r="V209" s="75">
        <f t="shared" si="173"/>
        <v>24650.186104251687</v>
      </c>
      <c r="W209" s="75">
        <f t="shared" si="174"/>
        <v>58500.182979999998</v>
      </c>
      <c r="X209" s="75">
        <f t="shared" si="175"/>
        <v>58377.651506082126</v>
      </c>
      <c r="Y209" s="75">
        <f t="shared" si="176"/>
        <v>0</v>
      </c>
      <c r="Z209" s="84">
        <f t="shared" si="177"/>
        <v>0</v>
      </c>
      <c r="AA209" s="83">
        <f t="shared" si="178"/>
        <v>10605424.008695468</v>
      </c>
      <c r="AB209" s="75">
        <f t="shared" si="179"/>
        <v>10570403.891976865</v>
      </c>
      <c r="AC209" s="75">
        <f t="shared" si="164"/>
        <v>61829632.57611841</v>
      </c>
      <c r="AD209" s="75">
        <f t="shared" si="165"/>
        <v>61625465.260629214</v>
      </c>
      <c r="AE209" s="75">
        <f t="shared" si="166"/>
        <v>146250457.44999999</v>
      </c>
      <c r="AF209" s="75">
        <f t="shared" si="167"/>
        <v>145944128.76520532</v>
      </c>
      <c r="AG209" s="75">
        <f t="shared" si="168"/>
        <v>0</v>
      </c>
      <c r="AH209" s="75">
        <f t="shared" si="169"/>
        <v>0</v>
      </c>
      <c r="AI209" s="84">
        <v>2500</v>
      </c>
      <c r="AJ209" s="133"/>
      <c r="AK209" s="134"/>
      <c r="AL209" s="75"/>
      <c r="AM209" s="75"/>
      <c r="AN209" s="134"/>
      <c r="AO209" s="134"/>
      <c r="AP209" s="75"/>
      <c r="AQ209" s="84"/>
    </row>
    <row r="210" spans="1:43" x14ac:dyDescent="0.35">
      <c r="B210" s="5" t="s">
        <v>80</v>
      </c>
      <c r="C210" s="15">
        <v>86.630752999999999</v>
      </c>
      <c r="D210" s="15">
        <v>91.420750000000012</v>
      </c>
      <c r="E210" t="s">
        <v>172</v>
      </c>
      <c r="F210">
        <v>4</v>
      </c>
      <c r="G210" s="15">
        <f>HLOOKUP(Calculations!$E$2,'Prevalence Rates'!$C$3:$BC$249,'Prevalence Rates'!$BD210,FALSE)</f>
        <v>4.07E-2</v>
      </c>
      <c r="H210">
        <f>HLOOKUP(Calculations!$E$2,'Population 2016'!$C$3:$BC$249,'Population 2016'!BD210,FALSE)</f>
        <v>6184</v>
      </c>
      <c r="I210">
        <v>0</v>
      </c>
      <c r="J210">
        <f>HLOOKUP(Results!E$4,Targeting!$C$3:$F$249,Targeting!$G210,FALSE)</f>
        <v>953</v>
      </c>
      <c r="K210" s="89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Authority"),OR($F210=1,$F210=5)),0,new_ci(VALUE(LEFT(Options!$B$24,2)),$C210,$E210,$F210,2016,$I210,1,$H210,$G210*$H210,Options!$B$8)))</f>
        <v>374.21458838130002</v>
      </c>
      <c r="L210" s="90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Authority"),OR($F210=1,$F210=5)),0,new_ci(VALUE(LEFT(Options!$B$24,2)),$C210,$E210,$F210,2016,$I210+$J210,1,$H210,$G210*$H210,Options!$B$8)))</f>
        <v>373.00945040760001</v>
      </c>
      <c r="M210" s="83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Authority"),OR($F210=1,$F210=5)),0,new_yllv2(VALUE(LEFT(Options!$B$24,2)),$C210,$D210,$E210,$F210,2016,$I210,1,$H210,$G210*$H210,Options!$B$8)))</f>
        <v>1418.2721673214</v>
      </c>
      <c r="N210" s="84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Authority"),OR($F210=1,$F210=5)),0,new_yllv2(VALUE(LEFT(Options!$B$24,2)),$C210,$D210,$E210,$F210,2016,$I210+$J210,1,$H210,$G210*$H210,Options!$B$8)))</f>
        <v>1413.7046980165001</v>
      </c>
      <c r="O210" s="90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Authority"),OR($F210=1,$F210=5)),0,hosp_count(VALUE(LEFT(Options!$B$24,2)),$C210,$E210,$F210,2016,$I210,1,$H210,$G210*$H210, Options!$B$8)))</f>
        <v>4294.7648959575999</v>
      </c>
      <c r="P210" s="90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Authority"),OR($F210=1,$F210=5)),0,hosp_count(VALUE(LEFT(Options!$B$24,2)),$C210,$E210,$F210,2016,$I210+$J210,1,$H210,$G210*$H210, Options!$B$8)))</f>
        <v>4285.7690050625997</v>
      </c>
      <c r="Q210" s="83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Authority"),OR($F210=1,$F210=5)),0,prem_mort(VALUE(LEFT(Options!$B$24,2)),$C210,$E210,$F210,2016,$I210,1,$H210,$G210*$H210,Options!$B$8)))</f>
        <v>0</v>
      </c>
      <c r="R210" s="84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Authority"),OR($F210=1,$F210=5)),0,prem_mort(VALUE(LEFT(Options!$B$24,2)),$C210,$E210,$F210,2016,$I210+$J210,1,$H210,$G210*$H210,Options!$B$8)))</f>
        <v>0</v>
      </c>
      <c r="S210" s="83">
        <f t="shared" si="170"/>
        <v>6051.3355171620315</v>
      </c>
      <c r="T210" s="75">
        <f t="shared" si="171"/>
        <v>6031.8475162936611</v>
      </c>
      <c r="U210" s="75">
        <f t="shared" si="172"/>
        <v>22934.543456038165</v>
      </c>
      <c r="V210" s="75">
        <f t="shared" si="173"/>
        <v>22860.683991211194</v>
      </c>
      <c r="W210" s="75">
        <f t="shared" si="174"/>
        <v>69449.626390000005</v>
      </c>
      <c r="X210" s="75">
        <f t="shared" si="175"/>
        <v>69304.15596802393</v>
      </c>
      <c r="Y210" s="75">
        <f t="shared" si="176"/>
        <v>0</v>
      </c>
      <c r="Z210" s="84">
        <f t="shared" si="177"/>
        <v>0</v>
      </c>
      <c r="AA210" s="83">
        <f t="shared" si="178"/>
        <v>9077003.2757430468</v>
      </c>
      <c r="AB210" s="75">
        <f t="shared" si="179"/>
        <v>9047771.2744404916</v>
      </c>
      <c r="AC210" s="75">
        <f t="shared" si="164"/>
        <v>34401815.184057251</v>
      </c>
      <c r="AD210" s="75">
        <f t="shared" si="165"/>
        <v>34291025.986816794</v>
      </c>
      <c r="AE210" s="75">
        <f t="shared" si="166"/>
        <v>104174439.58500001</v>
      </c>
      <c r="AF210" s="75">
        <f t="shared" si="167"/>
        <v>103956233.95203589</v>
      </c>
      <c r="AG210" s="75">
        <f t="shared" si="168"/>
        <v>0</v>
      </c>
      <c r="AH210" s="75">
        <f t="shared" si="169"/>
        <v>0</v>
      </c>
      <c r="AI210" s="84">
        <v>1500</v>
      </c>
      <c r="AJ210" s="133"/>
      <c r="AK210" s="134"/>
      <c r="AL210" s="75"/>
      <c r="AM210" s="75"/>
      <c r="AN210" s="134"/>
      <c r="AO210" s="134"/>
      <c r="AP210" s="75"/>
      <c r="AQ210" s="84"/>
    </row>
    <row r="211" spans="1:43" s="4" customFormat="1" x14ac:dyDescent="0.35">
      <c r="B211" s="8" t="s">
        <v>79</v>
      </c>
      <c r="C211" s="78">
        <v>92.215477000000007</v>
      </c>
      <c r="D211" s="78">
        <v>95.515479999999997</v>
      </c>
      <c r="E211" s="4" t="s">
        <v>172</v>
      </c>
      <c r="F211" s="4">
        <v>4</v>
      </c>
      <c r="G211" s="78">
        <f>HLOOKUP(Calculations!$E$2,'Prevalence Rates'!$C$3:$BC$249,'Prevalence Rates'!$BD211,FALSE)</f>
        <v>4.07E-2</v>
      </c>
      <c r="H211" s="4">
        <f>HLOOKUP(Calculations!$E$2,'Population 2016'!$C$3:$BC$249,'Population 2016'!BD211,FALSE)</f>
        <v>2544</v>
      </c>
      <c r="I211" s="4">
        <v>0</v>
      </c>
      <c r="J211" s="4">
        <f>HLOOKUP(Results!E$4,Targeting!$C$3:$F$249,Targeting!$G211,FALSE)</f>
        <v>392</v>
      </c>
      <c r="K211" s="93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Authority"),OR($F211=1,$F211=5)),0,new_ci(VALUE(LEFT(Options!$B$24,2)),$C211,$E211,$F211,2016,$I211,1,$H211,$G211*$H211,Options!$B$8)))</f>
        <v>230.8205958126</v>
      </c>
      <c r="L211" s="94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Authority"),OR($F211=1,$F211=5)),0,new_ci(VALUE(LEFT(Options!$B$24,2)),$C211,$E211,$F211,2016,$I211+$J211,1,$H211,$G211*$H211,Options!$B$8)))</f>
        <v>230.10869037500001</v>
      </c>
      <c r="M211" s="87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Authority"),OR($F211=1,$F211=5)),0,new_yllv2(VALUE(LEFT(Options!$B$24,2)),$C211,$D211,$E211,$F211,2016,$I211,1,$H211,$G211*$H211,Options!$B$8)))</f>
        <v>530.88806283079998</v>
      </c>
      <c r="N211" s="88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Authority"),OR($F211=1,$F211=5)),0,new_yllv2(VALUE(LEFT(Options!$B$24,2)),$C211,$D211,$E211,$F211,2016,$I211+$J211,1,$H211,$G211*$H211,Options!$B$8)))</f>
        <v>529.25067818859998</v>
      </c>
      <c r="O211" s="94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Authority"),OR($F211=1,$F211=5)),0,hosp_count(VALUE(LEFT(Options!$B$24,2)),$C211,$E211,$F211,2016,$I211,1,$H211,$G211*$H211, Options!$B$8)))</f>
        <v>2154.1580945711999</v>
      </c>
      <c r="P211" s="94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Authority"),OR($F211=1,$F211=5)),0,hosp_count(VALUE(LEFT(Options!$B$24,2)),$C211,$E211,$F211,2016,$I211+$J211,1,$H211,$G211*$H211, Options!$B$8)))</f>
        <v>2149.6465224996</v>
      </c>
      <c r="Q211" s="87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Authority"),OR($F211=1,$F211=5)),0,prem_mort(VALUE(LEFT(Options!$B$24,2)),$C211,$E211,$F211,2016,$I211,1,$H211,$G211*$H211,Options!$B$8)))</f>
        <v>0</v>
      </c>
      <c r="R211" s="88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Authority"),OR($F211=1,$F211=5)),0,prem_mort(VALUE(LEFT(Options!$B$24,2)),$C211,$E211,$F211,2016,$I211+$J211,1,$H211,$G211*$H211,Options!$B$8)))</f>
        <v>0</v>
      </c>
      <c r="S211" s="87">
        <f t="shared" si="170"/>
        <v>9073.1366278537735</v>
      </c>
      <c r="T211" s="80">
        <f t="shared" si="171"/>
        <v>9045.1529235455982</v>
      </c>
      <c r="U211" s="80">
        <f t="shared" si="172"/>
        <v>20868.241463474842</v>
      </c>
      <c r="V211" s="80">
        <f t="shared" si="173"/>
        <v>20803.878859614779</v>
      </c>
      <c r="W211" s="80">
        <f t="shared" si="174"/>
        <v>84676.025729999994</v>
      </c>
      <c r="X211" s="80">
        <f t="shared" si="175"/>
        <v>84498.684060518877</v>
      </c>
      <c r="Y211" s="80">
        <f t="shared" si="176"/>
        <v>0</v>
      </c>
      <c r="Z211" s="88">
        <f t="shared" si="177"/>
        <v>0</v>
      </c>
      <c r="AA211" s="87">
        <f t="shared" si="178"/>
        <v>9073136.6278537735</v>
      </c>
      <c r="AB211" s="80">
        <f t="shared" si="179"/>
        <v>9045152.923545599</v>
      </c>
      <c r="AC211" s="80">
        <f t="shared" si="164"/>
        <v>20868241.463474844</v>
      </c>
      <c r="AD211" s="80">
        <f t="shared" si="165"/>
        <v>20803878.859614778</v>
      </c>
      <c r="AE211" s="80">
        <f t="shared" si="166"/>
        <v>84676025.729999989</v>
      </c>
      <c r="AF211" s="80">
        <f t="shared" si="167"/>
        <v>84498684.060518876</v>
      </c>
      <c r="AG211" s="80">
        <f t="shared" si="168"/>
        <v>0</v>
      </c>
      <c r="AH211" s="80">
        <f t="shared" si="169"/>
        <v>0</v>
      </c>
      <c r="AI211" s="88">
        <v>1000</v>
      </c>
      <c r="AJ211" s="135"/>
      <c r="AK211" s="136"/>
      <c r="AL211" s="80"/>
      <c r="AM211" s="80"/>
      <c r="AN211" s="136"/>
      <c r="AO211" s="136"/>
      <c r="AP211" s="80"/>
      <c r="AQ211" s="88"/>
    </row>
    <row r="212" spans="1:43" hidden="1" x14ac:dyDescent="0.35">
      <c r="B212" s="5" t="s">
        <v>83</v>
      </c>
      <c r="C212" s="15">
        <v>2.0384007</v>
      </c>
      <c r="D212" s="15">
        <v>81.468401</v>
      </c>
      <c r="E212" t="s">
        <v>171</v>
      </c>
      <c r="F212">
        <v>5</v>
      </c>
      <c r="G212" s="15">
        <f>HLOOKUP(Calculations!$E$2,'Prevalence Rates'!$C$3:$BC$249,'Prevalence Rates'!$BD212,FALSE)</f>
        <v>0</v>
      </c>
      <c r="H212">
        <f>HLOOKUP(Calculations!$E$2,'Population 2016'!$C$3:$BC$249,'Population 2016'!BD212,FALSE)</f>
        <v>0</v>
      </c>
      <c r="I212">
        <v>0</v>
      </c>
      <c r="J212">
        <f>HLOOKUP(Results!E$4,Targeting!$C$3:$F$249,Targeting!$G212,FALSE)</f>
        <v>0</v>
      </c>
      <c r="K212" s="89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Authority"),OR($F212=1,$F212=5)),0,new_ci(VALUE(LEFT(Options!$B$24,2)),$C212,$E212,$F212,2016,$I212,1,$H212,$G212*$H212,Options!$B$8)))</f>
        <v>#VALUE!</v>
      </c>
      <c r="L212" s="90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Authority"),OR($F212=1,$F212=5)),0,new_ci(VALUE(LEFT(Options!$B$24,2)),$C212,$E212,$F212,2016,$I212+$J212,1,$H212,$G212*$H212,Options!$B$8)))</f>
        <v>#VALUE!</v>
      </c>
      <c r="M212" s="83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Authority"),OR($F212=1,$F212=5)),0,new_yllv2(VALUE(LEFT(Options!$B$24,2)),$C212,$D212,$E212,$F212,2016,$I212,1,$H212,$G212*$H212,Options!$B$8)))</f>
        <v>#VALUE!</v>
      </c>
      <c r="N212" s="84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Authority"),OR($F212=1,$F212=5)),0,new_yllv2(VALUE(LEFT(Options!$B$24,2)),$C212,$D212,$E212,$F212,2016,$I212+$J212,1,$H212,$G212*$H212,Options!$B$8)))</f>
        <v>#VALUE!</v>
      </c>
      <c r="O212" s="90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Authority"),OR($F212=1,$F212=5)),0,hosp_count(VALUE(LEFT(Options!$B$24,2)),$C212,$E212,$F212,2016,$I212,1,$H212,$G212*$H212, Options!$B$8)))</f>
        <v>#VALUE!</v>
      </c>
      <c r="P212" s="90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Authority"),OR($F212=1,$F212=5)),0,hosp_count(VALUE(LEFT(Options!$B$24,2)),$C212,$E212,$F212,2016,$I212+$J212,1,$H212,$G212*$H212, Options!$B$8)))</f>
        <v>#VALUE!</v>
      </c>
      <c r="Q212" s="83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Authority"),OR($F212=1,$F212=5)),0,prem_mort(VALUE(LEFT(Options!$B$24,2)),$C212,$E212,$F212,2016,$I212,1,$H212,$G212*$H212,Options!$B$8)))</f>
        <v>#VALUE!</v>
      </c>
      <c r="R212" s="84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Authority"),OR($F212=1,$F212=5)),0,prem_mort(VALUE(LEFT(Options!$B$24,2)),$C212,$E212,$F212,2016,$I212+$J212,1,$H212,$G212*$H212,Options!$B$8)))</f>
        <v>#VALUE!</v>
      </c>
      <c r="S212" s="83" t="e">
        <f t="shared" si="170"/>
        <v>#VALUE!</v>
      </c>
      <c r="T212" s="75" t="e">
        <f t="shared" si="171"/>
        <v>#VALUE!</v>
      </c>
      <c r="U212" s="75" t="e">
        <f t="shared" si="172"/>
        <v>#VALUE!</v>
      </c>
      <c r="V212" s="75" t="e">
        <f t="shared" si="173"/>
        <v>#VALUE!</v>
      </c>
      <c r="W212" s="75" t="e">
        <f t="shared" si="174"/>
        <v>#VALUE!</v>
      </c>
      <c r="X212" s="75" t="e">
        <f t="shared" si="175"/>
        <v>#VALUE!</v>
      </c>
      <c r="Y212" s="75" t="e">
        <f t="shared" si="176"/>
        <v>#VALUE!</v>
      </c>
      <c r="Z212" s="84" t="e">
        <f t="shared" si="177"/>
        <v>#VALUE!</v>
      </c>
      <c r="AA212" s="83" t="e">
        <f t="shared" si="178"/>
        <v>#VALUE!</v>
      </c>
      <c r="AB212" s="75" t="e">
        <f t="shared" si="179"/>
        <v>#VALUE!</v>
      </c>
      <c r="AC212" s="75" t="e">
        <f t="shared" si="164"/>
        <v>#VALUE!</v>
      </c>
      <c r="AD212" s="75" t="e">
        <f t="shared" si="165"/>
        <v>#VALUE!</v>
      </c>
      <c r="AE212" s="75" t="e">
        <f t="shared" si="166"/>
        <v>#VALUE!</v>
      </c>
      <c r="AF212" s="75" t="e">
        <f t="shared" si="167"/>
        <v>#VALUE!</v>
      </c>
      <c r="AG212" s="75" t="e">
        <f t="shared" si="168"/>
        <v>#VALUE!</v>
      </c>
      <c r="AH212" s="75" t="e">
        <f t="shared" si="169"/>
        <v>#VALUE!</v>
      </c>
      <c r="AI212" s="84">
        <v>5000</v>
      </c>
      <c r="AJ212" s="133"/>
      <c r="AK212" s="134"/>
      <c r="AL212" s="75"/>
      <c r="AM212" s="75"/>
      <c r="AN212" s="134"/>
      <c r="AO212" s="134"/>
      <c r="AP212" s="75"/>
      <c r="AQ212" s="84"/>
    </row>
    <row r="213" spans="1:43" hidden="1" x14ac:dyDescent="0.35">
      <c r="B213" s="5" t="s">
        <v>61</v>
      </c>
      <c r="C213" s="15">
        <v>6.9792794999999996</v>
      </c>
      <c r="D213" s="15">
        <v>81.439279999999997</v>
      </c>
      <c r="E213" t="s">
        <v>171</v>
      </c>
      <c r="F213">
        <v>5</v>
      </c>
      <c r="G213" s="15">
        <f>HLOOKUP(Calculations!$E$2,'Prevalence Rates'!$C$3:$BC$249,'Prevalence Rates'!$BD213,FALSE)</f>
        <v>0</v>
      </c>
      <c r="H213">
        <f>HLOOKUP(Calculations!$E$2,'Population 2016'!$C$3:$BC$249,'Population 2016'!BD213,FALSE)</f>
        <v>0</v>
      </c>
      <c r="I213">
        <v>0</v>
      </c>
      <c r="J213">
        <f>HLOOKUP(Results!E$4,Targeting!$C$3:$F$249,Targeting!$G213,FALSE)</f>
        <v>0</v>
      </c>
      <c r="K213" s="89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Authority"),OR($F213=1,$F213=5)),0,new_ci(VALUE(LEFT(Options!$B$24,2)),$C213,$E213,$F213,2016,$I213,1,$H213,$G213*$H213,Options!$B$8)))</f>
        <v>#VALUE!</v>
      </c>
      <c r="L213" s="90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Authority"),OR($F213=1,$F213=5)),0,new_ci(VALUE(LEFT(Options!$B$24,2)),$C213,$E213,$F213,2016,$I213+$J213,1,$H213,$G213*$H213,Options!$B$8)))</f>
        <v>#VALUE!</v>
      </c>
      <c r="M213" s="83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Authority"),OR($F213=1,$F213=5)),0,new_yllv2(VALUE(LEFT(Options!$B$24,2)),$C213,$D213,$E213,$F213,2016,$I213,1,$H213,$G213*$H213,Options!$B$8)))</f>
        <v>#VALUE!</v>
      </c>
      <c r="N213" s="84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Authority"),OR($F213=1,$F213=5)),0,new_yllv2(VALUE(LEFT(Options!$B$24,2)),$C213,$D213,$E213,$F213,2016,$I213+$J213,1,$H213,$G213*$H213,Options!$B$8)))</f>
        <v>#VALUE!</v>
      </c>
      <c r="O213" s="90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Authority"),OR($F213=1,$F213=5)),0,hosp_count(VALUE(LEFT(Options!$B$24,2)),$C213,$E213,$F213,2016,$I213,1,$H213,$G213*$H213, Options!$B$8)))</f>
        <v>#VALUE!</v>
      </c>
      <c r="P213" s="90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Authority"),OR($F213=1,$F213=5)),0,hosp_count(VALUE(LEFT(Options!$B$24,2)),$C213,$E213,$F213,2016,$I213+$J213,1,$H213,$G213*$H213, Options!$B$8)))</f>
        <v>#VALUE!</v>
      </c>
      <c r="Q213" s="83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Authority"),OR($F213=1,$F213=5)),0,prem_mort(VALUE(LEFT(Options!$B$24,2)),$C213,$E213,$F213,2016,$I213,1,$H213,$G213*$H213,Options!$B$8)))</f>
        <v>#VALUE!</v>
      </c>
      <c r="R213" s="84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Authority"),OR($F213=1,$F213=5)),0,prem_mort(VALUE(LEFT(Options!$B$24,2)),$C213,$E213,$F213,2016,$I213+$J213,1,$H213,$G213*$H213,Options!$B$8)))</f>
        <v>#VALUE!</v>
      </c>
      <c r="S213" s="83" t="e">
        <f t="shared" si="170"/>
        <v>#VALUE!</v>
      </c>
      <c r="T213" s="75" t="e">
        <f t="shared" si="171"/>
        <v>#VALUE!</v>
      </c>
      <c r="U213" s="75" t="e">
        <f t="shared" si="172"/>
        <v>#VALUE!</v>
      </c>
      <c r="V213" s="75" t="e">
        <f t="shared" si="173"/>
        <v>#VALUE!</v>
      </c>
      <c r="W213" s="75" t="e">
        <f t="shared" si="174"/>
        <v>#VALUE!</v>
      </c>
      <c r="X213" s="75" t="e">
        <f t="shared" si="175"/>
        <v>#VALUE!</v>
      </c>
      <c r="Y213" s="75" t="e">
        <f t="shared" si="176"/>
        <v>#VALUE!</v>
      </c>
      <c r="Z213" s="84" t="e">
        <f t="shared" si="177"/>
        <v>#VALUE!</v>
      </c>
      <c r="AA213" s="83" t="e">
        <f t="shared" si="178"/>
        <v>#VALUE!</v>
      </c>
      <c r="AB213" s="75" t="e">
        <f t="shared" si="179"/>
        <v>#VALUE!</v>
      </c>
      <c r="AC213" s="75" t="e">
        <f t="shared" si="164"/>
        <v>#VALUE!</v>
      </c>
      <c r="AD213" s="75" t="e">
        <f t="shared" si="165"/>
        <v>#VALUE!</v>
      </c>
      <c r="AE213" s="75" t="e">
        <f t="shared" si="166"/>
        <v>#VALUE!</v>
      </c>
      <c r="AF213" s="75" t="e">
        <f t="shared" si="167"/>
        <v>#VALUE!</v>
      </c>
      <c r="AG213" s="75" t="e">
        <f t="shared" si="168"/>
        <v>#VALUE!</v>
      </c>
      <c r="AH213" s="75" t="e">
        <f t="shared" si="169"/>
        <v>#VALUE!</v>
      </c>
      <c r="AI213" s="84">
        <v>5500</v>
      </c>
      <c r="AJ213" s="133"/>
      <c r="AK213" s="134"/>
      <c r="AL213" s="75"/>
      <c r="AM213" s="75"/>
      <c r="AN213" s="134"/>
      <c r="AO213" s="134"/>
      <c r="AP213" s="75"/>
      <c r="AQ213" s="84"/>
    </row>
    <row r="214" spans="1:43" hidden="1" x14ac:dyDescent="0.35">
      <c r="A214" s="4"/>
      <c r="B214" s="5" t="s">
        <v>78</v>
      </c>
      <c r="C214" s="15">
        <v>12.478312000000001</v>
      </c>
      <c r="D214" s="15">
        <v>81.948309999999992</v>
      </c>
      <c r="E214" t="s">
        <v>171</v>
      </c>
      <c r="F214">
        <v>5</v>
      </c>
      <c r="G214" s="15">
        <f>HLOOKUP(Calculations!$E$2,'Prevalence Rates'!$C$3:$BC$249,'Prevalence Rates'!$BD214,FALSE)</f>
        <v>0</v>
      </c>
      <c r="H214">
        <f>HLOOKUP(Calculations!$E$2,'Population 2016'!$C$3:$BC$249,'Population 2016'!BD214,FALSE)</f>
        <v>0</v>
      </c>
      <c r="I214">
        <v>0</v>
      </c>
      <c r="J214">
        <f>HLOOKUP(Results!E$4,Targeting!$C$3:$F$249,Targeting!$G214,FALSE)</f>
        <v>0</v>
      </c>
      <c r="K214" s="89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Authority"),OR($F214=1,$F214=5)),0,new_ci(VALUE(LEFT(Options!$B$24,2)),$C214,$E214,$F214,2016,$I214,1,$H214,$G214*$H214,Options!$B$8)))</f>
        <v>#VALUE!</v>
      </c>
      <c r="L214" s="90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Authority"),OR($F214=1,$F214=5)),0,new_ci(VALUE(LEFT(Options!$B$24,2)),$C214,$E214,$F214,2016,$I214+$J214,1,$H214,$G214*$H214,Options!$B$8)))</f>
        <v>#VALUE!</v>
      </c>
      <c r="M214" s="83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Authority"),OR($F214=1,$F214=5)),0,new_yllv2(VALUE(LEFT(Options!$B$24,2)),$C214,$D214,$E214,$F214,2016,$I214,1,$H214,$G214*$H214,Options!$B$8)))</f>
        <v>#VALUE!</v>
      </c>
      <c r="N214" s="84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Authority"),OR($F214=1,$F214=5)),0,new_yllv2(VALUE(LEFT(Options!$B$24,2)),$C214,$D214,$E214,$F214,2016,$I214+$J214,1,$H214,$G214*$H214,Options!$B$8)))</f>
        <v>#VALUE!</v>
      </c>
      <c r="O214" s="90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Authority"),OR($F214=1,$F214=5)),0,hosp_count(VALUE(LEFT(Options!$B$24,2)),$C214,$E214,$F214,2016,$I214,1,$H214,$G214*$H214, Options!$B$8)))</f>
        <v>#VALUE!</v>
      </c>
      <c r="P214" s="90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Authority"),OR($F214=1,$F214=5)),0,hosp_count(VALUE(LEFT(Options!$B$24,2)),$C214,$E214,$F214,2016,$I214+$J214,1,$H214,$G214*$H214, Options!$B$8)))</f>
        <v>#VALUE!</v>
      </c>
      <c r="Q214" s="83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Authority"),OR($F214=1,$F214=5)),0,prem_mort(VALUE(LEFT(Options!$B$24,2)),$C214,$E214,$F214,2016,$I214,1,$H214,$G214*$H214,Options!$B$8)))</f>
        <v>#VALUE!</v>
      </c>
      <c r="R214" s="84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Authority"),OR($F214=1,$F214=5)),0,prem_mort(VALUE(LEFT(Options!$B$24,2)),$C214,$E214,$F214,2016,$I214+$J214,1,$H214,$G214*$H214,Options!$B$8)))</f>
        <v>#VALUE!</v>
      </c>
      <c r="S214" s="83" t="e">
        <f t="shared" si="170"/>
        <v>#VALUE!</v>
      </c>
      <c r="T214" s="75" t="e">
        <f t="shared" si="171"/>
        <v>#VALUE!</v>
      </c>
      <c r="U214" s="75" t="e">
        <f t="shared" si="172"/>
        <v>#VALUE!</v>
      </c>
      <c r="V214" s="75" t="e">
        <f t="shared" si="173"/>
        <v>#VALUE!</v>
      </c>
      <c r="W214" s="75" t="e">
        <f t="shared" si="174"/>
        <v>#VALUE!</v>
      </c>
      <c r="X214" s="75" t="e">
        <f t="shared" si="175"/>
        <v>#VALUE!</v>
      </c>
      <c r="Y214" s="75" t="e">
        <f t="shared" si="176"/>
        <v>#VALUE!</v>
      </c>
      <c r="Z214" s="84" t="e">
        <f t="shared" si="177"/>
        <v>#VALUE!</v>
      </c>
      <c r="AA214" s="83" t="e">
        <f t="shared" si="178"/>
        <v>#VALUE!</v>
      </c>
      <c r="AB214" s="75" t="e">
        <f t="shared" si="179"/>
        <v>#VALUE!</v>
      </c>
      <c r="AC214" s="75" t="e">
        <f t="shared" si="164"/>
        <v>#VALUE!</v>
      </c>
      <c r="AD214" s="75" t="e">
        <f t="shared" si="165"/>
        <v>#VALUE!</v>
      </c>
      <c r="AE214" s="75" t="e">
        <f t="shared" si="166"/>
        <v>#VALUE!</v>
      </c>
      <c r="AF214" s="75" t="e">
        <f t="shared" si="167"/>
        <v>#VALUE!</v>
      </c>
      <c r="AG214" s="75" t="e">
        <f t="shared" si="168"/>
        <v>#VALUE!</v>
      </c>
      <c r="AH214" s="75" t="e">
        <f t="shared" si="169"/>
        <v>#VALUE!</v>
      </c>
      <c r="AI214" s="84">
        <v>6600</v>
      </c>
      <c r="AJ214" s="133"/>
      <c r="AK214" s="134"/>
      <c r="AL214" s="75"/>
      <c r="AM214" s="75"/>
      <c r="AN214" s="134"/>
      <c r="AO214" s="134"/>
      <c r="AP214" s="75"/>
      <c r="AQ214" s="84"/>
    </row>
    <row r="215" spans="1:43" x14ac:dyDescent="0.35">
      <c r="A215" t="s">
        <v>137</v>
      </c>
      <c r="B215" s="5" t="s">
        <v>62</v>
      </c>
      <c r="C215" s="15">
        <v>17.570053000000001</v>
      </c>
      <c r="D215" s="15">
        <v>81.100049999999996</v>
      </c>
      <c r="E215" t="s">
        <v>171</v>
      </c>
      <c r="F215">
        <v>5</v>
      </c>
      <c r="G215" s="15">
        <f>HLOOKUP(Calculations!$E$2,'Prevalence Rates'!$C$3:$BC$249,'Prevalence Rates'!$BD215,FALSE)</f>
        <v>9.8299999999999998E-2</v>
      </c>
      <c r="H215">
        <f>HLOOKUP(Calculations!$E$2,'Population 2016'!$C$3:$BC$249,'Population 2016'!BD215,FALSE)</f>
        <v>25268</v>
      </c>
      <c r="I215">
        <v>0</v>
      </c>
      <c r="J215">
        <f>HLOOKUP(Results!E$4,Targeting!$C$3:$F$249,Targeting!$G215,FALSE)</f>
        <v>3893</v>
      </c>
      <c r="K215" s="89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Authority"),OR($F215=1,$F215=5)),0,new_ci(VALUE(LEFT(Options!$B$24,2)),$C215,$E215,$F215,2016,$I215,1,$H215,$G215*$H215,Options!$B$8)))</f>
        <v>2.6542100654</v>
      </c>
      <c r="L215" s="90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Authority"),OR($F215=1,$F215=5)),0,new_ci(VALUE(LEFT(Options!$B$24,2)),$C215,$E215,$F215,2016,$I215+$J215,1,$H215,$G215*$H215,Options!$B$8)))</f>
        <v>2.6415469150000002</v>
      </c>
      <c r="M215" s="83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Authority"),OR($F215=1,$F215=5)),0,new_yllv2(VALUE(LEFT(Options!$B$24,2)),$C215,$D215,$E215,$F215,2016,$I215,1,$H215,$G215*$H215,Options!$B$8)))</f>
        <v>165.9677474268</v>
      </c>
      <c r="N215" s="84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Authority"),OR($F215=1,$F215=5)),0,new_yllv2(VALUE(LEFT(Options!$B$24,2)),$C215,$D215,$E215,$F215,2016,$I215+$J215,1,$H215,$G215*$H215,Options!$B$8)))</f>
        <v>165.1759206703</v>
      </c>
      <c r="O215" s="90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Authority"),OR($F215=1,$F215=5)),0,hosp_count(VALUE(LEFT(Options!$B$24,2)),$C215,$E215,$F215,2016,$I215,1,$H215,$G215*$H215, Options!$B$8)))</f>
        <v>1985.9311626015999</v>
      </c>
      <c r="P215" s="90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Authority"),OR($F215=1,$F215=5)),0,hosp_count(VALUE(LEFT(Options!$B$24,2)),$C215,$E215,$F215,2016,$I215+$J215,1,$H215,$G215*$H215, Options!$B$8)))</f>
        <v>1980.3144738942999</v>
      </c>
      <c r="Q215" s="83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Authority"),OR($F215=1,$F215=5)),0,prem_mort(VALUE(LEFT(Options!$B$24,2)),$C215,$E215,$F215,2016,$I215,1,$H215,$G215*$H215,Options!$B$8)))</f>
        <v>2.6542100654</v>
      </c>
      <c r="R215" s="84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Authority"),OR($F215=1,$F215=5)),0,prem_mort(VALUE(LEFT(Options!$B$24,2)),$C215,$E215,$F215,2016,$I215+$J215,1,$H215,$G215*$H215,Options!$B$8)))</f>
        <v>2.6415469150000002</v>
      </c>
      <c r="S215" s="83">
        <f t="shared" si="170"/>
        <v>10.504234863859429</v>
      </c>
      <c r="T215" s="75">
        <f t="shared" si="171"/>
        <v>10.454119498971032</v>
      </c>
      <c r="U215" s="75">
        <f t="shared" si="172"/>
        <v>656.82977452429952</v>
      </c>
      <c r="V215" s="75">
        <f t="shared" si="173"/>
        <v>653.69606090826335</v>
      </c>
      <c r="W215" s="75">
        <f t="shared" si="174"/>
        <v>7859.4711200000002</v>
      </c>
      <c r="X215" s="75">
        <f t="shared" si="175"/>
        <v>7837.2426543228585</v>
      </c>
      <c r="Y215" s="75">
        <f t="shared" si="176"/>
        <v>10.504234863859429</v>
      </c>
      <c r="Z215" s="84">
        <f t="shared" si="177"/>
        <v>10.454119498971032</v>
      </c>
      <c r="AA215" s="83">
        <f t="shared" si="178"/>
        <v>46218.633400981489</v>
      </c>
      <c r="AB215" s="75">
        <f t="shared" si="179"/>
        <v>45998.125795472544</v>
      </c>
      <c r="AC215" s="75">
        <f t="shared" si="164"/>
        <v>2890051.0079069179</v>
      </c>
      <c r="AD215" s="75">
        <f t="shared" si="165"/>
        <v>2876262.6679963586</v>
      </c>
      <c r="AE215" s="75">
        <f t="shared" si="166"/>
        <v>34581672.928000003</v>
      </c>
      <c r="AF215" s="75">
        <f t="shared" si="167"/>
        <v>34483867.679020576</v>
      </c>
      <c r="AG215" s="75">
        <f t="shared" si="168"/>
        <v>46218.633400981489</v>
      </c>
      <c r="AH215" s="75">
        <f t="shared" si="169"/>
        <v>45998.125795472544</v>
      </c>
      <c r="AI215" s="84">
        <v>4400</v>
      </c>
      <c r="AJ215" s="133"/>
      <c r="AK215" s="134"/>
      <c r="AL215" s="75"/>
      <c r="AM215" s="75"/>
      <c r="AN215" s="134"/>
      <c r="AO215" s="134"/>
      <c r="AP215" s="75"/>
      <c r="AQ215" s="84"/>
    </row>
    <row r="216" spans="1:43" x14ac:dyDescent="0.35">
      <c r="B216" s="5" t="s">
        <v>63</v>
      </c>
      <c r="C216" s="15">
        <v>22.077057</v>
      </c>
      <c r="D216" s="15">
        <v>81.667060000000006</v>
      </c>
      <c r="E216" t="s">
        <v>171</v>
      </c>
      <c r="F216">
        <v>5</v>
      </c>
      <c r="G216" s="15">
        <f>HLOOKUP(Calculations!$E$2,'Prevalence Rates'!$C$3:$BC$249,'Prevalence Rates'!$BD216,FALSE)</f>
        <v>9.8299999999999998E-2</v>
      </c>
      <c r="H216">
        <f>HLOOKUP(Calculations!$E$2,'Population 2016'!$C$3:$BC$249,'Population 2016'!BD216,FALSE)</f>
        <v>38013</v>
      </c>
      <c r="I216">
        <v>0</v>
      </c>
      <c r="J216">
        <f>HLOOKUP(Results!E$4,Targeting!$C$3:$F$249,Targeting!$G216,FALSE)</f>
        <v>5857</v>
      </c>
      <c r="K216" s="89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Authority"),OR($F216=1,$F216=5)),0,new_ci(VALUE(LEFT(Options!$B$24,2)),$C216,$E216,$F216,2016,$I216,1,$H216,$G216*$H216,Options!$B$8)))</f>
        <v>5.8582485121000003</v>
      </c>
      <c r="L216" s="90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Authority"),OR($F216=1,$F216=5)),0,new_ci(VALUE(LEFT(Options!$B$24,2)),$C216,$E216,$F216,2016,$I216+$J216,1,$H216,$G216*$H216,Options!$B$8)))</f>
        <v>5.8302983224</v>
      </c>
      <c r="M216" s="83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Authority"),OR($F216=1,$F216=5)),0,new_yllv2(VALUE(LEFT(Options!$B$24,2)),$C216,$D216,$E216,$F216,2016,$I216,1,$H216,$G216*$H216,Options!$B$8)))</f>
        <v>343.23479789869998</v>
      </c>
      <c r="N216" s="84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Authority"),OR($F216=1,$F216=5)),0,new_yllv2(VALUE(LEFT(Options!$B$24,2)),$C216,$D216,$E216,$F216,2016,$I216+$J216,1,$H216,$G216*$H216,Options!$B$8)))</f>
        <v>341.5971962003</v>
      </c>
      <c r="O216" s="90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Authority"),OR($F216=1,$F216=5)),0,hosp_count(VALUE(LEFT(Options!$B$24,2)),$C216,$E216,$F216,2016,$I216,1,$H216,$G216*$H216, Options!$B$8)))</f>
        <v>3346.2660715352999</v>
      </c>
      <c r="P216" s="90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Authority"),OR($F216=1,$F216=5)),0,hosp_count(VALUE(LEFT(Options!$B$24,2)),$C216,$E216,$F216,2016,$I216+$J216,1,$H216,$G216*$H216, Options!$B$8)))</f>
        <v>3336.8013857716001</v>
      </c>
      <c r="Q216" s="83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Authority"),OR($F216=1,$F216=5)),0,prem_mort(VALUE(LEFT(Options!$B$24,2)),$C216,$E216,$F216,2016,$I216,1,$H216,$G216*$H216,Options!$B$8)))</f>
        <v>5.8582485121000003</v>
      </c>
      <c r="R216" s="84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Authority"),OR($F216=1,$F216=5)),0,prem_mort(VALUE(LEFT(Options!$B$24,2)),$C216,$E216,$F216,2016,$I216+$J216,1,$H216,$G216*$H216,Options!$B$8)))</f>
        <v>5.8302983224</v>
      </c>
      <c r="S216" s="83">
        <f t="shared" si="170"/>
        <v>15.411171210112331</v>
      </c>
      <c r="T216" s="75">
        <f t="shared" si="171"/>
        <v>15.337643233630601</v>
      </c>
      <c r="U216" s="75">
        <f t="shared" si="172"/>
        <v>902.94056743403576</v>
      </c>
      <c r="V216" s="75">
        <f t="shared" si="173"/>
        <v>898.63256307131769</v>
      </c>
      <c r="W216" s="75">
        <f t="shared" si="174"/>
        <v>8802.9518100000005</v>
      </c>
      <c r="X216" s="75">
        <f t="shared" si="175"/>
        <v>8778.0532601257473</v>
      </c>
      <c r="Y216" s="75">
        <f t="shared" si="176"/>
        <v>15.411171210112331</v>
      </c>
      <c r="Z216" s="84">
        <f t="shared" si="177"/>
        <v>15.337643233630601</v>
      </c>
      <c r="AA216" s="83">
        <f t="shared" si="178"/>
        <v>92467.027260673989</v>
      </c>
      <c r="AB216" s="75">
        <f t="shared" si="179"/>
        <v>92025.8594017836</v>
      </c>
      <c r="AC216" s="75">
        <f t="shared" si="164"/>
        <v>5417643.4046042142</v>
      </c>
      <c r="AD216" s="75">
        <f t="shared" si="165"/>
        <v>5391795.378427906</v>
      </c>
      <c r="AE216" s="75">
        <f t="shared" si="166"/>
        <v>52817710.859999999</v>
      </c>
      <c r="AF216" s="75">
        <f t="shared" si="167"/>
        <v>52668319.560754485</v>
      </c>
      <c r="AG216" s="75">
        <f t="shared" si="168"/>
        <v>92467.027260673989</v>
      </c>
      <c r="AH216" s="75">
        <f t="shared" si="169"/>
        <v>92025.8594017836</v>
      </c>
      <c r="AI216" s="84">
        <v>6000</v>
      </c>
      <c r="AJ216" s="133"/>
      <c r="AK216" s="134"/>
      <c r="AL216" s="75"/>
      <c r="AM216" s="75"/>
      <c r="AN216" s="134"/>
      <c r="AO216" s="134"/>
      <c r="AP216" s="75"/>
      <c r="AQ216" s="84"/>
    </row>
    <row r="217" spans="1:43" x14ac:dyDescent="0.35">
      <c r="B217" s="5" t="s">
        <v>64</v>
      </c>
      <c r="C217" s="15">
        <v>26.975186999999998</v>
      </c>
      <c r="D217" s="15">
        <v>81.645189999999999</v>
      </c>
      <c r="E217" t="s">
        <v>171</v>
      </c>
      <c r="F217">
        <v>5</v>
      </c>
      <c r="G217" s="15">
        <f>HLOOKUP(Calculations!$E$2,'Prevalence Rates'!$C$3:$BC$249,'Prevalence Rates'!$BD217,FALSE)</f>
        <v>0.1003</v>
      </c>
      <c r="H217">
        <f>HLOOKUP(Calculations!$E$2,'Population 2016'!$C$3:$BC$249,'Population 2016'!BD217,FALSE)</f>
        <v>32371</v>
      </c>
      <c r="I217">
        <v>0</v>
      </c>
      <c r="J217">
        <f>HLOOKUP(Results!E$4,Targeting!$C$3:$F$249,Targeting!$G217,FALSE)</f>
        <v>4988</v>
      </c>
      <c r="K217" s="89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Authority"),OR($F217=1,$F217=5)),0,new_ci(VALUE(LEFT(Options!$B$24,2)),$C217,$E217,$F217,2016,$I217,1,$H217,$G217*$H217,Options!$B$8)))</f>
        <v>7.5666501322000004</v>
      </c>
      <c r="L217" s="90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Authority"),OR($F217=1,$F217=5)),0,new_ci(VALUE(LEFT(Options!$B$24,2)),$C217,$E217,$F217,2016,$I217+$J217,1,$H217,$G217*$H217,Options!$B$8)))</f>
        <v>7.5306038514000004</v>
      </c>
      <c r="M217" s="83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Authority"),OR($F217=1,$F217=5)),0,new_yllv2(VALUE(LEFT(Options!$B$24,2)),$C217,$D217,$E217,$F217,2016,$I217,1,$H217,$G217*$H217,Options!$B$8)))</f>
        <v>406.10213529510003</v>
      </c>
      <c r="N217" s="84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Authority"),OR($F217=1,$F217=5)),0,new_yllv2(VALUE(LEFT(Options!$B$24,2)),$C217,$D217,$E217,$F217,2016,$I217+$J217,1,$H217,$G217*$H217,Options!$B$8)))</f>
        <v>404.1675312964</v>
      </c>
      <c r="O217" s="90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Authority"),OR($F217=1,$F217=5)),0,hosp_count(VALUE(LEFT(Options!$B$24,2)),$C217,$E217,$F217,2016,$I217,1,$H217,$G217*$H217, Options!$B$8)))</f>
        <v>3223.2362970265999</v>
      </c>
      <c r="P217" s="90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Authority"),OR($F217=1,$F217=5)),0,hosp_count(VALUE(LEFT(Options!$B$24,2)),$C217,$E217,$F217,2016,$I217+$J217,1,$H217,$G217*$H217, Options!$B$8)))</f>
        <v>3214.1285251596</v>
      </c>
      <c r="Q217" s="83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Authority"),OR($F217=1,$F217=5)),0,prem_mort(VALUE(LEFT(Options!$B$24,2)),$C217,$E217,$F217,2016,$I217,1,$H217,$G217*$H217,Options!$B$8)))</f>
        <v>7.5666501322000004</v>
      </c>
      <c r="R217" s="84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Authority"),OR($F217=1,$F217=5)),0,prem_mort(VALUE(LEFT(Options!$B$24,2)),$C217,$E217,$F217,2016,$I217+$J217,1,$H217,$G217*$H217,Options!$B$8)))</f>
        <v>7.5306038514000004</v>
      </c>
      <c r="S217" s="83">
        <f t="shared" si="170"/>
        <v>23.374780303975783</v>
      </c>
      <c r="T217" s="75">
        <f t="shared" si="171"/>
        <v>23.263426682524482</v>
      </c>
      <c r="U217" s="75">
        <f t="shared" si="172"/>
        <v>1254.5245290386458</v>
      </c>
      <c r="V217" s="75">
        <f t="shared" si="173"/>
        <v>1248.5481798412159</v>
      </c>
      <c r="W217" s="75">
        <f t="shared" si="174"/>
        <v>9957.1724599999998</v>
      </c>
      <c r="X217" s="75">
        <f t="shared" si="175"/>
        <v>9929.0368699131941</v>
      </c>
      <c r="Y217" s="75">
        <f t="shared" si="176"/>
        <v>23.374780303975783</v>
      </c>
      <c r="Z217" s="84">
        <f t="shared" si="177"/>
        <v>23.263426682524482</v>
      </c>
      <c r="AA217" s="83">
        <f t="shared" si="178"/>
        <v>140248.68182385468</v>
      </c>
      <c r="AB217" s="75">
        <f t="shared" si="179"/>
        <v>139580.56009514688</v>
      </c>
      <c r="AC217" s="75">
        <f t="shared" si="164"/>
        <v>7527147.1742318748</v>
      </c>
      <c r="AD217" s="75">
        <f t="shared" si="165"/>
        <v>7491289.0790472953</v>
      </c>
      <c r="AE217" s="75">
        <f t="shared" si="166"/>
        <v>59743034.759999998</v>
      </c>
      <c r="AF217" s="75">
        <f t="shared" si="167"/>
        <v>59574221.219479166</v>
      </c>
      <c r="AG217" s="75">
        <f t="shared" si="168"/>
        <v>140248.68182385468</v>
      </c>
      <c r="AH217" s="75">
        <f t="shared" si="169"/>
        <v>139580.56009514688</v>
      </c>
      <c r="AI217" s="84">
        <v>6000</v>
      </c>
      <c r="AJ217" s="133"/>
      <c r="AK217" s="134"/>
      <c r="AL217" s="75"/>
      <c r="AM217" s="75"/>
      <c r="AN217" s="134"/>
      <c r="AO217" s="134"/>
      <c r="AP217" s="75"/>
      <c r="AQ217" s="84"/>
    </row>
    <row r="218" spans="1:43" x14ac:dyDescent="0.35">
      <c r="B218" s="5" t="s">
        <v>65</v>
      </c>
      <c r="C218" s="15">
        <v>31.999904999999998</v>
      </c>
      <c r="D218" s="15">
        <v>81.799899999999994</v>
      </c>
      <c r="E218" t="s">
        <v>171</v>
      </c>
      <c r="F218">
        <v>5</v>
      </c>
      <c r="G218" s="15">
        <f>HLOOKUP(Calculations!$E$2,'Prevalence Rates'!$C$3:$BC$249,'Prevalence Rates'!$BD218,FALSE)</f>
        <v>0.1003</v>
      </c>
      <c r="H218">
        <f>HLOOKUP(Calculations!$E$2,'Population 2016'!$C$3:$BC$249,'Population 2016'!BD218,FALSE)</f>
        <v>31633</v>
      </c>
      <c r="I218">
        <v>0</v>
      </c>
      <c r="J218">
        <f>HLOOKUP(Results!E$4,Targeting!$C$3:$F$249,Targeting!$G218,FALSE)</f>
        <v>4874</v>
      </c>
      <c r="K218" s="89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Authority"),OR($F218=1,$F218=5)),0,new_ci(VALUE(LEFT(Options!$B$24,2)),$C218,$E218,$F218,2016,$I218,1,$H218,$G218*$H218,Options!$B$8)))</f>
        <v>11.336153937600001</v>
      </c>
      <c r="L218" s="90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Authority"),OR($F218=1,$F218=5)),0,new_ci(VALUE(LEFT(Options!$B$24,2)),$C218,$E218,$F218,2016,$I218+$J218,1,$H218,$G218*$H218,Options!$B$8)))</f>
        <v>11.282159765599999</v>
      </c>
      <c r="M218" s="83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Authority"),OR($F218=1,$F218=5)),0,new_yllv2(VALUE(LEFT(Options!$B$24,2)),$C218,$D218,$E218,$F218,2016,$I218,1,$H218,$G218*$H218,Options!$B$8)))</f>
        <v>553.20425547410002</v>
      </c>
      <c r="N218" s="84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Authority"),OR($F218=1,$F218=5)),0,new_yllv2(VALUE(LEFT(Options!$B$24,2)),$C218,$D218,$E218,$F218,2016,$I218+$J218,1,$H218,$G218*$H218,Options!$B$8)))</f>
        <v>550.56934015050001</v>
      </c>
      <c r="O218" s="90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Authority"),OR($F218=1,$F218=5)),0,hosp_count(VALUE(LEFT(Options!$B$24,2)),$C218,$E218,$F218,2016,$I218,1,$H218,$G218*$H218, Options!$B$8)))</f>
        <v>3574.1022803198998</v>
      </c>
      <c r="P218" s="90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Authority"),OR($F218=1,$F218=5)),0,hosp_count(VALUE(LEFT(Options!$B$24,2)),$C218,$E218,$F218,2016,$I218+$J218,1,$H218,$G218*$H218, Options!$B$8)))</f>
        <v>3564.0036662164998</v>
      </c>
      <c r="Q218" s="83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Authority"),OR($F218=1,$F218=5)),0,prem_mort(VALUE(LEFT(Options!$B$24,2)),$C218,$E218,$F218,2016,$I218,1,$H218,$G218*$H218,Options!$B$8)))</f>
        <v>11.336153937600001</v>
      </c>
      <c r="R218" s="84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Authority"),OR($F218=1,$F218=5)),0,prem_mort(VALUE(LEFT(Options!$B$24,2)),$C218,$E218,$F218,2016,$I218+$J218,1,$H218,$G218*$H218,Options!$B$8)))</f>
        <v>11.282159765599999</v>
      </c>
      <c r="S218" s="83">
        <f t="shared" si="170"/>
        <v>35.836480692947241</v>
      </c>
      <c r="T218" s="75">
        <f t="shared" si="171"/>
        <v>35.665791311604963</v>
      </c>
      <c r="U218" s="75">
        <f t="shared" si="172"/>
        <v>1748.8200786333894</v>
      </c>
      <c r="V218" s="75">
        <f t="shared" si="173"/>
        <v>1740.4904376774255</v>
      </c>
      <c r="W218" s="75">
        <f t="shared" si="174"/>
        <v>11298.651029999999</v>
      </c>
      <c r="X218" s="75">
        <f t="shared" si="175"/>
        <v>11266.726729100938</v>
      </c>
      <c r="Y218" s="75">
        <f t="shared" si="176"/>
        <v>35.836480692947241</v>
      </c>
      <c r="Z218" s="84">
        <f t="shared" si="177"/>
        <v>35.665791311604963</v>
      </c>
      <c r="AA218" s="83">
        <f t="shared" si="178"/>
        <v>232937.12450415705</v>
      </c>
      <c r="AB218" s="75">
        <f t="shared" si="179"/>
        <v>231827.64352543227</v>
      </c>
      <c r="AC218" s="75">
        <f t="shared" si="164"/>
        <v>11367330.51111703</v>
      </c>
      <c r="AD218" s="75">
        <f t="shared" si="165"/>
        <v>11313187.844903266</v>
      </c>
      <c r="AE218" s="75">
        <f t="shared" si="166"/>
        <v>73441231.694999993</v>
      </c>
      <c r="AF218" s="75">
        <f t="shared" si="167"/>
        <v>73233723.739156097</v>
      </c>
      <c r="AG218" s="75">
        <f t="shared" si="168"/>
        <v>232937.12450415705</v>
      </c>
      <c r="AH218" s="75">
        <f t="shared" si="169"/>
        <v>231827.64352543227</v>
      </c>
      <c r="AI218" s="84">
        <v>6500</v>
      </c>
      <c r="AJ218" s="133"/>
      <c r="AK218" s="134"/>
      <c r="AL218" s="75"/>
      <c r="AM218" s="75"/>
      <c r="AN218" s="134"/>
      <c r="AO218" s="134"/>
      <c r="AP218" s="75"/>
      <c r="AQ218" s="84"/>
    </row>
    <row r="219" spans="1:43" x14ac:dyDescent="0.35">
      <c r="B219" s="5" t="s">
        <v>66</v>
      </c>
      <c r="C219" s="15">
        <v>36.918118</v>
      </c>
      <c r="D219" s="15">
        <v>81.898120000000006</v>
      </c>
      <c r="E219" t="s">
        <v>171</v>
      </c>
      <c r="F219">
        <v>5</v>
      </c>
      <c r="G219" s="15">
        <f>HLOOKUP(Calculations!$E$2,'Prevalence Rates'!$C$3:$BC$249,'Prevalence Rates'!$BD219,FALSE)</f>
        <v>9.2200000000000004E-2</v>
      </c>
      <c r="H219">
        <f>HLOOKUP(Calculations!$E$2,'Population 2016'!$C$3:$BC$249,'Population 2016'!BD219,FALSE)</f>
        <v>33676</v>
      </c>
      <c r="I219">
        <v>0</v>
      </c>
      <c r="J219">
        <f>HLOOKUP(Results!E$4,Targeting!$C$3:$F$249,Targeting!$G219,FALSE)</f>
        <v>5189</v>
      </c>
      <c r="K219" s="89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Authority"),OR($F219=1,$F219=5)),0,new_ci(VALUE(LEFT(Options!$B$24,2)),$C219,$E219,$F219,2016,$I219,1,$H219,$G219*$H219,Options!$B$8)))</f>
        <v>18.334786159899998</v>
      </c>
      <c r="L219" s="90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Authority"),OR($F219=1,$F219=5)),0,new_ci(VALUE(LEFT(Options!$B$24,2)),$C219,$E219,$F219,2016,$I219+$J219,1,$H219,$G219*$H219,Options!$B$8)))</f>
        <v>18.246946249000001</v>
      </c>
      <c r="M219" s="83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Authority"),OR($F219=1,$F219=5)),0,new_yllv2(VALUE(LEFT(Options!$B$24,2)),$C219,$D219,$E219,$F219,2016,$I219,1,$H219,$G219*$H219,Options!$B$8)))</f>
        <v>806.36393198200005</v>
      </c>
      <c r="N219" s="84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Authority"),OR($F219=1,$F219=5)),0,new_yllv2(VALUE(LEFT(Options!$B$24,2)),$C219,$D219,$E219,$F219,2016,$I219+$J219,1,$H219,$G219*$H219,Options!$B$8)))</f>
        <v>802.50073252489995</v>
      </c>
      <c r="O219" s="90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Authority"),OR($F219=1,$F219=5)),0,hosp_count(VALUE(LEFT(Options!$B$24,2)),$C219,$E219,$F219,2016,$I219,1,$H219,$G219*$H219, Options!$B$8)))</f>
        <v>4306.0016290455997</v>
      </c>
      <c r="P219" s="90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Authority"),OR($F219=1,$F219=5)),0,hosp_count(VALUE(LEFT(Options!$B$24,2)),$C219,$E219,$F219,2016,$I219+$J219,1,$H219,$G219*$H219, Options!$B$8)))</f>
        <v>4293.7829426973003</v>
      </c>
      <c r="Q219" s="83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Authority"),OR($F219=1,$F219=5)),0,prem_mort(VALUE(LEFT(Options!$B$24,2)),$C219,$E219,$F219,2016,$I219,1,$H219,$G219*$H219,Options!$B$8)))</f>
        <v>18.334786159899998</v>
      </c>
      <c r="R219" s="84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Authority"),OR($F219=1,$F219=5)),0,prem_mort(VALUE(LEFT(Options!$B$24,2)),$C219,$E219,$F219,2016,$I219+$J219,1,$H219,$G219*$H219,Options!$B$8)))</f>
        <v>18.246946249000001</v>
      </c>
      <c r="S219" s="83">
        <f t="shared" si="170"/>
        <v>54.444667299857464</v>
      </c>
      <c r="T219" s="75">
        <f t="shared" si="171"/>
        <v>54.183828985033848</v>
      </c>
      <c r="U219" s="75">
        <f t="shared" si="172"/>
        <v>2394.4765767371423</v>
      </c>
      <c r="V219" s="75">
        <f t="shared" si="173"/>
        <v>2383.0049071294097</v>
      </c>
      <c r="W219" s="75">
        <f t="shared" si="174"/>
        <v>12786.55906</v>
      </c>
      <c r="X219" s="75">
        <f t="shared" si="175"/>
        <v>12750.275990905393</v>
      </c>
      <c r="Y219" s="75">
        <f t="shared" si="176"/>
        <v>54.444667299857464</v>
      </c>
      <c r="Z219" s="84">
        <f t="shared" si="177"/>
        <v>54.183828985033848</v>
      </c>
      <c r="AA219" s="83">
        <f t="shared" si="178"/>
        <v>381112.67109900224</v>
      </c>
      <c r="AB219" s="75">
        <f t="shared" si="179"/>
        <v>379286.80289523694</v>
      </c>
      <c r="AC219" s="75">
        <f t="shared" si="164"/>
        <v>16761336.037159996</v>
      </c>
      <c r="AD219" s="75">
        <f t="shared" si="165"/>
        <v>16681034.349905869</v>
      </c>
      <c r="AE219" s="75">
        <f t="shared" si="166"/>
        <v>89505913.420000002</v>
      </c>
      <c r="AF219" s="75">
        <f t="shared" si="167"/>
        <v>89251931.936337754</v>
      </c>
      <c r="AG219" s="75">
        <f t="shared" si="168"/>
        <v>381112.67109900224</v>
      </c>
      <c r="AH219" s="75">
        <f t="shared" si="169"/>
        <v>379286.80289523694</v>
      </c>
      <c r="AI219" s="84">
        <v>7000</v>
      </c>
      <c r="AJ219" s="133"/>
      <c r="AK219" s="134"/>
      <c r="AL219" s="75"/>
      <c r="AM219" s="75"/>
      <c r="AN219" s="134"/>
      <c r="AO219" s="134"/>
      <c r="AP219" s="75"/>
      <c r="AQ219" s="84"/>
    </row>
    <row r="220" spans="1:43" x14ac:dyDescent="0.35">
      <c r="B220" s="5" t="s">
        <v>67</v>
      </c>
      <c r="C220" s="15">
        <v>42.077438000000001</v>
      </c>
      <c r="D220" s="15">
        <v>82.30744</v>
      </c>
      <c r="E220" t="s">
        <v>171</v>
      </c>
      <c r="F220">
        <v>5</v>
      </c>
      <c r="G220" s="15">
        <f>HLOOKUP(Calculations!$E$2,'Prevalence Rates'!$C$3:$BC$249,'Prevalence Rates'!$BD220,FALSE)</f>
        <v>9.2200000000000004E-2</v>
      </c>
      <c r="H220">
        <f>HLOOKUP(Calculations!$E$2,'Population 2016'!$C$3:$BC$249,'Population 2016'!BD220,FALSE)</f>
        <v>36508</v>
      </c>
      <c r="I220">
        <v>0</v>
      </c>
      <c r="J220">
        <f>HLOOKUP(Results!E$4,Targeting!$C$3:$F$249,Targeting!$G220,FALSE)</f>
        <v>5625</v>
      </c>
      <c r="K220" s="89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Authority"),OR($F220=1,$F220=5)),0,new_ci(VALUE(LEFT(Options!$B$24,2)),$C220,$E220,$F220,2016,$I220,1,$H220,$G220*$H220,Options!$B$8)))</f>
        <v>30.821471305700001</v>
      </c>
      <c r="L220" s="90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Authority"),OR($F220=1,$F220=5)),0,new_ci(VALUE(LEFT(Options!$B$24,2)),$C220,$E220,$F220,2016,$I220+$J220,1,$H220,$G220*$H220,Options!$B$8)))</f>
        <v>30.673869618200001</v>
      </c>
      <c r="M220" s="83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Authority"),OR($F220=1,$F220=5)),0,new_yllv2(VALUE(LEFT(Options!$B$24,2)),$C220,$D220,$E220,$F220,2016,$I220,1,$H220,$G220*$H220,Options!$B$8)))</f>
        <v>1209.1263809656</v>
      </c>
      <c r="N220" s="84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Authority"),OR($F220=1,$F220=5)),0,new_yllv2(VALUE(LEFT(Options!$B$24,2)),$C220,$D220,$E220,$F220,2016,$I220+$J220,1,$H220,$G220*$H220,Options!$B$8)))</f>
        <v>1203.3359664697</v>
      </c>
      <c r="O220" s="90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Authority"),OR($F220=1,$F220=5)),0,hosp_count(VALUE(LEFT(Options!$B$24,2)),$C220,$E220,$F220,2016,$I220,1,$H220,$G220*$H220, Options!$B$8)))</f>
        <v>5314.9930810692003</v>
      </c>
      <c r="P220" s="90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Authority"),OR($F220=1,$F220=5)),0,hosp_count(VALUE(LEFT(Options!$B$24,2)),$C220,$E220,$F220,2016,$I220+$J220,1,$H220,$G220*$H220, Options!$B$8)))</f>
        <v>5299.9122823205998</v>
      </c>
      <c r="Q220" s="83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Authority"),OR($F220=1,$F220=5)),0,prem_mort(VALUE(LEFT(Options!$B$24,2)),$C220,$E220,$F220,2016,$I220,1,$H220,$G220*$H220,Options!$B$8)))</f>
        <v>30.821471305700001</v>
      </c>
      <c r="R220" s="84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Authority"),OR($F220=1,$F220=5)),0,prem_mort(VALUE(LEFT(Options!$B$24,2)),$C220,$E220,$F220,2016,$I220+$J220,1,$H220,$G220*$H220,Options!$B$8)))</f>
        <v>30.673869618200001</v>
      </c>
      <c r="S220" s="83">
        <f t="shared" si="170"/>
        <v>84.423883274076914</v>
      </c>
      <c r="T220" s="75">
        <f t="shared" si="171"/>
        <v>84.019583702750097</v>
      </c>
      <c r="U220" s="75">
        <f t="shared" si="172"/>
        <v>3311.949109689931</v>
      </c>
      <c r="V220" s="75">
        <f t="shared" si="173"/>
        <v>3296.088436697984</v>
      </c>
      <c r="W220" s="75">
        <f t="shared" si="174"/>
        <v>14558.433990000001</v>
      </c>
      <c r="X220" s="75">
        <f t="shared" si="175"/>
        <v>14517.12578700723</v>
      </c>
      <c r="Y220" s="75">
        <f t="shared" si="176"/>
        <v>84.423883274076914</v>
      </c>
      <c r="Z220" s="84">
        <f t="shared" si="177"/>
        <v>84.019583702750097</v>
      </c>
      <c r="AA220" s="83">
        <f t="shared" si="178"/>
        <v>590967.18291853846</v>
      </c>
      <c r="AB220" s="75">
        <f t="shared" si="179"/>
        <v>588137.08591925073</v>
      </c>
      <c r="AC220" s="75">
        <f t="shared" si="164"/>
        <v>23183643.767829519</v>
      </c>
      <c r="AD220" s="75">
        <f t="shared" si="165"/>
        <v>23072619.056885887</v>
      </c>
      <c r="AE220" s="75">
        <f t="shared" ref="AE220:AE249" si="180">W220*$AI220</f>
        <v>101909037.93000001</v>
      </c>
      <c r="AF220" s="75">
        <f t="shared" ref="AF220:AF249" si="181">X220*$AI220</f>
        <v>101619880.50905061</v>
      </c>
      <c r="AG220" s="75">
        <f t="shared" ref="AG220:AG249" si="182">Y220*$AI220</f>
        <v>590967.18291853846</v>
      </c>
      <c r="AH220" s="75">
        <f t="shared" ref="AH220:AH249" si="183">Z220*$AI220</f>
        <v>588137.08591925073</v>
      </c>
      <c r="AI220" s="84">
        <v>7000</v>
      </c>
      <c r="AJ220" s="133"/>
      <c r="AK220" s="134"/>
      <c r="AL220" s="75"/>
      <c r="AM220" s="75"/>
      <c r="AN220" s="134"/>
      <c r="AO220" s="134"/>
      <c r="AP220" s="75"/>
      <c r="AQ220" s="84"/>
    </row>
    <row r="221" spans="1:43" x14ac:dyDescent="0.35">
      <c r="B221" s="5" t="s">
        <v>68</v>
      </c>
      <c r="C221" s="15">
        <v>47.025772000000003</v>
      </c>
      <c r="D221" s="15">
        <v>82.585769999999997</v>
      </c>
      <c r="E221" t="s">
        <v>171</v>
      </c>
      <c r="F221">
        <v>5</v>
      </c>
      <c r="G221" s="15">
        <f>HLOOKUP(Calculations!$E$2,'Prevalence Rates'!$C$3:$BC$249,'Prevalence Rates'!$BD221,FALSE)</f>
        <v>9.98E-2</v>
      </c>
      <c r="H221">
        <f>HLOOKUP(Calculations!$E$2,'Population 2016'!$C$3:$BC$249,'Population 2016'!BD221,FALSE)</f>
        <v>41785</v>
      </c>
      <c r="I221">
        <v>0</v>
      </c>
      <c r="J221">
        <f>HLOOKUP(Results!E$4,Targeting!$C$3:$F$249,Targeting!$G221,FALSE)</f>
        <v>6438</v>
      </c>
      <c r="K221" s="89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Authority"),OR($F221=1,$F221=5)),0,new_ci(VALUE(LEFT(Options!$B$24,2)),$C221,$E221,$F221,2016,$I221,1,$H221,$G221*$H221,Options!$B$8)))</f>
        <v>53.7241065718</v>
      </c>
      <c r="L221" s="90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Authority"),OR($F221=1,$F221=5)),0,new_ci(VALUE(LEFT(Options!$B$24,2)),$C221,$E221,$F221,2016,$I221+$J221,1,$H221,$G221*$H221,Options!$B$8)))</f>
        <v>53.468402087800001</v>
      </c>
      <c r="M221" s="83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Authority"),OR($F221=1,$F221=5)),0,new_yllv2(VALUE(LEFT(Options!$B$24,2)),$C221,$D221,$E221,$F221,2016,$I221,1,$H221,$G221*$H221,Options!$B$8)))</f>
        <v>1856.7050156732</v>
      </c>
      <c r="N221" s="84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Authority"),OR($F221=1,$F221=5)),0,new_yllv2(VALUE(LEFT(Options!$B$24,2)),$C221,$D221,$E221,$F221,2016,$I221+$J221,1,$H221,$G221*$H221,Options!$B$8)))</f>
        <v>1847.8678692175999</v>
      </c>
      <c r="O221" s="90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Authority"),OR($F221=1,$F221=5)),0,hosp_count(VALUE(LEFT(Options!$B$24,2)),$C221,$E221,$F221,2016,$I221,1,$H221,$G221*$H221, Options!$B$8)))</f>
        <v>6889.5555642705003</v>
      </c>
      <c r="P221" s="90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Authority"),OR($F221=1,$F221=5)),0,hosp_count(VALUE(LEFT(Options!$B$24,2)),$C221,$E221,$F221,2016,$I221+$J221,1,$H221,$G221*$H221, Options!$B$8)))</f>
        <v>6870.0847267200998</v>
      </c>
      <c r="Q221" s="83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Authority"),OR($F221=1,$F221=5)),0,prem_mort(VALUE(LEFT(Options!$B$24,2)),$C221,$E221,$F221,2016,$I221,1,$H221,$G221*$H221,Options!$B$8)))</f>
        <v>53.7241065718</v>
      </c>
      <c r="R221" s="84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Authority"),OR($F221=1,$F221=5)),0,prem_mort(VALUE(LEFT(Options!$B$24,2)),$C221,$E221,$F221,2016,$I221+$J221,1,$H221,$G221*$H221,Options!$B$8)))</f>
        <v>53.468402087800001</v>
      </c>
      <c r="S221" s="83">
        <f t="shared" si="170"/>
        <v>128.57270927797057</v>
      </c>
      <c r="T221" s="75">
        <f t="shared" si="171"/>
        <v>127.96075646236687</v>
      </c>
      <c r="U221" s="75">
        <f t="shared" si="172"/>
        <v>4443.472575501256</v>
      </c>
      <c r="V221" s="75">
        <f t="shared" si="173"/>
        <v>4422.3234874179725</v>
      </c>
      <c r="W221" s="75">
        <f t="shared" si="174"/>
        <v>16488.10713</v>
      </c>
      <c r="X221" s="75">
        <f t="shared" si="175"/>
        <v>16441.509457269593</v>
      </c>
      <c r="Y221" s="75">
        <f t="shared" si="176"/>
        <v>128.57270927797057</v>
      </c>
      <c r="Z221" s="84">
        <f t="shared" si="177"/>
        <v>127.96075646236687</v>
      </c>
      <c r="AA221" s="83">
        <f t="shared" si="178"/>
        <v>900008.96494579397</v>
      </c>
      <c r="AB221" s="75">
        <f t="shared" si="179"/>
        <v>895725.29523656808</v>
      </c>
      <c r="AC221" s="75">
        <f t="shared" si="164"/>
        <v>31104308.028508794</v>
      </c>
      <c r="AD221" s="75">
        <f t="shared" si="165"/>
        <v>30956264.411925808</v>
      </c>
      <c r="AE221" s="75">
        <f t="shared" si="180"/>
        <v>115416749.91</v>
      </c>
      <c r="AF221" s="75">
        <f t="shared" si="181"/>
        <v>115090566.20088714</v>
      </c>
      <c r="AG221" s="75">
        <f t="shared" si="182"/>
        <v>900008.96494579397</v>
      </c>
      <c r="AH221" s="75">
        <f t="shared" si="183"/>
        <v>895725.29523656808</v>
      </c>
      <c r="AI221" s="84">
        <v>7000</v>
      </c>
      <c r="AJ221" s="133"/>
      <c r="AK221" s="134"/>
      <c r="AL221" s="75"/>
      <c r="AM221" s="75"/>
      <c r="AN221" s="134"/>
      <c r="AO221" s="134"/>
      <c r="AP221" s="75"/>
      <c r="AQ221" s="84"/>
    </row>
    <row r="222" spans="1:43" x14ac:dyDescent="0.35">
      <c r="B222" s="5" t="s">
        <v>69</v>
      </c>
      <c r="C222" s="15">
        <v>51.990825999999998</v>
      </c>
      <c r="D222" s="15">
        <v>82.980829999999997</v>
      </c>
      <c r="E222" t="s">
        <v>171</v>
      </c>
      <c r="F222">
        <v>5</v>
      </c>
      <c r="G222" s="15">
        <f>HLOOKUP(Calculations!$E$2,'Prevalence Rates'!$C$3:$BC$249,'Prevalence Rates'!$BD222,FALSE)</f>
        <v>9.98E-2</v>
      </c>
      <c r="H222">
        <f>HLOOKUP(Calculations!$E$2,'Population 2016'!$C$3:$BC$249,'Population 2016'!BD222,FALSE)</f>
        <v>42428</v>
      </c>
      <c r="I222">
        <v>0</v>
      </c>
      <c r="J222">
        <f>HLOOKUP(Results!E$4,Targeting!$C$3:$F$249,Targeting!$G222,FALSE)</f>
        <v>6537</v>
      </c>
      <c r="K222" s="89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Authority"),OR($F222=1,$F222=5)),0,new_ci(VALUE(LEFT(Options!$B$24,2)),$C222,$E222,$F222,2016,$I222,1,$H222,$G222*$H222,Options!$B$8)))</f>
        <v>83.185885085999999</v>
      </c>
      <c r="L222" s="90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Authority"),OR($F222=1,$F222=5)),0,new_ci(VALUE(LEFT(Options!$B$24,2)),$C222,$E222,$F222,2016,$I222+$J222,1,$H222,$G222*$H222,Options!$B$8)))</f>
        <v>82.790259962700006</v>
      </c>
      <c r="M222" s="83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Authority"),OR($F222=1,$F222=5)),0,new_yllv2(VALUE(LEFT(Options!$B$24,2)),$C222,$D222,$E222,$F222,2016,$I222,1,$H222,$G222*$H222,Options!$B$8)))</f>
        <v>2494.7450264726999</v>
      </c>
      <c r="N222" s="84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Authority"),OR($F222=1,$F222=5)),0,new_yllv2(VALUE(LEFT(Options!$B$24,2)),$C222,$D222,$E222,$F222,2016,$I222+$J222,1,$H222,$G222*$H222,Options!$B$8)))</f>
        <v>2482.8802274424002</v>
      </c>
      <c r="O222" s="90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Authority"),OR($F222=1,$F222=5)),0,hosp_count(VALUE(LEFT(Options!$B$24,2)),$C222,$E222,$F222,2016,$I222,1,$H222,$G222*$H222, Options!$B$8)))</f>
        <v>7926.1475104580004</v>
      </c>
      <c r="P222" s="90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Authority"),OR($F222=1,$F222=5)),0,hosp_count(VALUE(LEFT(Options!$B$24,2)),$C222,$E222,$F222,2016,$I222+$J222,1,$H222,$G222*$H222, Options!$B$8)))</f>
        <v>7903.7473597525996</v>
      </c>
      <c r="Q222" s="83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Authority"),OR($F222=1,$F222=5)),0,prem_mort(VALUE(LEFT(Options!$B$24,2)),$C222,$E222,$F222,2016,$I222,1,$H222,$G222*$H222,Options!$B$8)))</f>
        <v>83.185885085999999</v>
      </c>
      <c r="R222" s="84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Authority"),OR($F222=1,$F222=5)),0,prem_mort(VALUE(LEFT(Options!$B$24,2)),$C222,$E222,$F222,2016,$I222+$J222,1,$H222,$G222*$H222,Options!$B$8)))</f>
        <v>82.790259962700006</v>
      </c>
      <c r="S222" s="83">
        <f t="shared" si="170"/>
        <v>196.06364920807016</v>
      </c>
      <c r="T222" s="75">
        <f t="shared" si="171"/>
        <v>195.13118686409919</v>
      </c>
      <c r="U222" s="75">
        <f t="shared" si="172"/>
        <v>5879.9496240046665</v>
      </c>
      <c r="V222" s="75">
        <f t="shared" si="173"/>
        <v>5851.9850745790518</v>
      </c>
      <c r="W222" s="75">
        <f t="shared" si="174"/>
        <v>18681.407350000001</v>
      </c>
      <c r="X222" s="75">
        <f t="shared" si="175"/>
        <v>18628.611670954557</v>
      </c>
      <c r="Y222" s="75">
        <f t="shared" si="176"/>
        <v>196.06364920807016</v>
      </c>
      <c r="Z222" s="84">
        <f t="shared" si="177"/>
        <v>195.13118686409919</v>
      </c>
      <c r="AA222" s="83">
        <f t="shared" si="178"/>
        <v>1372445.544456491</v>
      </c>
      <c r="AB222" s="75">
        <f t="shared" si="179"/>
        <v>1365918.3080486944</v>
      </c>
      <c r="AC222" s="75">
        <f t="shared" si="164"/>
        <v>41159647.368032664</v>
      </c>
      <c r="AD222" s="75">
        <f t="shared" si="165"/>
        <v>40963895.522053361</v>
      </c>
      <c r="AE222" s="75">
        <f t="shared" si="180"/>
        <v>130769851.45</v>
      </c>
      <c r="AF222" s="75">
        <f t="shared" si="181"/>
        <v>130400281.6966819</v>
      </c>
      <c r="AG222" s="75">
        <f t="shared" si="182"/>
        <v>1372445.544456491</v>
      </c>
      <c r="AH222" s="75">
        <f t="shared" si="183"/>
        <v>1365918.3080486944</v>
      </c>
      <c r="AI222" s="84">
        <v>7000</v>
      </c>
      <c r="AJ222" s="133"/>
      <c r="AK222" s="134"/>
      <c r="AL222" s="75"/>
      <c r="AM222" s="75"/>
      <c r="AN222" s="134"/>
      <c r="AO222" s="134"/>
      <c r="AP222" s="75"/>
      <c r="AQ222" s="84"/>
    </row>
    <row r="223" spans="1:43" x14ac:dyDescent="0.35">
      <c r="B223" s="5" t="s">
        <v>70</v>
      </c>
      <c r="C223" s="15">
        <v>56.953040999999999</v>
      </c>
      <c r="D223" s="15">
        <v>83.473039999999997</v>
      </c>
      <c r="E223" t="s">
        <v>171</v>
      </c>
      <c r="F223">
        <v>5</v>
      </c>
      <c r="G223" s="15">
        <f>HLOOKUP(Calculations!$E$2,'Prevalence Rates'!$C$3:$BC$249,'Prevalence Rates'!$BD223,FALSE)</f>
        <v>0.10840000000000001</v>
      </c>
      <c r="H223">
        <f>HLOOKUP(Calculations!$E$2,'Population 2016'!$C$3:$BC$249,'Population 2016'!BD223,FALSE)</f>
        <v>38314</v>
      </c>
      <c r="I223">
        <v>0</v>
      </c>
      <c r="J223">
        <f>HLOOKUP(Results!E$4,Targeting!$C$3:$F$249,Targeting!$G223,FALSE)</f>
        <v>5903</v>
      </c>
      <c r="K223" s="89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Authority"),OR($F223=1,$F223=5)),0,new_ci(VALUE(LEFT(Options!$B$24,2)),$C223,$E223,$F223,2016,$I223,1,$H223,$G223*$H223,Options!$B$8)))</f>
        <v>114.5025891201</v>
      </c>
      <c r="L223" s="90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Authority"),OR($F223=1,$F223=5)),0,new_ci(VALUE(LEFT(Options!$B$24,2)),$C223,$E223,$F223,2016,$I223+$J223,1,$H223,$G223*$H223,Options!$B$8)))</f>
        <v>113.96209391169999</v>
      </c>
      <c r="M223" s="83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Authority"),OR($F223=1,$F223=5)),0,new_yllv2(VALUE(LEFT(Options!$B$24,2)),$C223,$D223,$E223,$F223,2016,$I223,1,$H223,$G223*$H223,Options!$B$8)))</f>
        <v>2922.1059598423999</v>
      </c>
      <c r="N223" s="84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Authority"),OR($F223=1,$F223=5)),0,new_yllv2(VALUE(LEFT(Options!$B$24,2)),$C223,$D223,$E223,$F223,2016,$I223+$J223,1,$H223,$G223*$H223,Options!$B$8)))</f>
        <v>2908.3125226645002</v>
      </c>
      <c r="O223" s="90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Authority"),OR($F223=1,$F223=5)),0,hosp_count(VALUE(LEFT(Options!$B$24,2)),$C223,$E223,$F223,2016,$I223,1,$H223,$G223*$H223, Options!$B$8)))</f>
        <v>8109.1411843690003</v>
      </c>
      <c r="P223" s="90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Authority"),OR($F223=1,$F223=5)),0,hosp_count(VALUE(LEFT(Options!$B$24,2)),$C223,$E223,$F223,2016,$I223+$J223,1,$H223,$G223*$H223, Options!$B$8)))</f>
        <v>8086.3267330266999</v>
      </c>
      <c r="Q223" s="83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Authority"),OR($F223=1,$F223=5)),0,prem_mort(VALUE(LEFT(Options!$B$24,2)),$C223,$E223,$F223,2016,$I223,1,$H223,$G223*$H223,Options!$B$8)))</f>
        <v>114.5025891201</v>
      </c>
      <c r="R223" s="84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Authority"),OR($F223=1,$F223=5)),0,prem_mort(VALUE(LEFT(Options!$B$24,2)),$C223,$E223,$F223,2016,$I223+$J223,1,$H223,$G223*$H223,Options!$B$8)))</f>
        <v>113.96209391169999</v>
      </c>
      <c r="S223" s="83">
        <f t="shared" si="170"/>
        <v>298.85313232786967</v>
      </c>
      <c r="T223" s="75">
        <f t="shared" si="171"/>
        <v>297.44243334473038</v>
      </c>
      <c r="U223" s="75">
        <f t="shared" si="172"/>
        <v>7626.7316381541996</v>
      </c>
      <c r="V223" s="75">
        <f t="shared" si="173"/>
        <v>7590.7306015151134</v>
      </c>
      <c r="W223" s="75">
        <f t="shared" si="174"/>
        <v>21164.955850000002</v>
      </c>
      <c r="X223" s="75">
        <f t="shared" si="175"/>
        <v>21105.409858085033</v>
      </c>
      <c r="Y223" s="75">
        <f t="shared" si="176"/>
        <v>298.85313232786967</v>
      </c>
      <c r="Z223" s="84">
        <f t="shared" si="177"/>
        <v>297.44243334473038</v>
      </c>
      <c r="AA223" s="83">
        <f t="shared" si="178"/>
        <v>1942545.3601311529</v>
      </c>
      <c r="AB223" s="75">
        <f t="shared" si="179"/>
        <v>1933375.8167407475</v>
      </c>
      <c r="AC223" s="75">
        <f t="shared" si="164"/>
        <v>49573755.648002297</v>
      </c>
      <c r="AD223" s="75">
        <f t="shared" si="165"/>
        <v>49339748.909848236</v>
      </c>
      <c r="AE223" s="75">
        <f t="shared" si="180"/>
        <v>137572213.02500001</v>
      </c>
      <c r="AF223" s="75">
        <f t="shared" si="181"/>
        <v>137185164.07755271</v>
      </c>
      <c r="AG223" s="75">
        <f t="shared" si="182"/>
        <v>1942545.3601311529</v>
      </c>
      <c r="AH223" s="75">
        <f t="shared" si="183"/>
        <v>1933375.8167407475</v>
      </c>
      <c r="AI223" s="84">
        <v>6500</v>
      </c>
      <c r="AJ223" s="133"/>
      <c r="AK223" s="134"/>
      <c r="AL223" s="75"/>
      <c r="AM223" s="75"/>
      <c r="AN223" s="134"/>
      <c r="AO223" s="134"/>
      <c r="AP223" s="75"/>
      <c r="AQ223" s="84"/>
    </row>
    <row r="224" spans="1:43" x14ac:dyDescent="0.35">
      <c r="B224" s="5" t="s">
        <v>71</v>
      </c>
      <c r="C224" s="15">
        <v>61.947387999999997</v>
      </c>
      <c r="D224" s="15">
        <v>84.167389999999997</v>
      </c>
      <c r="E224" t="s">
        <v>171</v>
      </c>
      <c r="F224">
        <v>5</v>
      </c>
      <c r="G224" s="15">
        <f>HLOOKUP(Calculations!$E$2,'Prevalence Rates'!$C$3:$BC$249,'Prevalence Rates'!$BD224,FALSE)</f>
        <v>0.10840000000000001</v>
      </c>
      <c r="H224">
        <f>HLOOKUP(Calculations!$E$2,'Population 2016'!$C$3:$BC$249,'Population 2016'!BD224,FALSE)</f>
        <v>33644</v>
      </c>
      <c r="I224">
        <v>0</v>
      </c>
      <c r="J224">
        <f>HLOOKUP(Results!E$4,Targeting!$C$3:$F$249,Targeting!$G224,FALSE)</f>
        <v>5184</v>
      </c>
      <c r="K224" s="89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Authority"),OR($F224=1,$F224=5)),0,new_ci(VALUE(LEFT(Options!$B$24,2)),$C224,$E224,$F224,2016,$I224,1,$H224,$G224*$H224,Options!$B$8)))</f>
        <v>153.63424864640001</v>
      </c>
      <c r="L224" s="90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Authority"),OR($F224=1,$F224=5)),0,new_ci(VALUE(LEFT(Options!$B$24,2)),$C224,$E224,$F224,2016,$I224+$J224,1,$H224,$G224*$H224,Options!$B$8)))</f>
        <v>152.91024757759999</v>
      </c>
      <c r="M224" s="83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Authority"),OR($F224=1,$F224=5)),0,new_yllv2(VALUE(LEFT(Options!$B$24,2)),$C224,$D224,$E224,$F224,2016,$I224,1,$H224,$G224*$H224,Options!$B$8)))</f>
        <v>3260.1190635450998</v>
      </c>
      <c r="N224" s="84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Authority"),OR($F224=1,$F224=5)),0,new_yllv2(VALUE(LEFT(Options!$B$24,2)),$C224,$D224,$E224,$F224,2016,$I224+$J224,1,$H224,$G224*$H224,Options!$B$8)))</f>
        <v>3244.7557594171999</v>
      </c>
      <c r="O224" s="90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Authority"),OR($F224=1,$F224=5)),0,hosp_count(VALUE(LEFT(Options!$B$24,2)),$C224,$E224,$F224,2016,$I224,1,$H224,$G224*$H224, Options!$B$8)))</f>
        <v>8073.9077134924</v>
      </c>
      <c r="P224" s="90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Authority"),OR($F224=1,$F224=5)),0,hosp_count(VALUE(LEFT(Options!$B$24,2)),$C224,$E224,$F224,2016,$I224+$J224,1,$H224,$G224*$H224, Options!$B$8)))</f>
        <v>8051.1901870504998</v>
      </c>
      <c r="Q224" s="83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Authority"),OR($F224=1,$F224=5)),0,prem_mort(VALUE(LEFT(Options!$B$24,2)),$C224,$E224,$F224,2016,$I224,1,$H224,$G224*$H224,Options!$B$8)))</f>
        <v>153.63424864640001</v>
      </c>
      <c r="R224" s="84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Authority"),OR($F224=1,$F224=5)),0,prem_mort(VALUE(LEFT(Options!$B$24,2)),$C224,$E224,$F224,2016,$I224+$J224,1,$H224,$G224*$H224,Options!$B$8)))</f>
        <v>152.91024757759999</v>
      </c>
      <c r="S224" s="83">
        <f t="shared" si="170"/>
        <v>456.64679778385454</v>
      </c>
      <c r="T224" s="75">
        <f t="shared" si="171"/>
        <v>454.49485072405184</v>
      </c>
      <c r="U224" s="75">
        <f t="shared" si="172"/>
        <v>9690.0459622669714</v>
      </c>
      <c r="V224" s="75">
        <f t="shared" si="173"/>
        <v>9644.381641354179</v>
      </c>
      <c r="W224" s="75">
        <f t="shared" si="174"/>
        <v>23998.06121</v>
      </c>
      <c r="X224" s="75">
        <f t="shared" si="175"/>
        <v>23930.537947480978</v>
      </c>
      <c r="Y224" s="75">
        <f t="shared" si="176"/>
        <v>456.64679778385454</v>
      </c>
      <c r="Z224" s="84">
        <f t="shared" si="177"/>
        <v>454.49485072405184</v>
      </c>
      <c r="AA224" s="83">
        <f t="shared" si="178"/>
        <v>2739880.7867031274</v>
      </c>
      <c r="AB224" s="75">
        <f t="shared" si="179"/>
        <v>2726969.1043443112</v>
      </c>
      <c r="AC224" s="75">
        <f t="shared" si="164"/>
        <v>58140275.77360183</v>
      </c>
      <c r="AD224" s="75">
        <f t="shared" si="165"/>
        <v>57866289.84812507</v>
      </c>
      <c r="AE224" s="75">
        <f t="shared" si="180"/>
        <v>143988367.25999999</v>
      </c>
      <c r="AF224" s="75">
        <f t="shared" si="181"/>
        <v>143583227.68488586</v>
      </c>
      <c r="AG224" s="75">
        <f t="shared" si="182"/>
        <v>2739880.7867031274</v>
      </c>
      <c r="AH224" s="75">
        <f t="shared" si="183"/>
        <v>2726969.1043443112</v>
      </c>
      <c r="AI224" s="84">
        <v>6000</v>
      </c>
      <c r="AJ224" s="133"/>
      <c r="AK224" s="134"/>
      <c r="AL224" s="75"/>
      <c r="AM224" s="75"/>
      <c r="AN224" s="134"/>
      <c r="AO224" s="134"/>
      <c r="AP224" s="75"/>
      <c r="AQ224" s="84"/>
    </row>
    <row r="225" spans="2:43" x14ac:dyDescent="0.35">
      <c r="B225" s="5" t="s">
        <v>72</v>
      </c>
      <c r="C225" s="15">
        <v>67.063927000000007</v>
      </c>
      <c r="D225" s="15">
        <v>85.193929999999995</v>
      </c>
      <c r="E225" t="s">
        <v>171</v>
      </c>
      <c r="F225">
        <v>5</v>
      </c>
      <c r="G225" s="15">
        <f>HLOOKUP(Calculations!$E$2,'Prevalence Rates'!$C$3:$BC$249,'Prevalence Rates'!$BD225,FALSE)</f>
        <v>7.2599999999999998E-2</v>
      </c>
      <c r="H225">
        <f>HLOOKUP(Calculations!$E$2,'Population 2016'!$C$3:$BC$249,'Population 2016'!BD225,FALSE)</f>
        <v>33766</v>
      </c>
      <c r="I225">
        <v>0</v>
      </c>
      <c r="J225">
        <f>HLOOKUP(Results!E$4,Targeting!$C$3:$F$249,Targeting!$G225,FALSE)</f>
        <v>5202</v>
      </c>
      <c r="K225" s="89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Authority"),OR($F225=1,$F225=5)),0,new_ci(VALUE(LEFT(Options!$B$24,2)),$C225,$E225,$F225,2016,$I225,1,$H225,$G225*$H225,Options!$B$8)))</f>
        <v>237.96308208569999</v>
      </c>
      <c r="L225" s="90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Authority"),OR($F225=1,$F225=5)),0,new_ci(VALUE(LEFT(Options!$B$24,2)),$C225,$E225,$F225,2016,$I225+$J225,1,$H225,$G225*$H225,Options!$B$8)))</f>
        <v>236.8151218923</v>
      </c>
      <c r="M225" s="83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Authority"),OR($F225=1,$F225=5)),0,new_yllv2(VALUE(LEFT(Options!$B$24,2)),$C225,$D225,$E225,$F225,2016,$I225,1,$H225,$G225*$H225,Options!$B$8)))</f>
        <v>4076.3083100172998</v>
      </c>
      <c r="N225" s="84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Authority"),OR($F225=1,$F225=5)),0,new_yllv2(VALUE(LEFT(Options!$B$24,2)),$C225,$D225,$E225,$F225,2016,$I225+$J225,1,$H225,$G225*$H225,Options!$B$8)))</f>
        <v>4056.6437484604999</v>
      </c>
      <c r="O225" s="90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Authority"),OR($F225=1,$F225=5)),0,hosp_count(VALUE(LEFT(Options!$B$24,2)),$C225,$E225,$F225,2016,$I225,1,$H225,$G225*$H225, Options!$B$8)))</f>
        <v>9216.1471731248002</v>
      </c>
      <c r="P225" s="90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Authority"),OR($F225=1,$F225=5)),0,hosp_count(VALUE(LEFT(Options!$B$24,2)),$C225,$E225,$F225,2016,$I225+$J225,1,$H225,$G225*$H225, Options!$B$8)))</f>
        <v>9189.7288008179003</v>
      </c>
      <c r="Q225" s="83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Authority"),OR($F225=1,$F225=5)),0,prem_mort(VALUE(LEFT(Options!$B$24,2)),$C225,$E225,$F225,2016,$I225,1,$H225,$G225*$H225,Options!$B$8)))</f>
        <v>237.96308208569999</v>
      </c>
      <c r="R225" s="84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Authority"),OR($F225=1,$F225=5)),0,prem_mort(VALUE(LEFT(Options!$B$24,2)),$C225,$E225,$F225,2016,$I225+$J225,1,$H225,$G225*$H225,Options!$B$8)))</f>
        <v>236.8151218923</v>
      </c>
      <c r="S225" s="83">
        <f t="shared" si="170"/>
        <v>704.74169900402774</v>
      </c>
      <c r="T225" s="75">
        <f t="shared" si="171"/>
        <v>701.34194720221524</v>
      </c>
      <c r="U225" s="75">
        <f t="shared" si="172"/>
        <v>12072.227418164128</v>
      </c>
      <c r="V225" s="75">
        <f t="shared" si="173"/>
        <v>12013.989659599893</v>
      </c>
      <c r="W225" s="75">
        <f t="shared" si="174"/>
        <v>27294.163280000001</v>
      </c>
      <c r="X225" s="75">
        <f t="shared" si="175"/>
        <v>27215.923712663331</v>
      </c>
      <c r="Y225" s="75">
        <f t="shared" si="176"/>
        <v>704.74169900402774</v>
      </c>
      <c r="Z225" s="84">
        <f t="shared" si="177"/>
        <v>701.34194720221524</v>
      </c>
      <c r="AA225" s="83">
        <f t="shared" si="178"/>
        <v>3876079.3445221526</v>
      </c>
      <c r="AB225" s="75">
        <f t="shared" si="179"/>
        <v>3857380.7096121837</v>
      </c>
      <c r="AC225" s="75">
        <f t="shared" si="164"/>
        <v>66397250.7999027</v>
      </c>
      <c r="AD225" s="75">
        <f t="shared" si="165"/>
        <v>66076943.127799407</v>
      </c>
      <c r="AE225" s="75">
        <f t="shared" si="180"/>
        <v>150117898.03999999</v>
      </c>
      <c r="AF225" s="75">
        <f t="shared" si="181"/>
        <v>149687580.41964832</v>
      </c>
      <c r="AG225" s="75">
        <f t="shared" si="182"/>
        <v>3876079.3445221526</v>
      </c>
      <c r="AH225" s="75">
        <f t="shared" si="183"/>
        <v>3857380.7096121837</v>
      </c>
      <c r="AI225" s="84">
        <v>5500</v>
      </c>
      <c r="AJ225" s="133"/>
      <c r="AK225" s="134"/>
      <c r="AL225" s="75"/>
      <c r="AM225" s="75"/>
      <c r="AN225" s="134"/>
      <c r="AO225" s="134"/>
      <c r="AP225" s="75"/>
      <c r="AQ225" s="84"/>
    </row>
    <row r="226" spans="2:43" x14ac:dyDescent="0.35">
      <c r="B226" s="5" t="s">
        <v>73</v>
      </c>
      <c r="C226" s="15">
        <v>71.938164</v>
      </c>
      <c r="D226" s="15">
        <v>86.248159999999999</v>
      </c>
      <c r="E226" t="s">
        <v>171</v>
      </c>
      <c r="F226">
        <v>5</v>
      </c>
      <c r="G226" s="15">
        <f>HLOOKUP(Calculations!$E$2,'Prevalence Rates'!$C$3:$BC$249,'Prevalence Rates'!$BD226,FALSE)</f>
        <v>7.2599999999999998E-2</v>
      </c>
      <c r="H226">
        <f>HLOOKUP(Calculations!$E$2,'Population 2016'!$C$3:$BC$249,'Population 2016'!BD226,FALSE)</f>
        <v>25722</v>
      </c>
      <c r="I226">
        <v>0</v>
      </c>
      <c r="J226">
        <f>HLOOKUP(Results!E$4,Targeting!$C$3:$F$249,Targeting!$G226,FALSE)</f>
        <v>3963</v>
      </c>
      <c r="K226" s="89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Authority"),OR($F226=1,$F226=5)),0,new_ci(VALUE(LEFT(Options!$B$24,2)),$C226,$E226,$F226,2016,$I226,1,$H226,$G226*$H226,Options!$B$8)))</f>
        <v>273.88260188850001</v>
      </c>
      <c r="L226" s="90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Authority"),OR($F226=1,$F226=5)),0,new_ci(VALUE(LEFT(Options!$B$24,2)),$C226,$E226,$F226,2016,$I226+$J226,1,$H226,$G226*$H226,Options!$B$8)))</f>
        <v>272.5668676587</v>
      </c>
      <c r="M226" s="83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Authority"),OR($F226=1,$F226=5)),0,new_yllv2(VALUE(LEFT(Options!$B$24,2)),$C226,$D226,$E226,$F226,2016,$I226,1,$H226,$G226*$H226,Options!$B$8)))</f>
        <v>3645.3763356055001</v>
      </c>
      <c r="N226" s="84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Authority"),OR($F226=1,$F226=5)),0,new_yllv2(VALUE(LEFT(Options!$B$24,2)),$C226,$D226,$E226,$F226,2016,$I226+$J226,1,$H226,$G226*$H226,Options!$B$8)))</f>
        <v>3627.8639182697998</v>
      </c>
      <c r="O226" s="90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Authority"),OR($F226=1,$F226=5)),0,hosp_count(VALUE(LEFT(Options!$B$24,2)),$C226,$E226,$F226,2016,$I226,1,$H226,$G226*$H226, Options!$B$8)))</f>
        <v>7936.3573448597999</v>
      </c>
      <c r="P226" s="90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Authority"),OR($F226=1,$F226=5)),0,hosp_count(VALUE(LEFT(Options!$B$24,2)),$C226,$E226,$F226,2016,$I226+$J226,1,$H226,$G226*$H226, Options!$B$8)))</f>
        <v>7913.6060314191</v>
      </c>
      <c r="Q226" s="83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Authority"),OR($F226=1,$F226=5)),0,prem_mort(VALUE(LEFT(Options!$B$24,2)),$C226,$E226,$F226,2016,$I226,1,$H226,$G226*$H226,Options!$B$8)))</f>
        <v>273.88260188850001</v>
      </c>
      <c r="R226" s="84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Authority"),OR($F226=1,$F226=5)),0,prem_mort(VALUE(LEFT(Options!$B$24,2)),$C226,$E226,$F226,2016,$I226+$J226,1,$H226,$G226*$H226,Options!$B$8)))</f>
        <v>272.5668676587</v>
      </c>
      <c r="S226" s="83">
        <f t="shared" si="170"/>
        <v>1064.7795734721251</v>
      </c>
      <c r="T226" s="75">
        <f t="shared" si="171"/>
        <v>1059.6643638080243</v>
      </c>
      <c r="U226" s="75">
        <f t="shared" si="172"/>
        <v>14172.211863795585</v>
      </c>
      <c r="V226" s="75">
        <f t="shared" si="173"/>
        <v>14104.128443627245</v>
      </c>
      <c r="W226" s="75">
        <f t="shared" si="174"/>
        <v>30854.355590000003</v>
      </c>
      <c r="X226" s="75">
        <f t="shared" si="175"/>
        <v>30765.904795191273</v>
      </c>
      <c r="Y226" s="75">
        <f t="shared" si="176"/>
        <v>1064.7795734721251</v>
      </c>
      <c r="Z226" s="84">
        <f t="shared" si="177"/>
        <v>1059.6643638080243</v>
      </c>
      <c r="AA226" s="83">
        <f t="shared" si="178"/>
        <v>5323897.8673606254</v>
      </c>
      <c r="AB226" s="75">
        <f t="shared" si="179"/>
        <v>5298321.8190401215</v>
      </c>
      <c r="AC226" s="75">
        <f t="shared" si="164"/>
        <v>70861059.318977922</v>
      </c>
      <c r="AD226" s="75">
        <f t="shared" si="165"/>
        <v>70520642.218136221</v>
      </c>
      <c r="AE226" s="75">
        <f t="shared" si="180"/>
        <v>154271777.95000002</v>
      </c>
      <c r="AF226" s="75">
        <f t="shared" si="181"/>
        <v>153829523.97595635</v>
      </c>
      <c r="AG226" s="75">
        <f t="shared" si="182"/>
        <v>5323897.8673606254</v>
      </c>
      <c r="AH226" s="75">
        <f t="shared" si="183"/>
        <v>5298321.8190401215</v>
      </c>
      <c r="AI226" s="84">
        <v>5000</v>
      </c>
      <c r="AJ226" s="133"/>
      <c r="AK226" s="134"/>
      <c r="AL226" s="75"/>
      <c r="AM226" s="75"/>
      <c r="AN226" s="134"/>
      <c r="AO226" s="134"/>
      <c r="AP226" s="75"/>
      <c r="AQ226" s="84"/>
    </row>
    <row r="227" spans="2:43" x14ac:dyDescent="0.35">
      <c r="B227" s="5" t="s">
        <v>74</v>
      </c>
      <c r="C227" s="15">
        <v>76.942824999999999</v>
      </c>
      <c r="D227" s="15">
        <v>87.812830000000005</v>
      </c>
      <c r="E227" t="s">
        <v>171</v>
      </c>
      <c r="F227">
        <v>5</v>
      </c>
      <c r="G227" s="15">
        <f>HLOOKUP(Calculations!$E$2,'Prevalence Rates'!$C$3:$BC$249,'Prevalence Rates'!$BD227,FALSE)</f>
        <v>5.0599999999999999E-2</v>
      </c>
      <c r="H227">
        <f>HLOOKUP(Calculations!$E$2,'Population 2016'!$C$3:$BC$249,'Population 2016'!BD227,FALSE)</f>
        <v>20290</v>
      </c>
      <c r="I227">
        <v>0</v>
      </c>
      <c r="J227">
        <f>HLOOKUP(Results!E$4,Targeting!$C$3:$F$249,Targeting!$G227,FALSE)</f>
        <v>3126</v>
      </c>
      <c r="K227" s="89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Authority"),OR($F227=1,$F227=5)),0,new_ci(VALUE(LEFT(Options!$B$24,2)),$C227,$E227,$F227,2016,$I227,1,$H227,$G227*$H227,Options!$B$8)))</f>
        <v>329.73504543069998</v>
      </c>
      <c r="L227" s="90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Authority"),OR($F227=1,$F227=5)),0,new_ci(VALUE(LEFT(Options!$B$24,2)),$C227,$E227,$F227,2016,$I227+$J227,1,$H227,$G227*$H227,Options!$B$8)))</f>
        <v>328.13577539049999</v>
      </c>
      <c r="M227" s="83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Authority"),OR($F227=1,$F227=5)),0,new_yllv2(VALUE(LEFT(Options!$B$24,2)),$C227,$D227,$E227,$F227,2016,$I227,1,$H227,$G227*$H227,Options!$B$8)))</f>
        <v>3254.4865470762002</v>
      </c>
      <c r="N227" s="84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Authority"),OR($F227=1,$F227=5)),0,new_yllv2(VALUE(LEFT(Options!$B$24,2)),$C227,$D227,$E227,$F227,2016,$I227+$J227,1,$H227,$G227*$H227,Options!$B$8)))</f>
        <v>3238.7017437831</v>
      </c>
      <c r="O227" s="90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Authority"),OR($F227=1,$F227=5)),0,hosp_count(VALUE(LEFT(Options!$B$24,2)),$C227,$E227,$F227,2016,$I227,1,$H227,$G227*$H227, Options!$B$8)))</f>
        <v>7100.1902926740004</v>
      </c>
      <c r="P227" s="90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Authority"),OR($F227=1,$F227=5)),0,hosp_count(VALUE(LEFT(Options!$B$24,2)),$C227,$E227,$F227,2016,$I227+$J227,1,$H227,$G227*$H227, Options!$B$8)))</f>
        <v>7079.5970063457999</v>
      </c>
      <c r="Q227" s="83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Authority"),OR($F227=1,$F227=5)),0,prem_mort(VALUE(LEFT(Options!$B$24,2)),$C227,$E227,$F227,2016,$I227,1,$H227,$G227*$H227,Options!$B$8)))</f>
        <v>0</v>
      </c>
      <c r="R227" s="84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Authority"),OR($F227=1,$F227=5)),0,prem_mort(VALUE(LEFT(Options!$B$24,2)),$C227,$E227,$F227,2016,$I227+$J227,1,$H227,$G227*$H227,Options!$B$8)))</f>
        <v>0</v>
      </c>
      <c r="S227" s="83">
        <f t="shared" si="170"/>
        <v>1625.1111159719073</v>
      </c>
      <c r="T227" s="75">
        <f t="shared" si="171"/>
        <v>1617.2290556456383</v>
      </c>
      <c r="U227" s="75">
        <f t="shared" si="172"/>
        <v>16039.854840198128</v>
      </c>
      <c r="V227" s="75">
        <f t="shared" si="173"/>
        <v>15962.05886536767</v>
      </c>
      <c r="W227" s="75">
        <f t="shared" si="174"/>
        <v>34993.545060000004</v>
      </c>
      <c r="X227" s="75">
        <f t="shared" si="175"/>
        <v>34892.050302345</v>
      </c>
      <c r="Y227" s="75">
        <f t="shared" si="176"/>
        <v>0</v>
      </c>
      <c r="Z227" s="84">
        <f t="shared" si="177"/>
        <v>0</v>
      </c>
      <c r="AA227" s="83">
        <f t="shared" si="178"/>
        <v>6500444.4638876291</v>
      </c>
      <c r="AB227" s="75">
        <f t="shared" si="179"/>
        <v>6468916.2225825526</v>
      </c>
      <c r="AC227" s="75">
        <f t="shared" si="164"/>
        <v>64159419.36079251</v>
      </c>
      <c r="AD227" s="75">
        <f t="shared" si="165"/>
        <v>63848235.461470678</v>
      </c>
      <c r="AE227" s="75">
        <f t="shared" si="180"/>
        <v>139974180.24000001</v>
      </c>
      <c r="AF227" s="75">
        <f t="shared" si="181"/>
        <v>139568201.20938</v>
      </c>
      <c r="AG227" s="75">
        <f t="shared" si="182"/>
        <v>0</v>
      </c>
      <c r="AH227" s="75">
        <f t="shared" si="183"/>
        <v>0</v>
      </c>
      <c r="AI227" s="84">
        <v>4000</v>
      </c>
      <c r="AJ227" s="133"/>
      <c r="AK227" s="134"/>
      <c r="AL227" s="75"/>
      <c r="AM227" s="75"/>
      <c r="AN227" s="134"/>
      <c r="AO227" s="134"/>
      <c r="AP227" s="75"/>
      <c r="AQ227" s="84"/>
    </row>
    <row r="228" spans="2:43" x14ac:dyDescent="0.35">
      <c r="B228" s="5" t="s">
        <v>75</v>
      </c>
      <c r="C228" s="15">
        <v>81.856712000000002</v>
      </c>
      <c r="D228" s="15">
        <v>89.736710000000002</v>
      </c>
      <c r="E228" t="s">
        <v>171</v>
      </c>
      <c r="F228">
        <v>5</v>
      </c>
      <c r="G228" s="15">
        <f>HLOOKUP(Calculations!$E$2,'Prevalence Rates'!$C$3:$BC$249,'Prevalence Rates'!$BD228,FALSE)</f>
        <v>5.0599999999999999E-2</v>
      </c>
      <c r="H228">
        <f>HLOOKUP(Calculations!$E$2,'Population 2016'!$C$3:$BC$249,'Population 2016'!BD228,FALSE)</f>
        <v>15640</v>
      </c>
      <c r="I228">
        <v>0</v>
      </c>
      <c r="J228">
        <f>HLOOKUP(Results!E$4,Targeting!$C$3:$F$249,Targeting!$G228,FALSE)</f>
        <v>2410</v>
      </c>
      <c r="K228" s="89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Authority"),OR($F228=1,$F228=5)),0,new_ci(VALUE(LEFT(Options!$B$24,2)),$C228,$E228,$F228,2016,$I228,1,$H228,$G228*$H228,Options!$B$8)))</f>
        <v>384.36259439399998</v>
      </c>
      <c r="L228" s="90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Authority"),OR($F228=1,$F228=5)),0,new_ci(VALUE(LEFT(Options!$B$24,2)),$C228,$E228,$F228,2016,$I228+$J228,1,$H228,$G228*$H228,Options!$B$8)))</f>
        <v>382.51701398400002</v>
      </c>
      <c r="M228" s="83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Authority"),OR($F228=1,$F228=5)),0,new_yllv2(VALUE(LEFT(Options!$B$24,2)),$C228,$D228,$E228,$F228,2016,$I228,1,$H228,$G228*$H228,Options!$B$8)))</f>
        <v>2644.4138807055001</v>
      </c>
      <c r="N228" s="84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Authority"),OR($F228=1,$F228=5)),0,new_yllv2(VALUE(LEFT(Options!$B$24,2)),$C228,$D228,$E228,$F228,2016,$I228+$J228,1,$H228,$G228*$H228,Options!$B$8)))</f>
        <v>2631.7162911759001</v>
      </c>
      <c r="O228" s="90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Authority"),OR($F228=1,$F228=5)),0,hosp_count(VALUE(LEFT(Options!$B$24,2)),$C228,$E228,$F228,2016,$I228,1,$H228,$G228*$H228, Options!$B$8)))</f>
        <v>6193.0491423240001</v>
      </c>
      <c r="P228" s="90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Authority"),OR($F228=1,$F228=5)),0,hosp_count(VALUE(LEFT(Options!$B$24,2)),$C228,$E228,$F228,2016,$I228+$J228,1,$H228,$G228*$H228, Options!$B$8)))</f>
        <v>6175.0838801287</v>
      </c>
      <c r="Q228" s="83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Authority"),OR($F228=1,$F228=5)),0,prem_mort(VALUE(LEFT(Options!$B$24,2)),$C228,$E228,$F228,2016,$I228,1,$H228,$G228*$H228,Options!$B$8)))</f>
        <v>0</v>
      </c>
      <c r="R228" s="84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Authority"),OR($F228=1,$F228=5)),0,prem_mort(VALUE(LEFT(Options!$B$24,2)),$C228,$E228,$F228,2016,$I228+$J228,1,$H228,$G228*$H228,Options!$B$8)))</f>
        <v>0</v>
      </c>
      <c r="S228" s="83">
        <f t="shared" si="170"/>
        <v>2457.5613452301786</v>
      </c>
      <c r="T228" s="75">
        <f t="shared" si="171"/>
        <v>2445.7609589769822</v>
      </c>
      <c r="U228" s="75">
        <f t="shared" si="172"/>
        <v>16908.017140060743</v>
      </c>
      <c r="V228" s="75">
        <f t="shared" si="173"/>
        <v>16826.83050623977</v>
      </c>
      <c r="W228" s="75">
        <f t="shared" si="174"/>
        <v>39597.500910000002</v>
      </c>
      <c r="X228" s="75">
        <f t="shared" si="175"/>
        <v>39482.633504659207</v>
      </c>
      <c r="Y228" s="75">
        <f t="shared" si="176"/>
        <v>0</v>
      </c>
      <c r="Z228" s="84">
        <f t="shared" si="177"/>
        <v>0</v>
      </c>
      <c r="AA228" s="83">
        <f t="shared" si="178"/>
        <v>6143903.3630754463</v>
      </c>
      <c r="AB228" s="75">
        <f t="shared" si="179"/>
        <v>6114402.3974424554</v>
      </c>
      <c r="AC228" s="75">
        <f t="shared" si="164"/>
        <v>42270042.850151859</v>
      </c>
      <c r="AD228" s="75">
        <f t="shared" si="165"/>
        <v>42067076.265599422</v>
      </c>
      <c r="AE228" s="75">
        <f t="shared" si="180"/>
        <v>98993752.275000006</v>
      </c>
      <c r="AF228" s="75">
        <f t="shared" si="181"/>
        <v>98706583.761648014</v>
      </c>
      <c r="AG228" s="75">
        <f t="shared" si="182"/>
        <v>0</v>
      </c>
      <c r="AH228" s="75">
        <f t="shared" si="183"/>
        <v>0</v>
      </c>
      <c r="AI228" s="84">
        <v>2500</v>
      </c>
      <c r="AJ228" s="133"/>
      <c r="AK228" s="134"/>
      <c r="AL228" s="75"/>
      <c r="AM228" s="75"/>
      <c r="AN228" s="134"/>
      <c r="AO228" s="134"/>
      <c r="AP228" s="75"/>
      <c r="AQ228" s="84"/>
    </row>
    <row r="229" spans="2:43" x14ac:dyDescent="0.35">
      <c r="B229" s="5" t="s">
        <v>81</v>
      </c>
      <c r="C229" s="15">
        <v>86.730819999999994</v>
      </c>
      <c r="D229" s="15">
        <v>92.220819999999989</v>
      </c>
      <c r="E229" t="s">
        <v>171</v>
      </c>
      <c r="F229">
        <v>5</v>
      </c>
      <c r="G229" s="15">
        <f>HLOOKUP(Calculations!$E$2,'Prevalence Rates'!$C$3:$BC$249,'Prevalence Rates'!$BD229,FALSE)</f>
        <v>5.0599999999999999E-2</v>
      </c>
      <c r="H229">
        <f>HLOOKUP(Calculations!$E$2,'Population 2016'!$C$3:$BC$249,'Population 2016'!BD229,FALSE)</f>
        <v>9964</v>
      </c>
      <c r="I229">
        <v>0</v>
      </c>
      <c r="J229">
        <f>HLOOKUP(Results!E$4,Targeting!$C$3:$F$249,Targeting!$G229,FALSE)</f>
        <v>1535</v>
      </c>
      <c r="K229" s="89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Authority"),OR($F229=1,$F229=5)),0,new_ci(VALUE(LEFT(Options!$B$24,2)),$C229,$E229,$F229,2016,$I229,1,$H229,$G229*$H229,Options!$B$8)))</f>
        <v>368.25056848790001</v>
      </c>
      <c r="L229" s="90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Authority"),OR($F229=1,$F229=5)),0,new_ci(VALUE(LEFT(Options!$B$24,2)),$C229,$E229,$F229,2016,$I229+$J229,1,$H229,$G229*$H229,Options!$B$8)))</f>
        <v>366.50976689340001</v>
      </c>
      <c r="M229" s="83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Authority"),OR($F229=1,$F229=5)),0,new_yllv2(VALUE(LEFT(Options!$B$24,2)),$C229,$D229,$E229,$F229,2016,$I229,1,$H229,$G229*$H229,Options!$B$8)))</f>
        <v>1653.4450525107</v>
      </c>
      <c r="N229" s="84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Authority"),OR($F229=1,$F229=5)),0,new_yllv2(VALUE(LEFT(Options!$B$24,2)),$C229,$D229,$E229,$F229,2016,$I229+$J229,1,$H229,$G229*$H229,Options!$B$8)))</f>
        <v>1645.6288533514</v>
      </c>
      <c r="O229" s="90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Authority"),OR($F229=1,$F229=5)),0,hosp_count(VALUE(LEFT(Options!$B$24,2)),$C229,$E229,$F229,2016,$I229,1,$H229,$G229*$H229, Options!$B$8)))</f>
        <v>4460.1224511456003</v>
      </c>
      <c r="P229" s="90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Authority"),OR($F229=1,$F229=5)),0,hosp_count(VALUE(LEFT(Options!$B$24,2)),$C229,$E229,$F229,2016,$I229+$J229,1,$H229,$G229*$H229, Options!$B$8)))</f>
        <v>4447.1873392941998</v>
      </c>
      <c r="Q229" s="83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Authority"),OR($F229=1,$F229=5)),0,prem_mort(VALUE(LEFT(Options!$B$24,2)),$C229,$E229,$F229,2016,$I229,1,$H229,$G229*$H229,Options!$B$8)))</f>
        <v>0</v>
      </c>
      <c r="R229" s="84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Authority"),OR($F229=1,$F229=5)),0,prem_mort(VALUE(LEFT(Options!$B$24,2)),$C229,$E229,$F229,2016,$I229+$J229,1,$H229,$G229*$H229,Options!$B$8)))</f>
        <v>0</v>
      </c>
      <c r="S229" s="83">
        <f t="shared" si="170"/>
        <v>3695.8106030499803</v>
      </c>
      <c r="T229" s="75">
        <f t="shared" si="171"/>
        <v>3678.3396918245689</v>
      </c>
      <c r="U229" s="75">
        <f t="shared" si="172"/>
        <v>16594.189607694701</v>
      </c>
      <c r="V229" s="75">
        <f t="shared" si="173"/>
        <v>16515.745216292653</v>
      </c>
      <c r="W229" s="75">
        <f t="shared" si="174"/>
        <v>44762.369039999998</v>
      </c>
      <c r="X229" s="75">
        <f t="shared" si="175"/>
        <v>44632.550575012043</v>
      </c>
      <c r="Y229" s="75">
        <f t="shared" si="176"/>
        <v>0</v>
      </c>
      <c r="Z229" s="84">
        <f t="shared" si="177"/>
        <v>0</v>
      </c>
      <c r="AA229" s="83">
        <f t="shared" si="178"/>
        <v>5543715.9045749707</v>
      </c>
      <c r="AB229" s="75">
        <f t="shared" si="179"/>
        <v>5517509.5377368536</v>
      </c>
      <c r="AC229" s="75">
        <f t="shared" si="164"/>
        <v>24891284.411542051</v>
      </c>
      <c r="AD229" s="75">
        <f t="shared" si="165"/>
        <v>24773617.824438978</v>
      </c>
      <c r="AE229" s="75">
        <f t="shared" si="180"/>
        <v>67143553.560000002</v>
      </c>
      <c r="AF229" s="75">
        <f t="shared" si="181"/>
        <v>66948825.862518065</v>
      </c>
      <c r="AG229" s="75">
        <f t="shared" si="182"/>
        <v>0</v>
      </c>
      <c r="AH229" s="75">
        <f t="shared" si="183"/>
        <v>0</v>
      </c>
      <c r="AI229" s="84">
        <v>1500</v>
      </c>
      <c r="AJ229" s="133"/>
      <c r="AK229" s="134"/>
      <c r="AL229" s="75"/>
      <c r="AM229" s="75"/>
      <c r="AN229" s="134"/>
      <c r="AO229" s="134"/>
      <c r="AP229" s="75"/>
      <c r="AQ229" s="84"/>
    </row>
    <row r="230" spans="2:43" x14ac:dyDescent="0.35">
      <c r="B230" s="5" t="s">
        <v>82</v>
      </c>
      <c r="C230" s="15">
        <v>92.779342999999997</v>
      </c>
      <c r="D230" s="15">
        <v>96.279340000000005</v>
      </c>
      <c r="E230" t="s">
        <v>171</v>
      </c>
      <c r="F230">
        <v>5</v>
      </c>
      <c r="G230" s="15">
        <f>HLOOKUP(Calculations!$E$2,'Prevalence Rates'!$C$3:$BC$249,'Prevalence Rates'!$BD230,FALSE)</f>
        <v>5.0599999999999999E-2</v>
      </c>
      <c r="H230">
        <f>HLOOKUP(Calculations!$E$2,'Population 2016'!$C$3:$BC$249,'Population 2016'!BD230,FALSE)</f>
        <v>6057</v>
      </c>
      <c r="I230">
        <v>0</v>
      </c>
      <c r="J230">
        <f>HLOOKUP(Results!E$4,Targeting!$C$3:$F$249,Targeting!$G230,FALSE)</f>
        <v>933</v>
      </c>
      <c r="K230" s="89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Authority"),OR($F230=1,$F230=5)),0,new_ci(VALUE(LEFT(Options!$B$24,2)),$C230,$E230,$F230,2016,$I230,1,$H230,$G230*$H230,Options!$B$8)))</f>
        <v>369.64798685220001</v>
      </c>
      <c r="L230" s="90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Authority"),OR($F230=1,$F230=5)),0,new_ci(VALUE(LEFT(Options!$B$24,2)),$C230,$E230,$F230,2016,$I230+$J230,1,$H230,$G230*$H230,Options!$B$8)))</f>
        <v>367.95333799349999</v>
      </c>
      <c r="M230" s="83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Authority"),OR($F230=1,$F230=5)),0,new_yllv2(VALUE(LEFT(Options!$B$24,2)),$C230,$D230,$E230,$F230,2016,$I230,1,$H230,$G230*$H230,Options!$B$8)))</f>
        <v>924.11885818650001</v>
      </c>
      <c r="N230" s="84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Authority"),OR($F230=1,$F230=5)),0,new_yllv2(VALUE(LEFT(Options!$B$24,2)),$C230,$D230,$E230,$F230,2016,$I230+$J230,1,$H230,$G230*$H230,Options!$B$8)))</f>
        <v>919.88224112370006</v>
      </c>
      <c r="O230" s="90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Authority"),OR($F230=1,$F230=5)),0,hosp_count(VALUE(LEFT(Options!$B$24,2)),$C230,$E230,$F230,2016,$I230,1,$H230,$G230*$H230, Options!$B$8)))</f>
        <v>3156.7875870779999</v>
      </c>
      <c r="P230" s="90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Authority"),OR($F230=1,$F230=5)),0,hosp_count(VALUE(LEFT(Options!$B$24,2)),$C230,$E230,$F230,2016,$I230+$J230,1,$H230,$G230*$H230, Options!$B$8)))</f>
        <v>3147.6334339404998</v>
      </c>
      <c r="Q230" s="83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Authority"),OR($F230=1,$F230=5)),0,prem_mort(VALUE(LEFT(Options!$B$24,2)),$C230,$E230,$F230,2016,$I230,1,$H230,$G230*$H230,Options!$B$8)))</f>
        <v>0</v>
      </c>
      <c r="R230" s="84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Authority"),OR($F230=1,$F230=5)),0,prem_mort(VALUE(LEFT(Options!$B$24,2)),$C230,$E230,$F230,2016,$I230+$J230,1,$H230,$G230*$H230,Options!$B$8)))</f>
        <v>0</v>
      </c>
      <c r="S230" s="83">
        <f t="shared" si="170"/>
        <v>6102.8229627241217</v>
      </c>
      <c r="T230" s="75">
        <f t="shared" si="171"/>
        <v>6074.844609435364</v>
      </c>
      <c r="U230" s="75">
        <f t="shared" si="172"/>
        <v>15257.039098340763</v>
      </c>
      <c r="V230" s="75">
        <f t="shared" si="173"/>
        <v>15187.093299053988</v>
      </c>
      <c r="W230" s="75">
        <f t="shared" si="174"/>
        <v>52118.005399999995</v>
      </c>
      <c r="X230" s="75">
        <f t="shared" si="175"/>
        <v>51966.8719488278</v>
      </c>
      <c r="Y230" s="75">
        <f t="shared" si="176"/>
        <v>0</v>
      </c>
      <c r="Z230" s="84">
        <f t="shared" si="177"/>
        <v>0</v>
      </c>
      <c r="AA230" s="83">
        <f t="shared" si="178"/>
        <v>6102822.9627241213</v>
      </c>
      <c r="AB230" s="75">
        <f t="shared" si="179"/>
        <v>6074844.6094353637</v>
      </c>
      <c r="AC230" s="75">
        <f t="shared" si="164"/>
        <v>15257039.098340763</v>
      </c>
      <c r="AD230" s="75">
        <f t="shared" si="165"/>
        <v>15187093.299053987</v>
      </c>
      <c r="AE230" s="75">
        <f t="shared" si="180"/>
        <v>52118005.399999991</v>
      </c>
      <c r="AF230" s="75">
        <f t="shared" si="181"/>
        <v>51966871.948827803</v>
      </c>
      <c r="AG230" s="75">
        <f t="shared" si="182"/>
        <v>0</v>
      </c>
      <c r="AH230" s="75">
        <f t="shared" si="183"/>
        <v>0</v>
      </c>
      <c r="AI230" s="84">
        <v>1000</v>
      </c>
      <c r="AJ230" s="133"/>
      <c r="AK230" s="134"/>
      <c r="AL230" s="75"/>
      <c r="AM230" s="75"/>
      <c r="AN230" s="134"/>
      <c r="AO230" s="134"/>
      <c r="AP230" s="75"/>
      <c r="AQ230" s="84"/>
    </row>
    <row r="231" spans="2:43" hidden="1" x14ac:dyDescent="0.35">
      <c r="B231" s="5" t="s">
        <v>76</v>
      </c>
      <c r="C231" s="15">
        <v>2.0320822999999999</v>
      </c>
      <c r="D231" s="15">
        <v>77.402082000000007</v>
      </c>
      <c r="E231" t="s">
        <v>172</v>
      </c>
      <c r="F231">
        <v>5</v>
      </c>
      <c r="G231" s="15">
        <f>HLOOKUP(Calculations!$E$2,'Prevalence Rates'!$C$3:$BC$249,'Prevalence Rates'!$BD231,FALSE)</f>
        <v>0</v>
      </c>
      <c r="H231">
        <f>HLOOKUP(Calculations!$E$2,'Population 2016'!$C$3:$BC$249,'Population 2016'!BD231,FALSE)</f>
        <v>0</v>
      </c>
      <c r="I231">
        <v>0</v>
      </c>
      <c r="J231">
        <f>HLOOKUP(Results!E$4,Targeting!$C$3:$F$249,Targeting!$G231,FALSE)</f>
        <v>0</v>
      </c>
      <c r="K231" s="89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Authority"),OR($F231=1,$F231=5)),0,new_ci(VALUE(LEFT(Options!$B$24,2)),$C231,$E231,$F231,2016,$I231,1,$H231,$G231*$H231,Options!$B$8)))</f>
        <v>#VALUE!</v>
      </c>
      <c r="L231" s="90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Authority"),OR($F231=1,$F231=5)),0,new_ci(VALUE(LEFT(Options!$B$24,2)),$C231,$E231,$F231,2016,$I231+$J231,1,$H231,$G231*$H231,Options!$B$8)))</f>
        <v>#VALUE!</v>
      </c>
      <c r="M231" s="83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Authority"),OR($F231=1,$F231=5)),0,new_yllv2(VALUE(LEFT(Options!$B$24,2)),$C231,$D231,$E231,$F231,2016,$I231,1,$H231,$G231*$H231,Options!$B$8)))</f>
        <v>#VALUE!</v>
      </c>
      <c r="N231" s="84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Authority"),OR($F231=1,$F231=5)),0,new_yllv2(VALUE(LEFT(Options!$B$24,2)),$C231,$D231,$E231,$F231,2016,$I231+$J231,1,$H231,$G231*$H231,Options!$B$8)))</f>
        <v>#VALUE!</v>
      </c>
      <c r="O231" s="90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Authority"),OR($F231=1,$F231=5)),0,hosp_count(VALUE(LEFT(Options!$B$24,2)),$C231,$E231,$F231,2016,$I231,1,$H231,$G231*$H231, Options!$B$8)))</f>
        <v>#VALUE!</v>
      </c>
      <c r="P231" s="90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Authority"),OR($F231=1,$F231=5)),0,hosp_count(VALUE(LEFT(Options!$B$24,2)),$C231,$E231,$F231,2016,$I231+$J231,1,$H231,$G231*$H231, Options!$B$8)))</f>
        <v>#VALUE!</v>
      </c>
      <c r="Q231" s="83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Authority"),OR($F231=1,$F231=5)),0,prem_mort(VALUE(LEFT(Options!$B$24,2)),$C231,$E231,$F231,2016,$I231,1,$H231,$G231*$H231,Options!$B$8)))</f>
        <v>#VALUE!</v>
      </c>
      <c r="R231" s="84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Authority"),OR($F231=1,$F231=5)),0,prem_mort(VALUE(LEFT(Options!$B$24,2)),$C231,$E231,$F231,2016,$I231+$J231,1,$H231,$G231*$H231,Options!$B$8)))</f>
        <v>#VALUE!</v>
      </c>
      <c r="S231" s="83" t="e">
        <f t="shared" si="170"/>
        <v>#VALUE!</v>
      </c>
      <c r="T231" s="75" t="e">
        <f t="shared" si="171"/>
        <v>#VALUE!</v>
      </c>
      <c r="U231" s="75" t="e">
        <f t="shared" si="172"/>
        <v>#VALUE!</v>
      </c>
      <c r="V231" s="75" t="e">
        <f t="shared" si="173"/>
        <v>#VALUE!</v>
      </c>
      <c r="W231" s="75" t="e">
        <f t="shared" si="174"/>
        <v>#VALUE!</v>
      </c>
      <c r="X231" s="75" t="e">
        <f t="shared" si="175"/>
        <v>#VALUE!</v>
      </c>
      <c r="Y231" s="75" t="e">
        <f t="shared" si="176"/>
        <v>#VALUE!</v>
      </c>
      <c r="Z231" s="84" t="e">
        <f t="shared" si="177"/>
        <v>#VALUE!</v>
      </c>
      <c r="AA231" s="83" t="e">
        <f t="shared" si="178"/>
        <v>#VALUE!</v>
      </c>
      <c r="AB231" s="75" t="e">
        <f t="shared" si="179"/>
        <v>#VALUE!</v>
      </c>
      <c r="AC231" s="75" t="e">
        <f t="shared" si="164"/>
        <v>#VALUE!</v>
      </c>
      <c r="AD231" s="75" t="e">
        <f t="shared" si="165"/>
        <v>#VALUE!</v>
      </c>
      <c r="AE231" s="75" t="e">
        <f t="shared" si="180"/>
        <v>#VALUE!</v>
      </c>
      <c r="AF231" s="75" t="e">
        <f t="shared" si="181"/>
        <v>#VALUE!</v>
      </c>
      <c r="AG231" s="75" t="e">
        <f t="shared" si="182"/>
        <v>#VALUE!</v>
      </c>
      <c r="AH231" s="75" t="e">
        <f t="shared" si="183"/>
        <v>#VALUE!</v>
      </c>
      <c r="AI231" s="84">
        <v>5000</v>
      </c>
      <c r="AJ231" s="133"/>
      <c r="AK231" s="134"/>
      <c r="AL231" s="75"/>
      <c r="AM231" s="75"/>
      <c r="AN231" s="134"/>
      <c r="AO231" s="134"/>
      <c r="AP231" s="75"/>
      <c r="AQ231" s="84"/>
    </row>
    <row r="232" spans="2:43" hidden="1" x14ac:dyDescent="0.35">
      <c r="B232" s="5" t="s">
        <v>46</v>
      </c>
      <c r="C232" s="15">
        <v>6.9784756000000003</v>
      </c>
      <c r="D232" s="15">
        <v>77.398476000000002</v>
      </c>
      <c r="E232" t="s">
        <v>172</v>
      </c>
      <c r="F232">
        <v>5</v>
      </c>
      <c r="G232" s="15">
        <f>HLOOKUP(Calculations!$E$2,'Prevalence Rates'!$C$3:$BC$249,'Prevalence Rates'!$BD232,FALSE)</f>
        <v>0</v>
      </c>
      <c r="H232">
        <f>HLOOKUP(Calculations!$E$2,'Population 2016'!$C$3:$BC$249,'Population 2016'!BD232,FALSE)</f>
        <v>0</v>
      </c>
      <c r="I232">
        <v>0</v>
      </c>
      <c r="J232">
        <f>HLOOKUP(Results!E$4,Targeting!$C$3:$F$249,Targeting!$G232,FALSE)</f>
        <v>0</v>
      </c>
      <c r="K232" s="89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Authority"),OR($F232=1,$F232=5)),0,new_ci(VALUE(LEFT(Options!$B$24,2)),$C232,$E232,$F232,2016,$I232,1,$H232,$G232*$H232,Options!$B$8)))</f>
        <v>#VALUE!</v>
      </c>
      <c r="L232" s="90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Authority"),OR($F232=1,$F232=5)),0,new_ci(VALUE(LEFT(Options!$B$24,2)),$C232,$E232,$F232,2016,$I232+$J232,1,$H232,$G232*$H232,Options!$B$8)))</f>
        <v>#VALUE!</v>
      </c>
      <c r="M232" s="83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Authority"),OR($F232=1,$F232=5)),0,new_yllv2(VALUE(LEFT(Options!$B$24,2)),$C232,$D232,$E232,$F232,2016,$I232,1,$H232,$G232*$H232,Options!$B$8)))</f>
        <v>#VALUE!</v>
      </c>
      <c r="N232" s="84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Authority"),OR($F232=1,$F232=5)),0,new_yllv2(VALUE(LEFT(Options!$B$24,2)),$C232,$D232,$E232,$F232,2016,$I232+$J232,1,$H232,$G232*$H232,Options!$B$8)))</f>
        <v>#VALUE!</v>
      </c>
      <c r="O232" s="90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Authority"),OR($F232=1,$F232=5)),0,hosp_count(VALUE(LEFT(Options!$B$24,2)),$C232,$E232,$F232,2016,$I232,1,$H232,$G232*$H232, Options!$B$8)))</f>
        <v>#VALUE!</v>
      </c>
      <c r="P232" s="90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Authority"),OR($F232=1,$F232=5)),0,hosp_count(VALUE(LEFT(Options!$B$24,2)),$C232,$E232,$F232,2016,$I232+$J232,1,$H232,$G232*$H232, Options!$B$8)))</f>
        <v>#VALUE!</v>
      </c>
      <c r="Q232" s="83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Authority"),OR($F232=1,$F232=5)),0,prem_mort(VALUE(LEFT(Options!$B$24,2)),$C232,$E232,$F232,2016,$I232,1,$H232,$G232*$H232,Options!$B$8)))</f>
        <v>#VALUE!</v>
      </c>
      <c r="R232" s="84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Authority"),OR($F232=1,$F232=5)),0,prem_mort(VALUE(LEFT(Options!$B$24,2)),$C232,$E232,$F232,2016,$I232+$J232,1,$H232,$G232*$H232,Options!$B$8)))</f>
        <v>#VALUE!</v>
      </c>
      <c r="S232" s="83" t="e">
        <f t="shared" si="170"/>
        <v>#VALUE!</v>
      </c>
      <c r="T232" s="75" t="e">
        <f t="shared" si="171"/>
        <v>#VALUE!</v>
      </c>
      <c r="U232" s="75" t="e">
        <f t="shared" si="172"/>
        <v>#VALUE!</v>
      </c>
      <c r="V232" s="75" t="e">
        <f t="shared" si="173"/>
        <v>#VALUE!</v>
      </c>
      <c r="W232" s="75" t="e">
        <f t="shared" si="174"/>
        <v>#VALUE!</v>
      </c>
      <c r="X232" s="75" t="e">
        <f t="shared" si="175"/>
        <v>#VALUE!</v>
      </c>
      <c r="Y232" s="75" t="e">
        <f t="shared" si="176"/>
        <v>#VALUE!</v>
      </c>
      <c r="Z232" s="84" t="e">
        <f t="shared" si="177"/>
        <v>#VALUE!</v>
      </c>
      <c r="AA232" s="83" t="e">
        <f t="shared" si="178"/>
        <v>#VALUE!</v>
      </c>
      <c r="AB232" s="75" t="e">
        <f t="shared" si="179"/>
        <v>#VALUE!</v>
      </c>
      <c r="AC232" s="75" t="e">
        <f t="shared" si="164"/>
        <v>#VALUE!</v>
      </c>
      <c r="AD232" s="75" t="e">
        <f t="shared" si="165"/>
        <v>#VALUE!</v>
      </c>
      <c r="AE232" s="75" t="e">
        <f t="shared" si="180"/>
        <v>#VALUE!</v>
      </c>
      <c r="AF232" s="75" t="e">
        <f t="shared" si="181"/>
        <v>#VALUE!</v>
      </c>
      <c r="AG232" s="75" t="e">
        <f t="shared" si="182"/>
        <v>#VALUE!</v>
      </c>
      <c r="AH232" s="75" t="e">
        <f t="shared" si="183"/>
        <v>#VALUE!</v>
      </c>
      <c r="AI232" s="84">
        <v>5500</v>
      </c>
      <c r="AJ232" s="133"/>
      <c r="AK232" s="134"/>
      <c r="AL232" s="75"/>
      <c r="AM232" s="75"/>
      <c r="AN232" s="134"/>
      <c r="AO232" s="134"/>
      <c r="AP232" s="75"/>
      <c r="AQ232" s="84"/>
    </row>
    <row r="233" spans="2:43" hidden="1" x14ac:dyDescent="0.35">
      <c r="B233" s="5" t="s">
        <v>77</v>
      </c>
      <c r="C233" s="15">
        <v>12.471144000000001</v>
      </c>
      <c r="D233" s="15">
        <v>77.921140000000008</v>
      </c>
      <c r="E233" t="s">
        <v>172</v>
      </c>
      <c r="F233">
        <v>5</v>
      </c>
      <c r="G233" s="15">
        <f>HLOOKUP(Calculations!$E$2,'Prevalence Rates'!$C$3:$BC$249,'Prevalence Rates'!$BD233,FALSE)</f>
        <v>0</v>
      </c>
      <c r="H233">
        <f>HLOOKUP(Calculations!$E$2,'Population 2016'!$C$3:$BC$249,'Population 2016'!BD233,FALSE)</f>
        <v>0</v>
      </c>
      <c r="I233">
        <v>0</v>
      </c>
      <c r="J233">
        <f>HLOOKUP(Results!E$4,Targeting!$C$3:$F$249,Targeting!$G233,FALSE)</f>
        <v>0</v>
      </c>
      <c r="K233" s="89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Authority"),OR($F233=1,$F233=5)),0,new_ci(VALUE(LEFT(Options!$B$24,2)),$C233,$E233,$F233,2016,$I233,1,$H233,$G233*$H233,Options!$B$8)))</f>
        <v>#VALUE!</v>
      </c>
      <c r="L233" s="90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Authority"),OR($F233=1,$F233=5)),0,new_ci(VALUE(LEFT(Options!$B$24,2)),$C233,$E233,$F233,2016,$I233+$J233,1,$H233,$G233*$H233,Options!$B$8)))</f>
        <v>#VALUE!</v>
      </c>
      <c r="M233" s="83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Authority"),OR($F233=1,$F233=5)),0,new_yllv2(VALUE(LEFT(Options!$B$24,2)),$C233,$D233,$E233,$F233,2016,$I233,1,$H233,$G233*$H233,Options!$B$8)))</f>
        <v>#VALUE!</v>
      </c>
      <c r="N233" s="84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Authority"),OR($F233=1,$F233=5)),0,new_yllv2(VALUE(LEFT(Options!$B$24,2)),$C233,$D233,$E233,$F233,2016,$I233+$J233,1,$H233,$G233*$H233,Options!$B$8)))</f>
        <v>#VALUE!</v>
      </c>
      <c r="O233" s="90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Authority"),OR($F233=1,$F233=5)),0,hosp_count(VALUE(LEFT(Options!$B$24,2)),$C233,$E233,$F233,2016,$I233,1,$H233,$G233*$H233, Options!$B$8)))</f>
        <v>#VALUE!</v>
      </c>
      <c r="P233" s="90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Authority"),OR($F233=1,$F233=5)),0,hosp_count(VALUE(LEFT(Options!$B$24,2)),$C233,$E233,$F233,2016,$I233+$J233,1,$H233,$G233*$H233, Options!$B$8)))</f>
        <v>#VALUE!</v>
      </c>
      <c r="Q233" s="83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Authority"),OR($F233=1,$F233=5)),0,prem_mort(VALUE(LEFT(Options!$B$24,2)),$C233,$E233,$F233,2016,$I233,1,$H233,$G233*$H233,Options!$B$8)))</f>
        <v>#VALUE!</v>
      </c>
      <c r="R233" s="84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Authority"),OR($F233=1,$F233=5)),0,prem_mort(VALUE(LEFT(Options!$B$24,2)),$C233,$E233,$F233,2016,$I233+$J233,1,$H233,$G233*$H233,Options!$B$8)))</f>
        <v>#VALUE!</v>
      </c>
      <c r="S233" s="83" t="e">
        <f t="shared" si="170"/>
        <v>#VALUE!</v>
      </c>
      <c r="T233" s="75" t="e">
        <f t="shared" si="171"/>
        <v>#VALUE!</v>
      </c>
      <c r="U233" s="75" t="e">
        <f t="shared" si="172"/>
        <v>#VALUE!</v>
      </c>
      <c r="V233" s="75" t="e">
        <f t="shared" si="173"/>
        <v>#VALUE!</v>
      </c>
      <c r="W233" s="75" t="e">
        <f t="shared" si="174"/>
        <v>#VALUE!</v>
      </c>
      <c r="X233" s="75" t="e">
        <f t="shared" si="175"/>
        <v>#VALUE!</v>
      </c>
      <c r="Y233" s="75" t="e">
        <f t="shared" si="176"/>
        <v>#VALUE!</v>
      </c>
      <c r="Z233" s="84" t="e">
        <f t="shared" si="177"/>
        <v>#VALUE!</v>
      </c>
      <c r="AA233" s="83" t="e">
        <f t="shared" si="178"/>
        <v>#VALUE!</v>
      </c>
      <c r="AB233" s="75" t="e">
        <f t="shared" si="179"/>
        <v>#VALUE!</v>
      </c>
      <c r="AC233" s="75" t="e">
        <f t="shared" si="164"/>
        <v>#VALUE!</v>
      </c>
      <c r="AD233" s="75" t="e">
        <f t="shared" si="165"/>
        <v>#VALUE!</v>
      </c>
      <c r="AE233" s="75" t="e">
        <f t="shared" si="180"/>
        <v>#VALUE!</v>
      </c>
      <c r="AF233" s="75" t="e">
        <f t="shared" si="181"/>
        <v>#VALUE!</v>
      </c>
      <c r="AG233" s="75" t="e">
        <f t="shared" si="182"/>
        <v>#VALUE!</v>
      </c>
      <c r="AH233" s="75" t="e">
        <f t="shared" si="183"/>
        <v>#VALUE!</v>
      </c>
      <c r="AI233" s="84">
        <v>6600</v>
      </c>
      <c r="AJ233" s="133"/>
      <c r="AK233" s="134"/>
      <c r="AL233" s="75"/>
      <c r="AM233" s="75"/>
      <c r="AN233" s="134"/>
      <c r="AO233" s="134"/>
      <c r="AP233" s="75"/>
      <c r="AQ233" s="84"/>
    </row>
    <row r="234" spans="2:43" x14ac:dyDescent="0.35">
      <c r="B234" s="5" t="s">
        <v>47</v>
      </c>
      <c r="C234" s="15">
        <v>17.556318000000001</v>
      </c>
      <c r="D234" s="15">
        <v>77.07632000000001</v>
      </c>
      <c r="E234" t="s">
        <v>172</v>
      </c>
      <c r="F234">
        <v>5</v>
      </c>
      <c r="G234" s="15">
        <f>HLOOKUP(Calculations!$E$2,'Prevalence Rates'!$C$3:$BC$249,'Prevalence Rates'!$BD234,FALSE)</f>
        <v>0.1351</v>
      </c>
      <c r="H234">
        <f>HLOOKUP(Calculations!$E$2,'Population 2016'!$C$3:$BC$249,'Population 2016'!BD234,FALSE)</f>
        <v>26907</v>
      </c>
      <c r="I234">
        <v>0</v>
      </c>
      <c r="J234">
        <f>HLOOKUP(Results!E$4,Targeting!$C$3:$F$249,Targeting!$G234,FALSE)</f>
        <v>4146</v>
      </c>
      <c r="K234" s="89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Authority"),OR($F234=1,$F234=5)),0,new_ci(VALUE(LEFT(Options!$B$24,2)),$C234,$E234,$F234,2016,$I234,1,$H234,$G234*$H234,Options!$B$8)))</f>
        <v>6.7201299437999999</v>
      </c>
      <c r="L234" s="90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Authority"),OR($F234=1,$F234=5)),0,new_ci(VALUE(LEFT(Options!$B$24,2)),$C234,$E234,$F234,2016,$I234+$J234,1,$H234,$G234*$H234,Options!$B$8)))</f>
        <v>6.6984306089999999</v>
      </c>
      <c r="M234" s="83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Authority"),OR($F234=1,$F234=5)),0,new_yllv2(VALUE(LEFT(Options!$B$24,2)),$C234,$D234,$E234,$F234,2016,$I234,1,$H234,$G234*$H234,Options!$B$8)))</f>
        <v>393.26201775139998</v>
      </c>
      <c r="N234" s="84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Authority"),OR($F234=1,$F234=5)),0,new_yllv2(VALUE(LEFT(Options!$B$24,2)),$C234,$D234,$E234,$F234,2016,$I234+$J234,1,$H234,$G234*$H234,Options!$B$8)))</f>
        <v>391.99217263550003</v>
      </c>
      <c r="O234" s="90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Authority"),OR($F234=1,$F234=5)),0,hosp_count(VALUE(LEFT(Options!$B$24,2)),$C234,$E234,$F234,2016,$I234,1,$H234,$G234*$H234, Options!$B$8)))</f>
        <v>1431.6729001742999</v>
      </c>
      <c r="P234" s="90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Authority"),OR($F234=1,$F234=5)),0,hosp_count(VALUE(LEFT(Options!$B$24,2)),$C234,$E234,$F234,2016,$I234+$J234,1,$H234,$G234*$H234, Options!$B$8)))</f>
        <v>1428.8020921404</v>
      </c>
      <c r="Q234" s="83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Authority"),OR($F234=1,$F234=5)),0,prem_mort(VALUE(LEFT(Options!$B$24,2)),$C234,$E234,$F234,2016,$I234,1,$H234,$G234*$H234,Options!$B$8)))</f>
        <v>6.7201299437999999</v>
      </c>
      <c r="R234" s="84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Authority"),OR($F234=1,$F234=5)),0,prem_mort(VALUE(LEFT(Options!$B$24,2)),$C234,$E234,$F234,2016,$I234+$J234,1,$H234,$G234*$H234,Options!$B$8)))</f>
        <v>6.6984306089999999</v>
      </c>
      <c r="S234" s="83">
        <f t="shared" si="170"/>
        <v>24.975396528041031</v>
      </c>
      <c r="T234" s="75">
        <f t="shared" si="171"/>
        <v>24.894750841788383</v>
      </c>
      <c r="U234" s="75">
        <f t="shared" si="172"/>
        <v>1461.5602547716205</v>
      </c>
      <c r="V234" s="75">
        <f t="shared" si="173"/>
        <v>1456.8408690508049</v>
      </c>
      <c r="W234" s="75">
        <f t="shared" si="174"/>
        <v>5320.819489999999</v>
      </c>
      <c r="X234" s="75">
        <f t="shared" si="175"/>
        <v>5310.1501175917056</v>
      </c>
      <c r="Y234" s="75">
        <f t="shared" si="176"/>
        <v>24.975396528041031</v>
      </c>
      <c r="Z234" s="84">
        <f t="shared" si="177"/>
        <v>24.894750841788383</v>
      </c>
      <c r="AA234" s="83">
        <f t="shared" si="178"/>
        <v>109891.74472338054</v>
      </c>
      <c r="AB234" s="75">
        <f t="shared" si="179"/>
        <v>109536.90370386888</v>
      </c>
      <c r="AC234" s="75">
        <f t="shared" si="164"/>
        <v>6430865.1209951304</v>
      </c>
      <c r="AD234" s="75">
        <f t="shared" si="165"/>
        <v>6410099.8238235414</v>
      </c>
      <c r="AE234" s="75">
        <f t="shared" si="180"/>
        <v>23411605.755999994</v>
      </c>
      <c r="AF234" s="75">
        <f t="shared" si="181"/>
        <v>23364660.517403506</v>
      </c>
      <c r="AG234" s="75">
        <f t="shared" si="182"/>
        <v>109891.74472338054</v>
      </c>
      <c r="AH234" s="75">
        <f t="shared" si="183"/>
        <v>109536.90370386888</v>
      </c>
      <c r="AI234" s="84">
        <v>4400</v>
      </c>
      <c r="AJ234" s="133"/>
      <c r="AK234" s="134"/>
      <c r="AL234" s="75"/>
      <c r="AM234" s="75"/>
      <c r="AN234" s="134"/>
      <c r="AO234" s="134"/>
      <c r="AP234" s="75"/>
      <c r="AQ234" s="84"/>
    </row>
    <row r="235" spans="2:43" x14ac:dyDescent="0.35">
      <c r="B235" s="5" t="s">
        <v>48</v>
      </c>
      <c r="C235" s="15">
        <v>22.054632000000002</v>
      </c>
      <c r="D235" s="15">
        <v>77.704629999999995</v>
      </c>
      <c r="E235" t="s">
        <v>172</v>
      </c>
      <c r="F235">
        <v>5</v>
      </c>
      <c r="G235" s="15">
        <f>HLOOKUP(Calculations!$E$2,'Prevalence Rates'!$C$3:$BC$249,'Prevalence Rates'!$BD235,FALSE)</f>
        <v>0.1351</v>
      </c>
      <c r="H235">
        <f>HLOOKUP(Calculations!$E$2,'Population 2016'!$C$3:$BC$249,'Population 2016'!BD235,FALSE)</f>
        <v>38069</v>
      </c>
      <c r="I235">
        <v>0</v>
      </c>
      <c r="J235">
        <f>HLOOKUP(Results!E$4,Targeting!$C$3:$F$249,Targeting!$G235,FALSE)</f>
        <v>5865</v>
      </c>
      <c r="K235" s="89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Authority"),OR($F235=1,$F235=5)),0,new_ci(VALUE(LEFT(Options!$B$24,2)),$C235,$E235,$F235,2016,$I235,1,$H235,$G235*$H235,Options!$B$8)))</f>
        <v>13.352174465799999</v>
      </c>
      <c r="L235" s="90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Authority"),OR($F235=1,$F235=5)),0,new_ci(VALUE(LEFT(Options!$B$24,2)),$C235,$E235,$F235,2016,$I235+$J235,1,$H235,$G235*$H235,Options!$B$8)))</f>
        <v>13.309071407799999</v>
      </c>
      <c r="M235" s="83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Authority"),OR($F235=1,$F235=5)),0,new_yllv2(VALUE(LEFT(Options!$B$24,2)),$C235,$D235,$E235,$F235,2016,$I235,1,$H235,$G235*$H235,Options!$B$8)))</f>
        <v>729.69630785159995</v>
      </c>
      <c r="N235" s="84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Authority"),OR($F235=1,$F235=5)),0,new_yllv2(VALUE(LEFT(Options!$B$24,2)),$C235,$D235,$E235,$F235,2016,$I235+$J235,1,$H235,$G235*$H235,Options!$B$8)))</f>
        <v>727.34072581810005</v>
      </c>
      <c r="O235" s="90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Authority"),OR($F235=1,$F235=5)),0,hosp_count(VALUE(LEFT(Options!$B$24,2)),$C235,$E235,$F235,2016,$I235,1,$H235,$G235*$H235, Options!$B$8)))</f>
        <v>2376.2555364586001</v>
      </c>
      <c r="P235" s="90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Authority"),OR($F235=1,$F235=5)),0,hosp_count(VALUE(LEFT(Options!$B$24,2)),$C235,$E235,$F235,2016,$I235+$J235,1,$H235,$G235*$H235, Options!$B$8)))</f>
        <v>2371.4913803601999</v>
      </c>
      <c r="Q235" s="83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Authority"),OR($F235=1,$F235=5)),0,prem_mort(VALUE(LEFT(Options!$B$24,2)),$C235,$E235,$F235,2016,$I235,1,$H235,$G235*$H235,Options!$B$8)))</f>
        <v>13.352174465799999</v>
      </c>
      <c r="R235" s="84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Authority"),OR($F235=1,$F235=5)),0,prem_mort(VALUE(LEFT(Options!$B$24,2)),$C235,$E235,$F235,2016,$I235+$J235,1,$H235,$G235*$H235,Options!$B$8)))</f>
        <v>13.309071407799999</v>
      </c>
      <c r="S235" s="83">
        <f t="shared" si="170"/>
        <v>35.073614925004598</v>
      </c>
      <c r="T235" s="75">
        <f t="shared" si="171"/>
        <v>34.960391415062126</v>
      </c>
      <c r="U235" s="75">
        <f t="shared" si="172"/>
        <v>1916.7729855042157</v>
      </c>
      <c r="V235" s="75">
        <f t="shared" si="173"/>
        <v>1910.5853209122911</v>
      </c>
      <c r="W235" s="75">
        <f t="shared" si="174"/>
        <v>6241.9699400000009</v>
      </c>
      <c r="X235" s="75">
        <f t="shared" si="175"/>
        <v>6229.455410859754</v>
      </c>
      <c r="Y235" s="75">
        <f t="shared" si="176"/>
        <v>35.073614925004598</v>
      </c>
      <c r="Z235" s="84">
        <f t="shared" si="177"/>
        <v>34.960391415062126</v>
      </c>
      <c r="AA235" s="83">
        <f t="shared" si="178"/>
        <v>210441.6895500276</v>
      </c>
      <c r="AB235" s="75">
        <f t="shared" si="179"/>
        <v>209762.34849037277</v>
      </c>
      <c r="AC235" s="75">
        <f t="shared" si="164"/>
        <v>11500637.913025295</v>
      </c>
      <c r="AD235" s="75">
        <f t="shared" si="165"/>
        <v>11463511.925473746</v>
      </c>
      <c r="AE235" s="75">
        <f t="shared" si="180"/>
        <v>37451819.640000008</v>
      </c>
      <c r="AF235" s="75">
        <f t="shared" si="181"/>
        <v>37376732.465158522</v>
      </c>
      <c r="AG235" s="75">
        <f t="shared" si="182"/>
        <v>210441.6895500276</v>
      </c>
      <c r="AH235" s="75">
        <f t="shared" si="183"/>
        <v>209762.34849037277</v>
      </c>
      <c r="AI235" s="84">
        <v>6000</v>
      </c>
      <c r="AJ235" s="133"/>
      <c r="AK235" s="134"/>
      <c r="AL235" s="75"/>
      <c r="AM235" s="75"/>
      <c r="AN235" s="134"/>
      <c r="AO235" s="134"/>
      <c r="AP235" s="75"/>
      <c r="AQ235" s="84"/>
    </row>
    <row r="236" spans="2:43" x14ac:dyDescent="0.35">
      <c r="B236" s="5" t="s">
        <v>49</v>
      </c>
      <c r="C236" s="15">
        <v>26.959762999999999</v>
      </c>
      <c r="D236" s="15">
        <v>77.789760000000001</v>
      </c>
      <c r="E236" t="s">
        <v>172</v>
      </c>
      <c r="F236">
        <v>5</v>
      </c>
      <c r="G236" s="15">
        <f>HLOOKUP(Calculations!$E$2,'Prevalence Rates'!$C$3:$BC$249,'Prevalence Rates'!$BD236,FALSE)</f>
        <v>0.19260000000000002</v>
      </c>
      <c r="H236">
        <f>HLOOKUP(Calculations!$E$2,'Population 2016'!$C$3:$BC$249,'Population 2016'!BD236,FALSE)</f>
        <v>34280</v>
      </c>
      <c r="I236">
        <v>0</v>
      </c>
      <c r="J236">
        <f>HLOOKUP(Results!E$4,Targeting!$C$3:$F$249,Targeting!$G236,FALSE)</f>
        <v>5282</v>
      </c>
      <c r="K236" s="89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Authority"),OR($F236=1,$F236=5)),0,new_ci(VALUE(LEFT(Options!$B$24,2)),$C236,$E236,$F236,2016,$I236,1,$H236,$G236*$H236,Options!$B$8)))</f>
        <v>17.410591729099998</v>
      </c>
      <c r="L236" s="90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Authority"),OR($F236=1,$F236=5)),0,new_ci(VALUE(LEFT(Options!$B$24,2)),$C236,$E236,$F236,2016,$I236+$J236,1,$H236,$G236*$H236,Options!$B$8)))</f>
        <v>17.356866394299999</v>
      </c>
      <c r="M236" s="83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Authority"),OR($F236=1,$F236=5)),0,new_yllv2(VALUE(LEFT(Options!$B$24,2)),$C236,$D236,$E236,$F236,2016,$I236,1,$H236,$G236*$H236,Options!$B$8)))</f>
        <v>867.5697336293</v>
      </c>
      <c r="N236" s="84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Authority"),OR($F236=1,$F236=5)),0,new_yllv2(VALUE(LEFT(Options!$B$24,2)),$C236,$D236,$E236,$F236,2016,$I236+$J236,1,$H236,$G236*$H236,Options!$B$8)))</f>
        <v>864.89260035740006</v>
      </c>
      <c r="O236" s="90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Authority"),OR($F236=1,$F236=5)),0,hosp_count(VALUE(LEFT(Options!$B$24,2)),$C236,$E236,$F236,2016,$I236,1,$H236,$G236*$H236, Options!$B$8)))</f>
        <v>2546.6945852919998</v>
      </c>
      <c r="P236" s="90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Authority"),OR($F236=1,$F236=5)),0,hosp_count(VALUE(LEFT(Options!$B$24,2)),$C236,$E236,$F236,2016,$I236+$J236,1,$H236,$G236*$H236, Options!$B$8)))</f>
        <v>2541.7170127214999</v>
      </c>
      <c r="Q236" s="83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Authority"),OR($F236=1,$F236=5)),0,prem_mort(VALUE(LEFT(Options!$B$24,2)),$C236,$E236,$F236,2016,$I236,1,$H236,$G236*$H236,Options!$B$8)))</f>
        <v>17.410591729099998</v>
      </c>
      <c r="R236" s="84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Authority"),OR($F236=1,$F236=5)),0,prem_mort(VALUE(LEFT(Options!$B$24,2)),$C236,$E236,$F236,2016,$I236+$J236,1,$H236,$G236*$H236,Options!$B$8)))</f>
        <v>17.356866394299999</v>
      </c>
      <c r="S236" s="83">
        <f t="shared" si="170"/>
        <v>50.789357436114344</v>
      </c>
      <c r="T236" s="75">
        <f t="shared" si="171"/>
        <v>50.632632422112017</v>
      </c>
      <c r="U236" s="75">
        <f t="shared" si="172"/>
        <v>2530.8335286735705</v>
      </c>
      <c r="V236" s="75">
        <f t="shared" si="173"/>
        <v>2523.0239216960326</v>
      </c>
      <c r="W236" s="75">
        <f t="shared" si="174"/>
        <v>7429.0973899999999</v>
      </c>
      <c r="X236" s="75">
        <f t="shared" si="175"/>
        <v>7414.5770499460323</v>
      </c>
      <c r="Y236" s="75">
        <f t="shared" si="176"/>
        <v>50.789357436114344</v>
      </c>
      <c r="Z236" s="84">
        <f t="shared" si="177"/>
        <v>50.632632422112017</v>
      </c>
      <c r="AA236" s="83">
        <f t="shared" si="178"/>
        <v>304736.14461668604</v>
      </c>
      <c r="AB236" s="75">
        <f t="shared" si="179"/>
        <v>303795.79453267209</v>
      </c>
      <c r="AC236" s="75">
        <f t="shared" si="164"/>
        <v>15185001.172041424</v>
      </c>
      <c r="AD236" s="75">
        <f t="shared" si="165"/>
        <v>15138143.530176196</v>
      </c>
      <c r="AE236" s="75">
        <f t="shared" si="180"/>
        <v>44574584.339999996</v>
      </c>
      <c r="AF236" s="75">
        <f t="shared" si="181"/>
        <v>44487462.299676195</v>
      </c>
      <c r="AG236" s="75">
        <f t="shared" si="182"/>
        <v>304736.14461668604</v>
      </c>
      <c r="AH236" s="75">
        <f t="shared" si="183"/>
        <v>303795.79453267209</v>
      </c>
      <c r="AI236" s="84">
        <v>6000</v>
      </c>
      <c r="AJ236" s="133"/>
      <c r="AK236" s="134"/>
      <c r="AL236" s="75"/>
      <c r="AM236" s="75"/>
      <c r="AN236" s="134"/>
      <c r="AO236" s="134"/>
      <c r="AP236" s="75"/>
      <c r="AQ236" s="84"/>
    </row>
    <row r="237" spans="2:43" x14ac:dyDescent="0.35">
      <c r="B237" s="5" t="s">
        <v>50</v>
      </c>
      <c r="C237" s="15">
        <v>31.981521999999998</v>
      </c>
      <c r="D237" s="15">
        <v>78.061520000000002</v>
      </c>
      <c r="E237" t="s">
        <v>172</v>
      </c>
      <c r="F237">
        <v>5</v>
      </c>
      <c r="G237" s="15">
        <f>HLOOKUP(Calculations!$E$2,'Prevalence Rates'!$C$3:$BC$249,'Prevalence Rates'!$BD237,FALSE)</f>
        <v>0.19260000000000002</v>
      </c>
      <c r="H237">
        <f>HLOOKUP(Calculations!$E$2,'Population 2016'!$C$3:$BC$249,'Population 2016'!BD237,FALSE)</f>
        <v>30164</v>
      </c>
      <c r="I237">
        <v>0</v>
      </c>
      <c r="J237">
        <f>HLOOKUP(Results!E$4,Targeting!$C$3:$F$249,Targeting!$G237,FALSE)</f>
        <v>4648</v>
      </c>
      <c r="K237" s="89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Authority"),OR($F237=1,$F237=5)),0,new_ci(VALUE(LEFT(Options!$B$24,2)),$C237,$E237,$F237,2016,$I237,1,$H237,$G237*$H237,Options!$B$8)))</f>
        <v>22.380034970600001</v>
      </c>
      <c r="L237" s="90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Authority"),OR($F237=1,$F237=5)),0,new_ci(VALUE(LEFT(Options!$B$24,2)),$C237,$E237,$F237,2016,$I237+$J237,1,$H237,$G237*$H237,Options!$B$8)))</f>
        <v>22.310988930600001</v>
      </c>
      <c r="M237" s="83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Authority"),OR($F237=1,$F237=5)),0,new_yllv2(VALUE(LEFT(Options!$B$24,2)),$C237,$D237,$E237,$F237,2016,$I237,1,$H237,$G237*$H237,Options!$B$8)))</f>
        <v>1008.8919317146</v>
      </c>
      <c r="N237" s="84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Authority"),OR($F237=1,$F237=5)),0,new_yllv2(VALUE(LEFT(Options!$B$24,2)),$C237,$D237,$E237,$F237,2016,$I237+$J237,1,$H237,$G237*$H237,Options!$B$8)))</f>
        <v>1005.7793363695</v>
      </c>
      <c r="O237" s="90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Authority"),OR($F237=1,$F237=5)),0,hosp_count(VALUE(LEFT(Options!$B$24,2)),$C237,$E237,$F237,2016,$I237,1,$H237,$G237*$H237, Options!$B$8)))</f>
        <v>2678.1643595263999</v>
      </c>
      <c r="P237" s="90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Authority"),OR($F237=1,$F237=5)),0,hosp_count(VALUE(LEFT(Options!$B$24,2)),$C237,$E237,$F237,2016,$I237+$J237,1,$H237,$G237*$H237, Options!$B$8)))</f>
        <v>2672.9295897245001</v>
      </c>
      <c r="Q237" s="83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Authority"),OR($F237=1,$F237=5)),0,prem_mort(VALUE(LEFT(Options!$B$24,2)),$C237,$E237,$F237,2016,$I237,1,$H237,$G237*$H237,Options!$B$8)))</f>
        <v>22.380034970600001</v>
      </c>
      <c r="R237" s="84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Authority"),OR($F237=1,$F237=5)),0,prem_mort(VALUE(LEFT(Options!$B$24,2)),$C237,$E237,$F237,2016,$I237+$J237,1,$H237,$G237*$H237,Options!$B$8)))</f>
        <v>22.310988930600001</v>
      </c>
      <c r="S237" s="83">
        <f t="shared" si="170"/>
        <v>74.194519860098126</v>
      </c>
      <c r="T237" s="75">
        <f t="shared" si="171"/>
        <v>73.965617725102774</v>
      </c>
      <c r="U237" s="75">
        <f t="shared" si="172"/>
        <v>3344.688806904257</v>
      </c>
      <c r="V237" s="75">
        <f t="shared" si="173"/>
        <v>3334.3698991164965</v>
      </c>
      <c r="W237" s="75">
        <f t="shared" si="174"/>
        <v>8878.6777600000005</v>
      </c>
      <c r="X237" s="75">
        <f t="shared" si="175"/>
        <v>8861.3233978401404</v>
      </c>
      <c r="Y237" s="75">
        <f t="shared" si="176"/>
        <v>74.194519860098126</v>
      </c>
      <c r="Z237" s="84">
        <f t="shared" si="177"/>
        <v>73.965617725102774</v>
      </c>
      <c r="AA237" s="83">
        <f t="shared" si="178"/>
        <v>482264.37909063784</v>
      </c>
      <c r="AB237" s="75">
        <f t="shared" si="179"/>
        <v>480776.51521316805</v>
      </c>
      <c r="AC237" s="75">
        <f t="shared" si="164"/>
        <v>21740477.24487767</v>
      </c>
      <c r="AD237" s="75">
        <f t="shared" si="165"/>
        <v>21673404.344257228</v>
      </c>
      <c r="AE237" s="75">
        <f t="shared" si="180"/>
        <v>57711405.440000005</v>
      </c>
      <c r="AF237" s="75">
        <f t="shared" si="181"/>
        <v>57598602.08596091</v>
      </c>
      <c r="AG237" s="75">
        <f t="shared" si="182"/>
        <v>482264.37909063784</v>
      </c>
      <c r="AH237" s="75">
        <f t="shared" si="183"/>
        <v>480776.51521316805</v>
      </c>
      <c r="AI237" s="84">
        <v>6500</v>
      </c>
      <c r="AJ237" s="133"/>
      <c r="AK237" s="134"/>
      <c r="AL237" s="75"/>
      <c r="AM237" s="75"/>
      <c r="AN237" s="134"/>
      <c r="AO237" s="134"/>
      <c r="AP237" s="75"/>
      <c r="AQ237" s="84"/>
    </row>
    <row r="238" spans="2:43" x14ac:dyDescent="0.35">
      <c r="B238" s="5" t="s">
        <v>51</v>
      </c>
      <c r="C238" s="15">
        <v>36.926009999999998</v>
      </c>
      <c r="D238" s="15">
        <v>78.336009999999987</v>
      </c>
      <c r="E238" t="s">
        <v>172</v>
      </c>
      <c r="F238">
        <v>5</v>
      </c>
      <c r="G238" s="15">
        <f>HLOOKUP(Calculations!$E$2,'Prevalence Rates'!$C$3:$BC$249,'Prevalence Rates'!$BD238,FALSE)</f>
        <v>0.12860000000000002</v>
      </c>
      <c r="H238">
        <f>HLOOKUP(Calculations!$E$2,'Population 2016'!$C$3:$BC$249,'Population 2016'!BD238,FALSE)</f>
        <v>31915</v>
      </c>
      <c r="I238">
        <v>0</v>
      </c>
      <c r="J238">
        <f>HLOOKUP(Results!E$4,Targeting!$C$3:$F$249,Targeting!$G238,FALSE)</f>
        <v>4917</v>
      </c>
      <c r="K238" s="89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Authority"),OR($F238=1,$F238=5)),0,new_ci(VALUE(LEFT(Options!$B$24,2)),$C238,$E238,$F238,2016,$I238,1,$H238,$G238*$H238,Options!$B$8)))</f>
        <v>34.3884371109</v>
      </c>
      <c r="L238" s="90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Authority"),OR($F238=1,$F238=5)),0,new_ci(VALUE(LEFT(Options!$B$24,2)),$C238,$E238,$F238,2016,$I238+$J238,1,$H238,$G238*$H238,Options!$B$8)))</f>
        <v>34.276936268699998</v>
      </c>
      <c r="M238" s="83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Authority"),OR($F238=1,$F238=5)),0,new_yllv2(VALUE(LEFT(Options!$B$24,2)),$C238,$D238,$E238,$F238,2016,$I238,1,$H238,$G238*$H238,Options!$B$8)))</f>
        <v>1389.6367436515</v>
      </c>
      <c r="N238" s="84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Authority"),OR($F238=1,$F238=5)),0,new_yllv2(VALUE(LEFT(Options!$B$24,2)),$C238,$D238,$E238,$F238,2016,$I238+$J238,1,$H238,$G238*$H238,Options!$B$8)))</f>
        <v>1385.1309946182</v>
      </c>
      <c r="O238" s="90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Authority"),OR($F238=1,$F238=5)),0,hosp_count(VALUE(LEFT(Options!$B$24,2)),$C238,$E238,$F238,2016,$I238,1,$H238,$G238*$H238, Options!$B$8)))</f>
        <v>3377.257887276</v>
      </c>
      <c r="P238" s="90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Authority"),OR($F238=1,$F238=5)),0,hosp_count(VALUE(LEFT(Options!$B$24,2)),$C238,$E238,$F238,2016,$I238+$J238,1,$H238,$G238*$H238, Options!$B$8)))</f>
        <v>3370.4667851521999</v>
      </c>
      <c r="Q238" s="83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Authority"),OR($F238=1,$F238=5)),0,prem_mort(VALUE(LEFT(Options!$B$24,2)),$C238,$E238,$F238,2016,$I238,1,$H238,$G238*$H238,Options!$B$8)))</f>
        <v>34.3884371109</v>
      </c>
      <c r="R238" s="84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Authority"),OR($F238=1,$F238=5)),0,prem_mort(VALUE(LEFT(Options!$B$24,2)),$C238,$E238,$F238,2016,$I238+$J238,1,$H238,$G238*$H238,Options!$B$8)))</f>
        <v>34.276936268699998</v>
      </c>
      <c r="S238" s="83">
        <f t="shared" si="170"/>
        <v>107.75007711389628</v>
      </c>
      <c r="T238" s="75">
        <f t="shared" si="171"/>
        <v>107.40070897289675</v>
      </c>
      <c r="U238" s="75">
        <f t="shared" si="172"/>
        <v>4354.1806161726463</v>
      </c>
      <c r="V238" s="75">
        <f t="shared" si="173"/>
        <v>4340.0626495948618</v>
      </c>
      <c r="W238" s="75">
        <f t="shared" si="174"/>
        <v>10582.039439999999</v>
      </c>
      <c r="X238" s="75">
        <f t="shared" si="175"/>
        <v>10560.760724274478</v>
      </c>
      <c r="Y238" s="75">
        <f t="shared" si="176"/>
        <v>107.75007711389628</v>
      </c>
      <c r="Z238" s="84">
        <f t="shared" si="177"/>
        <v>107.40070897289675</v>
      </c>
      <c r="AA238" s="83">
        <f t="shared" si="178"/>
        <v>754250.53979727393</v>
      </c>
      <c r="AB238" s="75">
        <f t="shared" si="179"/>
        <v>751804.96281027724</v>
      </c>
      <c r="AC238" s="75">
        <f t="shared" si="164"/>
        <v>30479264.313208524</v>
      </c>
      <c r="AD238" s="75">
        <f t="shared" si="165"/>
        <v>30380438.547164034</v>
      </c>
      <c r="AE238" s="75">
        <f t="shared" si="180"/>
        <v>74074276.079999983</v>
      </c>
      <c r="AF238" s="75">
        <f t="shared" si="181"/>
        <v>73925325.069921345</v>
      </c>
      <c r="AG238" s="75">
        <f t="shared" si="182"/>
        <v>754250.53979727393</v>
      </c>
      <c r="AH238" s="75">
        <f t="shared" si="183"/>
        <v>751804.96281027724</v>
      </c>
      <c r="AI238" s="84">
        <v>7000</v>
      </c>
      <c r="AJ238" s="133"/>
      <c r="AK238" s="134"/>
      <c r="AL238" s="75"/>
      <c r="AM238" s="75"/>
      <c r="AN238" s="134"/>
      <c r="AO238" s="134"/>
      <c r="AP238" s="75"/>
      <c r="AQ238" s="84"/>
    </row>
    <row r="239" spans="2:43" x14ac:dyDescent="0.35">
      <c r="B239" s="5" t="s">
        <v>52</v>
      </c>
      <c r="C239" s="15">
        <v>42.067703000000002</v>
      </c>
      <c r="D239" s="15">
        <v>78.907700000000006</v>
      </c>
      <c r="E239" t="s">
        <v>172</v>
      </c>
      <c r="F239">
        <v>5</v>
      </c>
      <c r="G239" s="15">
        <f>HLOOKUP(Calculations!$E$2,'Prevalence Rates'!$C$3:$BC$249,'Prevalence Rates'!$BD239,FALSE)</f>
        <v>0.12860000000000002</v>
      </c>
      <c r="H239">
        <f>HLOOKUP(Calculations!$E$2,'Population 2016'!$C$3:$BC$249,'Population 2016'!BD239,FALSE)</f>
        <v>35113</v>
      </c>
      <c r="I239">
        <v>0</v>
      </c>
      <c r="J239">
        <f>HLOOKUP(Results!E$4,Targeting!$C$3:$F$249,Targeting!$G239,FALSE)</f>
        <v>5410</v>
      </c>
      <c r="K239" s="89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Authority"),OR($F239=1,$F239=5)),0,new_ci(VALUE(LEFT(Options!$B$24,2)),$C239,$E239,$F239,2016,$I239,1,$H239,$G239*$H239,Options!$B$8)))</f>
        <v>55.763946032299998</v>
      </c>
      <c r="L239" s="90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Authority"),OR($F239=1,$F239=5)),0,new_ci(VALUE(LEFT(Options!$B$24,2)),$C239,$E239,$F239,2016,$I239+$J239,1,$H239,$G239*$H239,Options!$B$8)))</f>
        <v>55.583234720299998</v>
      </c>
      <c r="M239" s="83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Authority"),OR($F239=1,$F239=5)),0,new_yllv2(VALUE(LEFT(Options!$B$24,2)),$C239,$D239,$E239,$F239,2016,$I239,1,$H239,$G239*$H239,Options!$B$8)))</f>
        <v>1998.5796585057999</v>
      </c>
      <c r="N239" s="84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Authority"),OR($F239=1,$F239=5)),0,new_yllv2(VALUE(LEFT(Options!$B$24,2)),$C239,$D239,$E239,$F239,2016,$I239+$J239,1,$H239,$G239*$H239,Options!$B$8)))</f>
        <v>1992.1029656257999</v>
      </c>
      <c r="O239" s="90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Authority"),OR($F239=1,$F239=5)),0,hosp_count(VALUE(LEFT(Options!$B$24,2)),$C239,$E239,$F239,2016,$I239,1,$H239,$G239*$H239, Options!$B$8)))</f>
        <v>4459.6254010723997</v>
      </c>
      <c r="P239" s="90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Authority"),OR($F239=1,$F239=5)),0,hosp_count(VALUE(LEFT(Options!$B$24,2)),$C239,$E239,$F239,2016,$I239+$J239,1,$H239,$G239*$H239, Options!$B$8)))</f>
        <v>4450.6573436052004</v>
      </c>
      <c r="Q239" s="83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Authority"),OR($F239=1,$F239=5)),0,prem_mort(VALUE(LEFT(Options!$B$24,2)),$C239,$E239,$F239,2016,$I239,1,$H239,$G239*$H239,Options!$B$8)))</f>
        <v>55.763946032299998</v>
      </c>
      <c r="R239" s="84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Authority"),OR($F239=1,$F239=5)),0,prem_mort(VALUE(LEFT(Options!$B$24,2)),$C239,$E239,$F239,2016,$I239+$J239,1,$H239,$G239*$H239,Options!$B$8)))</f>
        <v>55.583234720299998</v>
      </c>
      <c r="S239" s="83">
        <f t="shared" si="170"/>
        <v>158.81282155412524</v>
      </c>
      <c r="T239" s="75">
        <f t="shared" si="171"/>
        <v>158.29816512488253</v>
      </c>
      <c r="U239" s="75">
        <f t="shared" si="172"/>
        <v>5691.8510480614013</v>
      </c>
      <c r="V239" s="75">
        <f t="shared" si="173"/>
        <v>5673.4057631811575</v>
      </c>
      <c r="W239" s="75">
        <f t="shared" si="174"/>
        <v>12700.78148</v>
      </c>
      <c r="X239" s="75">
        <f t="shared" si="175"/>
        <v>12675.240918193263</v>
      </c>
      <c r="Y239" s="75">
        <f t="shared" si="176"/>
        <v>158.81282155412524</v>
      </c>
      <c r="Z239" s="84">
        <f t="shared" si="177"/>
        <v>158.29816512488253</v>
      </c>
      <c r="AA239" s="83">
        <f t="shared" si="178"/>
        <v>1111689.7508788765</v>
      </c>
      <c r="AB239" s="75">
        <f t="shared" si="179"/>
        <v>1108087.1558741778</v>
      </c>
      <c r="AC239" s="75">
        <f t="shared" si="164"/>
        <v>39842957.336429812</v>
      </c>
      <c r="AD239" s="75">
        <f t="shared" si="165"/>
        <v>39713840.342268102</v>
      </c>
      <c r="AE239" s="75">
        <f t="shared" si="180"/>
        <v>88905470.359999999</v>
      </c>
      <c r="AF239" s="75">
        <f t="shared" si="181"/>
        <v>88726686.427352846</v>
      </c>
      <c r="AG239" s="75">
        <f t="shared" si="182"/>
        <v>1111689.7508788765</v>
      </c>
      <c r="AH239" s="75">
        <f t="shared" si="183"/>
        <v>1108087.1558741778</v>
      </c>
      <c r="AI239" s="84">
        <v>7000</v>
      </c>
      <c r="AJ239" s="133"/>
      <c r="AK239" s="134"/>
      <c r="AL239" s="75"/>
      <c r="AM239" s="75"/>
      <c r="AN239" s="134"/>
      <c r="AO239" s="134"/>
      <c r="AP239" s="75"/>
      <c r="AQ239" s="84"/>
    </row>
    <row r="240" spans="2:43" x14ac:dyDescent="0.35">
      <c r="B240" s="5" t="s">
        <v>53</v>
      </c>
      <c r="C240" s="15">
        <v>47.038155000000003</v>
      </c>
      <c r="D240" s="15">
        <v>79.418149999999997</v>
      </c>
      <c r="E240" t="s">
        <v>172</v>
      </c>
      <c r="F240">
        <v>5</v>
      </c>
      <c r="G240" s="15">
        <f>HLOOKUP(Calculations!$E$2,'Prevalence Rates'!$C$3:$BC$249,'Prevalence Rates'!$BD240,FALSE)</f>
        <v>0.12290000000000001</v>
      </c>
      <c r="H240">
        <f>HLOOKUP(Calculations!$E$2,'Population 2016'!$C$3:$BC$249,'Population 2016'!BD240,FALSE)</f>
        <v>39359</v>
      </c>
      <c r="I240">
        <v>0</v>
      </c>
      <c r="J240">
        <f>HLOOKUP(Results!E$4,Targeting!$C$3:$F$249,Targeting!$G240,FALSE)</f>
        <v>6064</v>
      </c>
      <c r="K240" s="89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Authority"),OR($F240=1,$F240=5)),0,new_ci(VALUE(LEFT(Options!$B$24,2)),$C240,$E240,$F240,2016,$I240,1,$H240,$G240*$H240,Options!$B$8)))</f>
        <v>90.935720677500001</v>
      </c>
      <c r="L240" s="90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Authority"),OR($F240=1,$F240=5)),0,new_ci(VALUE(LEFT(Options!$B$24,2)),$C240,$E240,$F240,2016,$I240+$J240,1,$H240,$G240*$H240,Options!$B$8)))</f>
        <v>90.639932098299994</v>
      </c>
      <c r="M240" s="83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Authority"),OR($F240=1,$F240=5)),0,new_yllv2(VALUE(LEFT(Options!$B$24,2)),$C240,$D240,$E240,$F240,2016,$I240,1,$H240,$G240*$H240,Options!$B$8)))</f>
        <v>2853.5624601813001</v>
      </c>
      <c r="N240" s="84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Authority"),OR($F240=1,$F240=5)),0,new_yllv2(VALUE(LEFT(Options!$B$24,2)),$C240,$D240,$E240,$F240,2016,$I240+$J240,1,$H240,$G240*$H240,Options!$B$8)))</f>
        <v>2844.280616045</v>
      </c>
      <c r="O240" s="90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Authority"),OR($F240=1,$F240=5)),0,hosp_count(VALUE(LEFT(Options!$B$24,2)),$C240,$E240,$F240,2016,$I240,1,$H240,$G240*$H240, Options!$B$8)))</f>
        <v>5963.4258802347003</v>
      </c>
      <c r="P240" s="90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Authority"),OR($F240=1,$F240=5)),0,hosp_count(VALUE(LEFT(Options!$B$24,2)),$C240,$E240,$F240,2016,$I240+$J240,1,$H240,$G240*$H240, Options!$B$8)))</f>
        <v>5951.4031748373</v>
      </c>
      <c r="Q240" s="83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Authority"),OR($F240=1,$F240=5)),0,prem_mort(VALUE(LEFT(Options!$B$24,2)),$C240,$E240,$F240,2016,$I240,1,$H240,$G240*$H240,Options!$B$8)))</f>
        <v>90.935720677500001</v>
      </c>
      <c r="R240" s="84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Authority"),OR($F240=1,$F240=5)),0,prem_mort(VALUE(LEFT(Options!$B$24,2)),$C240,$E240,$F240,2016,$I240+$J240,1,$H240,$G240*$H240,Options!$B$8)))</f>
        <v>90.639932098299994</v>
      </c>
      <c r="S240" s="83">
        <f t="shared" si="170"/>
        <v>231.04174566808098</v>
      </c>
      <c r="T240" s="75">
        <f t="shared" si="171"/>
        <v>230.29023120074186</v>
      </c>
      <c r="U240" s="75">
        <f t="shared" si="172"/>
        <v>7250.0888238555353</v>
      </c>
      <c r="V240" s="75">
        <f t="shared" si="173"/>
        <v>7226.5063036281408</v>
      </c>
      <c r="W240" s="75">
        <f t="shared" si="174"/>
        <v>15151.365330000001</v>
      </c>
      <c r="X240" s="75">
        <f t="shared" si="175"/>
        <v>15120.819062570949</v>
      </c>
      <c r="Y240" s="75">
        <f t="shared" si="176"/>
        <v>231.04174566808098</v>
      </c>
      <c r="Z240" s="84">
        <f t="shared" si="177"/>
        <v>230.29023120074186</v>
      </c>
      <c r="AA240" s="83">
        <f t="shared" si="178"/>
        <v>1617292.2196765668</v>
      </c>
      <c r="AB240" s="75">
        <f t="shared" si="179"/>
        <v>1612031.6184051931</v>
      </c>
      <c r="AC240" s="75">
        <f t="shared" si="164"/>
        <v>50750621.766988747</v>
      </c>
      <c r="AD240" s="75">
        <f t="shared" si="165"/>
        <v>50585544.125396989</v>
      </c>
      <c r="AE240" s="75">
        <f t="shared" si="180"/>
        <v>106059557.31</v>
      </c>
      <c r="AF240" s="75">
        <f t="shared" si="181"/>
        <v>105845733.43799664</v>
      </c>
      <c r="AG240" s="75">
        <f t="shared" si="182"/>
        <v>1617292.2196765668</v>
      </c>
      <c r="AH240" s="75">
        <f t="shared" si="183"/>
        <v>1612031.6184051931</v>
      </c>
      <c r="AI240" s="84">
        <v>7000</v>
      </c>
      <c r="AJ240" s="133"/>
      <c r="AK240" s="134"/>
      <c r="AL240" s="75"/>
      <c r="AM240" s="75"/>
      <c r="AN240" s="134"/>
      <c r="AO240" s="134"/>
      <c r="AP240" s="75"/>
      <c r="AQ240" s="84"/>
    </row>
    <row r="241" spans="2:43" x14ac:dyDescent="0.35">
      <c r="B241" s="5" t="s">
        <v>54</v>
      </c>
      <c r="C241" s="15">
        <v>51.998646000000001</v>
      </c>
      <c r="D241" s="15">
        <v>79.988649999999993</v>
      </c>
      <c r="E241" t="s">
        <v>172</v>
      </c>
      <c r="F241">
        <v>5</v>
      </c>
      <c r="G241" s="15">
        <f>HLOOKUP(Calculations!$E$2,'Prevalence Rates'!$C$3:$BC$249,'Prevalence Rates'!$BD241,FALSE)</f>
        <v>0.12290000000000001</v>
      </c>
      <c r="H241">
        <f>HLOOKUP(Calculations!$E$2,'Population 2016'!$C$3:$BC$249,'Population 2016'!BD241,FALSE)</f>
        <v>40044</v>
      </c>
      <c r="I241">
        <v>0</v>
      </c>
      <c r="J241">
        <f>HLOOKUP(Results!E$4,Targeting!$C$3:$F$249,Targeting!$G241,FALSE)</f>
        <v>6170</v>
      </c>
      <c r="K241" s="89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Authority"),OR($F241=1,$F241=5)),0,new_ci(VALUE(LEFT(Options!$B$24,2)),$C241,$E241,$F241,2016,$I241,1,$H241,$G241*$H241,Options!$B$8)))</f>
        <v>134.47126508650001</v>
      </c>
      <c r="L241" s="90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Authority"),OR($F241=1,$F241=5)),0,new_ci(VALUE(LEFT(Options!$B$24,2)),$C241,$E241,$F241,2016,$I241+$J241,1,$H241,$G241*$H241,Options!$B$8)))</f>
        <v>134.03436923749999</v>
      </c>
      <c r="M241" s="83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Authority"),OR($F241=1,$F241=5)),0,new_yllv2(VALUE(LEFT(Options!$B$24,2)),$C241,$D241,$E241,$F241,2016,$I241,1,$H241,$G241*$H241,Options!$B$8)))</f>
        <v>3629.3799825697001</v>
      </c>
      <c r="N241" s="84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Authority"),OR($F241=1,$F241=5)),0,new_yllv2(VALUE(LEFT(Options!$B$24,2)),$C241,$D241,$E241,$F241,2016,$I241+$J241,1,$H241,$G241*$H241,Options!$B$8)))</f>
        <v>3617.5881618576</v>
      </c>
      <c r="O241" s="90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Authority"),OR($F241=1,$F241=5)),0,hosp_count(VALUE(LEFT(Options!$B$24,2)),$C241,$E241,$F241,2016,$I241,1,$H241,$G241*$H241, Options!$B$8)))</f>
        <v>7235.3075532060002</v>
      </c>
      <c r="P241" s="90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Authority"),OR($F241=1,$F241=5)),0,hosp_count(VALUE(LEFT(Options!$B$24,2)),$C241,$E241,$F241,2016,$I241+$J241,1,$H241,$G241*$H241, Options!$B$8)))</f>
        <v>7220.7195464450997</v>
      </c>
      <c r="Q241" s="83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Authority"),OR($F241=1,$F241=5)),0,prem_mort(VALUE(LEFT(Options!$B$24,2)),$C241,$E241,$F241,2016,$I241,1,$H241,$G241*$H241,Options!$B$8)))</f>
        <v>134.47126508650001</v>
      </c>
      <c r="R241" s="84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Authority"),OR($F241=1,$F241=5)),0,prem_mort(VALUE(LEFT(Options!$B$24,2)),$C241,$E241,$F241,2016,$I241+$J241,1,$H241,$G241*$H241,Options!$B$8)))</f>
        <v>134.03436923749999</v>
      </c>
      <c r="S241" s="83">
        <f t="shared" si="170"/>
        <v>335.80877306587757</v>
      </c>
      <c r="T241" s="75">
        <f t="shared" si="171"/>
        <v>334.71773358680446</v>
      </c>
      <c r="U241" s="75">
        <f t="shared" si="172"/>
        <v>9063.4801282831377</v>
      </c>
      <c r="V241" s="75">
        <f t="shared" si="173"/>
        <v>9034.0329683787841</v>
      </c>
      <c r="W241" s="75">
        <f t="shared" si="174"/>
        <v>18068.393650000002</v>
      </c>
      <c r="X241" s="75">
        <f t="shared" si="175"/>
        <v>18031.963706036109</v>
      </c>
      <c r="Y241" s="75">
        <f t="shared" si="176"/>
        <v>335.80877306587757</v>
      </c>
      <c r="Z241" s="84">
        <f t="shared" si="177"/>
        <v>334.71773358680446</v>
      </c>
      <c r="AA241" s="83">
        <f t="shared" si="178"/>
        <v>2350661.4114611428</v>
      </c>
      <c r="AB241" s="75">
        <f t="shared" si="179"/>
        <v>2343024.1351076313</v>
      </c>
      <c r="AC241" s="75">
        <f t="shared" si="164"/>
        <v>63444360.897981964</v>
      </c>
      <c r="AD241" s="75">
        <f t="shared" si="165"/>
        <v>63238230.778651491</v>
      </c>
      <c r="AE241" s="75">
        <f t="shared" si="180"/>
        <v>126478755.55000001</v>
      </c>
      <c r="AF241" s="75">
        <f t="shared" si="181"/>
        <v>126223745.94225277</v>
      </c>
      <c r="AG241" s="75">
        <f t="shared" si="182"/>
        <v>2350661.4114611428</v>
      </c>
      <c r="AH241" s="75">
        <f t="shared" si="183"/>
        <v>2343024.1351076313</v>
      </c>
      <c r="AI241" s="84">
        <v>7000</v>
      </c>
      <c r="AJ241" s="133"/>
      <c r="AK241" s="134"/>
      <c r="AL241" s="75"/>
      <c r="AM241" s="75"/>
      <c r="AN241" s="134"/>
      <c r="AO241" s="134"/>
      <c r="AP241" s="75"/>
      <c r="AQ241" s="84"/>
    </row>
    <row r="242" spans="2:43" x14ac:dyDescent="0.35">
      <c r="B242" s="5" t="s">
        <v>55</v>
      </c>
      <c r="C242" s="15">
        <v>56.950867000000002</v>
      </c>
      <c r="D242" s="15">
        <v>80.660870000000003</v>
      </c>
      <c r="E242" t="s">
        <v>172</v>
      </c>
      <c r="F242">
        <v>5</v>
      </c>
      <c r="G242" s="15">
        <f>HLOOKUP(Calculations!$E$2,'Prevalence Rates'!$C$3:$BC$249,'Prevalence Rates'!$BD242,FALSE)</f>
        <v>0.11360000000000001</v>
      </c>
      <c r="H242">
        <f>HLOOKUP(Calculations!$E$2,'Population 2016'!$C$3:$BC$249,'Population 2016'!BD242,FALSE)</f>
        <v>36422</v>
      </c>
      <c r="I242">
        <v>0</v>
      </c>
      <c r="J242">
        <f>HLOOKUP(Results!E$4,Targeting!$C$3:$F$249,Targeting!$G242,FALSE)</f>
        <v>5612</v>
      </c>
      <c r="K242" s="89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Authority"),OR($F242=1,$F242=5)),0,new_ci(VALUE(LEFT(Options!$B$24,2)),$C242,$E242,$F242,2016,$I242,1,$H242,$G242*$H242,Options!$B$8)))</f>
        <v>177.61516113729999</v>
      </c>
      <c r="L242" s="90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Authority"),OR($F242=1,$F242=5)),0,new_ci(VALUE(LEFT(Options!$B$24,2)),$C242,$E242,$F242,2016,$I242+$J242,1,$H242,$G242*$H242,Options!$B$8)))</f>
        <v>177.0347753929</v>
      </c>
      <c r="M242" s="83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Authority"),OR($F242=1,$F242=5)),0,new_yllv2(VALUE(LEFT(Options!$B$24,2)),$C242,$D242,$E242,$F242,2016,$I242,1,$H242,$G242*$H242,Options!$B$8)))</f>
        <v>4033.6408422735999</v>
      </c>
      <c r="N242" s="84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Authority"),OR($F242=1,$F242=5)),0,new_yllv2(VALUE(LEFT(Options!$B$24,2)),$C242,$D242,$E242,$F242,2016,$I242+$J242,1,$H242,$G242*$H242,Options!$B$8)))</f>
        <v>4020.4602802771001</v>
      </c>
      <c r="O242" s="90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Authority"),OR($F242=1,$F242=5)),0,hosp_count(VALUE(LEFT(Options!$B$24,2)),$C242,$E242,$F242,2016,$I242,1,$H242,$G242*$H242, Options!$B$8)))</f>
        <v>7845.5541145777997</v>
      </c>
      <c r="P242" s="90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Authority"),OR($F242=1,$F242=5)),0,hosp_count(VALUE(LEFT(Options!$B$24,2)),$C242,$E242,$F242,2016,$I242+$J242,1,$H242,$G242*$H242, Options!$B$8)))</f>
        <v>7829.6685262939</v>
      </c>
      <c r="Q242" s="83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Authority"),OR($F242=1,$F242=5)),0,prem_mort(VALUE(LEFT(Options!$B$24,2)),$C242,$E242,$F242,2016,$I242,1,$H242,$G242*$H242,Options!$B$8)))</f>
        <v>177.61516113729999</v>
      </c>
      <c r="R242" s="84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Authority"),OR($F242=1,$F242=5)),0,prem_mort(VALUE(LEFT(Options!$B$24,2)),$C242,$E242,$F242,2016,$I242+$J242,1,$H242,$G242*$H242,Options!$B$8)))</f>
        <v>177.0347753929</v>
      </c>
      <c r="S242" s="83">
        <f t="shared" si="170"/>
        <v>487.65900043188179</v>
      </c>
      <c r="T242" s="75">
        <f t="shared" si="171"/>
        <v>486.06549720745704</v>
      </c>
      <c r="U242" s="75">
        <f t="shared" si="172"/>
        <v>11074.73736278513</v>
      </c>
      <c r="V242" s="75">
        <f t="shared" si="173"/>
        <v>11038.548899777881</v>
      </c>
      <c r="W242" s="75">
        <f t="shared" si="174"/>
        <v>21540.700990000001</v>
      </c>
      <c r="X242" s="75">
        <f t="shared" si="175"/>
        <v>21497.085624880292</v>
      </c>
      <c r="Y242" s="75">
        <f t="shared" si="176"/>
        <v>487.65900043188179</v>
      </c>
      <c r="Z242" s="84">
        <f t="shared" si="177"/>
        <v>486.06549720745704</v>
      </c>
      <c r="AA242" s="83">
        <f t="shared" si="178"/>
        <v>3169783.5028072316</v>
      </c>
      <c r="AB242" s="75">
        <f t="shared" si="179"/>
        <v>3159425.7318484709</v>
      </c>
      <c r="AC242" s="75">
        <f t="shared" si="164"/>
        <v>71985792.85810335</v>
      </c>
      <c r="AD242" s="75">
        <f t="shared" si="165"/>
        <v>71750567.848556221</v>
      </c>
      <c r="AE242" s="75">
        <f t="shared" si="180"/>
        <v>140014556.435</v>
      </c>
      <c r="AF242" s="75">
        <f t="shared" si="181"/>
        <v>139731056.56172189</v>
      </c>
      <c r="AG242" s="75">
        <f t="shared" si="182"/>
        <v>3169783.5028072316</v>
      </c>
      <c r="AH242" s="75">
        <f t="shared" si="183"/>
        <v>3159425.7318484709</v>
      </c>
      <c r="AI242" s="84">
        <v>6500</v>
      </c>
      <c r="AJ242" s="133"/>
      <c r="AK242" s="134"/>
      <c r="AL242" s="75"/>
      <c r="AM242" s="75"/>
      <c r="AN242" s="134"/>
      <c r="AO242" s="134"/>
      <c r="AP242" s="75"/>
      <c r="AQ242" s="84"/>
    </row>
    <row r="243" spans="2:43" x14ac:dyDescent="0.35">
      <c r="B243" s="5" t="s">
        <v>56</v>
      </c>
      <c r="C243" s="15">
        <v>61.942988999999997</v>
      </c>
      <c r="D243" s="15">
        <v>81.612989999999996</v>
      </c>
      <c r="E243" t="s">
        <v>172</v>
      </c>
      <c r="F243">
        <v>5</v>
      </c>
      <c r="G243" s="15">
        <f>HLOOKUP(Calculations!$E$2,'Prevalence Rates'!$C$3:$BC$249,'Prevalence Rates'!$BD243,FALSE)</f>
        <v>0.11360000000000001</v>
      </c>
      <c r="H243">
        <f>HLOOKUP(Calculations!$E$2,'Population 2016'!$C$3:$BC$249,'Population 2016'!BD243,FALSE)</f>
        <v>32001</v>
      </c>
      <c r="I243">
        <v>0</v>
      </c>
      <c r="J243">
        <f>HLOOKUP(Results!E$4,Targeting!$C$3:$F$249,Targeting!$G243,FALSE)</f>
        <v>4931</v>
      </c>
      <c r="K243" s="89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Authority"),OR($F243=1,$F243=5)),0,new_ci(VALUE(LEFT(Options!$B$24,2)),$C243,$E243,$F243,2016,$I243,1,$H243,$G243*$H243,Options!$B$8)))</f>
        <v>227.21908882899999</v>
      </c>
      <c r="L243" s="90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Authority"),OR($F243=1,$F243=5)),0,new_ci(VALUE(LEFT(Options!$B$24,2)),$C243,$E243,$F243,2016,$I243+$J243,1,$H243,$G243*$H243,Options!$B$8)))</f>
        <v>226.47854335939999</v>
      </c>
      <c r="M243" s="83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Authority"),OR($F243=1,$F243=5)),0,new_yllv2(VALUE(LEFT(Options!$B$24,2)),$C243,$D243,$E243,$F243,2016,$I243,1,$H243,$G243*$H243,Options!$B$8)))</f>
        <v>4242.1806156564999</v>
      </c>
      <c r="N243" s="84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Authority"),OR($F243=1,$F243=5)),0,new_yllv2(VALUE(LEFT(Options!$B$24,2)),$C243,$D243,$E243,$F243,2016,$I243+$J243,1,$H243,$G243*$H243,Options!$B$8)))</f>
        <v>4228.3546309985004</v>
      </c>
      <c r="O243" s="90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Authority"),OR($F243=1,$F243=5)),0,hosp_count(VALUE(LEFT(Options!$B$24,2)),$C243,$E243,$F243,2016,$I243,1,$H243,$G243*$H243, Options!$B$8)))</f>
        <v>8229.6006133826995</v>
      </c>
      <c r="P243" s="90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Authority"),OR($F243=1,$F243=5)),0,hosp_count(VALUE(LEFT(Options!$B$24,2)),$C243,$E243,$F243,2016,$I243+$J243,1,$H243,$G243*$H243, Options!$B$8)))</f>
        <v>8212.9367375500005</v>
      </c>
      <c r="Q243" s="83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Authority"),OR($F243=1,$F243=5)),0,prem_mort(VALUE(LEFT(Options!$B$24,2)),$C243,$E243,$F243,2016,$I243,1,$H243,$G243*$H243,Options!$B$8)))</f>
        <v>227.21908882899999</v>
      </c>
      <c r="R243" s="84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Authority"),OR($F243=1,$F243=5)),0,prem_mort(VALUE(LEFT(Options!$B$24,2)),$C243,$E243,$F243,2016,$I243+$J243,1,$H243,$G243*$H243,Options!$B$8)))</f>
        <v>226.47854335939999</v>
      </c>
      <c r="S243" s="83">
        <f t="shared" si="170"/>
        <v>710.0374639198775</v>
      </c>
      <c r="T243" s="75">
        <f t="shared" si="171"/>
        <v>707.72333164401107</v>
      </c>
      <c r="U243" s="75">
        <f t="shared" si="172"/>
        <v>13256.400161421518</v>
      </c>
      <c r="V243" s="75">
        <f t="shared" si="173"/>
        <v>13213.195309516892</v>
      </c>
      <c r="W243" s="75">
        <f t="shared" si="174"/>
        <v>25716.698269999997</v>
      </c>
      <c r="X243" s="75">
        <f t="shared" si="175"/>
        <v>25664.625285303584</v>
      </c>
      <c r="Y243" s="75">
        <f t="shared" si="176"/>
        <v>710.0374639198775</v>
      </c>
      <c r="Z243" s="84">
        <f t="shared" si="177"/>
        <v>707.72333164401107</v>
      </c>
      <c r="AA243" s="83">
        <f t="shared" si="178"/>
        <v>4260224.7835192652</v>
      </c>
      <c r="AB243" s="75">
        <f t="shared" si="179"/>
        <v>4246339.9898640662</v>
      </c>
      <c r="AC243" s="75">
        <f t="shared" si="164"/>
        <v>79538400.968529105</v>
      </c>
      <c r="AD243" s="75">
        <f t="shared" si="165"/>
        <v>79279171.857101351</v>
      </c>
      <c r="AE243" s="75">
        <f t="shared" si="180"/>
        <v>154300189.61999997</v>
      </c>
      <c r="AF243" s="75">
        <f t="shared" si="181"/>
        <v>153987751.7118215</v>
      </c>
      <c r="AG243" s="75">
        <f t="shared" si="182"/>
        <v>4260224.7835192652</v>
      </c>
      <c r="AH243" s="75">
        <f t="shared" si="183"/>
        <v>4246339.9898640662</v>
      </c>
      <c r="AI243" s="84">
        <v>6000</v>
      </c>
      <c r="AJ243" s="133"/>
      <c r="AK243" s="134"/>
      <c r="AL243" s="75"/>
      <c r="AM243" s="75"/>
      <c r="AN243" s="134"/>
      <c r="AO243" s="134"/>
      <c r="AP243" s="75"/>
      <c r="AQ243" s="84"/>
    </row>
    <row r="244" spans="2:43" x14ac:dyDescent="0.35">
      <c r="B244" s="5" t="s">
        <v>57</v>
      </c>
      <c r="C244" s="15">
        <v>67.054419999999993</v>
      </c>
      <c r="D244" s="15">
        <v>82.954419999999999</v>
      </c>
      <c r="E244" t="s">
        <v>172</v>
      </c>
      <c r="F244">
        <v>5</v>
      </c>
      <c r="G244" s="15">
        <f>HLOOKUP(Calculations!$E$2,'Prevalence Rates'!$C$3:$BC$249,'Prevalence Rates'!$BD244,FALSE)</f>
        <v>7.6200000000000004E-2</v>
      </c>
      <c r="H244">
        <f>HLOOKUP(Calculations!$E$2,'Population 2016'!$C$3:$BC$249,'Population 2016'!BD244,FALSE)</f>
        <v>31688</v>
      </c>
      <c r="I244">
        <v>0</v>
      </c>
      <c r="J244">
        <f>HLOOKUP(Results!E$4,Targeting!$C$3:$F$249,Targeting!$G244,FALSE)</f>
        <v>4882</v>
      </c>
      <c r="K244" s="89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Authority"),OR($F244=1,$F244=5)),0,new_ci(VALUE(LEFT(Options!$B$24,2)),$C244,$E244,$F244,2016,$I244,1,$H244,$G244*$H244,Options!$B$8)))</f>
        <v>330.39516888169999</v>
      </c>
      <c r="L244" s="90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Authority"),OR($F244=1,$F244=5)),0,new_ci(VALUE(LEFT(Options!$B$24,2)),$C244,$E244,$F244,2016,$I244+$J244,1,$H244,$G244*$H244,Options!$B$8)))</f>
        <v>329.28972736949999</v>
      </c>
      <c r="M244" s="83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Authority"),OR($F244=1,$F244=5)),0,new_yllv2(VALUE(LEFT(Options!$B$24,2)),$C244,$D244,$E244,$F244,2016,$I244,1,$H244,$G244*$H244,Options!$B$8)))</f>
        <v>4922.8880163372996</v>
      </c>
      <c r="N244" s="84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Authority"),OR($F244=1,$F244=5)),0,new_yllv2(VALUE(LEFT(Options!$B$24,2)),$C244,$D244,$E244,$F244,2016,$I244+$J244,1,$H244,$G244*$H244,Options!$B$8)))</f>
        <v>4906.4169378056004</v>
      </c>
      <c r="O244" s="90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Authority"),OR($F244=1,$F244=5)),0,hosp_count(VALUE(LEFT(Options!$B$24,2)),$C244,$E244,$F244,2016,$I244,1,$H244,$G244*$H244, Options!$B$8)))</f>
        <v>9770.2259477183998</v>
      </c>
      <c r="P244" s="90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Authority"),OR($F244=1,$F244=5)),0,hosp_count(VALUE(LEFT(Options!$B$24,2)),$C244,$E244,$F244,2016,$I244+$J244,1,$H244,$G244*$H244, Options!$B$8)))</f>
        <v>9750.1030584492</v>
      </c>
      <c r="Q244" s="83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Authority"),OR($F244=1,$F244=5)),0,prem_mort(VALUE(LEFT(Options!$B$24,2)),$C244,$E244,$F244,2016,$I244,1,$H244,$G244*$H244,Options!$B$8)))</f>
        <v>330.39516888169999</v>
      </c>
      <c r="R244" s="84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Authority"),OR($F244=1,$F244=5)),0,prem_mort(VALUE(LEFT(Options!$B$24,2)),$C244,$E244,$F244,2016,$I244+$J244,1,$H244,$G244*$H244,Options!$B$8)))</f>
        <v>329.28972736949999</v>
      </c>
      <c r="S244" s="83">
        <f t="shared" si="170"/>
        <v>1042.6507475438652</v>
      </c>
      <c r="T244" s="75">
        <f t="shared" si="171"/>
        <v>1039.1622297699444</v>
      </c>
      <c r="U244" s="75">
        <f t="shared" si="172"/>
        <v>15535.496138403494</v>
      </c>
      <c r="V244" s="75">
        <f t="shared" si="173"/>
        <v>15483.517223572331</v>
      </c>
      <c r="W244" s="75">
        <f t="shared" si="174"/>
        <v>30832.573679999998</v>
      </c>
      <c r="X244" s="75">
        <f t="shared" si="175"/>
        <v>30769.070494979806</v>
      </c>
      <c r="Y244" s="75">
        <f t="shared" si="176"/>
        <v>1042.6507475438652</v>
      </c>
      <c r="Z244" s="84">
        <f t="shared" si="177"/>
        <v>1039.1622297699444</v>
      </c>
      <c r="AA244" s="83">
        <f t="shared" si="178"/>
        <v>5734579.1114912592</v>
      </c>
      <c r="AB244" s="75">
        <f t="shared" si="179"/>
        <v>5715392.2637346936</v>
      </c>
      <c r="AC244" s="75">
        <f t="shared" si="164"/>
        <v>85445228.761219218</v>
      </c>
      <c r="AD244" s="75">
        <f t="shared" si="165"/>
        <v>85159344.729647815</v>
      </c>
      <c r="AE244" s="75">
        <f t="shared" si="180"/>
        <v>169579155.23999998</v>
      </c>
      <c r="AF244" s="75">
        <f t="shared" si="181"/>
        <v>169229887.72238892</v>
      </c>
      <c r="AG244" s="75">
        <f t="shared" si="182"/>
        <v>5734579.1114912592</v>
      </c>
      <c r="AH244" s="75">
        <f t="shared" si="183"/>
        <v>5715392.2637346936</v>
      </c>
      <c r="AI244" s="84">
        <v>5500</v>
      </c>
      <c r="AJ244" s="133"/>
      <c r="AK244" s="134"/>
      <c r="AL244" s="75"/>
      <c r="AM244" s="75"/>
      <c r="AN244" s="134"/>
      <c r="AO244" s="134"/>
      <c r="AP244" s="75"/>
      <c r="AQ244" s="84"/>
    </row>
    <row r="245" spans="2:43" x14ac:dyDescent="0.35">
      <c r="B245" s="5" t="s">
        <v>58</v>
      </c>
      <c r="C245" s="15">
        <v>71.891098</v>
      </c>
      <c r="D245" s="15">
        <v>84.341099999999997</v>
      </c>
      <c r="E245" t="s">
        <v>172</v>
      </c>
      <c r="F245">
        <v>5</v>
      </c>
      <c r="G245" s="15">
        <f>HLOOKUP(Calculations!$E$2,'Prevalence Rates'!$C$3:$BC$249,'Prevalence Rates'!$BD245,FALSE)</f>
        <v>7.6200000000000004E-2</v>
      </c>
      <c r="H245">
        <f>HLOOKUP(Calculations!$E$2,'Population 2016'!$C$3:$BC$249,'Population 2016'!BD245,FALSE)</f>
        <v>22663</v>
      </c>
      <c r="I245">
        <v>0</v>
      </c>
      <c r="J245">
        <f>HLOOKUP(Results!E$4,Targeting!$C$3:$F$249,Targeting!$G245,FALSE)</f>
        <v>3492</v>
      </c>
      <c r="K245" s="89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Authority"),OR($F245=1,$F245=5)),0,new_ci(VALUE(LEFT(Options!$B$24,2)),$C245,$E245,$F245,2016,$I245,1,$H245,$G245*$H245,Options!$B$8)))</f>
        <v>339.61901220710001</v>
      </c>
      <c r="L245" s="90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Authority"),OR($F245=1,$F245=5)),0,new_ci(VALUE(LEFT(Options!$B$24,2)),$C245,$E245,$F245,2016,$I245+$J245,1,$H245,$G245*$H245,Options!$B$8)))</f>
        <v>338.48907992630001</v>
      </c>
      <c r="M245" s="83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Authority"),OR($F245=1,$F245=5)),0,new_yllv2(VALUE(LEFT(Options!$B$24,2)),$C245,$D245,$E245,$F245,2016,$I245,1,$H245,$G245*$H245,Options!$B$8)))</f>
        <v>3888.6383690092998</v>
      </c>
      <c r="N245" s="84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Authority"),OR($F245=1,$F245=5)),0,new_yllv2(VALUE(LEFT(Options!$B$24,2)),$C245,$D245,$E245,$F245,2016,$I245+$J245,1,$H245,$G245*$H245,Options!$B$8)))</f>
        <v>3875.7006421342999</v>
      </c>
      <c r="O245" s="90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Authority"),OR($F245=1,$F245=5)),0,hosp_count(VALUE(LEFT(Options!$B$24,2)),$C245,$E245,$F245,2016,$I245,1,$H245,$G245*$H245, Options!$B$8)))</f>
        <v>8296.3359118624994</v>
      </c>
      <c r="P245" s="90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Authority"),OR($F245=1,$F245=5)),0,hosp_count(VALUE(LEFT(Options!$B$24,2)),$C245,$E245,$F245,2016,$I245+$J245,1,$H245,$G245*$H245, Options!$B$8)))</f>
        <v>8279.2465459488994</v>
      </c>
      <c r="Q245" s="83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Authority"),OR($F245=1,$F245=5)),0,prem_mort(VALUE(LEFT(Options!$B$24,2)),$C245,$E245,$F245,2016,$I245,1,$H245,$G245*$H245,Options!$B$8)))</f>
        <v>339.61901220710001</v>
      </c>
      <c r="R245" s="84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Authority"),OR($F245=1,$F245=5)),0,prem_mort(VALUE(LEFT(Options!$B$24,2)),$C245,$E245,$F245,2016,$I245+$J245,1,$H245,$G245*$H245,Options!$B$8)))</f>
        <v>338.48907992630001</v>
      </c>
      <c r="S245" s="83">
        <f t="shared" si="170"/>
        <v>1498.5615858760978</v>
      </c>
      <c r="T245" s="75">
        <f t="shared" si="171"/>
        <v>1493.5757839928517</v>
      </c>
      <c r="U245" s="75">
        <f t="shared" si="172"/>
        <v>17158.533155404402</v>
      </c>
      <c r="V245" s="75">
        <f t="shared" si="173"/>
        <v>17101.445713869743</v>
      </c>
      <c r="W245" s="75">
        <f t="shared" si="174"/>
        <v>36607.403749999998</v>
      </c>
      <c r="X245" s="75">
        <f t="shared" si="175"/>
        <v>36531.997290512729</v>
      </c>
      <c r="Y245" s="75">
        <f t="shared" si="176"/>
        <v>1498.5615858760978</v>
      </c>
      <c r="Z245" s="84">
        <f t="shared" si="177"/>
        <v>1493.5757839928517</v>
      </c>
      <c r="AA245" s="83">
        <f t="shared" si="178"/>
        <v>7492807.9293804886</v>
      </c>
      <c r="AB245" s="75">
        <f t="shared" si="179"/>
        <v>7467878.9199642586</v>
      </c>
      <c r="AC245" s="75">
        <f t="shared" si="164"/>
        <v>85792665.777022019</v>
      </c>
      <c r="AD245" s="75">
        <f t="shared" si="165"/>
        <v>85507228.569348723</v>
      </c>
      <c r="AE245" s="75">
        <f t="shared" si="180"/>
        <v>183037018.75</v>
      </c>
      <c r="AF245" s="75">
        <f t="shared" si="181"/>
        <v>182659986.45256364</v>
      </c>
      <c r="AG245" s="75">
        <f t="shared" si="182"/>
        <v>7492807.9293804886</v>
      </c>
      <c r="AH245" s="75">
        <f t="shared" si="183"/>
        <v>7467878.9199642586</v>
      </c>
      <c r="AI245" s="84">
        <v>5000</v>
      </c>
      <c r="AJ245" s="133"/>
      <c r="AK245" s="134"/>
      <c r="AL245" s="75"/>
      <c r="AM245" s="75"/>
      <c r="AN245" s="134"/>
      <c r="AO245" s="134"/>
      <c r="AP245" s="75"/>
      <c r="AQ245" s="84"/>
    </row>
    <row r="246" spans="2:43" x14ac:dyDescent="0.35">
      <c r="B246" s="5" t="s">
        <v>59</v>
      </c>
      <c r="C246" s="15">
        <v>76.907700000000006</v>
      </c>
      <c r="D246" s="15">
        <v>86.357700000000008</v>
      </c>
      <c r="E246" t="s">
        <v>172</v>
      </c>
      <c r="F246">
        <v>5</v>
      </c>
      <c r="G246" s="15">
        <f>HLOOKUP(Calculations!$E$2,'Prevalence Rates'!$C$3:$BC$249,'Prevalence Rates'!$BD246,FALSE)</f>
        <v>0.04</v>
      </c>
      <c r="H246">
        <f>HLOOKUP(Calculations!$E$2,'Population 2016'!$C$3:$BC$249,'Population 2016'!BD246,FALSE)</f>
        <v>16475</v>
      </c>
      <c r="I246">
        <v>0</v>
      </c>
      <c r="J246">
        <f>HLOOKUP(Results!E$4,Targeting!$C$3:$F$249,Targeting!$G246,FALSE)</f>
        <v>2538</v>
      </c>
      <c r="K246" s="89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Authority"),OR($F246=1,$F246=5)),0,new_ci(VALUE(LEFT(Options!$B$24,2)),$C246,$E246,$F246,2016,$I246,1,$H246,$G246*$H246,Options!$B$8)))</f>
        <v>359.33993635619998</v>
      </c>
      <c r="L246" s="90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Authority"),OR($F246=1,$F246=5)),0,new_ci(VALUE(LEFT(Options!$B$24,2)),$C246,$E246,$F246,2016,$I246+$J246,1,$H246,$G246*$H246,Options!$B$8)))</f>
        <v>358.11945073380002</v>
      </c>
      <c r="M246" s="83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Authority"),OR($F246=1,$F246=5)),0,new_yllv2(VALUE(LEFT(Options!$B$24,2)),$C246,$D246,$E246,$F246,2016,$I246,1,$H246,$G246*$H246,Options!$B$8)))</f>
        <v>3036.4224622099</v>
      </c>
      <c r="N246" s="84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Authority"),OR($F246=1,$F246=5)),0,new_yllv2(VALUE(LEFT(Options!$B$24,2)),$C246,$D246,$E246,$F246,2016,$I246+$J246,1,$H246,$G246*$H246,Options!$B$8)))</f>
        <v>3026.1093587005998</v>
      </c>
      <c r="O246" s="90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Authority"),OR($F246=1,$F246=5)),0,hosp_count(VALUE(LEFT(Options!$B$24,2)),$C246,$E246,$F246,2016,$I246,1,$H246,$G246*$H246, Options!$B$8)))</f>
        <v>7206.5449118525003</v>
      </c>
      <c r="P246" s="90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Authority"),OR($F246=1,$F246=5)),0,hosp_count(VALUE(LEFT(Options!$B$24,2)),$C246,$E246,$F246,2016,$I246+$J246,1,$H246,$G246*$H246, Options!$B$8)))</f>
        <v>7191.4504437222004</v>
      </c>
      <c r="Q246" s="83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Authority"),OR($F246=1,$F246=5)),0,prem_mort(VALUE(LEFT(Options!$B$24,2)),$C246,$E246,$F246,2016,$I246,1,$H246,$G246*$H246,Options!$B$8)))</f>
        <v>0</v>
      </c>
      <c r="R246" s="84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Authority"),OR($F246=1,$F246=5)),0,prem_mort(VALUE(LEFT(Options!$B$24,2)),$C246,$E246,$F246,2016,$I246+$J246,1,$H246,$G246*$H246,Options!$B$8)))</f>
        <v>0</v>
      </c>
      <c r="S246" s="83">
        <f t="shared" si="170"/>
        <v>2181.1225271999997</v>
      </c>
      <c r="T246" s="75">
        <f t="shared" si="171"/>
        <v>2173.7144202355084</v>
      </c>
      <c r="U246" s="75">
        <f t="shared" si="172"/>
        <v>18430.485354840061</v>
      </c>
      <c r="V246" s="75">
        <f t="shared" si="173"/>
        <v>18367.886850989984</v>
      </c>
      <c r="W246" s="75">
        <f t="shared" si="174"/>
        <v>43742.305990000001</v>
      </c>
      <c r="X246" s="75">
        <f t="shared" si="175"/>
        <v>43650.685546113506</v>
      </c>
      <c r="Y246" s="75">
        <f t="shared" si="176"/>
        <v>0</v>
      </c>
      <c r="Z246" s="84">
        <f t="shared" si="177"/>
        <v>0</v>
      </c>
      <c r="AA246" s="83">
        <f t="shared" si="178"/>
        <v>8724490.1087999996</v>
      </c>
      <c r="AB246" s="75">
        <f t="shared" si="179"/>
        <v>8694857.6809420343</v>
      </c>
      <c r="AC246" s="75">
        <f t="shared" si="164"/>
        <v>73721941.419360235</v>
      </c>
      <c r="AD246" s="75">
        <f t="shared" si="165"/>
        <v>73471547.40395993</v>
      </c>
      <c r="AE246" s="75">
        <f t="shared" si="180"/>
        <v>174969223.96000001</v>
      </c>
      <c r="AF246" s="75">
        <f t="shared" si="181"/>
        <v>174602742.18445402</v>
      </c>
      <c r="AG246" s="75">
        <f t="shared" si="182"/>
        <v>0</v>
      </c>
      <c r="AH246" s="75">
        <f t="shared" si="183"/>
        <v>0</v>
      </c>
      <c r="AI246" s="84">
        <v>4000</v>
      </c>
      <c r="AJ246" s="133"/>
      <c r="AK246" s="134"/>
      <c r="AL246" s="75"/>
      <c r="AM246" s="75"/>
      <c r="AN246" s="134"/>
      <c r="AO246" s="134"/>
      <c r="AP246" s="75"/>
      <c r="AQ246" s="84"/>
    </row>
    <row r="247" spans="2:43" x14ac:dyDescent="0.35">
      <c r="B247" s="5" t="s">
        <v>60</v>
      </c>
      <c r="C247" s="15">
        <v>81.797089</v>
      </c>
      <c r="D247" s="15">
        <v>88.627089999999995</v>
      </c>
      <c r="E247" t="s">
        <v>172</v>
      </c>
      <c r="F247">
        <v>5</v>
      </c>
      <c r="G247" s="15">
        <f>HLOOKUP(Calculations!$E$2,'Prevalence Rates'!$C$3:$BC$249,'Prevalence Rates'!$BD247,FALSE)</f>
        <v>0.04</v>
      </c>
      <c r="H247">
        <f>HLOOKUP(Calculations!$E$2,'Population 2016'!$C$3:$BC$249,'Population 2016'!BD247,FALSE)</f>
        <v>11823</v>
      </c>
      <c r="I247">
        <v>0</v>
      </c>
      <c r="J247">
        <f>HLOOKUP(Results!E$4,Targeting!$C$3:$F$249,Targeting!$G247,FALSE)</f>
        <v>1822</v>
      </c>
      <c r="K247" s="89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Authority"),OR($F247=1,$F247=5)),0,new_ci(VALUE(LEFT(Options!$B$24,2)),$C247,$E247,$F247,2016,$I247,1,$H247,$G247*$H247,Options!$B$8)))</f>
        <v>371.13643777909999</v>
      </c>
      <c r="L247" s="90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Authority"),OR($F247=1,$F247=5)),0,new_ci(VALUE(LEFT(Options!$B$24,2)),$C247,$E247,$F247,2016,$I247+$J247,1,$H247,$G247*$H247,Options!$B$8)))</f>
        <v>369.89161476530001</v>
      </c>
      <c r="M247" s="83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Authority"),OR($F247=1,$F247=5)),0,new_yllv2(VALUE(LEFT(Options!$B$24,2)),$C247,$D247,$E247,$F247,2016,$I247,1,$H247,$G247*$H247,Options!$B$8)))</f>
        <v>2163.7258033886001</v>
      </c>
      <c r="N247" s="84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Authority"),OR($F247=1,$F247=5)),0,new_yllv2(VALUE(LEFT(Options!$B$24,2)),$C247,$D247,$E247,$F247,2016,$I247+$J247,1,$H247,$G247*$H247,Options!$B$8)))</f>
        <v>2156.4684839733</v>
      </c>
      <c r="O247" s="90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Authority"),OR($F247=1,$F247=5)),0,hosp_count(VALUE(LEFT(Options!$B$24,2)),$C247,$E247,$F247,2016,$I247,1,$H247,$G247*$H247, Options!$B$8)))</f>
        <v>6151.7839448121003</v>
      </c>
      <c r="P247" s="90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Authority"),OR($F247=1,$F247=5)),0,hosp_count(VALUE(LEFT(Options!$B$24,2)),$C247,$E247,$F247,2016,$I247+$J247,1,$H247,$G247*$H247, Options!$B$8)))</f>
        <v>6138.8941419562998</v>
      </c>
      <c r="Q247" s="83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Authority"),OR($F247=1,$F247=5)),0,prem_mort(VALUE(LEFT(Options!$B$24,2)),$C247,$E247,$F247,2016,$I247,1,$H247,$G247*$H247,Options!$B$8)))</f>
        <v>0</v>
      </c>
      <c r="R247" s="84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Authority"),OR($F247=1,$F247=5)),0,prem_mort(VALUE(LEFT(Options!$B$24,2)),$C247,$E247,$F247,2016,$I247+$J247,1,$H247,$G247*$H247,Options!$B$8)))</f>
        <v>0</v>
      </c>
      <c r="S247" s="83">
        <f t="shared" si="170"/>
        <v>3139.1054535997632</v>
      </c>
      <c r="T247" s="75">
        <f t="shared" si="171"/>
        <v>3128.576628311765</v>
      </c>
      <c r="U247" s="75">
        <f t="shared" si="172"/>
        <v>18300.987933592151</v>
      </c>
      <c r="V247" s="75">
        <f t="shared" si="173"/>
        <v>18239.604871634103</v>
      </c>
      <c r="W247" s="75">
        <f t="shared" si="174"/>
        <v>52032.343269999998</v>
      </c>
      <c r="X247" s="75">
        <f t="shared" si="175"/>
        <v>51923.320155259236</v>
      </c>
      <c r="Y247" s="75">
        <f t="shared" si="176"/>
        <v>0</v>
      </c>
      <c r="Z247" s="84">
        <f t="shared" si="177"/>
        <v>0</v>
      </c>
      <c r="AA247" s="83">
        <f t="shared" si="178"/>
        <v>7847763.6339994082</v>
      </c>
      <c r="AB247" s="75">
        <f t="shared" si="179"/>
        <v>7821441.570779413</v>
      </c>
      <c r="AC247" s="75">
        <f t="shared" si="164"/>
        <v>45752469.833980374</v>
      </c>
      <c r="AD247" s="75">
        <f t="shared" si="165"/>
        <v>45599012.179085255</v>
      </c>
      <c r="AE247" s="75">
        <f t="shared" si="180"/>
        <v>130080858.175</v>
      </c>
      <c r="AF247" s="75">
        <f t="shared" si="181"/>
        <v>129808300.38814808</v>
      </c>
      <c r="AG247" s="75">
        <f t="shared" si="182"/>
        <v>0</v>
      </c>
      <c r="AH247" s="75">
        <f t="shared" si="183"/>
        <v>0</v>
      </c>
      <c r="AI247" s="84">
        <v>2500</v>
      </c>
      <c r="AJ247" s="133"/>
      <c r="AK247" s="134"/>
      <c r="AL247" s="75"/>
      <c r="AM247" s="75"/>
      <c r="AN247" s="134"/>
      <c r="AO247" s="134"/>
      <c r="AP247" s="75"/>
      <c r="AQ247" s="84"/>
    </row>
    <row r="248" spans="2:43" x14ac:dyDescent="0.35">
      <c r="B248" s="5" t="s">
        <v>80</v>
      </c>
      <c r="C248" s="15">
        <v>86.630752999999999</v>
      </c>
      <c r="D248" s="15">
        <v>91.420750000000012</v>
      </c>
      <c r="E248" t="s">
        <v>172</v>
      </c>
      <c r="F248">
        <v>5</v>
      </c>
      <c r="G248" s="15">
        <f>HLOOKUP(Calculations!$E$2,'Prevalence Rates'!$C$3:$BC$249,'Prevalence Rates'!$BD248,FALSE)</f>
        <v>0.04</v>
      </c>
      <c r="H248">
        <f>HLOOKUP(Calculations!$E$2,'Population 2016'!$C$3:$BC$249,'Population 2016'!BD248,FALSE)</f>
        <v>6067</v>
      </c>
      <c r="I248">
        <v>0</v>
      </c>
      <c r="J248">
        <f>HLOOKUP(Results!E$4,Targeting!$C$3:$F$249,Targeting!$G248,FALSE)</f>
        <v>935</v>
      </c>
      <c r="K248" s="89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Authority"),OR($F248=1,$F248=5)),0,new_ci(VALUE(LEFT(Options!$B$24,2)),$C248,$E248,$F248,2016,$I248,1,$H248,$G248*$H248,Options!$B$8)))</f>
        <v>272.36551425409999</v>
      </c>
      <c r="L248" s="90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Authority"),OR($F248=1,$F248=5)),0,new_ci(VALUE(LEFT(Options!$B$24,2)),$C248,$E248,$F248,2016,$I248+$J248,1,$H248,$G248*$H248,Options!$B$8)))</f>
        <v>271.46863429759998</v>
      </c>
      <c r="M248" s="83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Authority"),OR($F248=1,$F248=5)),0,new_yllv2(VALUE(LEFT(Options!$B$24,2)),$C248,$D248,$E248,$F248,2016,$I248,1,$H248,$G248*$H248,Options!$B$8)))</f>
        <v>1032.2644819264999</v>
      </c>
      <c r="N248" s="84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Authority"),OR($F248=1,$F248=5)),0,new_yllv2(VALUE(LEFT(Options!$B$24,2)),$C248,$D248,$E248,$F248,2016,$I248+$J248,1,$H248,$G248*$H248,Options!$B$8)))</f>
        <v>1028.865309582</v>
      </c>
      <c r="O248" s="90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Authority"),OR($F248=1,$F248=5)),0,hosp_count(VALUE(LEFT(Options!$B$24,2)),$C248,$E248,$F248,2016,$I248,1,$H248,$G248*$H248, Options!$B$8)))</f>
        <v>3747.6590122036</v>
      </c>
      <c r="P248" s="90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Authority"),OR($F248=1,$F248=5)),0,hosp_count(VALUE(LEFT(Options!$B$24,2)),$C248,$E248,$F248,2016,$I248+$J248,1,$H248,$G248*$H248, Options!$B$8)))</f>
        <v>3739.8062544582999</v>
      </c>
      <c r="Q248" s="83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Authority"),OR($F248=1,$F248=5)),0,prem_mort(VALUE(LEFT(Options!$B$24,2)),$C248,$E248,$F248,2016,$I248,1,$H248,$G248*$H248,Options!$B$8)))</f>
        <v>0</v>
      </c>
      <c r="R248" s="84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Authority"),OR($F248=1,$F248=5)),0,prem_mort(VALUE(LEFT(Options!$B$24,2)),$C248,$E248,$F248,2016,$I248+$J248,1,$H248,$G248*$H248,Options!$B$8)))</f>
        <v>0</v>
      </c>
      <c r="S248" s="83">
        <f t="shared" si="170"/>
        <v>4489.2947792005934</v>
      </c>
      <c r="T248" s="75">
        <f t="shared" si="171"/>
        <v>4474.5118559024222</v>
      </c>
      <c r="U248" s="75">
        <f t="shared" si="172"/>
        <v>17014.413745285972</v>
      </c>
      <c r="V248" s="75">
        <f t="shared" si="173"/>
        <v>16958.3865103346</v>
      </c>
      <c r="W248" s="75">
        <f t="shared" si="174"/>
        <v>61771.20508</v>
      </c>
      <c r="X248" s="75">
        <f t="shared" si="175"/>
        <v>61641.771130019777</v>
      </c>
      <c r="Y248" s="75">
        <f t="shared" si="176"/>
        <v>0</v>
      </c>
      <c r="Z248" s="84">
        <f t="shared" si="177"/>
        <v>0</v>
      </c>
      <c r="AA248" s="83">
        <f t="shared" si="178"/>
        <v>6733942.1688008904</v>
      </c>
      <c r="AB248" s="75">
        <f t="shared" si="179"/>
        <v>6711767.7838536333</v>
      </c>
      <c r="AC248" s="75">
        <f t="shared" si="164"/>
        <v>25521620.617928959</v>
      </c>
      <c r="AD248" s="75">
        <f t="shared" si="165"/>
        <v>25437579.765501898</v>
      </c>
      <c r="AE248" s="75">
        <f t="shared" si="180"/>
        <v>92656807.620000005</v>
      </c>
      <c r="AF248" s="75">
        <f t="shared" si="181"/>
        <v>92462656.695029661</v>
      </c>
      <c r="AG248" s="75">
        <f t="shared" si="182"/>
        <v>0</v>
      </c>
      <c r="AH248" s="75">
        <f t="shared" si="183"/>
        <v>0</v>
      </c>
      <c r="AI248" s="84">
        <v>1500</v>
      </c>
      <c r="AJ248" s="133"/>
      <c r="AK248" s="134"/>
      <c r="AL248" s="75"/>
      <c r="AM248" s="75"/>
      <c r="AN248" s="134"/>
      <c r="AO248" s="134"/>
      <c r="AP248" s="75"/>
      <c r="AQ248" s="84"/>
    </row>
    <row r="249" spans="2:43" s="4" customFormat="1" x14ac:dyDescent="0.35">
      <c r="B249" s="8" t="s">
        <v>79</v>
      </c>
      <c r="C249" s="78">
        <v>92.215477000000007</v>
      </c>
      <c r="D249" s="78">
        <v>95.515479999999997</v>
      </c>
      <c r="E249" s="4" t="s">
        <v>172</v>
      </c>
      <c r="F249" s="4">
        <v>5</v>
      </c>
      <c r="G249" s="78">
        <f>HLOOKUP(Calculations!$E$2,'Prevalence Rates'!$C$3:$BC$249,'Prevalence Rates'!$BD249,FALSE)</f>
        <v>0.04</v>
      </c>
      <c r="H249" s="4">
        <f>HLOOKUP(Calculations!$E$2,'Population 2016'!$C$3:$BC$249,'Population 2016'!BD249,FALSE)</f>
        <v>2678</v>
      </c>
      <c r="I249" s="4">
        <v>0</v>
      </c>
      <c r="J249" s="4">
        <f>HLOOKUP(Results!E$4,Targeting!$C$3:$F$249,Targeting!$G249,FALSE)</f>
        <v>413</v>
      </c>
      <c r="K249" s="93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Authority"),OR($F249=1,$F249=5)),0,new_ci(VALUE(LEFT(Options!$B$24,2)),$C249,$E249,$F249,2016,$I249,1,$H249,$G249*$H249,Options!$B$8)))</f>
        <v>181.0420854187</v>
      </c>
      <c r="L249" s="94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Authority"),OR($F249=1,$F249=5)),0,new_ci(VALUE(LEFT(Options!$B$24,2)),$C249,$E249,$F249,2016,$I249+$J249,1,$H249,$G249*$H249,Options!$B$8)))</f>
        <v>180.46411492280001</v>
      </c>
      <c r="M249" s="87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Authority"),OR($F249=1,$F249=5)),0,new_yllv2(VALUE(LEFT(Options!$B$24,2)),$C249,$D249,$E249,$F249,2016,$I249,1,$H249,$G249*$H249,Options!$B$8)))</f>
        <v>416.39733958929997</v>
      </c>
      <c r="N249" s="88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Authority"),OR($F249=1,$F249=5)),0,new_yllv2(VALUE(LEFT(Options!$B$24,2)),$C249,$D249,$E249,$F249,2016,$I249+$J249,1,$H249,$G249*$H249,Options!$B$8)))</f>
        <v>415.06800571479999</v>
      </c>
      <c r="O249" s="94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Authority"),OR($F249=1,$F249=5)),0,hosp_count(VALUE(LEFT(Options!$B$24,2)),$C249,$E249,$F249,2016,$I249,1,$H249,$G249*$H249, Options!$B$8)))</f>
        <v>2016.9131573994</v>
      </c>
      <c r="P249" s="94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Authority"),OR($F249=1,$F249=5)),0,hosp_count(VALUE(LEFT(Options!$B$24,2)),$C249,$E249,$F249,2016,$I249+$J249,1,$H249,$G249*$H249, Options!$B$8)))</f>
        <v>2012.684025862</v>
      </c>
      <c r="Q249" s="87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Authority"),OR($F249=1,$F249=5)),0,prem_mort(VALUE(LEFT(Options!$B$24,2)),$C249,$E249,$F249,2016,$I249,1,$H249,$G249*$H249,Options!$B$8)))</f>
        <v>0</v>
      </c>
      <c r="R249" s="88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Authority"),OR($F249=1,$F249=5)),0,prem_mort(VALUE(LEFT(Options!$B$24,2)),$C249,$E249,$F249,2016,$I249+$J249,1,$H249,$G249*$H249,Options!$B$8)))</f>
        <v>0</v>
      </c>
      <c r="S249" s="87">
        <f t="shared" si="170"/>
        <v>6760.3467296004474</v>
      </c>
      <c r="T249" s="80">
        <f t="shared" si="171"/>
        <v>6738.7645602240473</v>
      </c>
      <c r="U249" s="80">
        <f t="shared" si="172"/>
        <v>15548.817759122479</v>
      </c>
      <c r="V249" s="80">
        <f t="shared" si="173"/>
        <v>15499.178704809559</v>
      </c>
      <c r="W249" s="80">
        <f t="shared" si="174"/>
        <v>75314.158230000001</v>
      </c>
      <c r="X249" s="80">
        <f t="shared" si="175"/>
        <v>75156.236962733383</v>
      </c>
      <c r="Y249" s="80">
        <f t="shared" si="176"/>
        <v>0</v>
      </c>
      <c r="Z249" s="88">
        <f t="shared" si="177"/>
        <v>0</v>
      </c>
      <c r="AA249" s="87">
        <f t="shared" si="178"/>
        <v>6760346.7296004472</v>
      </c>
      <c r="AB249" s="80">
        <f t="shared" si="179"/>
        <v>6738764.5602240469</v>
      </c>
      <c r="AC249" s="80">
        <f t="shared" si="164"/>
        <v>15548817.75912248</v>
      </c>
      <c r="AD249" s="80">
        <f t="shared" si="165"/>
        <v>15499178.70480956</v>
      </c>
      <c r="AE249" s="80">
        <f t="shared" si="180"/>
        <v>75314158.230000004</v>
      </c>
      <c r="AF249" s="80">
        <f t="shared" si="181"/>
        <v>75156236.962733388</v>
      </c>
      <c r="AG249" s="80">
        <f t="shared" si="182"/>
        <v>0</v>
      </c>
      <c r="AH249" s="80">
        <f t="shared" si="183"/>
        <v>0</v>
      </c>
      <c r="AI249" s="88">
        <v>1000</v>
      </c>
      <c r="AJ249" s="135"/>
      <c r="AK249" s="136"/>
      <c r="AL249" s="80"/>
      <c r="AM249" s="80"/>
      <c r="AN249" s="136"/>
      <c r="AO249" s="136"/>
      <c r="AP249" s="80"/>
      <c r="AQ249" s="88"/>
    </row>
    <row r="250" spans="2:43" x14ac:dyDescent="0.35">
      <c r="B250"/>
      <c r="AI250" s="72"/>
      <c r="AJ250" s="72"/>
      <c r="AK250" s="72"/>
      <c r="AL250" s="72"/>
      <c r="AM250" s="72"/>
    </row>
    <row r="251" spans="2:43" x14ac:dyDescent="0.35">
      <c r="B251"/>
      <c r="AI251" s="72"/>
      <c r="AJ251" s="72"/>
      <c r="AK251" s="72"/>
      <c r="AL251" s="72"/>
      <c r="AM251" s="72"/>
    </row>
    <row r="252" spans="2:43" s="3" customFormat="1" x14ac:dyDescent="0.35">
      <c r="C252" s="159"/>
      <c r="D252" s="159"/>
      <c r="G252" s="159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</row>
    <row r="253" spans="2:43" x14ac:dyDescent="0.35">
      <c r="B253"/>
      <c r="AI253" s="72"/>
      <c r="AJ253" s="72"/>
      <c r="AK253" s="72"/>
      <c r="AL253" s="72"/>
      <c r="AM253" s="72"/>
    </row>
    <row r="254" spans="2:43" x14ac:dyDescent="0.35">
      <c r="B254"/>
      <c r="AI254" s="72"/>
      <c r="AJ254" s="72"/>
      <c r="AK254" s="72"/>
      <c r="AL254" s="72"/>
      <c r="AM254" s="72"/>
    </row>
    <row r="255" spans="2:43" x14ac:dyDescent="0.35">
      <c r="B255"/>
      <c r="AI255" s="72"/>
      <c r="AJ255" s="72"/>
      <c r="AK255" s="72"/>
      <c r="AL255" s="72"/>
      <c r="AM255" s="72"/>
    </row>
    <row r="256" spans="2:43" x14ac:dyDescent="0.35">
      <c r="B256"/>
      <c r="AI256" s="72"/>
      <c r="AJ256" s="72"/>
      <c r="AK256" s="72"/>
      <c r="AL256" s="72"/>
      <c r="AM256" s="72"/>
    </row>
    <row r="257" spans="2:39" x14ac:dyDescent="0.35">
      <c r="B257"/>
      <c r="AI257" s="72"/>
      <c r="AJ257" s="72"/>
      <c r="AK257" s="72"/>
      <c r="AL257" s="72"/>
      <c r="AM257" s="72"/>
    </row>
    <row r="258" spans="2:39" x14ac:dyDescent="0.35">
      <c r="B258"/>
      <c r="AI258" s="72"/>
      <c r="AJ258" s="72"/>
      <c r="AK258" s="72"/>
      <c r="AL258" s="72"/>
      <c r="AM258" s="72"/>
    </row>
    <row r="259" spans="2:39" x14ac:dyDescent="0.35">
      <c r="B259"/>
      <c r="AI259" s="72"/>
      <c r="AJ259" s="72"/>
      <c r="AK259" s="72"/>
      <c r="AL259" s="72"/>
      <c r="AM259" s="72"/>
    </row>
    <row r="260" spans="2:39" x14ac:dyDescent="0.35">
      <c r="B260"/>
      <c r="AI260" s="72"/>
      <c r="AJ260" s="72"/>
      <c r="AK260" s="72"/>
      <c r="AL260" s="72"/>
      <c r="AM260" s="72"/>
    </row>
    <row r="261" spans="2:39" x14ac:dyDescent="0.35">
      <c r="B261"/>
      <c r="AI261" s="72"/>
      <c r="AJ261" s="72"/>
      <c r="AK261" s="72"/>
      <c r="AL261" s="72"/>
      <c r="AM261" s="72"/>
    </row>
    <row r="262" spans="2:39" x14ac:dyDescent="0.35">
      <c r="B262"/>
      <c r="AI262" s="72"/>
      <c r="AJ262" s="72"/>
      <c r="AK262" s="72"/>
      <c r="AL262" s="72"/>
      <c r="AM262" s="72"/>
    </row>
    <row r="263" spans="2:39" x14ac:dyDescent="0.35">
      <c r="B263"/>
      <c r="AI263" s="72"/>
      <c r="AJ263" s="72"/>
      <c r="AK263" s="72"/>
      <c r="AL263" s="72"/>
      <c r="AM263" s="72"/>
    </row>
    <row r="264" spans="2:39" x14ac:dyDescent="0.35">
      <c r="B264"/>
      <c r="AI264" s="72"/>
      <c r="AJ264" s="72"/>
      <c r="AK264" s="72"/>
      <c r="AL264" s="72"/>
      <c r="AM264" s="72"/>
    </row>
    <row r="265" spans="2:39" x14ac:dyDescent="0.35">
      <c r="B265"/>
      <c r="AI265" s="72"/>
      <c r="AJ265" s="72"/>
      <c r="AK265" s="72"/>
      <c r="AL265" s="72"/>
      <c r="AM265" s="72"/>
    </row>
    <row r="266" spans="2:39" x14ac:dyDescent="0.35">
      <c r="B266"/>
      <c r="AI266" s="72"/>
      <c r="AJ266" s="72"/>
      <c r="AK266" s="72"/>
      <c r="AL266" s="72"/>
      <c r="AM266" s="72"/>
    </row>
    <row r="267" spans="2:39" x14ac:dyDescent="0.35">
      <c r="B267"/>
      <c r="AI267" s="72"/>
      <c r="AJ267" s="72"/>
      <c r="AK267" s="72"/>
      <c r="AL267" s="72"/>
      <c r="AM267" s="72"/>
    </row>
    <row r="268" spans="2:39" x14ac:dyDescent="0.35">
      <c r="B268"/>
      <c r="AI268" s="72"/>
      <c r="AJ268" s="72"/>
      <c r="AK268" s="72"/>
      <c r="AL268" s="72"/>
      <c r="AM268" s="72"/>
    </row>
    <row r="269" spans="2:39" x14ac:dyDescent="0.35">
      <c r="B269"/>
      <c r="AI269" s="72"/>
      <c r="AJ269" s="72"/>
      <c r="AK269" s="72"/>
      <c r="AL269" s="72"/>
      <c r="AM269" s="72"/>
    </row>
    <row r="270" spans="2:39" x14ac:dyDescent="0.35">
      <c r="B270"/>
      <c r="AI270" s="72"/>
      <c r="AJ270" s="72"/>
      <c r="AK270" s="72"/>
      <c r="AL270" s="72"/>
      <c r="AM270" s="72"/>
    </row>
    <row r="271" spans="2:39" x14ac:dyDescent="0.35">
      <c r="B271"/>
      <c r="AI271" s="72"/>
      <c r="AJ271" s="72"/>
      <c r="AK271" s="72"/>
      <c r="AL271" s="72"/>
      <c r="AM271" s="72"/>
    </row>
    <row r="272" spans="2:39" x14ac:dyDescent="0.35">
      <c r="B272"/>
      <c r="AI272" s="72"/>
      <c r="AJ272" s="72"/>
      <c r="AK272" s="72"/>
      <c r="AL272" s="72"/>
      <c r="AM272" s="72"/>
    </row>
    <row r="273" spans="2:39" x14ac:dyDescent="0.35">
      <c r="B273"/>
      <c r="AI273" s="72"/>
      <c r="AJ273" s="72"/>
      <c r="AK273" s="72"/>
      <c r="AL273" s="72"/>
      <c r="AM273" s="72"/>
    </row>
    <row r="274" spans="2:39" x14ac:dyDescent="0.35">
      <c r="B274"/>
      <c r="AI274" s="72"/>
      <c r="AJ274" s="72"/>
      <c r="AK274" s="72"/>
      <c r="AL274" s="72"/>
      <c r="AM274" s="72"/>
    </row>
    <row r="275" spans="2:39" x14ac:dyDescent="0.35">
      <c r="B275"/>
      <c r="AI275" s="72"/>
      <c r="AJ275" s="72"/>
      <c r="AK275" s="72"/>
      <c r="AL275" s="72"/>
      <c r="AM275" s="72"/>
    </row>
    <row r="276" spans="2:39" x14ac:dyDescent="0.35">
      <c r="B276"/>
      <c r="AI276" s="72"/>
      <c r="AJ276" s="72"/>
      <c r="AK276" s="72"/>
      <c r="AL276" s="72"/>
      <c r="AM276" s="72"/>
    </row>
    <row r="277" spans="2:39" x14ac:dyDescent="0.35">
      <c r="B277"/>
      <c r="AI277" s="72"/>
      <c r="AJ277" s="72"/>
      <c r="AK277" s="72"/>
      <c r="AL277" s="72"/>
      <c r="AM277" s="72"/>
    </row>
    <row r="278" spans="2:39" x14ac:dyDescent="0.35">
      <c r="B278"/>
      <c r="AI278" s="72"/>
      <c r="AJ278" s="72"/>
      <c r="AK278" s="72"/>
      <c r="AL278" s="72"/>
      <c r="AM278" s="72"/>
    </row>
    <row r="279" spans="2:39" x14ac:dyDescent="0.35">
      <c r="B279"/>
      <c r="AI279" s="72"/>
      <c r="AJ279" s="72"/>
      <c r="AK279" s="72"/>
      <c r="AL279" s="72"/>
      <c r="AM279" s="72"/>
    </row>
    <row r="280" spans="2:39" x14ac:dyDescent="0.35">
      <c r="B280"/>
      <c r="AI280" s="72"/>
      <c r="AJ280" s="72"/>
      <c r="AK280" s="72"/>
      <c r="AL280" s="72"/>
      <c r="AM280" s="72"/>
    </row>
    <row r="281" spans="2:39" x14ac:dyDescent="0.35">
      <c r="B281"/>
      <c r="AI281" s="72"/>
      <c r="AJ281" s="72"/>
      <c r="AK281" s="72"/>
      <c r="AL281" s="72"/>
      <c r="AM281" s="72"/>
    </row>
    <row r="282" spans="2:39" x14ac:dyDescent="0.35">
      <c r="B282"/>
      <c r="AI282" s="72"/>
      <c r="AJ282" s="72"/>
      <c r="AK282" s="72"/>
      <c r="AL282" s="72"/>
      <c r="AM282" s="72"/>
    </row>
    <row r="283" spans="2:39" x14ac:dyDescent="0.35">
      <c r="B283"/>
      <c r="AI283" s="72"/>
      <c r="AJ283" s="72"/>
      <c r="AK283" s="72"/>
      <c r="AL283" s="72"/>
      <c r="AM283" s="72"/>
    </row>
    <row r="284" spans="2:39" x14ac:dyDescent="0.35">
      <c r="B284"/>
      <c r="AI284" s="72"/>
      <c r="AJ284" s="72"/>
      <c r="AK284" s="72"/>
      <c r="AL284" s="72"/>
      <c r="AM284" s="72"/>
    </row>
    <row r="285" spans="2:39" x14ac:dyDescent="0.35">
      <c r="B285"/>
      <c r="AI285" s="72"/>
      <c r="AJ285" s="72"/>
      <c r="AK285" s="72"/>
      <c r="AL285" s="72"/>
      <c r="AM285" s="72"/>
    </row>
    <row r="286" spans="2:39" x14ac:dyDescent="0.35">
      <c r="B286"/>
      <c r="AI286" s="72"/>
      <c r="AJ286" s="72"/>
      <c r="AK286" s="72"/>
      <c r="AL286" s="72"/>
      <c r="AM286" s="72"/>
    </row>
    <row r="287" spans="2:39" x14ac:dyDescent="0.35">
      <c r="B287"/>
      <c r="AI287" s="72"/>
      <c r="AJ287" s="72"/>
      <c r="AK287" s="72"/>
      <c r="AL287" s="72"/>
      <c r="AM287" s="72"/>
    </row>
    <row r="288" spans="2:39" x14ac:dyDescent="0.35">
      <c r="B288"/>
      <c r="AI288" s="72"/>
      <c r="AJ288" s="72"/>
      <c r="AK288" s="72"/>
      <c r="AL288" s="72"/>
      <c r="AM288" s="72"/>
    </row>
    <row r="289" spans="2:39" x14ac:dyDescent="0.35">
      <c r="B289"/>
      <c r="AI289" s="72"/>
      <c r="AJ289" s="72"/>
      <c r="AK289" s="72"/>
      <c r="AL289" s="72"/>
      <c r="AM289" s="72"/>
    </row>
    <row r="290" spans="2:39" x14ac:dyDescent="0.35">
      <c r="B290"/>
      <c r="AI290" s="72"/>
      <c r="AJ290" s="72"/>
      <c r="AK290" s="72"/>
      <c r="AL290" s="72"/>
      <c r="AM290" s="72"/>
    </row>
    <row r="291" spans="2:39" x14ac:dyDescent="0.35">
      <c r="B291"/>
      <c r="AI291" s="72"/>
      <c r="AJ291" s="72"/>
      <c r="AK291" s="72"/>
      <c r="AL291" s="72"/>
      <c r="AM291" s="72"/>
    </row>
    <row r="292" spans="2:39" x14ac:dyDescent="0.35">
      <c r="B292"/>
      <c r="AI292" s="72"/>
      <c r="AJ292" s="72"/>
      <c r="AK292" s="72"/>
      <c r="AL292" s="72"/>
      <c r="AM292" s="72"/>
    </row>
    <row r="293" spans="2:39" x14ac:dyDescent="0.35">
      <c r="B293"/>
      <c r="AI293" s="72"/>
      <c r="AJ293" s="72"/>
      <c r="AK293" s="72"/>
      <c r="AL293" s="72"/>
      <c r="AM293" s="72"/>
    </row>
    <row r="294" spans="2:39" x14ac:dyDescent="0.35">
      <c r="B294"/>
      <c r="AI294" s="72"/>
      <c r="AJ294" s="72"/>
      <c r="AK294" s="72"/>
      <c r="AL294" s="72"/>
      <c r="AM294" s="72"/>
    </row>
    <row r="295" spans="2:39" x14ac:dyDescent="0.35">
      <c r="B295"/>
      <c r="AI295" s="72"/>
      <c r="AJ295" s="72"/>
      <c r="AK295" s="72"/>
      <c r="AL295" s="72"/>
      <c r="AM295" s="72"/>
    </row>
    <row r="296" spans="2:39" x14ac:dyDescent="0.35">
      <c r="B296"/>
      <c r="AI296" s="72"/>
      <c r="AJ296" s="72"/>
      <c r="AK296" s="72"/>
      <c r="AL296" s="72"/>
      <c r="AM296" s="72"/>
    </row>
    <row r="297" spans="2:39" x14ac:dyDescent="0.35">
      <c r="B297"/>
      <c r="AI297" s="72"/>
      <c r="AJ297" s="72"/>
      <c r="AK297" s="72"/>
      <c r="AL297" s="72"/>
      <c r="AM297" s="72"/>
    </row>
    <row r="298" spans="2:39" x14ac:dyDescent="0.35">
      <c r="B298"/>
      <c r="AI298" s="72"/>
      <c r="AJ298" s="72"/>
      <c r="AK298" s="72"/>
      <c r="AL298" s="72"/>
      <c r="AM298" s="72"/>
    </row>
    <row r="299" spans="2:39" x14ac:dyDescent="0.35">
      <c r="B299"/>
      <c r="AI299" s="72"/>
      <c r="AJ299" s="72"/>
      <c r="AK299" s="72"/>
      <c r="AL299" s="72"/>
      <c r="AM299" s="72"/>
    </row>
    <row r="300" spans="2:39" x14ac:dyDescent="0.35">
      <c r="B300"/>
      <c r="AI300" s="72"/>
      <c r="AJ300" s="72"/>
      <c r="AK300" s="72"/>
      <c r="AL300" s="72"/>
      <c r="AM300" s="72"/>
    </row>
    <row r="301" spans="2:39" x14ac:dyDescent="0.35">
      <c r="B301"/>
      <c r="AI301" s="72"/>
      <c r="AJ301" s="72"/>
      <c r="AK301" s="72"/>
      <c r="AL301" s="72"/>
      <c r="AM301" s="72"/>
    </row>
    <row r="302" spans="2:39" x14ac:dyDescent="0.35">
      <c r="B302"/>
      <c r="AI302" s="72"/>
      <c r="AJ302" s="72"/>
      <c r="AK302" s="72"/>
      <c r="AL302" s="72"/>
      <c r="AM302" s="72"/>
    </row>
    <row r="303" spans="2:39" x14ac:dyDescent="0.35">
      <c r="B303"/>
      <c r="AI303" s="72"/>
      <c r="AJ303" s="72"/>
      <c r="AK303" s="72"/>
      <c r="AL303" s="72"/>
      <c r="AM303" s="72"/>
    </row>
    <row r="304" spans="2:39" x14ac:dyDescent="0.35">
      <c r="B304"/>
      <c r="AI304" s="72"/>
      <c r="AJ304" s="72"/>
      <c r="AK304" s="72"/>
      <c r="AL304" s="72"/>
      <c r="AM304" s="72"/>
    </row>
    <row r="305" spans="2:39" x14ac:dyDescent="0.35">
      <c r="B305"/>
      <c r="AI305" s="72"/>
      <c r="AJ305" s="72"/>
      <c r="AK305" s="72"/>
      <c r="AL305" s="72"/>
      <c r="AM305" s="72"/>
    </row>
    <row r="306" spans="2:39" x14ac:dyDescent="0.35">
      <c r="B306"/>
      <c r="AI306" s="72"/>
      <c r="AJ306" s="72"/>
      <c r="AK306" s="72"/>
      <c r="AL306" s="72"/>
      <c r="AM306" s="72"/>
    </row>
    <row r="307" spans="2:39" x14ac:dyDescent="0.35">
      <c r="B307"/>
      <c r="AI307" s="72"/>
      <c r="AJ307" s="72"/>
      <c r="AK307" s="72"/>
      <c r="AL307" s="72"/>
      <c r="AM307" s="72"/>
    </row>
    <row r="308" spans="2:39" x14ac:dyDescent="0.35">
      <c r="B308"/>
      <c r="AI308" s="72"/>
      <c r="AJ308" s="72"/>
      <c r="AK308" s="72"/>
      <c r="AL308" s="72"/>
      <c r="AM308" s="72"/>
    </row>
    <row r="309" spans="2:39" x14ac:dyDescent="0.35">
      <c r="B309"/>
      <c r="AI309" s="72"/>
      <c r="AJ309" s="72"/>
      <c r="AK309" s="72"/>
      <c r="AL309" s="72"/>
      <c r="AM309" s="72"/>
    </row>
    <row r="310" spans="2:39" x14ac:dyDescent="0.35">
      <c r="B310"/>
      <c r="AI310" s="72"/>
      <c r="AJ310" s="72"/>
      <c r="AK310" s="72"/>
      <c r="AL310" s="72"/>
      <c r="AM310" s="72"/>
    </row>
    <row r="311" spans="2:39" x14ac:dyDescent="0.35">
      <c r="B311"/>
      <c r="AI311" s="72"/>
      <c r="AJ311" s="72"/>
      <c r="AK311" s="72"/>
      <c r="AL311" s="72"/>
      <c r="AM311" s="72"/>
    </row>
    <row r="312" spans="2:39" x14ac:dyDescent="0.35">
      <c r="B312"/>
      <c r="AI312" s="72"/>
      <c r="AJ312" s="72"/>
      <c r="AK312" s="72"/>
      <c r="AL312" s="72"/>
      <c r="AM312" s="72"/>
    </row>
    <row r="313" spans="2:39" x14ac:dyDescent="0.35">
      <c r="B313"/>
      <c r="AI313" s="72"/>
      <c r="AJ313" s="72"/>
      <c r="AK313" s="72"/>
      <c r="AL313" s="72"/>
      <c r="AM313" s="72"/>
    </row>
    <row r="314" spans="2:39" x14ac:dyDescent="0.35">
      <c r="B314"/>
      <c r="AI314" s="72"/>
      <c r="AJ314" s="72"/>
      <c r="AK314" s="72"/>
      <c r="AL314" s="72"/>
      <c r="AM314" s="72"/>
    </row>
    <row r="315" spans="2:39" x14ac:dyDescent="0.35">
      <c r="B315"/>
      <c r="AI315" s="72"/>
      <c r="AJ315" s="72"/>
      <c r="AK315" s="72"/>
      <c r="AL315" s="72"/>
      <c r="AM315" s="72"/>
    </row>
    <row r="316" spans="2:39" x14ac:dyDescent="0.35">
      <c r="B316"/>
      <c r="AI316" s="72"/>
      <c r="AJ316" s="72"/>
      <c r="AK316" s="72"/>
      <c r="AL316" s="72"/>
      <c r="AM316" s="72"/>
    </row>
    <row r="317" spans="2:39" x14ac:dyDescent="0.35">
      <c r="B317"/>
      <c r="AI317" s="72"/>
      <c r="AJ317" s="72"/>
      <c r="AK317" s="72"/>
      <c r="AL317" s="72"/>
      <c r="AM317" s="72"/>
    </row>
    <row r="318" spans="2:39" x14ac:dyDescent="0.35">
      <c r="B318"/>
      <c r="AI318" s="72"/>
      <c r="AJ318" s="72"/>
      <c r="AK318" s="72"/>
      <c r="AL318" s="72"/>
      <c r="AM318" s="72"/>
    </row>
    <row r="319" spans="2:39" x14ac:dyDescent="0.35">
      <c r="B319"/>
      <c r="AI319" s="72"/>
      <c r="AJ319" s="72"/>
      <c r="AK319" s="72"/>
      <c r="AL319" s="72"/>
      <c r="AM319" s="72"/>
    </row>
    <row r="320" spans="2:39" x14ac:dyDescent="0.35">
      <c r="B320"/>
      <c r="AI320" s="72"/>
      <c r="AJ320" s="72"/>
      <c r="AK320" s="72"/>
      <c r="AL320" s="72"/>
      <c r="AM320" s="72"/>
    </row>
    <row r="321" spans="2:39" x14ac:dyDescent="0.35">
      <c r="B321"/>
      <c r="AI321" s="72"/>
      <c r="AJ321" s="72"/>
      <c r="AK321" s="72"/>
      <c r="AL321" s="72"/>
      <c r="AM321" s="72"/>
    </row>
    <row r="322" spans="2:39" x14ac:dyDescent="0.35">
      <c r="B322"/>
      <c r="AI322" s="72"/>
      <c r="AJ322" s="72"/>
      <c r="AK322" s="72"/>
      <c r="AL322" s="72"/>
      <c r="AM322" s="72"/>
    </row>
    <row r="323" spans="2:39" x14ac:dyDescent="0.35">
      <c r="B323"/>
      <c r="AI323" s="72"/>
      <c r="AJ323" s="72"/>
      <c r="AK323" s="72"/>
      <c r="AL323" s="72"/>
      <c r="AM323" s="72"/>
    </row>
    <row r="324" spans="2:39" x14ac:dyDescent="0.35">
      <c r="B324"/>
      <c r="AI324" s="72"/>
      <c r="AJ324" s="72"/>
      <c r="AK324" s="72"/>
      <c r="AL324" s="72"/>
      <c r="AM324" s="72"/>
    </row>
    <row r="325" spans="2:39" x14ac:dyDescent="0.35">
      <c r="B325"/>
      <c r="AI325" s="72"/>
      <c r="AJ325" s="72"/>
      <c r="AK325" s="72"/>
      <c r="AL325" s="72"/>
      <c r="AM325" s="72"/>
    </row>
    <row r="326" spans="2:39" x14ac:dyDescent="0.35">
      <c r="B326"/>
      <c r="AI326" s="72"/>
      <c r="AJ326" s="72"/>
      <c r="AK326" s="72"/>
      <c r="AL326" s="72"/>
      <c r="AM326" s="72"/>
    </row>
    <row r="327" spans="2:39" x14ac:dyDescent="0.35">
      <c r="B327"/>
      <c r="AI327" s="72"/>
      <c r="AJ327" s="72"/>
      <c r="AK327" s="72"/>
      <c r="AL327" s="72"/>
      <c r="AM327" s="72"/>
    </row>
    <row r="328" spans="2:39" x14ac:dyDescent="0.35">
      <c r="B328"/>
      <c r="AI328" s="72"/>
      <c r="AJ328" s="72"/>
      <c r="AK328" s="72"/>
      <c r="AL328" s="72"/>
      <c r="AM328" s="72"/>
    </row>
    <row r="329" spans="2:39" x14ac:dyDescent="0.35">
      <c r="B329"/>
      <c r="AI329" s="72"/>
      <c r="AJ329" s="72"/>
      <c r="AK329" s="72"/>
      <c r="AL329" s="72"/>
      <c r="AM329" s="72"/>
    </row>
    <row r="330" spans="2:39" x14ac:dyDescent="0.35">
      <c r="B330"/>
      <c r="AI330" s="72"/>
      <c r="AJ330" s="72"/>
      <c r="AK330" s="72"/>
      <c r="AL330" s="72"/>
      <c r="AM330" s="72"/>
    </row>
    <row r="331" spans="2:39" x14ac:dyDescent="0.35">
      <c r="B331"/>
      <c r="AI331" s="72"/>
      <c r="AJ331" s="72"/>
      <c r="AK331" s="72"/>
      <c r="AL331" s="72"/>
      <c r="AM331" s="72"/>
    </row>
    <row r="332" spans="2:39" x14ac:dyDescent="0.35">
      <c r="B332"/>
      <c r="AI332" s="72"/>
      <c r="AJ332" s="72"/>
      <c r="AK332" s="72"/>
      <c r="AL332" s="72"/>
      <c r="AM332" s="72"/>
    </row>
    <row r="333" spans="2:39" x14ac:dyDescent="0.35">
      <c r="B333"/>
      <c r="AI333" s="72"/>
      <c r="AJ333" s="72"/>
      <c r="AK333" s="72"/>
      <c r="AL333" s="72"/>
      <c r="AM333" s="72"/>
    </row>
    <row r="334" spans="2:39" x14ac:dyDescent="0.35">
      <c r="B334"/>
      <c r="AI334" s="72"/>
      <c r="AJ334" s="72"/>
      <c r="AK334" s="72"/>
      <c r="AL334" s="72"/>
      <c r="AM334" s="72"/>
    </row>
    <row r="335" spans="2:39" x14ac:dyDescent="0.35">
      <c r="B335"/>
      <c r="AI335" s="72"/>
      <c r="AJ335" s="72"/>
      <c r="AK335" s="72"/>
      <c r="AL335" s="72"/>
      <c r="AM335" s="72"/>
    </row>
    <row r="336" spans="2:39" x14ac:dyDescent="0.35">
      <c r="B336"/>
      <c r="AI336" s="72"/>
      <c r="AJ336" s="72"/>
      <c r="AK336" s="72"/>
      <c r="AL336" s="72"/>
      <c r="AM336" s="72"/>
    </row>
    <row r="337" spans="2:39" x14ac:dyDescent="0.35">
      <c r="B337"/>
      <c r="AI337" s="72"/>
      <c r="AJ337" s="72"/>
      <c r="AK337" s="72"/>
      <c r="AL337" s="72"/>
      <c r="AM337" s="72"/>
    </row>
    <row r="338" spans="2:39" x14ac:dyDescent="0.35">
      <c r="B338"/>
      <c r="AI338" s="72"/>
      <c r="AJ338" s="72"/>
      <c r="AK338" s="72"/>
      <c r="AL338" s="72"/>
      <c r="AM338" s="72"/>
    </row>
    <row r="339" spans="2:39" x14ac:dyDescent="0.35">
      <c r="B339"/>
      <c r="AI339" s="72"/>
      <c r="AJ339" s="72"/>
      <c r="AK339" s="72"/>
      <c r="AL339" s="72"/>
      <c r="AM339" s="72"/>
    </row>
    <row r="340" spans="2:39" x14ac:dyDescent="0.35">
      <c r="B340"/>
      <c r="AI340" s="72"/>
      <c r="AJ340" s="72"/>
      <c r="AK340" s="72"/>
      <c r="AL340" s="72"/>
      <c r="AM340" s="72"/>
    </row>
    <row r="341" spans="2:39" x14ac:dyDescent="0.35">
      <c r="B341"/>
      <c r="AI341" s="72"/>
      <c r="AJ341" s="72"/>
      <c r="AK341" s="72"/>
      <c r="AL341" s="72"/>
      <c r="AM341" s="72"/>
    </row>
    <row r="342" spans="2:39" x14ac:dyDescent="0.35">
      <c r="B342"/>
      <c r="AI342" s="72"/>
      <c r="AJ342" s="72"/>
      <c r="AK342" s="72"/>
      <c r="AL342" s="72"/>
      <c r="AM342" s="72"/>
    </row>
    <row r="343" spans="2:39" x14ac:dyDescent="0.35">
      <c r="B343"/>
      <c r="AI343" s="72"/>
      <c r="AJ343" s="72"/>
      <c r="AK343" s="72"/>
      <c r="AL343" s="72"/>
      <c r="AM343" s="72"/>
    </row>
    <row r="344" spans="2:39" x14ac:dyDescent="0.35">
      <c r="B344"/>
      <c r="AI344" s="72"/>
      <c r="AJ344" s="72"/>
      <c r="AK344" s="72"/>
      <c r="AL344" s="72"/>
      <c r="AM344" s="72"/>
    </row>
    <row r="345" spans="2:39" x14ac:dyDescent="0.35">
      <c r="B345"/>
      <c r="AI345" s="72"/>
      <c r="AJ345" s="72"/>
      <c r="AK345" s="72"/>
      <c r="AL345" s="72"/>
      <c r="AM345" s="72"/>
    </row>
    <row r="346" spans="2:39" x14ac:dyDescent="0.35">
      <c r="B346"/>
      <c r="AI346" s="72"/>
      <c r="AJ346" s="72"/>
      <c r="AK346" s="72"/>
      <c r="AL346" s="72"/>
      <c r="AM346" s="72"/>
    </row>
    <row r="347" spans="2:39" x14ac:dyDescent="0.35">
      <c r="B347"/>
      <c r="AI347" s="72"/>
      <c r="AJ347" s="72"/>
      <c r="AK347" s="72"/>
      <c r="AL347" s="72"/>
      <c r="AM347" s="72"/>
    </row>
    <row r="348" spans="2:39" x14ac:dyDescent="0.35">
      <c r="B348"/>
      <c r="AI348" s="72"/>
      <c r="AJ348" s="72"/>
      <c r="AK348" s="72"/>
      <c r="AL348" s="72"/>
      <c r="AM348" s="72"/>
    </row>
    <row r="349" spans="2:39" x14ac:dyDescent="0.35">
      <c r="B349"/>
      <c r="AI349" s="72"/>
      <c r="AJ349" s="72"/>
      <c r="AK349" s="72"/>
      <c r="AL349" s="72"/>
      <c r="AM349" s="72"/>
    </row>
    <row r="350" spans="2:39" x14ac:dyDescent="0.35">
      <c r="B350"/>
      <c r="AI350" s="72"/>
      <c r="AJ350" s="72"/>
      <c r="AK350" s="72"/>
      <c r="AL350" s="72"/>
      <c r="AM350" s="72"/>
    </row>
    <row r="351" spans="2:39" x14ac:dyDescent="0.35">
      <c r="B351"/>
      <c r="AI351" s="72"/>
      <c r="AJ351" s="72"/>
      <c r="AK351" s="72"/>
      <c r="AL351" s="72"/>
      <c r="AM351" s="72"/>
    </row>
    <row r="352" spans="2:39" x14ac:dyDescent="0.35">
      <c r="B352"/>
      <c r="AI352" s="72"/>
      <c r="AJ352" s="72"/>
      <c r="AK352" s="72"/>
      <c r="AL352" s="72"/>
      <c r="AM352" s="72"/>
    </row>
    <row r="353" spans="2:39" x14ac:dyDescent="0.35">
      <c r="B353"/>
      <c r="AI353" s="72"/>
      <c r="AJ353" s="72"/>
      <c r="AK353" s="72"/>
      <c r="AL353" s="72"/>
      <c r="AM353" s="72"/>
    </row>
    <row r="354" spans="2:39" x14ac:dyDescent="0.35">
      <c r="B354"/>
      <c r="AI354" s="72"/>
      <c r="AJ354" s="72"/>
      <c r="AK354" s="72"/>
      <c r="AL354" s="72"/>
      <c r="AM354" s="72"/>
    </row>
    <row r="355" spans="2:39" x14ac:dyDescent="0.35">
      <c r="B355"/>
      <c r="AI355" s="72"/>
      <c r="AJ355" s="72"/>
      <c r="AK355" s="72"/>
      <c r="AL355" s="72"/>
      <c r="AM355" s="72"/>
    </row>
    <row r="356" spans="2:39" x14ac:dyDescent="0.35">
      <c r="B356"/>
      <c r="AI356" s="72"/>
      <c r="AJ356" s="72"/>
      <c r="AK356" s="72"/>
      <c r="AL356" s="72"/>
      <c r="AM356" s="72"/>
    </row>
    <row r="357" spans="2:39" x14ac:dyDescent="0.35">
      <c r="B357"/>
      <c r="AI357" s="72"/>
      <c r="AJ357" s="72"/>
      <c r="AK357" s="72"/>
      <c r="AL357" s="72"/>
      <c r="AM357" s="72"/>
    </row>
    <row r="358" spans="2:39" x14ac:dyDescent="0.35">
      <c r="B358"/>
      <c r="AI358" s="72"/>
      <c r="AJ358" s="72"/>
      <c r="AK358" s="72"/>
      <c r="AL358" s="72"/>
      <c r="AM358" s="72"/>
    </row>
    <row r="359" spans="2:39" x14ac:dyDescent="0.35">
      <c r="B359"/>
      <c r="AI359" s="72"/>
      <c r="AJ359" s="72"/>
      <c r="AK359" s="72"/>
      <c r="AL359" s="72"/>
      <c r="AM359" s="72"/>
    </row>
    <row r="360" spans="2:39" x14ac:dyDescent="0.35">
      <c r="B360"/>
      <c r="AI360" s="72"/>
      <c r="AJ360" s="72"/>
      <c r="AK360" s="72"/>
      <c r="AL360" s="72"/>
      <c r="AM360" s="72"/>
    </row>
    <row r="361" spans="2:39" x14ac:dyDescent="0.35">
      <c r="B361"/>
      <c r="AI361" s="72"/>
      <c r="AJ361" s="72"/>
      <c r="AK361" s="72"/>
      <c r="AL361" s="72"/>
      <c r="AM361" s="72"/>
    </row>
    <row r="362" spans="2:39" x14ac:dyDescent="0.35">
      <c r="B362"/>
      <c r="AI362" s="72"/>
      <c r="AJ362" s="72"/>
      <c r="AK362" s="72"/>
      <c r="AL362" s="72"/>
      <c r="AM362" s="72"/>
    </row>
    <row r="363" spans="2:39" x14ac:dyDescent="0.35">
      <c r="B363"/>
      <c r="AI363" s="72"/>
      <c r="AJ363" s="72"/>
      <c r="AK363" s="72"/>
      <c r="AL363" s="72"/>
      <c r="AM363" s="72"/>
    </row>
    <row r="364" spans="2:39" x14ac:dyDescent="0.35">
      <c r="B364"/>
      <c r="AI364" s="72"/>
      <c r="AJ364" s="72"/>
      <c r="AK364" s="72"/>
      <c r="AL364" s="72"/>
      <c r="AM364" s="72"/>
    </row>
    <row r="365" spans="2:39" x14ac:dyDescent="0.35">
      <c r="B365"/>
      <c r="AI365" s="72"/>
      <c r="AJ365" s="72"/>
      <c r="AK365" s="72"/>
      <c r="AL365" s="72"/>
      <c r="AM365" s="72"/>
    </row>
    <row r="366" spans="2:39" x14ac:dyDescent="0.35">
      <c r="B366"/>
      <c r="AI366" s="72"/>
      <c r="AJ366" s="72"/>
      <c r="AK366" s="72"/>
      <c r="AL366" s="72"/>
      <c r="AM366" s="72"/>
    </row>
    <row r="367" spans="2:39" x14ac:dyDescent="0.35">
      <c r="B367"/>
      <c r="AI367" s="72"/>
      <c r="AJ367" s="72"/>
      <c r="AK367" s="72"/>
      <c r="AL367" s="72"/>
      <c r="AM367" s="72"/>
    </row>
    <row r="368" spans="2:39" x14ac:dyDescent="0.35">
      <c r="B368"/>
      <c r="AI368" s="72"/>
      <c r="AJ368" s="72"/>
      <c r="AK368" s="72"/>
      <c r="AL368" s="72"/>
      <c r="AM368" s="72"/>
    </row>
    <row r="369" spans="2:39" x14ac:dyDescent="0.35">
      <c r="B369"/>
      <c r="AI369" s="72"/>
      <c r="AJ369" s="72"/>
      <c r="AK369" s="72"/>
      <c r="AL369" s="72"/>
      <c r="AM369" s="72"/>
    </row>
    <row r="370" spans="2:39" x14ac:dyDescent="0.35">
      <c r="B370"/>
      <c r="AI370" s="72"/>
      <c r="AJ370" s="72"/>
      <c r="AK370" s="72"/>
      <c r="AL370" s="72"/>
      <c r="AM370" s="72"/>
    </row>
    <row r="371" spans="2:39" x14ac:dyDescent="0.35">
      <c r="B371"/>
      <c r="AI371" s="72"/>
      <c r="AJ371" s="72"/>
      <c r="AK371" s="72"/>
      <c r="AL371" s="72"/>
      <c r="AM371" s="72"/>
    </row>
    <row r="372" spans="2:39" x14ac:dyDescent="0.35">
      <c r="B372"/>
      <c r="AI372" s="72"/>
      <c r="AJ372" s="72"/>
      <c r="AK372" s="72"/>
      <c r="AL372" s="72"/>
      <c r="AM372" s="72"/>
    </row>
    <row r="373" spans="2:39" x14ac:dyDescent="0.35">
      <c r="B373"/>
      <c r="AI373" s="72"/>
      <c r="AJ373" s="72"/>
      <c r="AK373" s="72"/>
      <c r="AL373" s="72"/>
      <c r="AM373" s="72"/>
    </row>
    <row r="374" spans="2:39" x14ac:dyDescent="0.35">
      <c r="B374"/>
      <c r="AI374" s="72"/>
      <c r="AJ374" s="72"/>
      <c r="AK374" s="72"/>
      <c r="AL374" s="72"/>
      <c r="AM374" s="72"/>
    </row>
    <row r="375" spans="2:39" x14ac:dyDescent="0.35">
      <c r="B375"/>
      <c r="AI375" s="72"/>
      <c r="AJ375" s="72"/>
      <c r="AK375" s="72"/>
      <c r="AL375" s="72"/>
      <c r="AM375" s="72"/>
    </row>
    <row r="376" spans="2:39" x14ac:dyDescent="0.35">
      <c r="B376"/>
      <c r="AI376" s="72"/>
      <c r="AJ376" s="72"/>
      <c r="AK376" s="72"/>
      <c r="AL376" s="72"/>
      <c r="AM376" s="72"/>
    </row>
    <row r="377" spans="2:39" x14ac:dyDescent="0.35">
      <c r="B377"/>
      <c r="AI377" s="72"/>
      <c r="AJ377" s="72"/>
      <c r="AK377" s="72"/>
      <c r="AL377" s="72"/>
      <c r="AM377" s="72"/>
    </row>
    <row r="378" spans="2:39" x14ac:dyDescent="0.35">
      <c r="B378"/>
      <c r="AI378" s="72"/>
      <c r="AJ378" s="72"/>
      <c r="AK378" s="72"/>
      <c r="AL378" s="72"/>
      <c r="AM378" s="72"/>
    </row>
    <row r="379" spans="2:39" x14ac:dyDescent="0.35">
      <c r="B379"/>
      <c r="AI379" s="72"/>
      <c r="AJ379" s="72"/>
      <c r="AK379" s="72"/>
      <c r="AL379" s="72"/>
      <c r="AM379" s="72"/>
    </row>
    <row r="380" spans="2:39" x14ac:dyDescent="0.35">
      <c r="B380"/>
      <c r="AI380" s="72"/>
      <c r="AJ380" s="72"/>
      <c r="AK380" s="72"/>
      <c r="AL380" s="72"/>
      <c r="AM380" s="72"/>
    </row>
    <row r="381" spans="2:39" x14ac:dyDescent="0.35">
      <c r="B381"/>
      <c r="AI381" s="72"/>
      <c r="AJ381" s="72"/>
      <c r="AK381" s="72"/>
      <c r="AL381" s="72"/>
      <c r="AM381" s="72"/>
    </row>
    <row r="382" spans="2:39" x14ac:dyDescent="0.35">
      <c r="B382"/>
      <c r="AI382" s="72"/>
      <c r="AJ382" s="72"/>
      <c r="AK382" s="72"/>
      <c r="AL382" s="72"/>
      <c r="AM382" s="72"/>
    </row>
    <row r="383" spans="2:39" x14ac:dyDescent="0.35">
      <c r="B383"/>
      <c r="AI383" s="72"/>
      <c r="AJ383" s="72"/>
      <c r="AK383" s="72"/>
      <c r="AL383" s="72"/>
      <c r="AM383" s="72"/>
    </row>
    <row r="384" spans="2:39" x14ac:dyDescent="0.35">
      <c r="B384"/>
      <c r="AI384" s="72"/>
      <c r="AJ384" s="72"/>
      <c r="AK384" s="72"/>
      <c r="AL384" s="72"/>
      <c r="AM384" s="72"/>
    </row>
    <row r="385" spans="2:39" x14ac:dyDescent="0.35">
      <c r="B385"/>
      <c r="AI385" s="72"/>
      <c r="AJ385" s="72"/>
      <c r="AK385" s="72"/>
      <c r="AL385" s="72"/>
      <c r="AM385" s="72"/>
    </row>
    <row r="386" spans="2:39" x14ac:dyDescent="0.35">
      <c r="B386"/>
      <c r="AI386" s="72"/>
      <c r="AJ386" s="72"/>
      <c r="AK386" s="72"/>
      <c r="AL386" s="72"/>
      <c r="AM386" s="72"/>
    </row>
    <row r="387" spans="2:39" x14ac:dyDescent="0.35">
      <c r="B387"/>
      <c r="AI387" s="72"/>
      <c r="AJ387" s="72"/>
      <c r="AK387" s="72"/>
      <c r="AL387" s="72"/>
      <c r="AM387" s="72"/>
    </row>
    <row r="388" spans="2:39" x14ac:dyDescent="0.35">
      <c r="B388"/>
      <c r="AI388" s="72"/>
      <c r="AJ388" s="72"/>
      <c r="AK388" s="72"/>
      <c r="AL388" s="72"/>
      <c r="AM388" s="72"/>
    </row>
    <row r="389" spans="2:39" x14ac:dyDescent="0.35">
      <c r="B389"/>
      <c r="AI389" s="72"/>
      <c r="AJ389" s="72"/>
      <c r="AK389" s="72"/>
      <c r="AL389" s="72"/>
      <c r="AM389" s="72"/>
    </row>
    <row r="390" spans="2:39" x14ac:dyDescent="0.35">
      <c r="B390"/>
      <c r="AI390" s="72"/>
      <c r="AJ390" s="72"/>
      <c r="AK390" s="72"/>
      <c r="AL390" s="72"/>
      <c r="AM390" s="72"/>
    </row>
    <row r="391" spans="2:39" x14ac:dyDescent="0.35">
      <c r="B391"/>
      <c r="AI391" s="72"/>
      <c r="AJ391" s="72"/>
      <c r="AK391" s="72"/>
      <c r="AL391" s="72"/>
      <c r="AM391" s="72"/>
    </row>
    <row r="392" spans="2:39" x14ac:dyDescent="0.35">
      <c r="B392"/>
      <c r="AI392" s="72"/>
      <c r="AJ392" s="72"/>
      <c r="AK392" s="72"/>
      <c r="AL392" s="72"/>
      <c r="AM392" s="72"/>
    </row>
    <row r="393" spans="2:39" x14ac:dyDescent="0.35">
      <c r="B393"/>
      <c r="AI393" s="72"/>
      <c r="AJ393" s="72"/>
      <c r="AK393" s="72"/>
      <c r="AL393" s="72"/>
      <c r="AM393" s="72"/>
    </row>
    <row r="394" spans="2:39" x14ac:dyDescent="0.35">
      <c r="B394"/>
      <c r="AI394" s="72"/>
      <c r="AJ394" s="72"/>
      <c r="AK394" s="72"/>
      <c r="AL394" s="72"/>
      <c r="AM394" s="72"/>
    </row>
    <row r="395" spans="2:39" x14ac:dyDescent="0.35">
      <c r="B395"/>
      <c r="AI395" s="72"/>
      <c r="AJ395" s="72"/>
      <c r="AK395" s="72"/>
      <c r="AL395" s="72"/>
      <c r="AM395" s="72"/>
    </row>
    <row r="396" spans="2:39" x14ac:dyDescent="0.35">
      <c r="B396"/>
      <c r="AI396" s="72"/>
      <c r="AJ396" s="72"/>
      <c r="AK396" s="72"/>
      <c r="AL396" s="72"/>
      <c r="AM396" s="72"/>
    </row>
    <row r="397" spans="2:39" x14ac:dyDescent="0.35">
      <c r="B397"/>
      <c r="AI397" s="72"/>
      <c r="AJ397" s="72"/>
      <c r="AK397" s="72"/>
      <c r="AL397" s="72"/>
      <c r="AM397" s="72"/>
    </row>
    <row r="398" spans="2:39" x14ac:dyDescent="0.35">
      <c r="B398"/>
      <c r="AI398" s="72"/>
      <c r="AJ398" s="72"/>
      <c r="AK398" s="72"/>
      <c r="AL398" s="72"/>
      <c r="AM398" s="72"/>
    </row>
    <row r="399" spans="2:39" x14ac:dyDescent="0.35">
      <c r="B399"/>
      <c r="AI399" s="72"/>
      <c r="AJ399" s="72"/>
      <c r="AK399" s="72"/>
      <c r="AL399" s="72"/>
      <c r="AM399" s="72"/>
    </row>
    <row r="400" spans="2:39" x14ac:dyDescent="0.35">
      <c r="B400"/>
      <c r="AI400" s="72"/>
      <c r="AJ400" s="72"/>
      <c r="AK400" s="72"/>
      <c r="AL400" s="72"/>
      <c r="AM400" s="72"/>
    </row>
    <row r="401" spans="2:39" x14ac:dyDescent="0.35">
      <c r="B401"/>
      <c r="AI401" s="72"/>
      <c r="AJ401" s="72"/>
      <c r="AK401" s="72"/>
      <c r="AL401" s="72"/>
      <c r="AM401" s="72"/>
    </row>
    <row r="402" spans="2:39" x14ac:dyDescent="0.35">
      <c r="B402"/>
      <c r="AI402" s="72"/>
      <c r="AJ402" s="72"/>
      <c r="AK402" s="72"/>
      <c r="AL402" s="72"/>
      <c r="AM402" s="72"/>
    </row>
    <row r="403" spans="2:39" x14ac:dyDescent="0.35">
      <c r="B403"/>
      <c r="AI403" s="72"/>
      <c r="AJ403" s="72"/>
      <c r="AK403" s="72"/>
      <c r="AL403" s="72"/>
      <c r="AM403" s="72"/>
    </row>
    <row r="404" spans="2:39" x14ac:dyDescent="0.35">
      <c r="B404"/>
      <c r="AI404" s="72"/>
      <c r="AJ404" s="72"/>
      <c r="AK404" s="72"/>
      <c r="AL404" s="72"/>
      <c r="AM404" s="72"/>
    </row>
    <row r="405" spans="2:39" x14ac:dyDescent="0.35">
      <c r="B405"/>
      <c r="AI405" s="72"/>
      <c r="AJ405" s="72"/>
      <c r="AK405" s="72"/>
      <c r="AL405" s="72"/>
      <c r="AM405" s="72"/>
    </row>
    <row r="406" spans="2:39" x14ac:dyDescent="0.35">
      <c r="B406"/>
      <c r="AI406" s="72"/>
      <c r="AJ406" s="72"/>
      <c r="AK406" s="72"/>
      <c r="AL406" s="72"/>
      <c r="AM406" s="72"/>
    </row>
    <row r="407" spans="2:39" x14ac:dyDescent="0.35">
      <c r="B407"/>
      <c r="AI407" s="72"/>
      <c r="AJ407" s="72"/>
      <c r="AK407" s="72"/>
      <c r="AL407" s="72"/>
      <c r="AM407" s="72"/>
    </row>
    <row r="408" spans="2:39" x14ac:dyDescent="0.35">
      <c r="B408"/>
      <c r="AI408" s="72"/>
      <c r="AJ408" s="72"/>
      <c r="AK408" s="72"/>
      <c r="AL408" s="72"/>
      <c r="AM408" s="72"/>
    </row>
    <row r="409" spans="2:39" x14ac:dyDescent="0.35">
      <c r="B409"/>
      <c r="AI409" s="72"/>
      <c r="AJ409" s="72"/>
      <c r="AK409" s="72"/>
      <c r="AL409" s="72"/>
      <c r="AM409" s="72"/>
    </row>
    <row r="410" spans="2:39" x14ac:dyDescent="0.35">
      <c r="B410"/>
      <c r="AI410" s="72"/>
      <c r="AJ410" s="72"/>
      <c r="AK410" s="72"/>
      <c r="AL410" s="72"/>
      <c r="AM410" s="72"/>
    </row>
    <row r="411" spans="2:39" x14ac:dyDescent="0.35">
      <c r="B411"/>
      <c r="AI411" s="72"/>
      <c r="AJ411" s="72"/>
      <c r="AK411" s="72"/>
      <c r="AL411" s="72"/>
      <c r="AM411" s="72"/>
    </row>
    <row r="412" spans="2:39" x14ac:dyDescent="0.35">
      <c r="B412"/>
      <c r="AI412" s="72"/>
      <c r="AJ412" s="72"/>
      <c r="AK412" s="72"/>
      <c r="AL412" s="72"/>
      <c r="AM412" s="72"/>
    </row>
    <row r="413" spans="2:39" x14ac:dyDescent="0.35">
      <c r="B413"/>
      <c r="AI413" s="72"/>
      <c r="AJ413" s="72"/>
      <c r="AK413" s="72"/>
      <c r="AL413" s="72"/>
      <c r="AM413" s="72"/>
    </row>
    <row r="414" spans="2:39" x14ac:dyDescent="0.35">
      <c r="B414"/>
      <c r="AI414" s="72"/>
      <c r="AJ414" s="72"/>
      <c r="AK414" s="72"/>
      <c r="AL414" s="72"/>
      <c r="AM414" s="72"/>
    </row>
    <row r="415" spans="2:39" x14ac:dyDescent="0.35">
      <c r="B415"/>
      <c r="AI415" s="72"/>
      <c r="AJ415" s="72"/>
      <c r="AK415" s="72"/>
      <c r="AL415" s="72"/>
      <c r="AM415" s="72"/>
    </row>
    <row r="416" spans="2:39" x14ac:dyDescent="0.35">
      <c r="B416"/>
      <c r="AI416" s="72"/>
      <c r="AJ416" s="72"/>
      <c r="AK416" s="72"/>
      <c r="AL416" s="72"/>
      <c r="AM416" s="72"/>
    </row>
    <row r="417" spans="2:39" x14ac:dyDescent="0.35">
      <c r="B417"/>
      <c r="AI417" s="72"/>
      <c r="AJ417" s="72"/>
      <c r="AK417" s="72"/>
      <c r="AL417" s="72"/>
      <c r="AM417" s="72"/>
    </row>
    <row r="418" spans="2:39" x14ac:dyDescent="0.35">
      <c r="B418"/>
      <c r="AI418" s="72"/>
      <c r="AJ418" s="72"/>
      <c r="AK418" s="72"/>
      <c r="AL418" s="72"/>
      <c r="AM418" s="72"/>
    </row>
    <row r="419" spans="2:39" x14ac:dyDescent="0.35">
      <c r="B419"/>
      <c r="AI419" s="72"/>
      <c r="AJ419" s="72"/>
      <c r="AK419" s="72"/>
      <c r="AL419" s="72"/>
      <c r="AM419" s="72"/>
    </row>
    <row r="420" spans="2:39" x14ac:dyDescent="0.35">
      <c r="B420"/>
      <c r="AI420" s="72"/>
      <c r="AJ420" s="72"/>
      <c r="AK420" s="72"/>
      <c r="AL420" s="72"/>
      <c r="AM420" s="72"/>
    </row>
    <row r="421" spans="2:39" x14ac:dyDescent="0.35">
      <c r="B421"/>
      <c r="AI421" s="72"/>
      <c r="AJ421" s="72"/>
      <c r="AK421" s="72"/>
      <c r="AL421" s="72"/>
      <c r="AM421" s="72"/>
    </row>
    <row r="422" spans="2:39" x14ac:dyDescent="0.35">
      <c r="B422"/>
      <c r="AI422" s="72"/>
      <c r="AJ422" s="72"/>
      <c r="AK422" s="72"/>
      <c r="AL422" s="72"/>
      <c r="AM422" s="72"/>
    </row>
    <row r="423" spans="2:39" x14ac:dyDescent="0.35">
      <c r="B423"/>
      <c r="AI423" s="72"/>
      <c r="AJ423" s="72"/>
      <c r="AK423" s="72"/>
      <c r="AL423" s="72"/>
      <c r="AM423" s="72"/>
    </row>
    <row r="424" spans="2:39" x14ac:dyDescent="0.35">
      <c r="B424"/>
      <c r="AI424" s="72"/>
      <c r="AJ424" s="72"/>
      <c r="AK424" s="72"/>
      <c r="AL424" s="72"/>
      <c r="AM424" s="72"/>
    </row>
    <row r="425" spans="2:39" x14ac:dyDescent="0.35">
      <c r="B425"/>
      <c r="AI425" s="72"/>
      <c r="AJ425" s="72"/>
      <c r="AK425" s="72"/>
      <c r="AL425" s="72"/>
      <c r="AM425" s="72"/>
    </row>
    <row r="426" spans="2:39" x14ac:dyDescent="0.35">
      <c r="B426"/>
      <c r="AI426" s="72"/>
      <c r="AJ426" s="72"/>
      <c r="AK426" s="72"/>
      <c r="AL426" s="72"/>
      <c r="AM426" s="72"/>
    </row>
    <row r="427" spans="2:39" x14ac:dyDescent="0.35">
      <c r="B427"/>
      <c r="AI427" s="72"/>
      <c r="AJ427" s="72"/>
      <c r="AK427" s="72"/>
      <c r="AL427" s="72"/>
      <c r="AM427" s="72"/>
    </row>
    <row r="428" spans="2:39" x14ac:dyDescent="0.35">
      <c r="B428"/>
      <c r="AI428" s="72"/>
      <c r="AJ428" s="72"/>
      <c r="AK428" s="72"/>
      <c r="AL428" s="72"/>
      <c r="AM428" s="72"/>
    </row>
    <row r="429" spans="2:39" x14ac:dyDescent="0.35">
      <c r="B429"/>
      <c r="AI429" s="72"/>
      <c r="AJ429" s="72"/>
      <c r="AK429" s="72"/>
      <c r="AL429" s="72"/>
      <c r="AM429" s="72"/>
    </row>
    <row r="430" spans="2:39" x14ac:dyDescent="0.35">
      <c r="B430"/>
      <c r="AI430" s="72"/>
      <c r="AJ430" s="72"/>
      <c r="AK430" s="72"/>
      <c r="AL430" s="72"/>
      <c r="AM430" s="72"/>
    </row>
    <row r="431" spans="2:39" x14ac:dyDescent="0.35">
      <c r="B431"/>
      <c r="AI431" s="72"/>
      <c r="AJ431" s="72"/>
      <c r="AK431" s="72"/>
      <c r="AL431" s="72"/>
      <c r="AM431" s="72"/>
    </row>
    <row r="432" spans="2:39" x14ac:dyDescent="0.35">
      <c r="B432"/>
      <c r="AI432" s="72"/>
      <c r="AJ432" s="72"/>
      <c r="AK432" s="72"/>
      <c r="AL432" s="72"/>
      <c r="AM432" s="72"/>
    </row>
    <row r="433" spans="2:39" x14ac:dyDescent="0.35">
      <c r="B433"/>
      <c r="AI433" s="72"/>
      <c r="AJ433" s="72"/>
      <c r="AK433" s="72"/>
      <c r="AL433" s="72"/>
      <c r="AM433" s="72"/>
    </row>
    <row r="434" spans="2:39" x14ac:dyDescent="0.35">
      <c r="B434"/>
      <c r="AI434" s="72"/>
      <c r="AJ434" s="72"/>
      <c r="AK434" s="72"/>
      <c r="AL434" s="72"/>
      <c r="AM434" s="72"/>
    </row>
    <row r="435" spans="2:39" x14ac:dyDescent="0.35">
      <c r="B435"/>
      <c r="AI435" s="72"/>
      <c r="AJ435" s="72"/>
      <c r="AK435" s="72"/>
      <c r="AL435" s="72"/>
      <c r="AM435" s="72"/>
    </row>
    <row r="436" spans="2:39" x14ac:dyDescent="0.35">
      <c r="B436"/>
      <c r="AI436" s="72"/>
      <c r="AJ436" s="72"/>
      <c r="AK436" s="72"/>
      <c r="AL436" s="72"/>
      <c r="AM436" s="72"/>
    </row>
    <row r="437" spans="2:39" x14ac:dyDescent="0.35">
      <c r="B437"/>
      <c r="AI437" s="72"/>
      <c r="AJ437" s="72"/>
      <c r="AK437" s="72"/>
      <c r="AL437" s="72"/>
      <c r="AM437" s="72"/>
    </row>
    <row r="438" spans="2:39" x14ac:dyDescent="0.35">
      <c r="B438"/>
      <c r="AI438" s="72"/>
      <c r="AJ438" s="72"/>
      <c r="AK438" s="72"/>
      <c r="AL438" s="72"/>
      <c r="AM438" s="72"/>
    </row>
    <row r="439" spans="2:39" x14ac:dyDescent="0.35">
      <c r="B439"/>
      <c r="AI439" s="72"/>
      <c r="AJ439" s="72"/>
      <c r="AK439" s="72"/>
      <c r="AL439" s="72"/>
      <c r="AM439" s="72"/>
    </row>
    <row r="440" spans="2:39" x14ac:dyDescent="0.35">
      <c r="B440"/>
      <c r="AI440" s="72"/>
      <c r="AJ440" s="72"/>
      <c r="AK440" s="72"/>
      <c r="AL440" s="72"/>
      <c r="AM440" s="72"/>
    </row>
    <row r="441" spans="2:39" x14ac:dyDescent="0.35">
      <c r="B441"/>
      <c r="AI441" s="72"/>
      <c r="AJ441" s="72"/>
      <c r="AK441" s="72"/>
      <c r="AL441" s="72"/>
      <c r="AM441" s="72"/>
    </row>
    <row r="442" spans="2:39" x14ac:dyDescent="0.35">
      <c r="B442"/>
      <c r="AI442" s="72"/>
      <c r="AJ442" s="72"/>
      <c r="AK442" s="72"/>
      <c r="AL442" s="72"/>
      <c r="AM442" s="72"/>
    </row>
    <row r="443" spans="2:39" x14ac:dyDescent="0.35">
      <c r="B443"/>
      <c r="AI443" s="72"/>
      <c r="AJ443" s="72"/>
      <c r="AK443" s="72"/>
      <c r="AL443" s="72"/>
      <c r="AM443" s="72"/>
    </row>
    <row r="444" spans="2:39" x14ac:dyDescent="0.35">
      <c r="B444"/>
      <c r="AI444" s="72"/>
      <c r="AJ444" s="72"/>
      <c r="AK444" s="72"/>
      <c r="AL444" s="72"/>
      <c r="AM444" s="72"/>
    </row>
    <row r="445" spans="2:39" x14ac:dyDescent="0.35">
      <c r="B445"/>
      <c r="AI445" s="72"/>
      <c r="AJ445" s="72"/>
      <c r="AK445" s="72"/>
      <c r="AL445" s="72"/>
      <c r="AM445" s="72"/>
    </row>
    <row r="446" spans="2:39" x14ac:dyDescent="0.35">
      <c r="B446"/>
      <c r="AI446" s="72"/>
      <c r="AJ446" s="72"/>
      <c r="AK446" s="72"/>
      <c r="AL446" s="72"/>
      <c r="AM446" s="72"/>
    </row>
    <row r="447" spans="2:39" x14ac:dyDescent="0.35">
      <c r="B447"/>
      <c r="AI447" s="72"/>
      <c r="AJ447" s="72"/>
      <c r="AK447" s="72"/>
      <c r="AL447" s="72"/>
      <c r="AM447" s="72"/>
    </row>
    <row r="448" spans="2:39" x14ac:dyDescent="0.35">
      <c r="B448"/>
      <c r="AI448" s="72"/>
      <c r="AJ448" s="72"/>
      <c r="AK448" s="72"/>
      <c r="AL448" s="72"/>
      <c r="AM448" s="72"/>
    </row>
    <row r="449" spans="2:39" x14ac:dyDescent="0.35">
      <c r="B449"/>
      <c r="AI449" s="72"/>
      <c r="AJ449" s="72"/>
      <c r="AK449" s="72"/>
      <c r="AL449" s="72"/>
      <c r="AM449" s="72"/>
    </row>
    <row r="450" spans="2:39" x14ac:dyDescent="0.35">
      <c r="B450"/>
      <c r="AI450" s="72"/>
      <c r="AJ450" s="72"/>
      <c r="AK450" s="72"/>
      <c r="AL450" s="72"/>
      <c r="AM450" s="72"/>
    </row>
    <row r="451" spans="2:39" x14ac:dyDescent="0.35">
      <c r="B451"/>
      <c r="AI451" s="72"/>
      <c r="AJ451" s="72"/>
      <c r="AK451" s="72"/>
      <c r="AL451" s="72"/>
      <c r="AM451" s="72"/>
    </row>
    <row r="452" spans="2:39" x14ac:dyDescent="0.35">
      <c r="B452"/>
      <c r="AI452" s="72"/>
      <c r="AJ452" s="72"/>
      <c r="AK452" s="72"/>
      <c r="AL452" s="72"/>
      <c r="AM452" s="72"/>
    </row>
    <row r="453" spans="2:39" x14ac:dyDescent="0.35">
      <c r="B453"/>
      <c r="AI453" s="72"/>
      <c r="AJ453" s="72"/>
      <c r="AK453" s="72"/>
      <c r="AL453" s="72"/>
      <c r="AM453" s="72"/>
    </row>
    <row r="454" spans="2:39" x14ac:dyDescent="0.35">
      <c r="B454"/>
      <c r="AI454" s="72"/>
      <c r="AJ454" s="72"/>
      <c r="AK454" s="72"/>
      <c r="AL454" s="72"/>
      <c r="AM454" s="72"/>
    </row>
    <row r="455" spans="2:39" x14ac:dyDescent="0.35">
      <c r="B455"/>
      <c r="AI455" s="72"/>
      <c r="AJ455" s="72"/>
      <c r="AK455" s="72"/>
      <c r="AL455" s="72"/>
      <c r="AM455" s="72"/>
    </row>
    <row r="456" spans="2:39" x14ac:dyDescent="0.35">
      <c r="B456"/>
      <c r="AI456" s="72"/>
      <c r="AJ456" s="72"/>
      <c r="AK456" s="72"/>
      <c r="AL456" s="72"/>
      <c r="AM456" s="72"/>
    </row>
    <row r="457" spans="2:39" x14ac:dyDescent="0.35">
      <c r="B457"/>
      <c r="AI457" s="72"/>
      <c r="AJ457" s="72"/>
      <c r="AK457" s="72"/>
      <c r="AL457" s="72"/>
      <c r="AM457" s="72"/>
    </row>
    <row r="458" spans="2:39" x14ac:dyDescent="0.35">
      <c r="B458"/>
      <c r="AI458" s="72"/>
      <c r="AJ458" s="72"/>
      <c r="AK458" s="72"/>
      <c r="AL458" s="72"/>
      <c r="AM458" s="72"/>
    </row>
    <row r="459" spans="2:39" x14ac:dyDescent="0.35">
      <c r="B459"/>
      <c r="AI459" s="72"/>
      <c r="AJ459" s="72"/>
      <c r="AK459" s="72"/>
      <c r="AL459" s="72"/>
      <c r="AM459" s="72"/>
    </row>
    <row r="460" spans="2:39" x14ac:dyDescent="0.35">
      <c r="B460"/>
      <c r="AI460" s="72"/>
      <c r="AJ460" s="72"/>
      <c r="AK460" s="72"/>
      <c r="AL460" s="72"/>
      <c r="AM460" s="72"/>
    </row>
    <row r="461" spans="2:39" x14ac:dyDescent="0.35">
      <c r="B461"/>
      <c r="AI461" s="72"/>
      <c r="AJ461" s="72"/>
      <c r="AK461" s="72"/>
      <c r="AL461" s="72"/>
      <c r="AM461" s="72"/>
    </row>
    <row r="462" spans="2:39" x14ac:dyDescent="0.35">
      <c r="B462"/>
      <c r="AI462" s="72"/>
      <c r="AJ462" s="72"/>
      <c r="AK462" s="72"/>
      <c r="AL462" s="72"/>
      <c r="AM462" s="72"/>
    </row>
    <row r="463" spans="2:39" x14ac:dyDescent="0.35">
      <c r="B463"/>
      <c r="AI463" s="72"/>
      <c r="AJ463" s="72"/>
      <c r="AK463" s="72"/>
      <c r="AL463" s="72"/>
      <c r="AM463" s="72"/>
    </row>
    <row r="464" spans="2:39" x14ac:dyDescent="0.35">
      <c r="B464"/>
      <c r="AI464" s="72"/>
      <c r="AJ464" s="72"/>
      <c r="AK464" s="72"/>
      <c r="AL464" s="72"/>
      <c r="AM464" s="72"/>
    </row>
    <row r="465" spans="2:39" x14ac:dyDescent="0.35">
      <c r="B465"/>
      <c r="AI465" s="72"/>
      <c r="AJ465" s="72"/>
      <c r="AK465" s="72"/>
      <c r="AL465" s="72"/>
      <c r="AM465" s="72"/>
    </row>
    <row r="466" spans="2:39" x14ac:dyDescent="0.35">
      <c r="B466"/>
      <c r="AI466" s="72"/>
      <c r="AJ466" s="72"/>
      <c r="AK466" s="72"/>
      <c r="AL466" s="72"/>
      <c r="AM466" s="72"/>
    </row>
    <row r="467" spans="2:39" x14ac:dyDescent="0.35">
      <c r="B467"/>
      <c r="AI467" s="72"/>
      <c r="AJ467" s="72"/>
      <c r="AK467" s="72"/>
      <c r="AL467" s="72"/>
      <c r="AM467" s="72"/>
    </row>
    <row r="468" spans="2:39" x14ac:dyDescent="0.35">
      <c r="B468"/>
      <c r="AI468" s="72"/>
      <c r="AJ468" s="72"/>
      <c r="AK468" s="72"/>
      <c r="AL468" s="72"/>
      <c r="AM468" s="72"/>
    </row>
    <row r="469" spans="2:39" x14ac:dyDescent="0.35">
      <c r="B469"/>
      <c r="AI469" s="72"/>
      <c r="AJ469" s="72"/>
      <c r="AK469" s="72"/>
      <c r="AL469" s="72"/>
      <c r="AM469" s="72"/>
    </row>
    <row r="470" spans="2:39" x14ac:dyDescent="0.35">
      <c r="B470"/>
      <c r="AI470" s="72"/>
      <c r="AJ470" s="72"/>
      <c r="AK470" s="72"/>
      <c r="AL470" s="72"/>
      <c r="AM470" s="72"/>
    </row>
    <row r="471" spans="2:39" x14ac:dyDescent="0.35">
      <c r="B471"/>
      <c r="AI471" s="72"/>
      <c r="AJ471" s="72"/>
      <c r="AK471" s="72"/>
      <c r="AL471" s="72"/>
      <c r="AM471" s="72"/>
    </row>
    <row r="472" spans="2:39" x14ac:dyDescent="0.35">
      <c r="B472"/>
      <c r="AI472" s="72"/>
      <c r="AJ472" s="72"/>
      <c r="AK472" s="72"/>
      <c r="AL472" s="72"/>
      <c r="AM472" s="72"/>
    </row>
    <row r="473" spans="2:39" x14ac:dyDescent="0.35">
      <c r="B473"/>
      <c r="AI473" s="72"/>
      <c r="AJ473" s="72"/>
      <c r="AK473" s="72"/>
      <c r="AL473" s="72"/>
      <c r="AM473" s="72"/>
    </row>
    <row r="474" spans="2:39" x14ac:dyDescent="0.35">
      <c r="B474"/>
      <c r="AI474" s="72"/>
      <c r="AJ474" s="72"/>
      <c r="AK474" s="72"/>
      <c r="AL474" s="72"/>
      <c r="AM474" s="72"/>
    </row>
    <row r="475" spans="2:39" x14ac:dyDescent="0.35">
      <c r="B475"/>
      <c r="AI475" s="72"/>
      <c r="AJ475" s="72"/>
      <c r="AK475" s="72"/>
      <c r="AL475" s="72"/>
      <c r="AM475" s="72"/>
    </row>
    <row r="476" spans="2:39" x14ac:dyDescent="0.35">
      <c r="B476"/>
      <c r="AI476" s="72"/>
      <c r="AJ476" s="72"/>
      <c r="AK476" s="72"/>
      <c r="AL476" s="72"/>
      <c r="AM476" s="72"/>
    </row>
    <row r="477" spans="2:39" x14ac:dyDescent="0.35">
      <c r="B477"/>
      <c r="AI477" s="72"/>
      <c r="AJ477" s="72"/>
      <c r="AK477" s="72"/>
      <c r="AL477" s="72"/>
      <c r="AM477" s="72"/>
    </row>
    <row r="478" spans="2:39" x14ac:dyDescent="0.35">
      <c r="B478"/>
      <c r="AI478" s="72"/>
      <c r="AJ478" s="72"/>
      <c r="AK478" s="72"/>
      <c r="AL478" s="72"/>
      <c r="AM478" s="72"/>
    </row>
    <row r="479" spans="2:39" x14ac:dyDescent="0.35">
      <c r="B479"/>
      <c r="AI479" s="72"/>
      <c r="AJ479" s="72"/>
      <c r="AK479" s="72"/>
      <c r="AL479" s="72"/>
      <c r="AM479" s="72"/>
    </row>
    <row r="480" spans="2:39" x14ac:dyDescent="0.35">
      <c r="B480"/>
      <c r="AI480" s="72"/>
      <c r="AJ480" s="72"/>
      <c r="AK480" s="72"/>
      <c r="AL480" s="72"/>
      <c r="AM480" s="72"/>
    </row>
    <row r="481" spans="2:39" x14ac:dyDescent="0.35">
      <c r="B481"/>
      <c r="AI481" s="72"/>
      <c r="AJ481" s="72"/>
      <c r="AK481" s="72"/>
      <c r="AL481" s="72"/>
      <c r="AM481" s="72"/>
    </row>
    <row r="482" spans="2:39" x14ac:dyDescent="0.35">
      <c r="B482"/>
      <c r="AI482" s="72"/>
      <c r="AJ482" s="72"/>
      <c r="AK482" s="72"/>
      <c r="AL482" s="72"/>
      <c r="AM482" s="72"/>
    </row>
    <row r="483" spans="2:39" x14ac:dyDescent="0.35">
      <c r="B483"/>
      <c r="AI483" s="72"/>
      <c r="AJ483" s="72"/>
      <c r="AK483" s="72"/>
      <c r="AL483" s="72"/>
      <c r="AM483" s="72"/>
    </row>
    <row r="484" spans="2:39" x14ac:dyDescent="0.35">
      <c r="B484"/>
      <c r="AI484" s="72"/>
      <c r="AJ484" s="72"/>
      <c r="AK484" s="72"/>
      <c r="AL484" s="72"/>
      <c r="AM484" s="72"/>
    </row>
    <row r="485" spans="2:39" x14ac:dyDescent="0.35">
      <c r="B485"/>
      <c r="AI485" s="72"/>
      <c r="AJ485" s="72"/>
      <c r="AK485" s="72"/>
      <c r="AL485" s="72"/>
      <c r="AM485" s="72"/>
    </row>
    <row r="486" spans="2:39" x14ac:dyDescent="0.35">
      <c r="B486"/>
      <c r="AI486" s="72"/>
      <c r="AJ486" s="72"/>
      <c r="AK486" s="72"/>
      <c r="AL486" s="72"/>
      <c r="AM486" s="72"/>
    </row>
    <row r="487" spans="2:39" x14ac:dyDescent="0.35">
      <c r="B487"/>
      <c r="AI487" s="72"/>
      <c r="AJ487" s="72"/>
      <c r="AK487" s="72"/>
      <c r="AL487" s="72"/>
      <c r="AM487" s="72"/>
    </row>
    <row r="488" spans="2:39" x14ac:dyDescent="0.35">
      <c r="B488"/>
      <c r="AI488" s="72"/>
      <c r="AJ488" s="72"/>
      <c r="AK488" s="72"/>
      <c r="AL488" s="72"/>
      <c r="AM488" s="72"/>
    </row>
    <row r="489" spans="2:39" x14ac:dyDescent="0.35">
      <c r="B489"/>
      <c r="AI489" s="72"/>
      <c r="AJ489" s="72"/>
      <c r="AK489" s="72"/>
      <c r="AL489" s="72"/>
      <c r="AM489" s="72"/>
    </row>
    <row r="490" spans="2:39" x14ac:dyDescent="0.35">
      <c r="B490"/>
      <c r="AI490" s="72"/>
      <c r="AJ490" s="72"/>
      <c r="AK490" s="72"/>
      <c r="AL490" s="72"/>
      <c r="AM490" s="72"/>
    </row>
    <row r="491" spans="2:39" x14ac:dyDescent="0.35">
      <c r="B491"/>
      <c r="AI491" s="72"/>
      <c r="AJ491" s="72"/>
      <c r="AK491" s="72"/>
      <c r="AL491" s="72"/>
      <c r="AM491" s="72"/>
    </row>
    <row r="492" spans="2:39" x14ac:dyDescent="0.35">
      <c r="B492"/>
      <c r="AI492" s="72"/>
      <c r="AJ492" s="72"/>
      <c r="AK492" s="72"/>
      <c r="AL492" s="72"/>
      <c r="AM492" s="72"/>
    </row>
    <row r="493" spans="2:39" x14ac:dyDescent="0.35">
      <c r="B493"/>
      <c r="AI493" s="72"/>
      <c r="AJ493" s="72"/>
      <c r="AK493" s="72"/>
      <c r="AL493" s="72"/>
      <c r="AM493" s="72"/>
    </row>
    <row r="494" spans="2:39" x14ac:dyDescent="0.35">
      <c r="B494"/>
      <c r="AI494" s="72"/>
      <c r="AJ494" s="72"/>
      <c r="AK494" s="72"/>
      <c r="AL494" s="72"/>
      <c r="AM494" s="72"/>
    </row>
    <row r="495" spans="2:39" x14ac:dyDescent="0.35">
      <c r="B495"/>
      <c r="AI495" s="72"/>
      <c r="AJ495" s="72"/>
      <c r="AK495" s="72"/>
      <c r="AL495" s="72"/>
      <c r="AM495" s="72"/>
    </row>
    <row r="496" spans="2:39" x14ac:dyDescent="0.35">
      <c r="B496"/>
      <c r="AI496" s="72"/>
      <c r="AJ496" s="72"/>
      <c r="AK496" s="72"/>
      <c r="AL496" s="72"/>
      <c r="AM496" s="72"/>
    </row>
    <row r="497" spans="2:39" x14ac:dyDescent="0.35">
      <c r="B497"/>
      <c r="AI497" s="72"/>
      <c r="AJ497" s="72"/>
      <c r="AK497" s="72"/>
      <c r="AL497" s="72"/>
      <c r="AM497" s="72"/>
    </row>
    <row r="498" spans="2:39" x14ac:dyDescent="0.35">
      <c r="B498"/>
      <c r="AI498" s="72"/>
      <c r="AJ498" s="72"/>
      <c r="AK498" s="72"/>
      <c r="AL498" s="72"/>
      <c r="AM498" s="72"/>
    </row>
    <row r="499" spans="2:39" x14ac:dyDescent="0.35">
      <c r="B499"/>
      <c r="AI499" s="72"/>
      <c r="AJ499" s="72"/>
      <c r="AK499" s="72"/>
      <c r="AL499" s="72"/>
      <c r="AM499" s="72"/>
    </row>
    <row r="500" spans="2:39" x14ac:dyDescent="0.35">
      <c r="B500"/>
      <c r="AI500" s="72"/>
      <c r="AJ500" s="72"/>
      <c r="AK500" s="72"/>
      <c r="AL500" s="72"/>
      <c r="AM500" s="72"/>
    </row>
    <row r="501" spans="2:39" x14ac:dyDescent="0.35">
      <c r="B501"/>
      <c r="AI501" s="72"/>
      <c r="AJ501" s="72"/>
      <c r="AK501" s="72"/>
      <c r="AL501" s="72"/>
      <c r="AM501" s="72"/>
    </row>
    <row r="502" spans="2:39" x14ac:dyDescent="0.35">
      <c r="B502"/>
      <c r="AI502" s="72"/>
      <c r="AJ502" s="72"/>
      <c r="AK502" s="72"/>
      <c r="AL502" s="72"/>
      <c r="AM502" s="72"/>
    </row>
    <row r="503" spans="2:39" x14ac:dyDescent="0.35">
      <c r="B503"/>
      <c r="AI503" s="72"/>
      <c r="AJ503" s="72"/>
      <c r="AK503" s="72"/>
      <c r="AL503" s="72"/>
      <c r="AM503" s="72"/>
    </row>
    <row r="504" spans="2:39" x14ac:dyDescent="0.35">
      <c r="B504"/>
      <c r="AI504" s="72"/>
      <c r="AJ504" s="72"/>
      <c r="AK504" s="72"/>
      <c r="AL504" s="72"/>
      <c r="AM504" s="72"/>
    </row>
    <row r="505" spans="2:39" x14ac:dyDescent="0.35">
      <c r="B505"/>
      <c r="AI505" s="72"/>
      <c r="AJ505" s="72"/>
      <c r="AK505" s="72"/>
      <c r="AL505" s="72"/>
      <c r="AM505" s="72"/>
    </row>
    <row r="506" spans="2:39" x14ac:dyDescent="0.35">
      <c r="B506"/>
      <c r="AI506" s="72"/>
      <c r="AJ506" s="72"/>
      <c r="AK506" s="72"/>
      <c r="AL506" s="72"/>
      <c r="AM506" s="72"/>
    </row>
    <row r="507" spans="2:39" x14ac:dyDescent="0.35">
      <c r="B507"/>
      <c r="AI507" s="72"/>
      <c r="AJ507" s="72"/>
      <c r="AK507" s="72"/>
      <c r="AL507" s="72"/>
      <c r="AM507" s="72"/>
    </row>
    <row r="508" spans="2:39" x14ac:dyDescent="0.35">
      <c r="B508"/>
      <c r="AI508" s="72"/>
      <c r="AJ508" s="72"/>
      <c r="AK508" s="72"/>
      <c r="AL508" s="72"/>
      <c r="AM508" s="72"/>
    </row>
    <row r="509" spans="2:39" x14ac:dyDescent="0.35">
      <c r="B509"/>
      <c r="AI509" s="72"/>
      <c r="AJ509" s="72"/>
      <c r="AK509" s="72"/>
      <c r="AL509" s="72"/>
      <c r="AM509" s="72"/>
    </row>
    <row r="510" spans="2:39" x14ac:dyDescent="0.35">
      <c r="B510"/>
      <c r="AI510" s="72"/>
      <c r="AJ510" s="72"/>
      <c r="AK510" s="72"/>
      <c r="AL510" s="72"/>
      <c r="AM510" s="72"/>
    </row>
    <row r="511" spans="2:39" x14ac:dyDescent="0.35">
      <c r="B511"/>
      <c r="AI511" s="72"/>
      <c r="AJ511" s="72"/>
      <c r="AK511" s="72"/>
      <c r="AL511" s="72"/>
      <c r="AM511" s="72"/>
    </row>
    <row r="512" spans="2:39" x14ac:dyDescent="0.35">
      <c r="B512"/>
      <c r="AI512" s="72"/>
      <c r="AJ512" s="72"/>
      <c r="AK512" s="72"/>
      <c r="AL512" s="72"/>
      <c r="AM512" s="72"/>
    </row>
    <row r="513" spans="2:39" x14ac:dyDescent="0.35">
      <c r="B513"/>
      <c r="AI513" s="72"/>
      <c r="AJ513" s="72"/>
      <c r="AK513" s="72"/>
      <c r="AL513" s="72"/>
      <c r="AM513" s="72"/>
    </row>
    <row r="514" spans="2:39" x14ac:dyDescent="0.35">
      <c r="B514"/>
      <c r="AI514" s="72"/>
      <c r="AJ514" s="72"/>
      <c r="AK514" s="72"/>
      <c r="AL514" s="72"/>
      <c r="AM514" s="72"/>
    </row>
    <row r="515" spans="2:39" x14ac:dyDescent="0.35">
      <c r="B515"/>
      <c r="AI515" s="72"/>
      <c r="AJ515" s="72"/>
      <c r="AK515" s="72"/>
      <c r="AL515" s="72"/>
      <c r="AM515" s="72"/>
    </row>
    <row r="516" spans="2:39" x14ac:dyDescent="0.35">
      <c r="B516"/>
      <c r="AI516" s="72"/>
      <c r="AJ516" s="72"/>
      <c r="AK516" s="72"/>
      <c r="AL516" s="72"/>
      <c r="AM516" s="72"/>
    </row>
    <row r="517" spans="2:39" x14ac:dyDescent="0.35">
      <c r="B517"/>
      <c r="AI517" s="72"/>
      <c r="AJ517" s="72"/>
      <c r="AK517" s="72"/>
      <c r="AL517" s="72"/>
      <c r="AM517" s="72"/>
    </row>
    <row r="518" spans="2:39" x14ac:dyDescent="0.35">
      <c r="B518"/>
      <c r="AI518" s="72"/>
      <c r="AJ518" s="72"/>
      <c r="AK518" s="72"/>
      <c r="AL518" s="72"/>
      <c r="AM518" s="72"/>
    </row>
    <row r="519" spans="2:39" x14ac:dyDescent="0.35">
      <c r="B519"/>
      <c r="AI519" s="72"/>
      <c r="AJ519" s="72"/>
      <c r="AK519" s="72"/>
      <c r="AL519" s="72"/>
      <c r="AM519" s="72"/>
    </row>
    <row r="520" spans="2:39" x14ac:dyDescent="0.35">
      <c r="B520"/>
      <c r="AI520" s="72"/>
      <c r="AJ520" s="72"/>
      <c r="AK520" s="72"/>
      <c r="AL520" s="72"/>
      <c r="AM520" s="72"/>
    </row>
    <row r="521" spans="2:39" x14ac:dyDescent="0.35">
      <c r="B521"/>
      <c r="AI521" s="72"/>
      <c r="AJ521" s="72"/>
      <c r="AK521" s="72"/>
      <c r="AL521" s="72"/>
      <c r="AM521" s="72"/>
    </row>
    <row r="522" spans="2:39" x14ac:dyDescent="0.35">
      <c r="B522"/>
      <c r="AI522" s="72"/>
      <c r="AJ522" s="72"/>
      <c r="AK522" s="72"/>
      <c r="AL522" s="72"/>
      <c r="AM522" s="72"/>
    </row>
    <row r="523" spans="2:39" x14ac:dyDescent="0.35">
      <c r="B523"/>
      <c r="AI523" s="72"/>
      <c r="AJ523" s="72"/>
      <c r="AK523" s="72"/>
      <c r="AL523" s="72"/>
      <c r="AM523" s="72"/>
    </row>
    <row r="524" spans="2:39" x14ac:dyDescent="0.35">
      <c r="B524"/>
      <c r="AI524" s="72"/>
      <c r="AJ524" s="72"/>
      <c r="AK524" s="72"/>
      <c r="AL524" s="72"/>
      <c r="AM524" s="72"/>
    </row>
    <row r="525" spans="2:39" x14ac:dyDescent="0.35">
      <c r="B525"/>
      <c r="AI525" s="72"/>
      <c r="AJ525" s="72"/>
      <c r="AK525" s="72"/>
      <c r="AL525" s="72"/>
      <c r="AM525" s="72"/>
    </row>
    <row r="526" spans="2:39" x14ac:dyDescent="0.35">
      <c r="B526"/>
      <c r="AI526" s="72"/>
      <c r="AJ526" s="72"/>
      <c r="AK526" s="72"/>
      <c r="AL526" s="72"/>
      <c r="AM526" s="72"/>
    </row>
    <row r="527" spans="2:39" x14ac:dyDescent="0.35">
      <c r="B527"/>
      <c r="AI527" s="72"/>
      <c r="AJ527" s="72"/>
      <c r="AK527" s="72"/>
      <c r="AL527" s="72"/>
      <c r="AM527" s="72"/>
    </row>
    <row r="528" spans="2:39" x14ac:dyDescent="0.35">
      <c r="B528"/>
      <c r="AI528" s="72"/>
      <c r="AJ528" s="72"/>
      <c r="AK528" s="72"/>
      <c r="AL528" s="72"/>
      <c r="AM528" s="72"/>
    </row>
    <row r="529" spans="2:39" x14ac:dyDescent="0.35">
      <c r="B529"/>
      <c r="AI529" s="72"/>
      <c r="AJ529" s="72"/>
      <c r="AK529" s="72"/>
      <c r="AL529" s="72"/>
      <c r="AM529" s="72"/>
    </row>
    <row r="530" spans="2:39" x14ac:dyDescent="0.35">
      <c r="B530"/>
      <c r="AI530" s="72"/>
      <c r="AJ530" s="72"/>
      <c r="AK530" s="72"/>
      <c r="AL530" s="72"/>
      <c r="AM530" s="72"/>
    </row>
    <row r="531" spans="2:39" x14ac:dyDescent="0.35">
      <c r="B531"/>
      <c r="AI531" s="72"/>
      <c r="AJ531" s="72"/>
      <c r="AK531" s="72"/>
      <c r="AL531" s="72"/>
      <c r="AM531" s="72"/>
    </row>
    <row r="532" spans="2:39" x14ac:dyDescent="0.35">
      <c r="B532"/>
      <c r="AI532" s="72"/>
      <c r="AJ532" s="72"/>
      <c r="AK532" s="72"/>
      <c r="AL532" s="72"/>
      <c r="AM532" s="72"/>
    </row>
    <row r="533" spans="2:39" x14ac:dyDescent="0.35">
      <c r="B533"/>
      <c r="AI533" s="72"/>
      <c r="AJ533" s="72"/>
      <c r="AK533" s="72"/>
      <c r="AL533" s="72"/>
      <c r="AM533" s="72"/>
    </row>
    <row r="534" spans="2:39" x14ac:dyDescent="0.35">
      <c r="B534"/>
      <c r="AI534" s="72"/>
      <c r="AJ534" s="72"/>
      <c r="AK534" s="72"/>
      <c r="AL534" s="72"/>
      <c r="AM534" s="72"/>
    </row>
    <row r="535" spans="2:39" x14ac:dyDescent="0.35">
      <c r="B535"/>
      <c r="AI535" s="72"/>
      <c r="AJ535" s="72"/>
      <c r="AK535" s="72"/>
      <c r="AL535" s="72"/>
      <c r="AM535" s="72"/>
    </row>
    <row r="536" spans="2:39" x14ac:dyDescent="0.35">
      <c r="B536"/>
      <c r="AI536" s="72"/>
      <c r="AJ536" s="72"/>
      <c r="AK536" s="72"/>
      <c r="AL536" s="72"/>
      <c r="AM536" s="72"/>
    </row>
    <row r="537" spans="2:39" x14ac:dyDescent="0.35">
      <c r="B537"/>
      <c r="AI537" s="72"/>
      <c r="AJ537" s="72"/>
      <c r="AK537" s="72"/>
      <c r="AL537" s="72"/>
      <c r="AM537" s="72"/>
    </row>
    <row r="538" spans="2:39" x14ac:dyDescent="0.35">
      <c r="B538"/>
      <c r="AI538" s="72"/>
      <c r="AJ538" s="72"/>
      <c r="AK538" s="72"/>
      <c r="AL538" s="72"/>
      <c r="AM538" s="72"/>
    </row>
    <row r="539" spans="2:39" x14ac:dyDescent="0.35">
      <c r="B539"/>
      <c r="AI539" s="72"/>
      <c r="AJ539" s="72"/>
      <c r="AK539" s="72"/>
      <c r="AL539" s="72"/>
      <c r="AM539" s="72"/>
    </row>
    <row r="540" spans="2:39" x14ac:dyDescent="0.35">
      <c r="B540"/>
      <c r="AI540" s="72"/>
      <c r="AJ540" s="72"/>
      <c r="AK540" s="72"/>
      <c r="AL540" s="72"/>
      <c r="AM540" s="72"/>
    </row>
    <row r="541" spans="2:39" x14ac:dyDescent="0.35">
      <c r="B541"/>
      <c r="AI541" s="72"/>
      <c r="AJ541" s="72"/>
      <c r="AK541" s="72"/>
      <c r="AL541" s="72"/>
      <c r="AM541" s="72"/>
    </row>
    <row r="542" spans="2:39" x14ac:dyDescent="0.35">
      <c r="B542"/>
      <c r="AI542" s="72"/>
      <c r="AJ542" s="72"/>
      <c r="AK542" s="72"/>
      <c r="AL542" s="72"/>
      <c r="AM542" s="72"/>
    </row>
    <row r="543" spans="2:39" x14ac:dyDescent="0.35">
      <c r="B543"/>
      <c r="AI543" s="72"/>
      <c r="AJ543" s="72"/>
      <c r="AK543" s="72"/>
      <c r="AL543" s="72"/>
      <c r="AM543" s="72"/>
    </row>
    <row r="544" spans="2:39" x14ac:dyDescent="0.35">
      <c r="B544"/>
      <c r="AI544" s="72"/>
      <c r="AJ544" s="72"/>
      <c r="AK544" s="72"/>
      <c r="AL544" s="72"/>
      <c r="AM544" s="72"/>
    </row>
    <row r="545" spans="2:39" x14ac:dyDescent="0.35">
      <c r="B545"/>
      <c r="AI545" s="72"/>
      <c r="AJ545" s="72"/>
      <c r="AK545" s="72"/>
      <c r="AL545" s="72"/>
      <c r="AM545" s="72"/>
    </row>
    <row r="546" spans="2:39" x14ac:dyDescent="0.35">
      <c r="B546"/>
      <c r="AI546" s="72"/>
      <c r="AJ546" s="72"/>
      <c r="AK546" s="72"/>
      <c r="AL546" s="72"/>
      <c r="AM546" s="72"/>
    </row>
    <row r="547" spans="2:39" x14ac:dyDescent="0.35">
      <c r="B547"/>
      <c r="AI547" s="72"/>
      <c r="AJ547" s="72"/>
      <c r="AK547" s="72"/>
      <c r="AL547" s="72"/>
      <c r="AM547" s="72"/>
    </row>
    <row r="548" spans="2:39" x14ac:dyDescent="0.35">
      <c r="B548"/>
      <c r="AI548" s="72"/>
      <c r="AJ548" s="72"/>
      <c r="AK548" s="72"/>
      <c r="AL548" s="72"/>
      <c r="AM548" s="72"/>
    </row>
    <row r="549" spans="2:39" x14ac:dyDescent="0.35">
      <c r="B549"/>
      <c r="AI549" s="72"/>
      <c r="AJ549" s="72"/>
      <c r="AK549" s="72"/>
      <c r="AL549" s="72"/>
      <c r="AM549" s="72"/>
    </row>
    <row r="550" spans="2:39" x14ac:dyDescent="0.35">
      <c r="B550"/>
      <c r="AI550" s="72"/>
      <c r="AJ550" s="72"/>
      <c r="AK550" s="72"/>
      <c r="AL550" s="72"/>
      <c r="AM550" s="72"/>
    </row>
    <row r="551" spans="2:39" x14ac:dyDescent="0.35">
      <c r="B551"/>
      <c r="AI551" s="72"/>
      <c r="AJ551" s="72"/>
      <c r="AK551" s="72"/>
      <c r="AL551" s="72"/>
      <c r="AM551" s="72"/>
    </row>
    <row r="552" spans="2:39" x14ac:dyDescent="0.35">
      <c r="B552"/>
      <c r="AI552" s="72"/>
      <c r="AJ552" s="72"/>
      <c r="AK552" s="72"/>
      <c r="AL552" s="72"/>
      <c r="AM552" s="72"/>
    </row>
    <row r="553" spans="2:39" x14ac:dyDescent="0.35">
      <c r="B553"/>
      <c r="AI553" s="72"/>
      <c r="AJ553" s="72"/>
      <c r="AK553" s="72"/>
      <c r="AL553" s="72"/>
      <c r="AM553" s="72"/>
    </row>
    <row r="554" spans="2:39" x14ac:dyDescent="0.35">
      <c r="B554"/>
      <c r="AI554" s="72"/>
      <c r="AJ554" s="72"/>
      <c r="AK554" s="72"/>
      <c r="AL554" s="72"/>
      <c r="AM554" s="72"/>
    </row>
    <row r="555" spans="2:39" x14ac:dyDescent="0.35">
      <c r="B555"/>
      <c r="AI555" s="72"/>
      <c r="AJ555" s="72"/>
      <c r="AK555" s="72"/>
      <c r="AL555" s="72"/>
      <c r="AM555" s="72"/>
    </row>
    <row r="556" spans="2:39" x14ac:dyDescent="0.35">
      <c r="B556"/>
      <c r="AI556" s="72"/>
      <c r="AJ556" s="72"/>
      <c r="AK556" s="72"/>
      <c r="AL556" s="72"/>
      <c r="AM556" s="72"/>
    </row>
    <row r="557" spans="2:39" x14ac:dyDescent="0.35">
      <c r="B557"/>
      <c r="AI557" s="72"/>
      <c r="AJ557" s="72"/>
      <c r="AK557" s="72"/>
      <c r="AL557" s="72"/>
      <c r="AM557" s="72"/>
    </row>
    <row r="558" spans="2:39" x14ac:dyDescent="0.35">
      <c r="B558"/>
      <c r="AI558" s="72"/>
      <c r="AJ558" s="72"/>
      <c r="AK558" s="72"/>
      <c r="AL558" s="72"/>
      <c r="AM558" s="72"/>
    </row>
    <row r="559" spans="2:39" x14ac:dyDescent="0.35">
      <c r="B559"/>
      <c r="AI559" s="72"/>
      <c r="AJ559" s="72"/>
      <c r="AK559" s="72"/>
      <c r="AL559" s="72"/>
      <c r="AM559" s="72"/>
    </row>
    <row r="560" spans="2:39" x14ac:dyDescent="0.35">
      <c r="B560"/>
      <c r="AI560" s="72"/>
      <c r="AJ560" s="72"/>
      <c r="AK560" s="72"/>
      <c r="AL560" s="72"/>
      <c r="AM560" s="72"/>
    </row>
    <row r="561" spans="2:39" x14ac:dyDescent="0.35">
      <c r="B561"/>
      <c r="AI561" s="72"/>
      <c r="AJ561" s="72"/>
      <c r="AK561" s="72"/>
      <c r="AL561" s="72"/>
      <c r="AM561" s="72"/>
    </row>
    <row r="562" spans="2:39" x14ac:dyDescent="0.35">
      <c r="B562"/>
      <c r="AI562" s="72"/>
      <c r="AJ562" s="72"/>
      <c r="AK562" s="72"/>
      <c r="AL562" s="72"/>
      <c r="AM562" s="72"/>
    </row>
    <row r="563" spans="2:39" x14ac:dyDescent="0.35">
      <c r="B563"/>
      <c r="AI563" s="72"/>
      <c r="AJ563" s="72"/>
      <c r="AK563" s="72"/>
      <c r="AL563" s="72"/>
      <c r="AM563" s="72"/>
    </row>
    <row r="564" spans="2:39" x14ac:dyDescent="0.35">
      <c r="B564"/>
      <c r="AI564" s="72"/>
      <c r="AJ564" s="72"/>
      <c r="AK564" s="72"/>
      <c r="AL564" s="72"/>
      <c r="AM564" s="72"/>
    </row>
    <row r="565" spans="2:39" x14ac:dyDescent="0.35">
      <c r="B565"/>
      <c r="AI565" s="72"/>
      <c r="AJ565" s="72"/>
      <c r="AK565" s="72"/>
      <c r="AL565" s="72"/>
      <c r="AM565" s="72"/>
    </row>
    <row r="566" spans="2:39" x14ac:dyDescent="0.35">
      <c r="B566"/>
      <c r="AI566" s="72"/>
      <c r="AJ566" s="72"/>
      <c r="AK566" s="72"/>
      <c r="AL566" s="72"/>
      <c r="AM566" s="72"/>
    </row>
    <row r="567" spans="2:39" x14ac:dyDescent="0.35">
      <c r="B567"/>
      <c r="AI567" s="72"/>
      <c r="AJ567" s="72"/>
      <c r="AK567" s="72"/>
      <c r="AL567" s="72"/>
      <c r="AM567" s="72"/>
    </row>
    <row r="568" spans="2:39" x14ac:dyDescent="0.35">
      <c r="B568"/>
      <c r="AI568" s="72"/>
      <c r="AJ568" s="72"/>
      <c r="AK568" s="72"/>
      <c r="AL568" s="72"/>
      <c r="AM568" s="72"/>
    </row>
    <row r="569" spans="2:39" x14ac:dyDescent="0.35">
      <c r="B569"/>
      <c r="AI569" s="72"/>
      <c r="AJ569" s="72"/>
      <c r="AK569" s="72"/>
      <c r="AL569" s="72"/>
      <c r="AM569" s="72"/>
    </row>
    <row r="570" spans="2:39" x14ac:dyDescent="0.35">
      <c r="B570"/>
      <c r="AI570" s="72"/>
      <c r="AJ570" s="72"/>
      <c r="AK570" s="72"/>
      <c r="AL570" s="72"/>
      <c r="AM570" s="72"/>
    </row>
    <row r="571" spans="2:39" x14ac:dyDescent="0.35">
      <c r="B571"/>
      <c r="AI571" s="72"/>
      <c r="AJ571" s="72"/>
      <c r="AK571" s="72"/>
      <c r="AL571" s="72"/>
      <c r="AM571" s="72"/>
    </row>
    <row r="572" spans="2:39" x14ac:dyDescent="0.35">
      <c r="B572"/>
      <c r="AI572" s="72"/>
      <c r="AJ572" s="72"/>
      <c r="AK572" s="72"/>
      <c r="AL572" s="72"/>
      <c r="AM572" s="72"/>
    </row>
    <row r="573" spans="2:39" x14ac:dyDescent="0.35">
      <c r="B573"/>
      <c r="AI573" s="72"/>
      <c r="AJ573" s="72"/>
      <c r="AK573" s="72"/>
      <c r="AL573" s="72"/>
      <c r="AM573" s="72"/>
    </row>
    <row r="574" spans="2:39" x14ac:dyDescent="0.35">
      <c r="B574"/>
      <c r="AI574" s="72"/>
      <c r="AJ574" s="72"/>
      <c r="AK574" s="72"/>
      <c r="AL574" s="72"/>
      <c r="AM574" s="72"/>
    </row>
    <row r="575" spans="2:39" x14ac:dyDescent="0.35">
      <c r="B575"/>
      <c r="AI575" s="72"/>
      <c r="AJ575" s="72"/>
      <c r="AK575" s="72"/>
      <c r="AL575" s="72"/>
      <c r="AM575" s="72"/>
    </row>
    <row r="576" spans="2:39" x14ac:dyDescent="0.35">
      <c r="B576"/>
      <c r="AI576" s="72"/>
      <c r="AJ576" s="72"/>
      <c r="AK576" s="72"/>
      <c r="AL576" s="72"/>
      <c r="AM576" s="72"/>
    </row>
    <row r="577" spans="2:39" x14ac:dyDescent="0.35">
      <c r="B577"/>
      <c r="AI577" s="72"/>
      <c r="AJ577" s="72"/>
      <c r="AK577" s="72"/>
      <c r="AL577" s="72"/>
      <c r="AM577" s="72"/>
    </row>
    <row r="578" spans="2:39" x14ac:dyDescent="0.35">
      <c r="B578"/>
      <c r="AI578" s="72"/>
      <c r="AJ578" s="72"/>
      <c r="AK578" s="72"/>
      <c r="AL578" s="72"/>
      <c r="AM578" s="72"/>
    </row>
    <row r="579" spans="2:39" x14ac:dyDescent="0.35">
      <c r="B579"/>
      <c r="AI579" s="72"/>
      <c r="AJ579" s="72"/>
      <c r="AK579" s="72"/>
      <c r="AL579" s="72"/>
      <c r="AM579" s="72"/>
    </row>
    <row r="580" spans="2:39" x14ac:dyDescent="0.35">
      <c r="B580"/>
      <c r="AI580" s="72"/>
      <c r="AJ580" s="72"/>
      <c r="AK580" s="72"/>
      <c r="AL580" s="72"/>
      <c r="AM580" s="72"/>
    </row>
    <row r="581" spans="2:39" x14ac:dyDescent="0.35">
      <c r="B581"/>
      <c r="AI581" s="72"/>
      <c r="AJ581" s="72"/>
      <c r="AK581" s="72"/>
      <c r="AL581" s="72"/>
      <c r="AM581" s="72"/>
    </row>
    <row r="582" spans="2:39" x14ac:dyDescent="0.35">
      <c r="B582"/>
      <c r="AI582" s="72"/>
      <c r="AJ582" s="72"/>
      <c r="AK582" s="72"/>
      <c r="AL582" s="72"/>
      <c r="AM582" s="72"/>
    </row>
    <row r="583" spans="2:39" x14ac:dyDescent="0.35">
      <c r="B583"/>
      <c r="AI583" s="72"/>
      <c r="AJ583" s="72"/>
      <c r="AK583" s="72"/>
      <c r="AL583" s="72"/>
      <c r="AM583" s="72"/>
    </row>
    <row r="584" spans="2:39" x14ac:dyDescent="0.35">
      <c r="B584"/>
      <c r="AI584" s="72"/>
      <c r="AJ584" s="72"/>
      <c r="AK584" s="72"/>
      <c r="AL584" s="72"/>
      <c r="AM584" s="72"/>
    </row>
    <row r="585" spans="2:39" x14ac:dyDescent="0.35">
      <c r="B585"/>
      <c r="AI585" s="72"/>
      <c r="AJ585" s="72"/>
      <c r="AK585" s="72"/>
      <c r="AL585" s="72"/>
      <c r="AM585" s="72"/>
    </row>
    <row r="586" spans="2:39" x14ac:dyDescent="0.35">
      <c r="B586"/>
      <c r="AI586" s="72"/>
      <c r="AJ586" s="72"/>
      <c r="AK586" s="72"/>
      <c r="AL586" s="72"/>
      <c r="AM586" s="72"/>
    </row>
    <row r="587" spans="2:39" x14ac:dyDescent="0.35">
      <c r="B587"/>
      <c r="AI587" s="72"/>
      <c r="AJ587" s="72"/>
      <c r="AK587" s="72"/>
      <c r="AL587" s="72"/>
      <c r="AM587" s="72"/>
    </row>
    <row r="588" spans="2:39" x14ac:dyDescent="0.35">
      <c r="B588"/>
      <c r="AI588" s="72"/>
      <c r="AJ588" s="72"/>
      <c r="AK588" s="72"/>
      <c r="AL588" s="72"/>
      <c r="AM588" s="72"/>
    </row>
    <row r="589" spans="2:39" x14ac:dyDescent="0.35">
      <c r="B589"/>
      <c r="AI589" s="72"/>
      <c r="AJ589" s="72"/>
      <c r="AK589" s="72"/>
      <c r="AL589" s="72"/>
      <c r="AM589" s="72"/>
    </row>
    <row r="590" spans="2:39" x14ac:dyDescent="0.35">
      <c r="B590"/>
      <c r="AI590" s="72"/>
      <c r="AJ590" s="72"/>
      <c r="AK590" s="72"/>
      <c r="AL590" s="72"/>
      <c r="AM590" s="72"/>
    </row>
    <row r="591" spans="2:39" x14ac:dyDescent="0.35">
      <c r="B591"/>
      <c r="AI591" s="72"/>
      <c r="AJ591" s="72"/>
      <c r="AK591" s="72"/>
      <c r="AL591" s="72"/>
      <c r="AM591" s="72"/>
    </row>
    <row r="592" spans="2:39" x14ac:dyDescent="0.35">
      <c r="B592"/>
      <c r="AI592" s="72"/>
      <c r="AJ592" s="72"/>
      <c r="AK592" s="72"/>
      <c r="AL592" s="72"/>
      <c r="AM592" s="72"/>
    </row>
    <row r="593" spans="2:39" x14ac:dyDescent="0.35">
      <c r="B593"/>
      <c r="AI593" s="72"/>
      <c r="AJ593" s="72"/>
      <c r="AK593" s="72"/>
      <c r="AL593" s="72"/>
      <c r="AM593" s="72"/>
    </row>
    <row r="594" spans="2:39" x14ac:dyDescent="0.35">
      <c r="B594"/>
      <c r="AI594" s="72"/>
      <c r="AJ594" s="72"/>
      <c r="AK594" s="72"/>
      <c r="AL594" s="72"/>
      <c r="AM594" s="72"/>
    </row>
    <row r="595" spans="2:39" x14ac:dyDescent="0.35">
      <c r="B595"/>
      <c r="AI595" s="72"/>
      <c r="AJ595" s="72"/>
      <c r="AK595" s="72"/>
      <c r="AL595" s="72"/>
      <c r="AM595" s="72"/>
    </row>
    <row r="596" spans="2:39" x14ac:dyDescent="0.35">
      <c r="B596"/>
      <c r="AI596" s="72"/>
      <c r="AJ596" s="72"/>
      <c r="AK596" s="72"/>
      <c r="AL596" s="72"/>
      <c r="AM596" s="72"/>
    </row>
    <row r="597" spans="2:39" x14ac:dyDescent="0.35">
      <c r="B597"/>
      <c r="AI597" s="72"/>
      <c r="AJ597" s="72"/>
      <c r="AK597" s="72"/>
      <c r="AL597" s="72"/>
      <c r="AM597" s="72"/>
    </row>
    <row r="598" spans="2:39" x14ac:dyDescent="0.35">
      <c r="B598"/>
      <c r="AI598" s="72"/>
      <c r="AJ598" s="72"/>
      <c r="AK598" s="72"/>
      <c r="AL598" s="72"/>
      <c r="AM598" s="72"/>
    </row>
    <row r="599" spans="2:39" x14ac:dyDescent="0.35">
      <c r="B599"/>
      <c r="AI599" s="72"/>
      <c r="AJ599" s="72"/>
      <c r="AK599" s="72"/>
      <c r="AL599" s="72"/>
      <c r="AM599" s="72"/>
    </row>
    <row r="600" spans="2:39" x14ac:dyDescent="0.35">
      <c r="B600"/>
      <c r="AI600" s="72"/>
      <c r="AJ600" s="72"/>
      <c r="AK600" s="72"/>
      <c r="AL600" s="72"/>
      <c r="AM600" s="72"/>
    </row>
    <row r="601" spans="2:39" x14ac:dyDescent="0.35">
      <c r="B601"/>
      <c r="AI601" s="72"/>
      <c r="AJ601" s="72"/>
      <c r="AK601" s="72"/>
      <c r="AL601" s="72"/>
      <c r="AM601" s="72"/>
    </row>
    <row r="602" spans="2:39" x14ac:dyDescent="0.35">
      <c r="B602"/>
      <c r="AI602" s="72"/>
      <c r="AJ602" s="72"/>
      <c r="AK602" s="72"/>
      <c r="AL602" s="72"/>
      <c r="AM602" s="72"/>
    </row>
    <row r="603" spans="2:39" x14ac:dyDescent="0.35">
      <c r="B603"/>
      <c r="AI603" s="72"/>
      <c r="AJ603" s="72"/>
      <c r="AK603" s="72"/>
      <c r="AL603" s="72"/>
      <c r="AM603" s="72"/>
    </row>
    <row r="604" spans="2:39" x14ac:dyDescent="0.35">
      <c r="B604"/>
      <c r="AI604" s="72"/>
      <c r="AJ604" s="72"/>
      <c r="AK604" s="72"/>
      <c r="AL604" s="72"/>
      <c r="AM604" s="72"/>
    </row>
    <row r="605" spans="2:39" x14ac:dyDescent="0.35">
      <c r="B605"/>
      <c r="AI605" s="72"/>
      <c r="AJ605" s="72"/>
      <c r="AK605" s="72"/>
      <c r="AL605" s="72"/>
      <c r="AM605" s="72"/>
    </row>
    <row r="606" spans="2:39" x14ac:dyDescent="0.35">
      <c r="B606"/>
      <c r="AI606" s="72"/>
      <c r="AJ606" s="72"/>
      <c r="AK606" s="72"/>
      <c r="AL606" s="72"/>
      <c r="AM606" s="72"/>
    </row>
    <row r="607" spans="2:39" x14ac:dyDescent="0.35">
      <c r="B607"/>
      <c r="AI607" s="72"/>
      <c r="AJ607" s="72"/>
      <c r="AK607" s="72"/>
      <c r="AL607" s="72"/>
      <c r="AM607" s="72"/>
    </row>
    <row r="608" spans="2:39" x14ac:dyDescent="0.35">
      <c r="B608"/>
      <c r="AI608" s="72"/>
      <c r="AJ608" s="72"/>
      <c r="AK608" s="72"/>
      <c r="AL608" s="72"/>
      <c r="AM608" s="72"/>
    </row>
    <row r="609" spans="2:39" x14ac:dyDescent="0.35">
      <c r="B609"/>
      <c r="AI609" s="72"/>
      <c r="AJ609" s="72"/>
      <c r="AK609" s="72"/>
      <c r="AL609" s="72"/>
      <c r="AM609" s="72"/>
    </row>
    <row r="610" spans="2:39" x14ac:dyDescent="0.35">
      <c r="B610"/>
      <c r="AI610" s="72"/>
      <c r="AJ610" s="72"/>
      <c r="AK610" s="72"/>
      <c r="AL610" s="72"/>
      <c r="AM610" s="72"/>
    </row>
    <row r="611" spans="2:39" x14ac:dyDescent="0.35">
      <c r="B611"/>
      <c r="AI611" s="72"/>
      <c r="AJ611" s="72"/>
      <c r="AK611" s="72"/>
      <c r="AL611" s="72"/>
      <c r="AM611" s="72"/>
    </row>
    <row r="612" spans="2:39" x14ac:dyDescent="0.35">
      <c r="B612"/>
      <c r="AI612" s="72"/>
      <c r="AJ612" s="72"/>
      <c r="AK612" s="72"/>
      <c r="AL612" s="72"/>
      <c r="AM612" s="72"/>
    </row>
    <row r="613" spans="2:39" x14ac:dyDescent="0.35">
      <c r="B613"/>
      <c r="AI613" s="72"/>
      <c r="AJ613" s="72"/>
      <c r="AK613" s="72"/>
      <c r="AL613" s="72"/>
      <c r="AM613" s="72"/>
    </row>
    <row r="614" spans="2:39" x14ac:dyDescent="0.35">
      <c r="B614"/>
      <c r="AI614" s="72"/>
      <c r="AJ614" s="72"/>
      <c r="AK614" s="72"/>
      <c r="AL614" s="72"/>
      <c r="AM614" s="72"/>
    </row>
    <row r="615" spans="2:39" x14ac:dyDescent="0.35">
      <c r="B615"/>
      <c r="AI615" s="72"/>
      <c r="AJ615" s="72"/>
      <c r="AK615" s="72"/>
      <c r="AL615" s="72"/>
      <c r="AM615" s="72"/>
    </row>
    <row r="616" spans="2:39" x14ac:dyDescent="0.35">
      <c r="B616"/>
      <c r="AI616" s="72"/>
      <c r="AJ616" s="72"/>
      <c r="AK616" s="72"/>
      <c r="AL616" s="72"/>
      <c r="AM616" s="72"/>
    </row>
    <row r="617" spans="2:39" x14ac:dyDescent="0.35">
      <c r="B617"/>
      <c r="AI617" s="72"/>
      <c r="AJ617" s="72"/>
      <c r="AK617" s="72"/>
      <c r="AL617" s="72"/>
      <c r="AM617" s="72"/>
    </row>
    <row r="618" spans="2:39" x14ac:dyDescent="0.35">
      <c r="B618"/>
      <c r="AI618" s="72"/>
      <c r="AJ618" s="72"/>
      <c r="AK618" s="72"/>
      <c r="AL618" s="72"/>
      <c r="AM618" s="72"/>
    </row>
    <row r="619" spans="2:39" x14ac:dyDescent="0.35">
      <c r="B619"/>
      <c r="AI619" s="72"/>
      <c r="AJ619" s="72"/>
      <c r="AK619" s="72"/>
      <c r="AL619" s="72"/>
      <c r="AM619" s="72"/>
    </row>
    <row r="620" spans="2:39" x14ac:dyDescent="0.35">
      <c r="B620"/>
      <c r="AI620" s="72"/>
      <c r="AJ620" s="72"/>
      <c r="AK620" s="72"/>
      <c r="AL620" s="72"/>
      <c r="AM620" s="72"/>
    </row>
    <row r="621" spans="2:39" x14ac:dyDescent="0.35">
      <c r="B621"/>
      <c r="AI621" s="72"/>
      <c r="AJ621" s="72"/>
      <c r="AK621" s="72"/>
      <c r="AL621" s="72"/>
      <c r="AM621" s="72"/>
    </row>
    <row r="622" spans="2:39" x14ac:dyDescent="0.35">
      <c r="B622"/>
      <c r="AI622" s="72"/>
      <c r="AJ622" s="72"/>
      <c r="AK622" s="72"/>
      <c r="AL622" s="72"/>
      <c r="AM622" s="72"/>
    </row>
    <row r="623" spans="2:39" x14ac:dyDescent="0.35">
      <c r="B623"/>
      <c r="AI623" s="72"/>
      <c r="AJ623" s="72"/>
      <c r="AK623" s="72"/>
      <c r="AL623" s="72"/>
      <c r="AM623" s="72"/>
    </row>
    <row r="624" spans="2:39" x14ac:dyDescent="0.35">
      <c r="B624"/>
      <c r="AI624" s="72"/>
      <c r="AJ624" s="72"/>
      <c r="AK624" s="72"/>
      <c r="AL624" s="72"/>
      <c r="AM624" s="72"/>
    </row>
    <row r="625" spans="2:39" x14ac:dyDescent="0.35">
      <c r="B625"/>
      <c r="AI625" s="72"/>
      <c r="AJ625" s="72"/>
      <c r="AK625" s="72"/>
      <c r="AL625" s="72"/>
      <c r="AM625" s="72"/>
    </row>
    <row r="626" spans="2:39" x14ac:dyDescent="0.35">
      <c r="B626"/>
      <c r="AI626" s="72"/>
      <c r="AJ626" s="72"/>
      <c r="AK626" s="72"/>
      <c r="AL626" s="72"/>
      <c r="AM626" s="72"/>
    </row>
    <row r="627" spans="2:39" x14ac:dyDescent="0.35">
      <c r="B627"/>
      <c r="AI627" s="72"/>
      <c r="AJ627" s="72"/>
      <c r="AK627" s="72"/>
      <c r="AL627" s="72"/>
      <c r="AM627" s="72"/>
    </row>
    <row r="628" spans="2:39" x14ac:dyDescent="0.35">
      <c r="B628"/>
      <c r="AI628" s="72"/>
      <c r="AJ628" s="72"/>
      <c r="AK628" s="72"/>
      <c r="AL628" s="72"/>
      <c r="AM628" s="72"/>
    </row>
    <row r="629" spans="2:39" x14ac:dyDescent="0.35">
      <c r="B629"/>
      <c r="AI629" s="72"/>
      <c r="AJ629" s="72"/>
      <c r="AK629" s="72"/>
      <c r="AL629" s="72"/>
      <c r="AM629" s="72"/>
    </row>
    <row r="630" spans="2:39" x14ac:dyDescent="0.35">
      <c r="B630"/>
      <c r="AI630" s="72"/>
      <c r="AJ630" s="72"/>
      <c r="AK630" s="72"/>
      <c r="AL630" s="72"/>
      <c r="AM630" s="72"/>
    </row>
    <row r="631" spans="2:39" x14ac:dyDescent="0.35">
      <c r="B631"/>
      <c r="AI631" s="72"/>
      <c r="AJ631" s="72"/>
      <c r="AK631" s="72"/>
      <c r="AL631" s="72"/>
      <c r="AM631" s="72"/>
    </row>
    <row r="632" spans="2:39" x14ac:dyDescent="0.35">
      <c r="B632"/>
      <c r="AI632" s="72"/>
      <c r="AJ632" s="72"/>
      <c r="AK632" s="72"/>
      <c r="AL632" s="72"/>
      <c r="AM632" s="72"/>
    </row>
    <row r="633" spans="2:39" x14ac:dyDescent="0.35">
      <c r="B633"/>
      <c r="AI633" s="72"/>
      <c r="AJ633" s="72"/>
      <c r="AK633" s="72"/>
      <c r="AL633" s="72"/>
      <c r="AM633" s="72"/>
    </row>
    <row r="634" spans="2:39" x14ac:dyDescent="0.35">
      <c r="B634"/>
      <c r="AI634" s="72"/>
      <c r="AJ634" s="72"/>
      <c r="AK634" s="72"/>
      <c r="AL634" s="72"/>
      <c r="AM634" s="72"/>
    </row>
    <row r="635" spans="2:39" x14ac:dyDescent="0.35">
      <c r="B635"/>
      <c r="AI635" s="72"/>
      <c r="AJ635" s="72"/>
      <c r="AK635" s="72"/>
      <c r="AL635" s="72"/>
      <c r="AM635" s="72"/>
    </row>
    <row r="636" spans="2:39" x14ac:dyDescent="0.35">
      <c r="B636"/>
      <c r="AI636" s="72"/>
      <c r="AJ636" s="72"/>
      <c r="AK636" s="72"/>
      <c r="AL636" s="72"/>
      <c r="AM636" s="72"/>
    </row>
    <row r="637" spans="2:39" x14ac:dyDescent="0.35">
      <c r="B637"/>
      <c r="AI637" s="72"/>
      <c r="AJ637" s="72"/>
      <c r="AK637" s="72"/>
      <c r="AL637" s="72"/>
      <c r="AM637" s="72"/>
    </row>
    <row r="638" spans="2:39" x14ac:dyDescent="0.35">
      <c r="B638"/>
      <c r="AI638" s="72"/>
      <c r="AJ638" s="72"/>
      <c r="AK638" s="72"/>
      <c r="AL638" s="72"/>
      <c r="AM638" s="72"/>
    </row>
    <row r="639" spans="2:39" x14ac:dyDescent="0.35">
      <c r="B639"/>
      <c r="AI639" s="72"/>
      <c r="AJ639" s="72"/>
      <c r="AK639" s="72"/>
      <c r="AL639" s="72"/>
      <c r="AM639" s="72"/>
    </row>
    <row r="640" spans="2:39" x14ac:dyDescent="0.35">
      <c r="B640"/>
      <c r="AI640" s="72"/>
      <c r="AJ640" s="72"/>
      <c r="AK640" s="72"/>
      <c r="AL640" s="72"/>
      <c r="AM640" s="72"/>
    </row>
    <row r="641" spans="2:39" x14ac:dyDescent="0.35">
      <c r="B641"/>
      <c r="AI641" s="72"/>
      <c r="AJ641" s="72"/>
      <c r="AK641" s="72"/>
      <c r="AL641" s="72"/>
      <c r="AM641" s="72"/>
    </row>
    <row r="642" spans="2:39" x14ac:dyDescent="0.35">
      <c r="B642"/>
      <c r="AI642" s="72"/>
      <c r="AJ642" s="72"/>
      <c r="AK642" s="72"/>
      <c r="AL642" s="72"/>
      <c r="AM642" s="72"/>
    </row>
    <row r="643" spans="2:39" x14ac:dyDescent="0.35">
      <c r="B643"/>
      <c r="AI643" s="72"/>
      <c r="AJ643" s="72"/>
      <c r="AK643" s="72"/>
      <c r="AL643" s="72"/>
      <c r="AM643" s="72"/>
    </row>
    <row r="644" spans="2:39" x14ac:dyDescent="0.35">
      <c r="B644"/>
      <c r="AI644" s="72"/>
      <c r="AJ644" s="72"/>
      <c r="AK644" s="72"/>
      <c r="AL644" s="72"/>
      <c r="AM644" s="72"/>
    </row>
    <row r="645" spans="2:39" x14ac:dyDescent="0.35">
      <c r="B645"/>
      <c r="AI645" s="72"/>
      <c r="AJ645" s="72"/>
      <c r="AK645" s="72"/>
      <c r="AL645" s="72"/>
      <c r="AM645" s="72"/>
    </row>
    <row r="646" spans="2:39" x14ac:dyDescent="0.35">
      <c r="B646"/>
      <c r="AI646" s="72"/>
      <c r="AJ646" s="72"/>
      <c r="AK646" s="72"/>
      <c r="AL646" s="72"/>
      <c r="AM646" s="72"/>
    </row>
    <row r="647" spans="2:39" x14ac:dyDescent="0.35">
      <c r="B647"/>
      <c r="AI647" s="72"/>
      <c r="AJ647" s="72"/>
      <c r="AK647" s="72"/>
      <c r="AL647" s="72"/>
      <c r="AM647" s="72"/>
    </row>
    <row r="648" spans="2:39" x14ac:dyDescent="0.35">
      <c r="B648"/>
      <c r="AI648" s="72"/>
      <c r="AJ648" s="72"/>
      <c r="AK648" s="72"/>
      <c r="AL648" s="72"/>
      <c r="AM648" s="72"/>
    </row>
    <row r="649" spans="2:39" x14ac:dyDescent="0.35">
      <c r="B649"/>
      <c r="AI649" s="72"/>
      <c r="AJ649" s="72"/>
      <c r="AK649" s="72"/>
      <c r="AL649" s="72"/>
      <c r="AM649" s="72"/>
    </row>
    <row r="650" spans="2:39" x14ac:dyDescent="0.35">
      <c r="B650"/>
      <c r="AI650" s="72"/>
      <c r="AJ650" s="72"/>
      <c r="AK650" s="72"/>
      <c r="AL650" s="72"/>
      <c r="AM650" s="72"/>
    </row>
    <row r="651" spans="2:39" x14ac:dyDescent="0.35">
      <c r="B651"/>
      <c r="AI651" s="72"/>
      <c r="AJ651" s="72"/>
      <c r="AK651" s="72"/>
      <c r="AL651" s="72"/>
      <c r="AM651" s="72"/>
    </row>
    <row r="652" spans="2:39" x14ac:dyDescent="0.35">
      <c r="B652"/>
      <c r="AI652" s="72"/>
      <c r="AJ652" s="72"/>
      <c r="AK652" s="72"/>
      <c r="AL652" s="72"/>
      <c r="AM652" s="72"/>
    </row>
    <row r="653" spans="2:39" x14ac:dyDescent="0.35">
      <c r="B653"/>
      <c r="AI653" s="72"/>
      <c r="AJ653" s="72"/>
      <c r="AK653" s="72"/>
      <c r="AL653" s="72"/>
      <c r="AM653" s="72"/>
    </row>
    <row r="654" spans="2:39" x14ac:dyDescent="0.35">
      <c r="B654"/>
      <c r="AI654" s="72"/>
      <c r="AJ654" s="72"/>
      <c r="AK654" s="72"/>
      <c r="AL654" s="72"/>
      <c r="AM654" s="72"/>
    </row>
    <row r="655" spans="2:39" x14ac:dyDescent="0.35">
      <c r="B655"/>
      <c r="AI655" s="72"/>
      <c r="AJ655" s="72"/>
      <c r="AK655" s="72"/>
      <c r="AL655" s="72"/>
      <c r="AM655" s="72"/>
    </row>
    <row r="656" spans="2:39" x14ac:dyDescent="0.35">
      <c r="B656"/>
      <c r="AI656" s="72"/>
      <c r="AJ656" s="72"/>
      <c r="AK656" s="72"/>
      <c r="AL656" s="72"/>
      <c r="AM656" s="72"/>
    </row>
    <row r="657" spans="2:39" x14ac:dyDescent="0.35">
      <c r="B657"/>
      <c r="AI657" s="72"/>
      <c r="AJ657" s="72"/>
      <c r="AK657" s="72"/>
      <c r="AL657" s="72"/>
      <c r="AM657" s="72"/>
    </row>
    <row r="658" spans="2:39" x14ac:dyDescent="0.35">
      <c r="B658"/>
      <c r="AI658" s="72"/>
      <c r="AJ658" s="72"/>
      <c r="AK658" s="72"/>
      <c r="AL658" s="72"/>
      <c r="AM658" s="72"/>
    </row>
    <row r="659" spans="2:39" x14ac:dyDescent="0.35">
      <c r="B659"/>
      <c r="AI659" s="72"/>
      <c r="AJ659" s="72"/>
      <c r="AK659" s="72"/>
      <c r="AL659" s="72"/>
      <c r="AM659" s="72"/>
    </row>
    <row r="660" spans="2:39" x14ac:dyDescent="0.35">
      <c r="B660"/>
      <c r="AI660" s="72"/>
      <c r="AJ660" s="72"/>
      <c r="AK660" s="72"/>
      <c r="AL660" s="72"/>
      <c r="AM660" s="72"/>
    </row>
    <row r="661" spans="2:39" x14ac:dyDescent="0.35">
      <c r="B661"/>
      <c r="AI661" s="72"/>
      <c r="AJ661" s="72"/>
      <c r="AK661" s="72"/>
      <c r="AL661" s="72"/>
      <c r="AM661" s="72"/>
    </row>
    <row r="662" spans="2:39" x14ac:dyDescent="0.35">
      <c r="B662"/>
      <c r="AI662" s="72"/>
      <c r="AJ662" s="72"/>
      <c r="AK662" s="72"/>
      <c r="AL662" s="72"/>
      <c r="AM662" s="72"/>
    </row>
    <row r="663" spans="2:39" x14ac:dyDescent="0.35">
      <c r="B663"/>
      <c r="AI663" s="72"/>
      <c r="AJ663" s="72"/>
      <c r="AK663" s="72"/>
      <c r="AL663" s="72"/>
      <c r="AM663" s="72"/>
    </row>
    <row r="664" spans="2:39" x14ac:dyDescent="0.35">
      <c r="B664"/>
      <c r="AI664" s="72"/>
      <c r="AJ664" s="72"/>
      <c r="AK664" s="72"/>
      <c r="AL664" s="72"/>
      <c r="AM664" s="72"/>
    </row>
    <row r="665" spans="2:39" x14ac:dyDescent="0.35">
      <c r="B665"/>
      <c r="AI665" s="72"/>
      <c r="AJ665" s="72"/>
      <c r="AK665" s="72"/>
      <c r="AL665" s="72"/>
      <c r="AM665" s="72"/>
    </row>
    <row r="666" spans="2:39" x14ac:dyDescent="0.35">
      <c r="B666"/>
      <c r="AI666" s="72"/>
      <c r="AJ666" s="72"/>
      <c r="AK666" s="72"/>
      <c r="AL666" s="72"/>
      <c r="AM666" s="72"/>
    </row>
    <row r="667" spans="2:39" x14ac:dyDescent="0.35">
      <c r="B667"/>
      <c r="AI667" s="72"/>
      <c r="AJ667" s="72"/>
      <c r="AK667" s="72"/>
      <c r="AL667" s="72"/>
      <c r="AM667" s="72"/>
    </row>
    <row r="668" spans="2:39" x14ac:dyDescent="0.35">
      <c r="B668"/>
      <c r="AI668" s="72"/>
      <c r="AJ668" s="72"/>
      <c r="AK668" s="72"/>
      <c r="AL668" s="72"/>
      <c r="AM668" s="72"/>
    </row>
    <row r="669" spans="2:39" x14ac:dyDescent="0.35">
      <c r="B669"/>
      <c r="AI669" s="72"/>
      <c r="AJ669" s="72"/>
      <c r="AK669" s="72"/>
      <c r="AL669" s="72"/>
      <c r="AM669" s="72"/>
    </row>
    <row r="670" spans="2:39" x14ac:dyDescent="0.35">
      <c r="B670"/>
      <c r="AI670" s="72"/>
      <c r="AJ670" s="72"/>
      <c r="AK670" s="72"/>
      <c r="AL670" s="72"/>
      <c r="AM670" s="72"/>
    </row>
    <row r="671" spans="2:39" x14ac:dyDescent="0.35">
      <c r="B671"/>
      <c r="AI671" s="72"/>
      <c r="AJ671" s="72"/>
      <c r="AK671" s="72"/>
      <c r="AL671" s="72"/>
      <c r="AM671" s="72"/>
    </row>
    <row r="672" spans="2:39" x14ac:dyDescent="0.35">
      <c r="B672"/>
      <c r="AI672" s="72"/>
      <c r="AJ672" s="72"/>
      <c r="AK672" s="72"/>
      <c r="AL672" s="72"/>
      <c r="AM672" s="72"/>
    </row>
    <row r="673" spans="2:39" x14ac:dyDescent="0.35">
      <c r="B673"/>
      <c r="AI673" s="72"/>
      <c r="AJ673" s="72"/>
      <c r="AK673" s="72"/>
      <c r="AL673" s="72"/>
      <c r="AM673" s="72"/>
    </row>
    <row r="674" spans="2:39" x14ac:dyDescent="0.35">
      <c r="B674"/>
      <c r="AI674" s="72"/>
      <c r="AJ674" s="72"/>
      <c r="AK674" s="72"/>
      <c r="AL674" s="72"/>
      <c r="AM674" s="72"/>
    </row>
    <row r="675" spans="2:39" x14ac:dyDescent="0.35">
      <c r="B675"/>
      <c r="AI675" s="72"/>
      <c r="AJ675" s="72"/>
      <c r="AK675" s="72"/>
      <c r="AL675" s="72"/>
      <c r="AM675" s="72"/>
    </row>
    <row r="676" spans="2:39" x14ac:dyDescent="0.35">
      <c r="B676"/>
      <c r="AI676" s="72"/>
      <c r="AJ676" s="72"/>
      <c r="AK676" s="72"/>
      <c r="AL676" s="72"/>
      <c r="AM676" s="72"/>
    </row>
    <row r="677" spans="2:39" x14ac:dyDescent="0.35">
      <c r="B677"/>
      <c r="AI677" s="72"/>
      <c r="AJ677" s="72"/>
      <c r="AK677" s="72"/>
      <c r="AL677" s="72"/>
      <c r="AM677" s="72"/>
    </row>
    <row r="678" spans="2:39" x14ac:dyDescent="0.35">
      <c r="B678"/>
      <c r="AI678" s="72"/>
      <c r="AJ678" s="72"/>
      <c r="AK678" s="72"/>
      <c r="AL678" s="72"/>
      <c r="AM678" s="72"/>
    </row>
    <row r="679" spans="2:39" x14ac:dyDescent="0.35">
      <c r="B679"/>
      <c r="AI679" s="72"/>
      <c r="AJ679" s="72"/>
      <c r="AK679" s="72"/>
      <c r="AL679" s="72"/>
      <c r="AM679" s="72"/>
    </row>
    <row r="680" spans="2:39" x14ac:dyDescent="0.35">
      <c r="B680"/>
      <c r="AI680" s="72"/>
      <c r="AJ680" s="72"/>
      <c r="AK680" s="72"/>
      <c r="AL680" s="72"/>
      <c r="AM680" s="72"/>
    </row>
    <row r="681" spans="2:39" x14ac:dyDescent="0.35">
      <c r="B681"/>
      <c r="AI681" s="72"/>
      <c r="AJ681" s="72"/>
      <c r="AK681" s="72"/>
      <c r="AL681" s="72"/>
      <c r="AM681" s="72"/>
    </row>
    <row r="682" spans="2:39" x14ac:dyDescent="0.35">
      <c r="B682"/>
      <c r="AI682" s="72"/>
      <c r="AJ682" s="72"/>
      <c r="AK682" s="72"/>
      <c r="AL682" s="72"/>
      <c r="AM682" s="72"/>
    </row>
    <row r="683" spans="2:39" x14ac:dyDescent="0.35">
      <c r="B683"/>
      <c r="AI683" s="72"/>
      <c r="AJ683" s="72"/>
      <c r="AK683" s="72"/>
      <c r="AL683" s="72"/>
      <c r="AM683" s="72"/>
    </row>
    <row r="684" spans="2:39" x14ac:dyDescent="0.35">
      <c r="B684"/>
      <c r="AI684" s="72"/>
      <c r="AJ684" s="72"/>
      <c r="AK684" s="72"/>
      <c r="AL684" s="72"/>
      <c r="AM684" s="72"/>
    </row>
    <row r="685" spans="2:39" x14ac:dyDescent="0.35">
      <c r="B685"/>
      <c r="AI685" s="72"/>
      <c r="AJ685" s="72"/>
      <c r="AK685" s="72"/>
      <c r="AL685" s="72"/>
      <c r="AM685" s="72"/>
    </row>
    <row r="686" spans="2:39" x14ac:dyDescent="0.35">
      <c r="B686"/>
      <c r="AI686" s="72"/>
      <c r="AJ686" s="72"/>
      <c r="AK686" s="72"/>
      <c r="AL686" s="72"/>
      <c r="AM686" s="72"/>
    </row>
    <row r="687" spans="2:39" x14ac:dyDescent="0.35">
      <c r="B687"/>
      <c r="AI687" s="72"/>
      <c r="AJ687" s="72"/>
      <c r="AK687" s="72"/>
      <c r="AL687" s="72"/>
      <c r="AM687" s="72"/>
    </row>
    <row r="688" spans="2:39" x14ac:dyDescent="0.35">
      <c r="B688"/>
      <c r="AI688" s="72"/>
      <c r="AJ688" s="72"/>
      <c r="AK688" s="72"/>
      <c r="AL688" s="72"/>
      <c r="AM688" s="72"/>
    </row>
    <row r="689" spans="2:39" x14ac:dyDescent="0.35">
      <c r="B689"/>
      <c r="AI689" s="72"/>
      <c r="AJ689" s="72"/>
      <c r="AK689" s="72"/>
      <c r="AL689" s="72"/>
      <c r="AM689" s="72"/>
    </row>
    <row r="690" spans="2:39" x14ac:dyDescent="0.35">
      <c r="B690"/>
      <c r="AI690" s="72"/>
      <c r="AJ690" s="72"/>
      <c r="AK690" s="72"/>
      <c r="AL690" s="72"/>
      <c r="AM690" s="72"/>
    </row>
    <row r="691" spans="2:39" x14ac:dyDescent="0.35">
      <c r="B691"/>
      <c r="AI691" s="72"/>
      <c r="AJ691" s="72"/>
      <c r="AK691" s="72"/>
      <c r="AL691" s="72"/>
      <c r="AM691" s="72"/>
    </row>
    <row r="692" spans="2:39" x14ac:dyDescent="0.35">
      <c r="B692"/>
      <c r="AI692" s="72"/>
      <c r="AJ692" s="72"/>
      <c r="AK692" s="72"/>
      <c r="AL692" s="72"/>
      <c r="AM692" s="72"/>
    </row>
    <row r="693" spans="2:39" x14ac:dyDescent="0.35">
      <c r="B693"/>
      <c r="AI693" s="72"/>
      <c r="AJ693" s="72"/>
      <c r="AK693" s="72"/>
      <c r="AL693" s="72"/>
      <c r="AM693" s="72"/>
    </row>
    <row r="694" spans="2:39" x14ac:dyDescent="0.35">
      <c r="B694"/>
      <c r="AI694" s="72"/>
      <c r="AJ694" s="72"/>
      <c r="AK694" s="72"/>
      <c r="AL694" s="72"/>
      <c r="AM694" s="72"/>
    </row>
    <row r="695" spans="2:39" x14ac:dyDescent="0.35">
      <c r="B695"/>
      <c r="AI695" s="72"/>
      <c r="AJ695" s="72"/>
      <c r="AK695" s="72"/>
      <c r="AL695" s="72"/>
      <c r="AM695" s="72"/>
    </row>
    <row r="696" spans="2:39" x14ac:dyDescent="0.35">
      <c r="B696"/>
      <c r="AI696" s="72"/>
      <c r="AJ696" s="72"/>
      <c r="AK696" s="72"/>
      <c r="AL696" s="72"/>
      <c r="AM696" s="72"/>
    </row>
    <row r="697" spans="2:39" x14ac:dyDescent="0.35">
      <c r="B697"/>
      <c r="AI697" s="72"/>
      <c r="AJ697" s="72"/>
      <c r="AK697" s="72"/>
      <c r="AL697" s="72"/>
      <c r="AM697" s="72"/>
    </row>
    <row r="698" spans="2:39" x14ac:dyDescent="0.35">
      <c r="B698"/>
      <c r="AI698" s="72"/>
      <c r="AJ698" s="72"/>
      <c r="AK698" s="72"/>
      <c r="AL698" s="72"/>
      <c r="AM698" s="72"/>
    </row>
    <row r="699" spans="2:39" x14ac:dyDescent="0.35">
      <c r="B699"/>
      <c r="AI699" s="72"/>
      <c r="AJ699" s="72"/>
      <c r="AK699" s="72"/>
      <c r="AL699" s="72"/>
      <c r="AM699" s="72"/>
    </row>
    <row r="700" spans="2:39" x14ac:dyDescent="0.35">
      <c r="B700"/>
      <c r="AI700" s="72"/>
      <c r="AJ700" s="72"/>
      <c r="AK700" s="72"/>
      <c r="AL700" s="72"/>
      <c r="AM700" s="72"/>
    </row>
    <row r="701" spans="2:39" x14ac:dyDescent="0.35">
      <c r="B701"/>
      <c r="AI701" s="72"/>
      <c r="AJ701" s="72"/>
      <c r="AK701" s="72"/>
      <c r="AL701" s="72"/>
      <c r="AM701" s="72"/>
    </row>
    <row r="702" spans="2:39" x14ac:dyDescent="0.35">
      <c r="B702"/>
      <c r="AI702" s="72"/>
      <c r="AJ702" s="72"/>
      <c r="AK702" s="72"/>
      <c r="AL702" s="72"/>
      <c r="AM702" s="72"/>
    </row>
    <row r="703" spans="2:39" x14ac:dyDescent="0.35">
      <c r="B703"/>
      <c r="AI703" s="72"/>
      <c r="AJ703" s="72"/>
      <c r="AK703" s="72"/>
      <c r="AL703" s="72"/>
      <c r="AM703" s="72"/>
    </row>
    <row r="704" spans="2:39" x14ac:dyDescent="0.35">
      <c r="B704"/>
      <c r="AI704" s="72"/>
      <c r="AJ704" s="72"/>
      <c r="AK704" s="72"/>
      <c r="AL704" s="72"/>
      <c r="AM704" s="72"/>
    </row>
    <row r="705" spans="2:39" x14ac:dyDescent="0.35">
      <c r="B705"/>
      <c r="AI705" s="72"/>
      <c r="AJ705" s="72"/>
      <c r="AK705" s="72"/>
      <c r="AL705" s="72"/>
      <c r="AM705" s="72"/>
    </row>
    <row r="706" spans="2:39" x14ac:dyDescent="0.35">
      <c r="B706"/>
      <c r="AI706" s="72"/>
      <c r="AJ706" s="72"/>
      <c r="AK706" s="72"/>
      <c r="AL706" s="72"/>
      <c r="AM706" s="72"/>
    </row>
    <row r="707" spans="2:39" x14ac:dyDescent="0.35">
      <c r="B707"/>
      <c r="AI707" s="72"/>
      <c r="AJ707" s="72"/>
      <c r="AK707" s="72"/>
      <c r="AL707" s="72"/>
      <c r="AM707" s="72"/>
    </row>
    <row r="708" spans="2:39" x14ac:dyDescent="0.35">
      <c r="B708"/>
      <c r="AI708" s="72"/>
      <c r="AJ708" s="72"/>
      <c r="AK708" s="72"/>
      <c r="AL708" s="72"/>
      <c r="AM708" s="72"/>
    </row>
    <row r="709" spans="2:39" x14ac:dyDescent="0.35">
      <c r="B709"/>
      <c r="AI709" s="72"/>
      <c r="AJ709" s="72"/>
      <c r="AK709" s="72"/>
      <c r="AL709" s="72"/>
      <c r="AM709" s="72"/>
    </row>
    <row r="710" spans="2:39" x14ac:dyDescent="0.35">
      <c r="B710"/>
      <c r="AI710" s="72"/>
      <c r="AJ710" s="72"/>
      <c r="AK710" s="72"/>
      <c r="AL710" s="72"/>
      <c r="AM710" s="72"/>
    </row>
    <row r="711" spans="2:39" x14ac:dyDescent="0.35">
      <c r="B711"/>
      <c r="AI711" s="72"/>
      <c r="AJ711" s="72"/>
      <c r="AK711" s="72"/>
      <c r="AL711" s="72"/>
      <c r="AM711" s="72"/>
    </row>
    <row r="712" spans="2:39" x14ac:dyDescent="0.35">
      <c r="B712"/>
      <c r="AI712" s="72"/>
      <c r="AJ712" s="72"/>
      <c r="AK712" s="72"/>
      <c r="AL712" s="72"/>
      <c r="AM712" s="72"/>
    </row>
    <row r="713" spans="2:39" x14ac:dyDescent="0.35">
      <c r="B713"/>
      <c r="AI713" s="72"/>
      <c r="AJ713" s="72"/>
      <c r="AK713" s="72"/>
      <c r="AL713" s="72"/>
      <c r="AM713" s="72"/>
    </row>
    <row r="714" spans="2:39" x14ac:dyDescent="0.35">
      <c r="B714"/>
      <c r="AI714" s="72"/>
      <c r="AJ714" s="72"/>
      <c r="AK714" s="72"/>
      <c r="AL714" s="72"/>
      <c r="AM714" s="72"/>
    </row>
    <row r="715" spans="2:39" x14ac:dyDescent="0.35">
      <c r="B715"/>
      <c r="AI715" s="72"/>
      <c r="AJ715" s="72"/>
      <c r="AK715" s="72"/>
      <c r="AL715" s="72"/>
      <c r="AM715" s="72"/>
    </row>
    <row r="716" spans="2:39" x14ac:dyDescent="0.35">
      <c r="B716"/>
      <c r="AI716" s="72"/>
      <c r="AJ716" s="72"/>
      <c r="AK716" s="72"/>
      <c r="AL716" s="72"/>
      <c r="AM716" s="72"/>
    </row>
    <row r="717" spans="2:39" x14ac:dyDescent="0.35">
      <c r="B717"/>
      <c r="AI717" s="72"/>
      <c r="AJ717" s="72"/>
      <c r="AK717" s="72"/>
      <c r="AL717" s="72"/>
      <c r="AM717" s="72"/>
    </row>
    <row r="718" spans="2:39" x14ac:dyDescent="0.35">
      <c r="B718"/>
      <c r="AI718" s="72"/>
      <c r="AJ718" s="72"/>
      <c r="AK718" s="72"/>
      <c r="AL718" s="72"/>
      <c r="AM718" s="72"/>
    </row>
    <row r="719" spans="2:39" x14ac:dyDescent="0.35">
      <c r="B719"/>
      <c r="AI719" s="72"/>
      <c r="AJ719" s="72"/>
      <c r="AK719" s="72"/>
      <c r="AL719" s="72"/>
      <c r="AM719" s="72"/>
    </row>
    <row r="720" spans="2:39" x14ac:dyDescent="0.35">
      <c r="B720"/>
      <c r="AI720" s="72"/>
      <c r="AJ720" s="72"/>
      <c r="AK720" s="72"/>
      <c r="AL720" s="72"/>
      <c r="AM720" s="72"/>
    </row>
    <row r="721" spans="2:39" x14ac:dyDescent="0.35">
      <c r="B721"/>
      <c r="AI721" s="72"/>
      <c r="AJ721" s="72"/>
      <c r="AK721" s="72"/>
      <c r="AL721" s="72"/>
      <c r="AM721" s="72"/>
    </row>
    <row r="722" spans="2:39" x14ac:dyDescent="0.35">
      <c r="B722"/>
      <c r="AI722" s="72"/>
      <c r="AJ722" s="72"/>
      <c r="AK722" s="72"/>
      <c r="AL722" s="72"/>
      <c r="AM722" s="72"/>
    </row>
    <row r="723" spans="2:39" x14ac:dyDescent="0.35">
      <c r="B723"/>
      <c r="AI723" s="72"/>
      <c r="AJ723" s="72"/>
      <c r="AK723" s="72"/>
      <c r="AL723" s="72"/>
      <c r="AM723" s="72"/>
    </row>
    <row r="724" spans="2:39" x14ac:dyDescent="0.35">
      <c r="B724"/>
      <c r="AI724" s="72"/>
      <c r="AJ724" s="72"/>
      <c r="AK724" s="72"/>
      <c r="AL724" s="72"/>
      <c r="AM724" s="72"/>
    </row>
    <row r="725" spans="2:39" x14ac:dyDescent="0.35">
      <c r="B725"/>
      <c r="AI725" s="72"/>
      <c r="AJ725" s="72"/>
      <c r="AK725" s="72"/>
      <c r="AL725" s="72"/>
      <c r="AM725" s="72"/>
    </row>
    <row r="726" spans="2:39" x14ac:dyDescent="0.35">
      <c r="B726"/>
      <c r="AI726" s="72"/>
      <c r="AJ726" s="72"/>
      <c r="AK726" s="72"/>
      <c r="AL726" s="72"/>
      <c r="AM726" s="72"/>
    </row>
    <row r="727" spans="2:39" x14ac:dyDescent="0.35">
      <c r="B727"/>
      <c r="AI727" s="72"/>
      <c r="AJ727" s="72"/>
      <c r="AK727" s="72"/>
      <c r="AL727" s="72"/>
      <c r="AM727" s="72"/>
    </row>
    <row r="728" spans="2:39" x14ac:dyDescent="0.35">
      <c r="B728"/>
      <c r="AI728" s="72"/>
      <c r="AJ728" s="72"/>
      <c r="AK728" s="72"/>
      <c r="AL728" s="72"/>
      <c r="AM728" s="72"/>
    </row>
    <row r="729" spans="2:39" x14ac:dyDescent="0.35">
      <c r="B729"/>
      <c r="AI729" s="72"/>
      <c r="AJ729" s="72"/>
      <c r="AK729" s="72"/>
      <c r="AL729" s="72"/>
      <c r="AM729" s="72"/>
    </row>
    <row r="730" spans="2:39" x14ac:dyDescent="0.35">
      <c r="B730"/>
      <c r="AI730" s="72"/>
      <c r="AJ730" s="72"/>
      <c r="AK730" s="72"/>
      <c r="AL730" s="72"/>
      <c r="AM730" s="72"/>
    </row>
    <row r="731" spans="2:39" x14ac:dyDescent="0.35">
      <c r="B731"/>
      <c r="AI731" s="72"/>
      <c r="AJ731" s="72"/>
      <c r="AK731" s="72"/>
      <c r="AL731" s="72"/>
      <c r="AM731" s="72"/>
    </row>
    <row r="732" spans="2:39" x14ac:dyDescent="0.35">
      <c r="B732"/>
      <c r="AI732" s="72"/>
      <c r="AJ732" s="72"/>
      <c r="AK732" s="72"/>
      <c r="AL732" s="72"/>
      <c r="AM732" s="72"/>
    </row>
    <row r="733" spans="2:39" x14ac:dyDescent="0.35">
      <c r="B733"/>
      <c r="AI733" s="72"/>
      <c r="AJ733" s="72"/>
      <c r="AK733" s="72"/>
      <c r="AL733" s="72"/>
      <c r="AM733" s="72"/>
    </row>
    <row r="734" spans="2:39" x14ac:dyDescent="0.35">
      <c r="B734"/>
      <c r="AI734" s="72"/>
      <c r="AJ734" s="72"/>
      <c r="AK734" s="72"/>
      <c r="AL734" s="72"/>
      <c r="AM734" s="72"/>
    </row>
    <row r="735" spans="2:39" x14ac:dyDescent="0.35">
      <c r="B735"/>
      <c r="AI735" s="72"/>
      <c r="AJ735" s="72"/>
      <c r="AK735" s="72"/>
      <c r="AL735" s="72"/>
      <c r="AM735" s="72"/>
    </row>
    <row r="736" spans="2:39" x14ac:dyDescent="0.35">
      <c r="B736"/>
      <c r="AI736" s="72"/>
      <c r="AJ736" s="72"/>
      <c r="AK736" s="72"/>
      <c r="AL736" s="72"/>
      <c r="AM736" s="72"/>
    </row>
    <row r="737" spans="2:39" x14ac:dyDescent="0.35">
      <c r="B737"/>
      <c r="AI737" s="72"/>
      <c r="AJ737" s="72"/>
      <c r="AK737" s="72"/>
      <c r="AL737" s="72"/>
      <c r="AM737" s="72"/>
    </row>
    <row r="738" spans="2:39" x14ac:dyDescent="0.35">
      <c r="B738"/>
      <c r="AI738" s="72"/>
      <c r="AJ738" s="72"/>
      <c r="AK738" s="72"/>
      <c r="AL738" s="72"/>
      <c r="AM738" s="72"/>
    </row>
    <row r="739" spans="2:39" x14ac:dyDescent="0.35">
      <c r="B739"/>
      <c r="AI739" s="72"/>
      <c r="AJ739" s="72"/>
      <c r="AK739" s="72"/>
      <c r="AL739" s="72"/>
      <c r="AM739" s="72"/>
    </row>
    <row r="740" spans="2:39" x14ac:dyDescent="0.35">
      <c r="B740"/>
      <c r="AI740" s="72"/>
      <c r="AJ740" s="72"/>
      <c r="AK740" s="72"/>
      <c r="AL740" s="72"/>
      <c r="AM740" s="72"/>
    </row>
    <row r="741" spans="2:39" x14ac:dyDescent="0.35">
      <c r="B741"/>
      <c r="AI741" s="72"/>
      <c r="AJ741" s="72"/>
      <c r="AK741" s="72"/>
      <c r="AL741" s="72"/>
      <c r="AM741" s="72"/>
    </row>
    <row r="742" spans="2:39" x14ac:dyDescent="0.35">
      <c r="B742"/>
      <c r="AI742" s="72"/>
      <c r="AJ742" s="72"/>
      <c r="AK742" s="72"/>
      <c r="AL742" s="72"/>
      <c r="AM742" s="72"/>
    </row>
    <row r="743" spans="2:39" x14ac:dyDescent="0.35">
      <c r="B743"/>
      <c r="AI743" s="72"/>
      <c r="AJ743" s="72"/>
      <c r="AK743" s="72"/>
      <c r="AL743" s="72"/>
      <c r="AM743" s="72"/>
    </row>
    <row r="744" spans="2:39" x14ac:dyDescent="0.35">
      <c r="B744"/>
      <c r="AI744" s="72"/>
      <c r="AJ744" s="72"/>
      <c r="AK744" s="72"/>
      <c r="AL744" s="72"/>
      <c r="AM744" s="72"/>
    </row>
    <row r="745" spans="2:39" x14ac:dyDescent="0.35">
      <c r="B745"/>
      <c r="AI745" s="72"/>
      <c r="AJ745" s="72"/>
      <c r="AK745" s="72"/>
      <c r="AL745" s="72"/>
      <c r="AM745" s="72"/>
    </row>
    <row r="746" spans="2:39" x14ac:dyDescent="0.35">
      <c r="B746"/>
      <c r="AI746" s="72"/>
      <c r="AJ746" s="72"/>
      <c r="AK746" s="72"/>
      <c r="AL746" s="72"/>
      <c r="AM746" s="72"/>
    </row>
    <row r="747" spans="2:39" x14ac:dyDescent="0.35">
      <c r="B747"/>
      <c r="AI747" s="72"/>
      <c r="AJ747" s="72"/>
      <c r="AK747" s="72"/>
      <c r="AL747" s="72"/>
      <c r="AM747" s="72"/>
    </row>
    <row r="748" spans="2:39" x14ac:dyDescent="0.35">
      <c r="B748"/>
      <c r="AI748" s="72"/>
      <c r="AJ748" s="72"/>
      <c r="AK748" s="72"/>
      <c r="AL748" s="72"/>
      <c r="AM748" s="72"/>
    </row>
    <row r="749" spans="2:39" x14ac:dyDescent="0.35">
      <c r="B749"/>
      <c r="AI749" s="72"/>
      <c r="AJ749" s="72"/>
      <c r="AK749" s="72"/>
      <c r="AL749" s="72"/>
      <c r="AM749" s="72"/>
    </row>
    <row r="750" spans="2:39" x14ac:dyDescent="0.35">
      <c r="B750"/>
      <c r="AI750" s="72"/>
      <c r="AJ750" s="72"/>
      <c r="AK750" s="72"/>
      <c r="AL750" s="72"/>
      <c r="AM750" s="72"/>
    </row>
    <row r="751" spans="2:39" x14ac:dyDescent="0.35">
      <c r="B751"/>
      <c r="AI751" s="72"/>
      <c r="AJ751" s="72"/>
      <c r="AK751" s="72"/>
      <c r="AL751" s="72"/>
      <c r="AM751" s="72"/>
    </row>
    <row r="752" spans="2:39" x14ac:dyDescent="0.35">
      <c r="B752"/>
      <c r="AI752" s="72"/>
      <c r="AJ752" s="72"/>
      <c r="AK752" s="72"/>
      <c r="AL752" s="72"/>
      <c r="AM752" s="72"/>
    </row>
    <row r="753" spans="2:39" x14ac:dyDescent="0.35">
      <c r="B753"/>
      <c r="AI753" s="72"/>
      <c r="AJ753" s="72"/>
      <c r="AK753" s="72"/>
      <c r="AL753" s="72"/>
      <c r="AM753" s="72"/>
    </row>
    <row r="754" spans="2:39" x14ac:dyDescent="0.35">
      <c r="B754"/>
      <c r="AI754" s="72"/>
      <c r="AJ754" s="72"/>
      <c r="AK754" s="72"/>
      <c r="AL754" s="72"/>
      <c r="AM754" s="72"/>
    </row>
    <row r="755" spans="2:39" x14ac:dyDescent="0.35">
      <c r="B755"/>
      <c r="AI755" s="72"/>
      <c r="AJ755" s="72"/>
      <c r="AK755" s="72"/>
      <c r="AL755" s="72"/>
      <c r="AM755" s="72"/>
    </row>
    <row r="756" spans="2:39" x14ac:dyDescent="0.35">
      <c r="B756"/>
      <c r="AI756" s="72"/>
      <c r="AJ756" s="72"/>
      <c r="AK756" s="72"/>
      <c r="AL756" s="72"/>
      <c r="AM756" s="72"/>
    </row>
    <row r="757" spans="2:39" x14ac:dyDescent="0.35">
      <c r="B757"/>
      <c r="AI757" s="72"/>
      <c r="AJ757" s="72"/>
      <c r="AK757" s="72"/>
      <c r="AL757" s="72"/>
      <c r="AM757" s="72"/>
    </row>
    <row r="758" spans="2:39" x14ac:dyDescent="0.35">
      <c r="B758"/>
      <c r="AI758" s="72"/>
      <c r="AJ758" s="72"/>
      <c r="AK758" s="72"/>
      <c r="AL758" s="72"/>
      <c r="AM758" s="72"/>
    </row>
    <row r="759" spans="2:39" x14ac:dyDescent="0.35">
      <c r="B759"/>
      <c r="AI759" s="72"/>
      <c r="AJ759" s="72"/>
      <c r="AK759" s="72"/>
      <c r="AL759" s="72"/>
      <c r="AM759" s="72"/>
    </row>
    <row r="760" spans="2:39" x14ac:dyDescent="0.35">
      <c r="B760"/>
      <c r="AI760" s="72"/>
      <c r="AJ760" s="72"/>
      <c r="AK760" s="72"/>
      <c r="AL760" s="72"/>
      <c r="AM760" s="72"/>
    </row>
    <row r="761" spans="2:39" x14ac:dyDescent="0.35">
      <c r="B761"/>
      <c r="AI761" s="72"/>
      <c r="AJ761" s="72"/>
      <c r="AK761" s="72"/>
      <c r="AL761" s="72"/>
      <c r="AM761" s="72"/>
    </row>
    <row r="762" spans="2:39" x14ac:dyDescent="0.35">
      <c r="B762"/>
      <c r="AI762" s="72"/>
      <c r="AJ762" s="72"/>
      <c r="AK762" s="72"/>
      <c r="AL762" s="72"/>
      <c r="AM762" s="72"/>
    </row>
    <row r="763" spans="2:39" x14ac:dyDescent="0.35">
      <c r="B763"/>
      <c r="AI763" s="72"/>
      <c r="AJ763" s="72"/>
      <c r="AK763" s="72"/>
      <c r="AL763" s="72"/>
      <c r="AM763" s="72"/>
    </row>
    <row r="764" spans="2:39" x14ac:dyDescent="0.35">
      <c r="B764"/>
      <c r="AI764" s="72"/>
      <c r="AJ764" s="72"/>
      <c r="AK764" s="72"/>
      <c r="AL764" s="72"/>
      <c r="AM764" s="72"/>
    </row>
    <row r="765" spans="2:39" x14ac:dyDescent="0.35">
      <c r="B765"/>
      <c r="AI765" s="72"/>
      <c r="AJ765" s="72"/>
      <c r="AK765" s="72"/>
      <c r="AL765" s="72"/>
      <c r="AM765" s="72"/>
    </row>
    <row r="766" spans="2:39" x14ac:dyDescent="0.35">
      <c r="B766"/>
      <c r="AI766" s="72"/>
      <c r="AJ766" s="72"/>
      <c r="AK766" s="72"/>
      <c r="AL766" s="72"/>
      <c r="AM766" s="72"/>
    </row>
    <row r="767" spans="2:39" x14ac:dyDescent="0.35">
      <c r="B767"/>
      <c r="AI767" s="72"/>
      <c r="AJ767" s="72"/>
      <c r="AK767" s="72"/>
      <c r="AL767" s="72"/>
      <c r="AM767" s="72"/>
    </row>
    <row r="768" spans="2:39" x14ac:dyDescent="0.35">
      <c r="B768"/>
      <c r="AI768" s="72"/>
      <c r="AJ768" s="72"/>
      <c r="AK768" s="72"/>
      <c r="AL768" s="72"/>
      <c r="AM768" s="72"/>
    </row>
    <row r="769" spans="2:39" x14ac:dyDescent="0.35">
      <c r="B769"/>
      <c r="AI769" s="72"/>
      <c r="AJ769" s="72"/>
      <c r="AK769" s="72"/>
      <c r="AL769" s="72"/>
      <c r="AM769" s="72"/>
    </row>
    <row r="770" spans="2:39" x14ac:dyDescent="0.35">
      <c r="B770"/>
      <c r="AI770" s="72"/>
      <c r="AJ770" s="72"/>
      <c r="AK770" s="72"/>
      <c r="AL770" s="72"/>
      <c r="AM770" s="72"/>
    </row>
    <row r="771" spans="2:39" x14ac:dyDescent="0.35">
      <c r="B771"/>
      <c r="AI771" s="72"/>
      <c r="AJ771" s="72"/>
      <c r="AK771" s="72"/>
      <c r="AL771" s="72"/>
      <c r="AM771" s="72"/>
    </row>
    <row r="772" spans="2:39" x14ac:dyDescent="0.35">
      <c r="B772"/>
      <c r="AI772" s="72"/>
      <c r="AJ772" s="72"/>
      <c r="AK772" s="72"/>
      <c r="AL772" s="72"/>
      <c r="AM772" s="72"/>
    </row>
    <row r="773" spans="2:39" x14ac:dyDescent="0.35">
      <c r="B773"/>
      <c r="AI773" s="72"/>
      <c r="AJ773" s="72"/>
      <c r="AK773" s="72"/>
      <c r="AL773" s="72"/>
      <c r="AM773" s="72"/>
    </row>
    <row r="774" spans="2:39" x14ac:dyDescent="0.35">
      <c r="B774"/>
      <c r="AI774" s="72"/>
      <c r="AJ774" s="72"/>
      <c r="AK774" s="72"/>
      <c r="AL774" s="72"/>
      <c r="AM774" s="72"/>
    </row>
    <row r="775" spans="2:39" x14ac:dyDescent="0.35">
      <c r="B775"/>
      <c r="AI775" s="72"/>
      <c r="AJ775" s="72"/>
      <c r="AK775" s="72"/>
      <c r="AL775" s="72"/>
      <c r="AM775" s="72"/>
    </row>
    <row r="776" spans="2:39" x14ac:dyDescent="0.35">
      <c r="B776"/>
      <c r="AI776" s="72"/>
      <c r="AJ776" s="72"/>
      <c r="AK776" s="72"/>
      <c r="AL776" s="72"/>
      <c r="AM776" s="72"/>
    </row>
    <row r="777" spans="2:39" x14ac:dyDescent="0.35">
      <c r="B777"/>
      <c r="AI777" s="72"/>
      <c r="AJ777" s="72"/>
      <c r="AK777" s="72"/>
      <c r="AL777" s="72"/>
      <c r="AM777" s="72"/>
    </row>
    <row r="778" spans="2:39" x14ac:dyDescent="0.35">
      <c r="B778"/>
      <c r="AI778" s="72"/>
      <c r="AJ778" s="72"/>
      <c r="AK778" s="72"/>
      <c r="AL778" s="72"/>
      <c r="AM778" s="72"/>
    </row>
    <row r="779" spans="2:39" x14ac:dyDescent="0.35">
      <c r="B779"/>
      <c r="AI779" s="72"/>
      <c r="AJ779" s="72"/>
      <c r="AK779" s="72"/>
      <c r="AL779" s="72"/>
      <c r="AM779" s="72"/>
    </row>
    <row r="780" spans="2:39" x14ac:dyDescent="0.35">
      <c r="B780"/>
      <c r="AI780" s="72"/>
      <c r="AJ780" s="72"/>
      <c r="AK780" s="72"/>
      <c r="AL780" s="72"/>
      <c r="AM780" s="72"/>
    </row>
    <row r="781" spans="2:39" x14ac:dyDescent="0.35">
      <c r="B781"/>
      <c r="AI781" s="72"/>
      <c r="AJ781" s="72"/>
      <c r="AK781" s="72"/>
      <c r="AL781" s="72"/>
      <c r="AM781" s="72"/>
    </row>
    <row r="782" spans="2:39" x14ac:dyDescent="0.35">
      <c r="B782"/>
      <c r="AI782" s="72"/>
      <c r="AJ782" s="72"/>
      <c r="AK782" s="72"/>
      <c r="AL782" s="72"/>
      <c r="AM782" s="72"/>
    </row>
    <row r="783" spans="2:39" x14ac:dyDescent="0.35">
      <c r="B783"/>
      <c r="AI783" s="72"/>
      <c r="AJ783" s="72"/>
      <c r="AK783" s="72"/>
      <c r="AL783" s="72"/>
      <c r="AM783" s="72"/>
    </row>
    <row r="784" spans="2:39" x14ac:dyDescent="0.35">
      <c r="B784"/>
      <c r="AI784" s="72"/>
      <c r="AJ784" s="72"/>
      <c r="AK784" s="72"/>
      <c r="AL784" s="72"/>
      <c r="AM784" s="72"/>
    </row>
    <row r="785" spans="2:39" x14ac:dyDescent="0.35">
      <c r="B785"/>
      <c r="AI785" s="72"/>
      <c r="AJ785" s="72"/>
      <c r="AK785" s="72"/>
      <c r="AL785" s="72"/>
      <c r="AM785" s="72"/>
    </row>
    <row r="786" spans="2:39" x14ac:dyDescent="0.35">
      <c r="B786"/>
      <c r="AI786" s="72"/>
      <c r="AJ786" s="72"/>
      <c r="AK786" s="72"/>
      <c r="AL786" s="72"/>
      <c r="AM786" s="72"/>
    </row>
    <row r="787" spans="2:39" x14ac:dyDescent="0.35">
      <c r="B787"/>
      <c r="AI787" s="72"/>
      <c r="AJ787" s="72"/>
      <c r="AK787" s="72"/>
      <c r="AL787" s="72"/>
      <c r="AM787" s="72"/>
    </row>
    <row r="788" spans="2:39" x14ac:dyDescent="0.35">
      <c r="B788"/>
      <c r="AI788" s="72"/>
      <c r="AJ788" s="72"/>
      <c r="AK788" s="72"/>
      <c r="AL788" s="72"/>
      <c r="AM788" s="72"/>
    </row>
    <row r="789" spans="2:39" x14ac:dyDescent="0.35">
      <c r="B789"/>
      <c r="AI789" s="72"/>
      <c r="AJ789" s="72"/>
      <c r="AK789" s="72"/>
      <c r="AL789" s="72"/>
      <c r="AM789" s="72"/>
    </row>
    <row r="790" spans="2:39" x14ac:dyDescent="0.35">
      <c r="B790"/>
      <c r="AI790" s="72"/>
      <c r="AJ790" s="72"/>
      <c r="AK790" s="72"/>
      <c r="AL790" s="72"/>
      <c r="AM790" s="72"/>
    </row>
    <row r="791" spans="2:39" x14ac:dyDescent="0.35">
      <c r="B791"/>
      <c r="AI791" s="72"/>
      <c r="AJ791" s="72"/>
      <c r="AK791" s="72"/>
      <c r="AL791" s="72"/>
      <c r="AM791" s="72"/>
    </row>
    <row r="792" spans="2:39" x14ac:dyDescent="0.35">
      <c r="B792"/>
      <c r="AI792" s="72"/>
      <c r="AJ792" s="72"/>
      <c r="AK792" s="72"/>
      <c r="AL792" s="72"/>
      <c r="AM792" s="72"/>
    </row>
    <row r="793" spans="2:39" x14ac:dyDescent="0.35">
      <c r="B793"/>
      <c r="AI793" s="72"/>
      <c r="AJ793" s="72"/>
      <c r="AK793" s="72"/>
      <c r="AL793" s="72"/>
      <c r="AM793" s="72"/>
    </row>
    <row r="794" spans="2:39" x14ac:dyDescent="0.35">
      <c r="B794"/>
      <c r="AI794" s="72"/>
      <c r="AJ794" s="72"/>
      <c r="AK794" s="72"/>
      <c r="AL794" s="72"/>
      <c r="AM794" s="72"/>
    </row>
    <row r="795" spans="2:39" x14ac:dyDescent="0.35">
      <c r="B795"/>
      <c r="AI795" s="72"/>
      <c r="AJ795" s="72"/>
      <c r="AK795" s="72"/>
      <c r="AL795" s="72"/>
      <c r="AM795" s="72"/>
    </row>
    <row r="796" spans="2:39" x14ac:dyDescent="0.35">
      <c r="B796"/>
      <c r="AI796" s="72"/>
      <c r="AJ796" s="72"/>
      <c r="AK796" s="72"/>
      <c r="AL796" s="72"/>
      <c r="AM796" s="72"/>
    </row>
    <row r="797" spans="2:39" x14ac:dyDescent="0.35">
      <c r="B797"/>
      <c r="AI797" s="72"/>
      <c r="AJ797" s="72"/>
      <c r="AK797" s="72"/>
      <c r="AL797" s="72"/>
      <c r="AM797" s="72"/>
    </row>
    <row r="798" spans="2:39" x14ac:dyDescent="0.35">
      <c r="B798"/>
      <c r="AI798" s="72"/>
      <c r="AJ798" s="72"/>
      <c r="AK798" s="72"/>
      <c r="AL798" s="72"/>
      <c r="AM798" s="72"/>
    </row>
    <row r="799" spans="2:39" x14ac:dyDescent="0.35">
      <c r="B799"/>
      <c r="AI799" s="72"/>
      <c r="AJ799" s="72"/>
      <c r="AK799" s="72"/>
      <c r="AL799" s="72"/>
      <c r="AM799" s="72"/>
    </row>
    <row r="800" spans="2:39" x14ac:dyDescent="0.35">
      <c r="B800"/>
      <c r="AI800" s="72"/>
      <c r="AJ800" s="72"/>
      <c r="AK800" s="72"/>
      <c r="AL800" s="72"/>
      <c r="AM800" s="72"/>
    </row>
    <row r="801" spans="2:39" x14ac:dyDescent="0.35">
      <c r="B801"/>
      <c r="AI801" s="72"/>
      <c r="AJ801" s="72"/>
      <c r="AK801" s="72"/>
      <c r="AL801" s="72"/>
      <c r="AM801" s="72"/>
    </row>
    <row r="802" spans="2:39" x14ac:dyDescent="0.35">
      <c r="B802"/>
      <c r="AI802" s="72"/>
      <c r="AJ802" s="72"/>
      <c r="AK802" s="72"/>
      <c r="AL802" s="72"/>
      <c r="AM802" s="72"/>
    </row>
    <row r="803" spans="2:39" x14ac:dyDescent="0.35">
      <c r="B803"/>
      <c r="AI803" s="72"/>
      <c r="AJ803" s="72"/>
      <c r="AK803" s="72"/>
      <c r="AL803" s="72"/>
      <c r="AM803" s="72"/>
    </row>
    <row r="804" spans="2:39" x14ac:dyDescent="0.35">
      <c r="B804"/>
      <c r="AI804" s="72"/>
      <c r="AJ804" s="72"/>
      <c r="AK804" s="72"/>
      <c r="AL804" s="72"/>
      <c r="AM804" s="72"/>
    </row>
    <row r="805" spans="2:39" x14ac:dyDescent="0.35">
      <c r="B805"/>
      <c r="AI805" s="72"/>
      <c r="AJ805" s="72"/>
      <c r="AK805" s="72"/>
      <c r="AL805" s="72"/>
      <c r="AM805" s="72"/>
    </row>
    <row r="806" spans="2:39" x14ac:dyDescent="0.35">
      <c r="B806"/>
      <c r="AI806" s="72"/>
      <c r="AJ806" s="72"/>
      <c r="AK806" s="72"/>
      <c r="AL806" s="72"/>
      <c r="AM806" s="72"/>
    </row>
    <row r="807" spans="2:39" x14ac:dyDescent="0.35">
      <c r="B807"/>
      <c r="AI807" s="72"/>
      <c r="AJ807" s="72"/>
      <c r="AK807" s="72"/>
      <c r="AL807" s="72"/>
      <c r="AM807" s="72"/>
    </row>
    <row r="808" spans="2:39" x14ac:dyDescent="0.35">
      <c r="B808"/>
      <c r="AI808" s="72"/>
      <c r="AJ808" s="72"/>
      <c r="AK808" s="72"/>
      <c r="AL808" s="72"/>
      <c r="AM808" s="72"/>
    </row>
    <row r="809" spans="2:39" x14ac:dyDescent="0.35">
      <c r="B809"/>
      <c r="AI809" s="72"/>
      <c r="AJ809" s="72"/>
      <c r="AK809" s="72"/>
      <c r="AL809" s="72"/>
      <c r="AM809" s="72"/>
    </row>
    <row r="810" spans="2:39" x14ac:dyDescent="0.35">
      <c r="B810"/>
      <c r="AI810" s="72"/>
      <c r="AJ810" s="72"/>
      <c r="AK810" s="72"/>
      <c r="AL810" s="72"/>
      <c r="AM810" s="72"/>
    </row>
    <row r="811" spans="2:39" x14ac:dyDescent="0.35">
      <c r="B811"/>
      <c r="AI811" s="72"/>
      <c r="AJ811" s="72"/>
      <c r="AK811" s="72"/>
      <c r="AL811" s="72"/>
      <c r="AM811" s="72"/>
    </row>
    <row r="812" spans="2:39" x14ac:dyDescent="0.35">
      <c r="B812"/>
      <c r="AI812" s="72"/>
      <c r="AJ812" s="72"/>
      <c r="AK812" s="72"/>
      <c r="AL812" s="72"/>
      <c r="AM812" s="72"/>
    </row>
    <row r="813" spans="2:39" x14ac:dyDescent="0.35">
      <c r="B813"/>
      <c r="AI813" s="72"/>
      <c r="AJ813" s="72"/>
      <c r="AK813" s="72"/>
      <c r="AL813" s="72"/>
      <c r="AM813" s="72"/>
    </row>
    <row r="814" spans="2:39" x14ac:dyDescent="0.35">
      <c r="B814"/>
      <c r="AI814" s="72"/>
      <c r="AJ814" s="72"/>
      <c r="AK814" s="72"/>
      <c r="AL814" s="72"/>
      <c r="AM814" s="72"/>
    </row>
    <row r="815" spans="2:39" x14ac:dyDescent="0.35">
      <c r="B815"/>
      <c r="AI815" s="72"/>
      <c r="AJ815" s="72"/>
      <c r="AK815" s="72"/>
      <c r="AL815" s="72"/>
      <c r="AM815" s="72"/>
    </row>
    <row r="816" spans="2:39" x14ac:dyDescent="0.35">
      <c r="B816"/>
      <c r="AI816" s="72"/>
      <c r="AJ816" s="72"/>
      <c r="AK816" s="72"/>
      <c r="AL816" s="72"/>
      <c r="AM816" s="72"/>
    </row>
    <row r="817" spans="2:39" x14ac:dyDescent="0.35">
      <c r="B817"/>
      <c r="AI817" s="72"/>
      <c r="AJ817" s="72"/>
      <c r="AK817" s="72"/>
      <c r="AL817" s="72"/>
      <c r="AM817" s="72"/>
    </row>
    <row r="818" spans="2:39" x14ac:dyDescent="0.35">
      <c r="B818"/>
      <c r="AI818" s="72"/>
      <c r="AJ818" s="72"/>
      <c r="AK818" s="72"/>
      <c r="AL818" s="72"/>
      <c r="AM818" s="72"/>
    </row>
    <row r="819" spans="2:39" x14ac:dyDescent="0.35">
      <c r="B819"/>
      <c r="AI819" s="72"/>
      <c r="AJ819" s="72"/>
      <c r="AK819" s="72"/>
      <c r="AL819" s="72"/>
      <c r="AM819" s="72"/>
    </row>
    <row r="820" spans="2:39" x14ac:dyDescent="0.35">
      <c r="B820"/>
      <c r="AI820" s="72"/>
      <c r="AJ820" s="72"/>
      <c r="AK820" s="72"/>
      <c r="AL820" s="72"/>
      <c r="AM820" s="72"/>
    </row>
    <row r="821" spans="2:39" x14ac:dyDescent="0.35">
      <c r="B821"/>
      <c r="AI821" s="72"/>
      <c r="AJ821" s="72"/>
      <c r="AK821" s="72"/>
      <c r="AL821" s="72"/>
      <c r="AM821" s="72"/>
    </row>
    <row r="822" spans="2:39" x14ac:dyDescent="0.35">
      <c r="B822"/>
      <c r="AI822" s="72"/>
      <c r="AJ822" s="72"/>
      <c r="AK822" s="72"/>
      <c r="AL822" s="72"/>
      <c r="AM822" s="72"/>
    </row>
    <row r="823" spans="2:39" x14ac:dyDescent="0.35">
      <c r="B823"/>
      <c r="AI823" s="72"/>
      <c r="AJ823" s="72"/>
      <c r="AK823" s="72"/>
      <c r="AL823" s="72"/>
      <c r="AM823" s="72"/>
    </row>
    <row r="824" spans="2:39" x14ac:dyDescent="0.35">
      <c r="B824"/>
      <c r="AI824" s="72"/>
      <c r="AJ824" s="72"/>
      <c r="AK824" s="72"/>
      <c r="AL824" s="72"/>
      <c r="AM824" s="72"/>
    </row>
    <row r="825" spans="2:39" x14ac:dyDescent="0.35">
      <c r="B825"/>
      <c r="AI825" s="72"/>
      <c r="AJ825" s="72"/>
      <c r="AK825" s="72"/>
      <c r="AL825" s="72"/>
      <c r="AM825" s="72"/>
    </row>
    <row r="826" spans="2:39" x14ac:dyDescent="0.35">
      <c r="B826"/>
      <c r="AI826" s="72"/>
      <c r="AJ826" s="72"/>
      <c r="AK826" s="72"/>
      <c r="AL826" s="72"/>
      <c r="AM826" s="72"/>
    </row>
    <row r="827" spans="2:39" x14ac:dyDescent="0.35">
      <c r="B827"/>
      <c r="AI827" s="72"/>
      <c r="AJ827" s="72"/>
      <c r="AK827" s="72"/>
      <c r="AL827" s="72"/>
      <c r="AM827" s="72"/>
    </row>
    <row r="828" spans="2:39" x14ac:dyDescent="0.35">
      <c r="B828"/>
      <c r="AI828" s="72"/>
      <c r="AJ828" s="72"/>
      <c r="AK828" s="72"/>
      <c r="AL828" s="72"/>
      <c r="AM828" s="72"/>
    </row>
    <row r="829" spans="2:39" x14ac:dyDescent="0.35">
      <c r="B829"/>
      <c r="AI829" s="72"/>
      <c r="AJ829" s="72"/>
      <c r="AK829" s="72"/>
      <c r="AL829" s="72"/>
      <c r="AM829" s="72"/>
    </row>
    <row r="830" spans="2:39" x14ac:dyDescent="0.35">
      <c r="B830"/>
      <c r="AI830" s="72"/>
      <c r="AJ830" s="72"/>
      <c r="AK830" s="72"/>
      <c r="AL830" s="72"/>
      <c r="AM830" s="72"/>
    </row>
    <row r="831" spans="2:39" x14ac:dyDescent="0.35">
      <c r="B831"/>
      <c r="AI831" s="72"/>
      <c r="AJ831" s="72"/>
      <c r="AK831" s="72"/>
      <c r="AL831" s="72"/>
      <c r="AM831" s="72"/>
    </row>
    <row r="832" spans="2:39" x14ac:dyDescent="0.35">
      <c r="B832"/>
      <c r="AI832" s="72"/>
      <c r="AJ832" s="72"/>
      <c r="AK832" s="72"/>
      <c r="AL832" s="72"/>
      <c r="AM832" s="72"/>
    </row>
    <row r="833" spans="2:39" x14ac:dyDescent="0.35">
      <c r="B833"/>
      <c r="AI833" s="72"/>
      <c r="AJ833" s="72"/>
      <c r="AK833" s="72"/>
      <c r="AL833" s="72"/>
      <c r="AM833" s="72"/>
    </row>
    <row r="834" spans="2:39" x14ac:dyDescent="0.35">
      <c r="B834"/>
      <c r="AI834" s="72"/>
      <c r="AJ834" s="72"/>
      <c r="AK834" s="72"/>
      <c r="AL834" s="72"/>
      <c r="AM834" s="72"/>
    </row>
    <row r="835" spans="2:39" x14ac:dyDescent="0.35">
      <c r="B835"/>
      <c r="AI835" s="72"/>
      <c r="AJ835" s="72"/>
      <c r="AK835" s="72"/>
      <c r="AL835" s="72"/>
      <c r="AM835" s="72"/>
    </row>
    <row r="836" spans="2:39" x14ac:dyDescent="0.35">
      <c r="B836"/>
      <c r="AI836" s="72"/>
      <c r="AJ836" s="72"/>
      <c r="AK836" s="72"/>
      <c r="AL836" s="72"/>
      <c r="AM836" s="72"/>
    </row>
    <row r="837" spans="2:39" x14ac:dyDescent="0.35">
      <c r="B837"/>
      <c r="AI837" s="72"/>
      <c r="AJ837" s="72"/>
      <c r="AK837" s="72"/>
      <c r="AL837" s="72"/>
      <c r="AM837" s="72"/>
    </row>
    <row r="838" spans="2:39" x14ac:dyDescent="0.35">
      <c r="B838"/>
      <c r="AI838" s="72"/>
      <c r="AJ838" s="72"/>
      <c r="AK838" s="72"/>
      <c r="AL838" s="72"/>
      <c r="AM838" s="72"/>
    </row>
    <row r="839" spans="2:39" x14ac:dyDescent="0.35">
      <c r="B839"/>
      <c r="AI839" s="72"/>
      <c r="AJ839" s="72"/>
      <c r="AK839" s="72"/>
      <c r="AL839" s="72"/>
      <c r="AM839" s="72"/>
    </row>
    <row r="840" spans="2:39" x14ac:dyDescent="0.35">
      <c r="B840"/>
      <c r="AI840" s="72"/>
      <c r="AJ840" s="72"/>
      <c r="AK840" s="72"/>
      <c r="AL840" s="72"/>
      <c r="AM840" s="72"/>
    </row>
    <row r="841" spans="2:39" x14ac:dyDescent="0.35">
      <c r="B841"/>
      <c r="AI841" s="72"/>
      <c r="AJ841" s="72"/>
      <c r="AK841" s="72"/>
      <c r="AL841" s="72"/>
      <c r="AM841" s="72"/>
    </row>
    <row r="842" spans="2:39" x14ac:dyDescent="0.35">
      <c r="B842"/>
      <c r="AI842" s="72"/>
      <c r="AJ842" s="72"/>
      <c r="AK842" s="72"/>
      <c r="AL842" s="72"/>
      <c r="AM842" s="72"/>
    </row>
    <row r="843" spans="2:39" x14ac:dyDescent="0.35">
      <c r="B843"/>
      <c r="AI843" s="72"/>
      <c r="AJ843" s="72"/>
      <c r="AK843" s="72"/>
      <c r="AL843" s="72"/>
      <c r="AM843" s="72"/>
    </row>
    <row r="844" spans="2:39" x14ac:dyDescent="0.35">
      <c r="B844"/>
      <c r="AI844" s="72"/>
      <c r="AJ844" s="72"/>
      <c r="AK844" s="72"/>
      <c r="AL844" s="72"/>
      <c r="AM844" s="72"/>
    </row>
    <row r="845" spans="2:39" x14ac:dyDescent="0.35">
      <c r="B845"/>
      <c r="AI845" s="72"/>
      <c r="AJ845" s="72"/>
      <c r="AK845" s="72"/>
      <c r="AL845" s="72"/>
      <c r="AM845" s="72"/>
    </row>
    <row r="846" spans="2:39" x14ac:dyDescent="0.35">
      <c r="B846"/>
      <c r="AI846" s="72"/>
      <c r="AJ846" s="72"/>
      <c r="AK846" s="72"/>
      <c r="AL846" s="72"/>
      <c r="AM846" s="72"/>
    </row>
    <row r="847" spans="2:39" x14ac:dyDescent="0.35">
      <c r="B847"/>
      <c r="AI847" s="72"/>
      <c r="AJ847" s="72"/>
      <c r="AK847" s="72"/>
      <c r="AL847" s="72"/>
      <c r="AM847" s="72"/>
    </row>
    <row r="848" spans="2:39" x14ac:dyDescent="0.35">
      <c r="B848"/>
      <c r="AI848" s="72"/>
      <c r="AJ848" s="72"/>
      <c r="AK848" s="72"/>
      <c r="AL848" s="72"/>
      <c r="AM848" s="72"/>
    </row>
    <row r="849" spans="2:39" x14ac:dyDescent="0.35">
      <c r="B849"/>
      <c r="AI849" s="72"/>
      <c r="AJ849" s="72"/>
      <c r="AK849" s="72"/>
      <c r="AL849" s="72"/>
      <c r="AM849" s="72"/>
    </row>
    <row r="850" spans="2:39" x14ac:dyDescent="0.35">
      <c r="B850"/>
      <c r="AI850" s="72"/>
      <c r="AJ850" s="72"/>
      <c r="AK850" s="72"/>
      <c r="AL850" s="72"/>
      <c r="AM850" s="72"/>
    </row>
    <row r="851" spans="2:39" x14ac:dyDescent="0.35">
      <c r="B851"/>
      <c r="AI851" s="72"/>
      <c r="AJ851" s="72"/>
      <c r="AK851" s="72"/>
      <c r="AL851" s="72"/>
      <c r="AM851" s="72"/>
    </row>
    <row r="852" spans="2:39" x14ac:dyDescent="0.35">
      <c r="B852"/>
      <c r="AI852" s="72"/>
      <c r="AJ852" s="72"/>
      <c r="AK852" s="72"/>
      <c r="AL852" s="72"/>
      <c r="AM852" s="72"/>
    </row>
    <row r="853" spans="2:39" x14ac:dyDescent="0.35">
      <c r="B853"/>
      <c r="AI853" s="72"/>
      <c r="AJ853" s="72"/>
      <c r="AK853" s="72"/>
      <c r="AL853" s="72"/>
      <c r="AM853" s="72"/>
    </row>
    <row r="854" spans="2:39" x14ac:dyDescent="0.35">
      <c r="B854"/>
      <c r="AI854" s="72"/>
      <c r="AJ854" s="72"/>
      <c r="AK854" s="72"/>
      <c r="AL854" s="72"/>
      <c r="AM854" s="72"/>
    </row>
    <row r="855" spans="2:39" x14ac:dyDescent="0.35">
      <c r="B855"/>
      <c r="AI855" s="72"/>
      <c r="AJ855" s="72"/>
      <c r="AK855" s="72"/>
      <c r="AL855" s="72"/>
      <c r="AM855" s="72"/>
    </row>
    <row r="856" spans="2:39" x14ac:dyDescent="0.35">
      <c r="B856"/>
      <c r="AI856" s="72"/>
      <c r="AJ856" s="72"/>
      <c r="AK856" s="72"/>
      <c r="AL856" s="72"/>
      <c r="AM856" s="72"/>
    </row>
    <row r="857" spans="2:39" x14ac:dyDescent="0.35">
      <c r="B857"/>
      <c r="AI857" s="72"/>
      <c r="AJ857" s="72"/>
      <c r="AK857" s="72"/>
      <c r="AL857" s="72"/>
      <c r="AM857" s="72"/>
    </row>
    <row r="858" spans="2:39" x14ac:dyDescent="0.35">
      <c r="B858"/>
      <c r="AI858" s="72"/>
      <c r="AJ858" s="72"/>
      <c r="AK858" s="72"/>
      <c r="AL858" s="72"/>
      <c r="AM858" s="72"/>
    </row>
    <row r="859" spans="2:39" x14ac:dyDescent="0.35">
      <c r="B859"/>
      <c r="AI859" s="72"/>
      <c r="AJ859" s="72"/>
      <c r="AK859" s="72"/>
      <c r="AL859" s="72"/>
      <c r="AM859" s="72"/>
    </row>
    <row r="860" spans="2:39" x14ac:dyDescent="0.35">
      <c r="B860"/>
      <c r="AI860" s="72"/>
      <c r="AJ860" s="72"/>
      <c r="AK860" s="72"/>
      <c r="AL860" s="72"/>
      <c r="AM860" s="72"/>
    </row>
    <row r="861" spans="2:39" x14ac:dyDescent="0.35">
      <c r="B861"/>
      <c r="AI861" s="72"/>
      <c r="AJ861" s="72"/>
      <c r="AK861" s="72"/>
      <c r="AL861" s="72"/>
      <c r="AM861" s="72"/>
    </row>
    <row r="862" spans="2:39" x14ac:dyDescent="0.35">
      <c r="B862"/>
      <c r="AI862" s="72"/>
      <c r="AJ862" s="72"/>
      <c r="AK862" s="72"/>
      <c r="AL862" s="72"/>
      <c r="AM862" s="72"/>
    </row>
    <row r="863" spans="2:39" x14ac:dyDescent="0.35">
      <c r="B863"/>
      <c r="AI863" s="72"/>
      <c r="AJ863" s="72"/>
      <c r="AK863" s="72"/>
      <c r="AL863" s="72"/>
      <c r="AM863" s="72"/>
    </row>
    <row r="864" spans="2:39" x14ac:dyDescent="0.35">
      <c r="B864"/>
      <c r="AI864" s="72"/>
      <c r="AJ864" s="72"/>
      <c r="AK864" s="72"/>
      <c r="AL864" s="72"/>
      <c r="AM864" s="72"/>
    </row>
    <row r="865" spans="2:39" x14ac:dyDescent="0.35">
      <c r="B865"/>
      <c r="AI865" s="72"/>
      <c r="AJ865" s="72"/>
      <c r="AK865" s="72"/>
      <c r="AL865" s="72"/>
      <c r="AM865" s="72"/>
    </row>
    <row r="866" spans="2:39" x14ac:dyDescent="0.35">
      <c r="B866"/>
      <c r="AI866" s="72"/>
      <c r="AJ866" s="72"/>
      <c r="AK866" s="72"/>
      <c r="AL866" s="72"/>
      <c r="AM866" s="72"/>
    </row>
    <row r="867" spans="2:39" x14ac:dyDescent="0.35">
      <c r="B867"/>
      <c r="AI867" s="72"/>
      <c r="AJ867" s="72"/>
      <c r="AK867" s="72"/>
      <c r="AL867" s="72"/>
      <c r="AM867" s="72"/>
    </row>
    <row r="868" spans="2:39" x14ac:dyDescent="0.35">
      <c r="B868"/>
      <c r="AI868" s="72"/>
      <c r="AJ868" s="72"/>
      <c r="AK868" s="72"/>
      <c r="AL868" s="72"/>
      <c r="AM868" s="72"/>
    </row>
    <row r="869" spans="2:39" x14ac:dyDescent="0.35">
      <c r="B869"/>
      <c r="AI869" s="72"/>
      <c r="AJ869" s="72"/>
      <c r="AK869" s="72"/>
      <c r="AL869" s="72"/>
      <c r="AM869" s="72"/>
    </row>
    <row r="870" spans="2:39" x14ac:dyDescent="0.35">
      <c r="B870"/>
      <c r="AI870" s="72"/>
      <c r="AJ870" s="72"/>
      <c r="AK870" s="72"/>
      <c r="AL870" s="72"/>
      <c r="AM870" s="72"/>
    </row>
    <row r="871" spans="2:39" x14ac:dyDescent="0.35">
      <c r="B871"/>
      <c r="AI871" s="72"/>
      <c r="AJ871" s="72"/>
      <c r="AK871" s="72"/>
      <c r="AL871" s="72"/>
      <c r="AM871" s="72"/>
    </row>
    <row r="872" spans="2:39" x14ac:dyDescent="0.35">
      <c r="B872"/>
      <c r="AI872" s="72"/>
      <c r="AJ872" s="72"/>
      <c r="AK872" s="72"/>
      <c r="AL872" s="72"/>
      <c r="AM872" s="72"/>
    </row>
    <row r="873" spans="2:39" x14ac:dyDescent="0.35">
      <c r="B873"/>
      <c r="AI873" s="72"/>
      <c r="AJ873" s="72"/>
      <c r="AK873" s="72"/>
      <c r="AL873" s="72"/>
      <c r="AM873" s="72"/>
    </row>
    <row r="874" spans="2:39" x14ac:dyDescent="0.35">
      <c r="B874"/>
      <c r="AI874" s="72"/>
      <c r="AJ874" s="72"/>
      <c r="AK874" s="72"/>
      <c r="AL874" s="72"/>
      <c r="AM874" s="72"/>
    </row>
    <row r="875" spans="2:39" x14ac:dyDescent="0.35">
      <c r="B875"/>
      <c r="AI875" s="72"/>
      <c r="AJ875" s="72"/>
      <c r="AK875" s="72"/>
      <c r="AL875" s="72"/>
      <c r="AM875" s="72"/>
    </row>
    <row r="876" spans="2:39" x14ac:dyDescent="0.35">
      <c r="B876"/>
      <c r="AI876" s="72"/>
      <c r="AJ876" s="72"/>
      <c r="AK876" s="72"/>
      <c r="AL876" s="72"/>
      <c r="AM876" s="72"/>
    </row>
    <row r="877" spans="2:39" x14ac:dyDescent="0.35">
      <c r="B877"/>
      <c r="AI877" s="72"/>
      <c r="AJ877" s="72"/>
      <c r="AK877" s="72"/>
      <c r="AL877" s="72"/>
      <c r="AM877" s="72"/>
    </row>
    <row r="878" spans="2:39" x14ac:dyDescent="0.35">
      <c r="B878"/>
      <c r="AI878" s="72"/>
      <c r="AJ878" s="72"/>
      <c r="AK878" s="72"/>
      <c r="AL878" s="72"/>
      <c r="AM878" s="72"/>
    </row>
    <row r="879" spans="2:39" x14ac:dyDescent="0.35">
      <c r="B879"/>
      <c r="AI879" s="72"/>
      <c r="AJ879" s="72"/>
      <c r="AK879" s="72"/>
      <c r="AL879" s="72"/>
      <c r="AM879" s="72"/>
    </row>
    <row r="880" spans="2:39" x14ac:dyDescent="0.35">
      <c r="B880"/>
      <c r="AI880" s="72"/>
      <c r="AJ880" s="72"/>
      <c r="AK880" s="72"/>
      <c r="AL880" s="72"/>
      <c r="AM880" s="72"/>
    </row>
    <row r="881" spans="2:39" x14ac:dyDescent="0.35">
      <c r="B881"/>
      <c r="AI881" s="72"/>
      <c r="AJ881" s="72"/>
      <c r="AK881" s="72"/>
      <c r="AL881" s="72"/>
      <c r="AM881" s="72"/>
    </row>
    <row r="882" spans="2:39" x14ac:dyDescent="0.35">
      <c r="B882"/>
      <c r="AI882" s="72"/>
      <c r="AJ882" s="72"/>
      <c r="AK882" s="72"/>
      <c r="AL882" s="72"/>
      <c r="AM882" s="72"/>
    </row>
    <row r="883" spans="2:39" x14ac:dyDescent="0.35">
      <c r="B883"/>
      <c r="AI883" s="72"/>
      <c r="AJ883" s="72"/>
      <c r="AK883" s="72"/>
      <c r="AL883" s="72"/>
      <c r="AM883" s="72"/>
    </row>
    <row r="884" spans="2:39" x14ac:dyDescent="0.35">
      <c r="B884"/>
      <c r="AI884" s="72"/>
      <c r="AJ884" s="72"/>
      <c r="AK884" s="72"/>
      <c r="AL884" s="72"/>
      <c r="AM884" s="72"/>
    </row>
    <row r="885" spans="2:39" x14ac:dyDescent="0.35">
      <c r="B885"/>
      <c r="AI885" s="72"/>
      <c r="AJ885" s="72"/>
      <c r="AK885" s="72"/>
      <c r="AL885" s="72"/>
      <c r="AM885" s="72"/>
    </row>
    <row r="886" spans="2:39" x14ac:dyDescent="0.35">
      <c r="B886"/>
      <c r="AI886" s="72"/>
      <c r="AJ886" s="72"/>
      <c r="AK886" s="72"/>
      <c r="AL886" s="72"/>
      <c r="AM886" s="72"/>
    </row>
    <row r="887" spans="2:39" x14ac:dyDescent="0.35">
      <c r="B887"/>
      <c r="AI887" s="72"/>
      <c r="AJ887" s="72"/>
      <c r="AK887" s="72"/>
      <c r="AL887" s="72"/>
      <c r="AM887" s="72"/>
    </row>
    <row r="888" spans="2:39" x14ac:dyDescent="0.35">
      <c r="B888"/>
      <c r="AI888" s="72"/>
      <c r="AJ888" s="72"/>
      <c r="AK888" s="72"/>
      <c r="AL888" s="72"/>
      <c r="AM888" s="72"/>
    </row>
    <row r="889" spans="2:39" x14ac:dyDescent="0.35">
      <c r="B889"/>
      <c r="AI889" s="72"/>
      <c r="AJ889" s="72"/>
      <c r="AK889" s="72"/>
      <c r="AL889" s="72"/>
      <c r="AM889" s="72"/>
    </row>
    <row r="890" spans="2:39" x14ac:dyDescent="0.35">
      <c r="B890"/>
      <c r="AI890" s="72"/>
      <c r="AJ890" s="72"/>
      <c r="AK890" s="72"/>
      <c r="AL890" s="72"/>
      <c r="AM890" s="72"/>
    </row>
    <row r="891" spans="2:39" x14ac:dyDescent="0.35">
      <c r="B891"/>
      <c r="AI891" s="72"/>
      <c r="AJ891" s="72"/>
      <c r="AK891" s="72"/>
      <c r="AL891" s="72"/>
      <c r="AM891" s="72"/>
    </row>
    <row r="892" spans="2:39" x14ac:dyDescent="0.35">
      <c r="B892"/>
      <c r="AI892" s="72"/>
      <c r="AJ892" s="72"/>
      <c r="AK892" s="72"/>
      <c r="AL892" s="72"/>
      <c r="AM892" s="72"/>
    </row>
    <row r="893" spans="2:39" x14ac:dyDescent="0.35">
      <c r="B893"/>
      <c r="AI893" s="72"/>
      <c r="AJ893" s="72"/>
      <c r="AK893" s="72"/>
      <c r="AL893" s="72"/>
      <c r="AM893" s="72"/>
    </row>
    <row r="894" spans="2:39" x14ac:dyDescent="0.35">
      <c r="B894"/>
      <c r="AI894" s="72"/>
      <c r="AJ894" s="72"/>
      <c r="AK894" s="72"/>
      <c r="AL894" s="72"/>
      <c r="AM894" s="72"/>
    </row>
    <row r="895" spans="2:39" x14ac:dyDescent="0.35">
      <c r="B895"/>
      <c r="AI895" s="72"/>
      <c r="AJ895" s="72"/>
      <c r="AK895" s="72"/>
      <c r="AL895" s="72"/>
      <c r="AM895" s="72"/>
    </row>
    <row r="896" spans="2:39" x14ac:dyDescent="0.35">
      <c r="B896"/>
      <c r="AI896" s="72"/>
      <c r="AJ896" s="72"/>
      <c r="AK896" s="72"/>
      <c r="AL896" s="72"/>
      <c r="AM896" s="72"/>
    </row>
    <row r="897" spans="2:39" x14ac:dyDescent="0.35">
      <c r="B897"/>
      <c r="AI897" s="72"/>
      <c r="AJ897" s="72"/>
      <c r="AK897" s="72"/>
      <c r="AL897" s="72"/>
      <c r="AM897" s="72"/>
    </row>
    <row r="898" spans="2:39" x14ac:dyDescent="0.35">
      <c r="B898"/>
      <c r="AI898" s="72"/>
      <c r="AJ898" s="72"/>
      <c r="AK898" s="72"/>
      <c r="AL898" s="72"/>
      <c r="AM898" s="72"/>
    </row>
    <row r="899" spans="2:39" x14ac:dyDescent="0.35">
      <c r="B899"/>
      <c r="AI899" s="72"/>
      <c r="AJ899" s="72"/>
      <c r="AK899" s="72"/>
      <c r="AL899" s="72"/>
      <c r="AM899" s="72"/>
    </row>
    <row r="900" spans="2:39" x14ac:dyDescent="0.35">
      <c r="B900"/>
      <c r="AI900" s="72"/>
      <c r="AJ900" s="72"/>
      <c r="AK900" s="72"/>
      <c r="AL900" s="72"/>
      <c r="AM900" s="72"/>
    </row>
    <row r="901" spans="2:39" x14ac:dyDescent="0.35">
      <c r="B901"/>
      <c r="AI901" s="72"/>
      <c r="AJ901" s="72"/>
      <c r="AK901" s="72"/>
      <c r="AL901" s="72"/>
      <c r="AM901" s="72"/>
    </row>
    <row r="902" spans="2:39" x14ac:dyDescent="0.35">
      <c r="B902"/>
      <c r="AI902" s="72"/>
      <c r="AJ902" s="72"/>
      <c r="AK902" s="72"/>
      <c r="AL902" s="72"/>
      <c r="AM902" s="72"/>
    </row>
    <row r="903" spans="2:39" x14ac:dyDescent="0.35">
      <c r="B903"/>
      <c r="AI903" s="72"/>
      <c r="AJ903" s="72"/>
      <c r="AK903" s="72"/>
      <c r="AL903" s="72"/>
      <c r="AM903" s="72"/>
    </row>
    <row r="904" spans="2:39" x14ac:dyDescent="0.35">
      <c r="B904"/>
      <c r="AI904" s="72"/>
      <c r="AJ904" s="72"/>
      <c r="AK904" s="72"/>
      <c r="AL904" s="72"/>
      <c r="AM904" s="72"/>
    </row>
    <row r="905" spans="2:39" x14ac:dyDescent="0.35">
      <c r="B905"/>
      <c r="AI905" s="72"/>
      <c r="AJ905" s="72"/>
      <c r="AK905" s="72"/>
      <c r="AL905" s="72"/>
      <c r="AM905" s="72"/>
    </row>
    <row r="906" spans="2:39" x14ac:dyDescent="0.35">
      <c r="B906"/>
      <c r="AI906" s="72"/>
      <c r="AJ906" s="72"/>
      <c r="AK906" s="72"/>
      <c r="AL906" s="72"/>
      <c r="AM906" s="72"/>
    </row>
    <row r="907" spans="2:39" x14ac:dyDescent="0.35">
      <c r="B907"/>
      <c r="AI907" s="72"/>
      <c r="AJ907" s="72"/>
      <c r="AK907" s="72"/>
      <c r="AL907" s="72"/>
      <c r="AM907" s="72"/>
    </row>
    <row r="908" spans="2:39" x14ac:dyDescent="0.35">
      <c r="B908"/>
      <c r="AI908" s="72"/>
      <c r="AJ908" s="72"/>
      <c r="AK908" s="72"/>
      <c r="AL908" s="72"/>
      <c r="AM908" s="72"/>
    </row>
    <row r="909" spans="2:39" x14ac:dyDescent="0.35">
      <c r="B909"/>
      <c r="AI909" s="72"/>
      <c r="AJ909" s="72"/>
      <c r="AK909" s="72"/>
      <c r="AL909" s="72"/>
      <c r="AM909" s="72"/>
    </row>
    <row r="910" spans="2:39" x14ac:dyDescent="0.35">
      <c r="B910"/>
      <c r="AI910" s="72"/>
      <c r="AJ910" s="72"/>
      <c r="AK910" s="72"/>
      <c r="AL910" s="72"/>
      <c r="AM910" s="72"/>
    </row>
    <row r="911" spans="2:39" x14ac:dyDescent="0.35">
      <c r="B911"/>
      <c r="AI911" s="72"/>
      <c r="AJ911" s="72"/>
      <c r="AK911" s="72"/>
      <c r="AL911" s="72"/>
      <c r="AM911" s="72"/>
    </row>
    <row r="912" spans="2:39" x14ac:dyDescent="0.35">
      <c r="B912"/>
      <c r="AI912" s="72"/>
      <c r="AJ912" s="72"/>
      <c r="AK912" s="72"/>
      <c r="AL912" s="72"/>
      <c r="AM912" s="72"/>
    </row>
    <row r="913" spans="2:39" x14ac:dyDescent="0.35">
      <c r="B913"/>
      <c r="AI913" s="72"/>
      <c r="AJ913" s="72"/>
      <c r="AK913" s="72"/>
      <c r="AL913" s="72"/>
      <c r="AM913" s="72"/>
    </row>
    <row r="914" spans="2:39" x14ac:dyDescent="0.35">
      <c r="B914"/>
      <c r="AI914" s="72"/>
      <c r="AJ914" s="72"/>
      <c r="AK914" s="72"/>
      <c r="AL914" s="72"/>
      <c r="AM914" s="72"/>
    </row>
    <row r="915" spans="2:39" x14ac:dyDescent="0.35">
      <c r="B915"/>
      <c r="AI915" s="72"/>
      <c r="AJ915" s="72"/>
      <c r="AK915" s="72"/>
      <c r="AL915" s="72"/>
      <c r="AM915" s="72"/>
    </row>
    <row r="916" spans="2:39" x14ac:dyDescent="0.35">
      <c r="B916"/>
      <c r="AI916" s="72"/>
      <c r="AJ916" s="72"/>
      <c r="AK916" s="72"/>
      <c r="AL916" s="72"/>
      <c r="AM916" s="72"/>
    </row>
    <row r="917" spans="2:39" x14ac:dyDescent="0.35">
      <c r="B917"/>
      <c r="AI917" s="72"/>
      <c r="AJ917" s="72"/>
      <c r="AK917" s="72"/>
      <c r="AL917" s="72"/>
      <c r="AM917" s="72"/>
    </row>
    <row r="918" spans="2:39" x14ac:dyDescent="0.35">
      <c r="B918"/>
      <c r="AI918" s="72"/>
      <c r="AJ918" s="72"/>
      <c r="AK918" s="72"/>
      <c r="AL918" s="72"/>
      <c r="AM918" s="72"/>
    </row>
    <row r="919" spans="2:39" x14ac:dyDescent="0.35">
      <c r="B919"/>
      <c r="AI919" s="72"/>
      <c r="AJ919" s="72"/>
      <c r="AK919" s="72"/>
      <c r="AL919" s="72"/>
      <c r="AM919" s="72"/>
    </row>
    <row r="920" spans="2:39" x14ac:dyDescent="0.35">
      <c r="B920"/>
      <c r="AI920" s="72"/>
      <c r="AJ920" s="72"/>
      <c r="AK920" s="72"/>
      <c r="AL920" s="72"/>
      <c r="AM920" s="72"/>
    </row>
    <row r="921" spans="2:39" x14ac:dyDescent="0.35">
      <c r="B921"/>
      <c r="AI921" s="72"/>
      <c r="AJ921" s="72"/>
      <c r="AK921" s="72"/>
      <c r="AL921" s="72"/>
      <c r="AM921" s="72"/>
    </row>
    <row r="922" spans="2:39" x14ac:dyDescent="0.35">
      <c r="B922"/>
      <c r="AI922" s="72"/>
      <c r="AJ922" s="72"/>
      <c r="AK922" s="72"/>
      <c r="AL922" s="72"/>
      <c r="AM922" s="72"/>
    </row>
    <row r="923" spans="2:39" x14ac:dyDescent="0.35">
      <c r="B923"/>
      <c r="AI923" s="72"/>
      <c r="AJ923" s="72"/>
      <c r="AK923" s="72"/>
      <c r="AL923" s="72"/>
      <c r="AM923" s="72"/>
    </row>
    <row r="924" spans="2:39" x14ac:dyDescent="0.35">
      <c r="B924"/>
      <c r="AI924" s="72"/>
      <c r="AJ924" s="72"/>
      <c r="AK924" s="72"/>
      <c r="AL924" s="72"/>
      <c r="AM924" s="72"/>
    </row>
    <row r="925" spans="2:39" x14ac:dyDescent="0.35">
      <c r="B925"/>
      <c r="AI925" s="72"/>
      <c r="AJ925" s="72"/>
      <c r="AK925" s="72"/>
      <c r="AL925" s="72"/>
      <c r="AM925" s="72"/>
    </row>
    <row r="926" spans="2:39" x14ac:dyDescent="0.35">
      <c r="B926"/>
      <c r="AI926" s="72"/>
      <c r="AJ926" s="72"/>
      <c r="AK926" s="72"/>
      <c r="AL926" s="72"/>
      <c r="AM926" s="72"/>
    </row>
    <row r="927" spans="2:39" x14ac:dyDescent="0.35">
      <c r="B927"/>
      <c r="AI927" s="72"/>
      <c r="AJ927" s="72"/>
      <c r="AK927" s="72"/>
      <c r="AL927" s="72"/>
      <c r="AM927" s="72"/>
    </row>
    <row r="928" spans="2:39" x14ac:dyDescent="0.35">
      <c r="B928"/>
      <c r="AI928" s="72"/>
      <c r="AJ928" s="72"/>
      <c r="AK928" s="72"/>
      <c r="AL928" s="72"/>
      <c r="AM928" s="72"/>
    </row>
    <row r="929" spans="2:39" x14ac:dyDescent="0.35">
      <c r="B929"/>
      <c r="AI929" s="72"/>
      <c r="AJ929" s="72"/>
      <c r="AK929" s="72"/>
      <c r="AL929" s="72"/>
      <c r="AM929" s="72"/>
    </row>
    <row r="930" spans="2:39" x14ac:dyDescent="0.35">
      <c r="B930"/>
      <c r="AI930" s="72"/>
      <c r="AJ930" s="72"/>
      <c r="AK930" s="72"/>
      <c r="AL930" s="72"/>
      <c r="AM930" s="72"/>
    </row>
    <row r="931" spans="2:39" x14ac:dyDescent="0.35">
      <c r="B931"/>
      <c r="AI931" s="72"/>
      <c r="AJ931" s="72"/>
      <c r="AK931" s="72"/>
      <c r="AL931" s="72"/>
      <c r="AM931" s="72"/>
    </row>
    <row r="932" spans="2:39" x14ac:dyDescent="0.35">
      <c r="B932"/>
      <c r="AI932" s="72"/>
      <c r="AJ932" s="72"/>
      <c r="AK932" s="72"/>
      <c r="AL932" s="72"/>
      <c r="AM932" s="72"/>
    </row>
    <row r="933" spans="2:39" x14ac:dyDescent="0.35">
      <c r="B933"/>
      <c r="AI933" s="72"/>
      <c r="AJ933" s="72"/>
      <c r="AK933" s="72"/>
      <c r="AL933" s="72"/>
      <c r="AM933" s="72"/>
    </row>
    <row r="934" spans="2:39" x14ac:dyDescent="0.35">
      <c r="B934"/>
      <c r="AI934" s="72"/>
      <c r="AJ934" s="72"/>
      <c r="AK934" s="72"/>
      <c r="AL934" s="72"/>
      <c r="AM934" s="72"/>
    </row>
    <row r="935" spans="2:39" x14ac:dyDescent="0.35">
      <c r="B935"/>
      <c r="AI935" s="72"/>
      <c r="AJ935" s="72"/>
      <c r="AK935" s="72"/>
      <c r="AL935" s="72"/>
      <c r="AM935" s="72"/>
    </row>
    <row r="936" spans="2:39" x14ac:dyDescent="0.35">
      <c r="B936"/>
      <c r="AI936" s="72"/>
      <c r="AJ936" s="72"/>
      <c r="AK936" s="72"/>
      <c r="AL936" s="72"/>
      <c r="AM936" s="72"/>
    </row>
    <row r="937" spans="2:39" x14ac:dyDescent="0.35">
      <c r="B937"/>
      <c r="AI937" s="72"/>
      <c r="AJ937" s="72"/>
      <c r="AK937" s="72"/>
      <c r="AL937" s="72"/>
      <c r="AM937" s="72"/>
    </row>
    <row r="938" spans="2:39" x14ac:dyDescent="0.35">
      <c r="B938"/>
      <c r="AI938" s="72"/>
      <c r="AJ938" s="72"/>
      <c r="AK938" s="72"/>
      <c r="AL938" s="72"/>
      <c r="AM938" s="72"/>
    </row>
    <row r="939" spans="2:39" x14ac:dyDescent="0.35">
      <c r="B939"/>
      <c r="AI939" s="72"/>
      <c r="AJ939" s="72"/>
      <c r="AK939" s="72"/>
      <c r="AL939" s="72"/>
      <c r="AM939" s="72"/>
    </row>
    <row r="940" spans="2:39" x14ac:dyDescent="0.35">
      <c r="B940"/>
      <c r="AI940" s="72"/>
      <c r="AJ940" s="72"/>
      <c r="AK940" s="72"/>
      <c r="AL940" s="72"/>
      <c r="AM940" s="72"/>
    </row>
    <row r="941" spans="2:39" x14ac:dyDescent="0.35">
      <c r="B941"/>
      <c r="AI941" s="72"/>
      <c r="AJ941" s="72"/>
      <c r="AK941" s="72"/>
      <c r="AL941" s="72"/>
      <c r="AM941" s="72"/>
    </row>
    <row r="942" spans="2:39" x14ac:dyDescent="0.35">
      <c r="B942"/>
      <c r="AI942" s="72"/>
      <c r="AJ942" s="72"/>
      <c r="AK942" s="72"/>
      <c r="AL942" s="72"/>
      <c r="AM942" s="72"/>
    </row>
    <row r="943" spans="2:39" x14ac:dyDescent="0.35">
      <c r="B943"/>
      <c r="AI943" s="72"/>
      <c r="AJ943" s="72"/>
      <c r="AK943" s="72"/>
      <c r="AL943" s="72"/>
      <c r="AM943" s="72"/>
    </row>
    <row r="944" spans="2:39" x14ac:dyDescent="0.35">
      <c r="B944"/>
      <c r="AI944" s="72"/>
      <c r="AJ944" s="72"/>
      <c r="AK944" s="72"/>
      <c r="AL944" s="72"/>
      <c r="AM944" s="72"/>
    </row>
    <row r="945" spans="2:39" x14ac:dyDescent="0.35">
      <c r="B945"/>
      <c r="AI945" s="72"/>
      <c r="AJ945" s="72"/>
      <c r="AK945" s="72"/>
      <c r="AL945" s="72"/>
      <c r="AM945" s="72"/>
    </row>
    <row r="946" spans="2:39" x14ac:dyDescent="0.35">
      <c r="B946"/>
      <c r="AI946" s="72"/>
      <c r="AJ946" s="72"/>
      <c r="AK946" s="72"/>
      <c r="AL946" s="72"/>
      <c r="AM946" s="72"/>
    </row>
    <row r="947" spans="2:39" x14ac:dyDescent="0.35">
      <c r="B947"/>
      <c r="AI947" s="72"/>
      <c r="AJ947" s="72"/>
      <c r="AK947" s="72"/>
      <c r="AL947" s="72"/>
      <c r="AM947" s="72"/>
    </row>
    <row r="948" spans="2:39" x14ac:dyDescent="0.35">
      <c r="B948"/>
      <c r="AI948" s="72"/>
      <c r="AJ948" s="72"/>
      <c r="AK948" s="72"/>
      <c r="AL948" s="72"/>
      <c r="AM948" s="72"/>
    </row>
    <row r="949" spans="2:39" x14ac:dyDescent="0.35">
      <c r="B949"/>
      <c r="AI949" s="72"/>
      <c r="AJ949" s="72"/>
      <c r="AK949" s="72"/>
      <c r="AL949" s="72"/>
      <c r="AM949" s="72"/>
    </row>
    <row r="950" spans="2:39" x14ac:dyDescent="0.35">
      <c r="B950"/>
      <c r="AI950" s="72"/>
      <c r="AJ950" s="72"/>
      <c r="AK950" s="72"/>
      <c r="AL950" s="72"/>
      <c r="AM950" s="72"/>
    </row>
    <row r="951" spans="2:39" x14ac:dyDescent="0.35">
      <c r="B951"/>
      <c r="AI951" s="72"/>
      <c r="AJ951" s="72"/>
      <c r="AK951" s="72"/>
      <c r="AL951" s="72"/>
      <c r="AM951" s="72"/>
    </row>
    <row r="952" spans="2:39" x14ac:dyDescent="0.35">
      <c r="B952"/>
      <c r="AI952" s="72"/>
      <c r="AJ952" s="72"/>
      <c r="AK952" s="72"/>
      <c r="AL952" s="72"/>
      <c r="AM952" s="72"/>
    </row>
    <row r="953" spans="2:39" x14ac:dyDescent="0.35">
      <c r="B953"/>
      <c r="AI953" s="72"/>
      <c r="AJ953" s="72"/>
      <c r="AK953" s="72"/>
      <c r="AL953" s="72"/>
      <c r="AM953" s="7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N47"/>
  <sheetViews>
    <sheetView zoomScale="80" zoomScaleNormal="80" workbookViewId="0"/>
  </sheetViews>
  <sheetFormatPr defaultRowHeight="15.5" x14ac:dyDescent="0.35"/>
  <cols>
    <col min="1" max="1" width="14.69140625" customWidth="1"/>
    <col min="2" max="2" width="12" bestFit="1" customWidth="1"/>
    <col min="3" max="3" width="11.23046875" bestFit="1" customWidth="1"/>
    <col min="4" max="4" width="10.15234375" bestFit="1" customWidth="1"/>
    <col min="5" max="5" width="11" customWidth="1"/>
    <col min="6" max="6" width="9" bestFit="1" customWidth="1"/>
    <col min="7" max="7" width="11.4609375" bestFit="1" customWidth="1"/>
    <col min="8" max="8" width="11.921875" bestFit="1" customWidth="1"/>
    <col min="9" max="9" width="11.84375" bestFit="1" customWidth="1"/>
    <col min="10" max="10" width="10.07421875" bestFit="1" customWidth="1"/>
    <col min="12" max="12" width="12.15234375" bestFit="1" customWidth="1"/>
    <col min="13" max="13" width="12.15234375" customWidth="1"/>
    <col min="14" max="14" width="12" bestFit="1" customWidth="1"/>
    <col min="15" max="15" width="9" bestFit="1" customWidth="1"/>
    <col min="16" max="16" width="10" bestFit="1" customWidth="1"/>
    <col min="17" max="17" width="9" bestFit="1" customWidth="1"/>
    <col min="18" max="19" width="12.15234375" customWidth="1"/>
    <col min="20" max="20" width="11.4609375" bestFit="1" customWidth="1"/>
    <col min="21" max="22" width="9" bestFit="1" customWidth="1"/>
    <col min="24" max="26" width="12.3828125" customWidth="1"/>
    <col min="27" max="27" width="8.61328125" bestFit="1" customWidth="1"/>
    <col min="30" max="31" width="12.84375" customWidth="1"/>
    <col min="36" max="37" width="12.69140625" customWidth="1"/>
    <col min="42" max="43" width="12.4609375" customWidth="1"/>
  </cols>
  <sheetData>
    <row r="1" spans="1:40" ht="20" x14ac:dyDescent="0.4">
      <c r="A1" s="45" t="s">
        <v>194</v>
      </c>
      <c r="B1" s="47"/>
      <c r="C1" s="47"/>
      <c r="D1" s="47"/>
    </row>
    <row r="2" spans="1:40" x14ac:dyDescent="0.35">
      <c r="A2" t="s">
        <v>473</v>
      </c>
      <c r="B2" t="str">
        <f>Options!$B$11</f>
        <v>Scotland</v>
      </c>
    </row>
    <row r="3" spans="1:40" x14ac:dyDescent="0.35">
      <c r="A3" t="s">
        <v>576</v>
      </c>
      <c r="B3" s="180">
        <f>Options!B24</f>
        <v>2</v>
      </c>
      <c r="H3" s="148" t="s">
        <v>299</v>
      </c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</row>
    <row r="4" spans="1:40" s="25" customFormat="1" x14ac:dyDescent="0.35">
      <c r="H4" s="35" t="s">
        <v>203</v>
      </c>
      <c r="I4" s="35"/>
      <c r="J4" s="35"/>
      <c r="K4" s="35"/>
      <c r="L4" s="35"/>
      <c r="M4" s="35"/>
      <c r="N4" s="43" t="s">
        <v>276</v>
      </c>
      <c r="O4" s="43"/>
      <c r="P4" s="43"/>
      <c r="Q4" s="43"/>
      <c r="R4" s="43"/>
      <c r="S4" s="43"/>
      <c r="T4" s="34" t="s">
        <v>202</v>
      </c>
      <c r="U4" s="34"/>
      <c r="V4" s="34"/>
      <c r="W4" s="34"/>
      <c r="X4" s="34"/>
      <c r="Y4" s="3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s="24" customFormat="1" x14ac:dyDescent="0.35">
      <c r="H5" s="30" t="s">
        <v>181</v>
      </c>
      <c r="I5" s="30"/>
      <c r="J5" s="30" t="s">
        <v>182</v>
      </c>
      <c r="K5" s="30"/>
      <c r="L5" s="30" t="s">
        <v>169</v>
      </c>
      <c r="M5" s="30" t="s">
        <v>347</v>
      </c>
      <c r="N5" s="39" t="s">
        <v>181</v>
      </c>
      <c r="O5" s="39"/>
      <c r="P5" s="39" t="s">
        <v>182</v>
      </c>
      <c r="Q5" s="39"/>
      <c r="R5" s="39" t="s">
        <v>169</v>
      </c>
      <c r="S5" s="39" t="s">
        <v>347</v>
      </c>
      <c r="T5" s="26" t="s">
        <v>181</v>
      </c>
      <c r="U5" s="26"/>
      <c r="V5" s="26" t="s">
        <v>182</v>
      </c>
      <c r="W5" s="26"/>
      <c r="X5" s="26" t="s">
        <v>169</v>
      </c>
      <c r="Y5" s="26" t="s">
        <v>347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s="24" customFormat="1" x14ac:dyDescent="0.35">
      <c r="C6" s="24" t="s">
        <v>186</v>
      </c>
      <c r="E6" s="24" t="s">
        <v>187</v>
      </c>
      <c r="F6" s="24" t="s">
        <v>191</v>
      </c>
      <c r="G6" s="24" t="s">
        <v>192</v>
      </c>
      <c r="H6" s="30" t="s">
        <v>185</v>
      </c>
      <c r="I6" s="30" t="s">
        <v>190</v>
      </c>
      <c r="J6" s="30" t="s">
        <v>185</v>
      </c>
      <c r="K6" s="30" t="s">
        <v>190</v>
      </c>
      <c r="L6" s="30"/>
      <c r="M6" s="30"/>
      <c r="N6" s="39" t="s">
        <v>185</v>
      </c>
      <c r="O6" s="39" t="s">
        <v>190</v>
      </c>
      <c r="P6" s="39" t="s">
        <v>185</v>
      </c>
      <c r="Q6" s="39" t="s">
        <v>190</v>
      </c>
      <c r="R6" s="39"/>
      <c r="S6" s="39"/>
      <c r="T6" s="26" t="s">
        <v>185</v>
      </c>
      <c r="U6" s="26" t="s">
        <v>190</v>
      </c>
      <c r="V6" s="26" t="s">
        <v>185</v>
      </c>
      <c r="W6" s="26" t="s">
        <v>190</v>
      </c>
      <c r="X6" s="26"/>
      <c r="Y6" s="2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s="16" customFormat="1" x14ac:dyDescent="0.35">
      <c r="A7" s="16" t="s">
        <v>195</v>
      </c>
      <c r="B7" s="16" t="s">
        <v>198</v>
      </c>
      <c r="C7" s="16" t="s">
        <v>199</v>
      </c>
      <c r="D7" s="16" t="s">
        <v>188</v>
      </c>
      <c r="E7" s="16" t="s">
        <v>189</v>
      </c>
      <c r="H7" s="31"/>
      <c r="I7" s="31"/>
      <c r="J7" s="31"/>
      <c r="K7" s="31"/>
      <c r="L7" s="31"/>
      <c r="M7" s="31"/>
      <c r="N7" s="40"/>
      <c r="O7" s="40"/>
      <c r="P7" s="40"/>
      <c r="Q7" s="40"/>
      <c r="R7" s="40"/>
      <c r="S7" s="40"/>
      <c r="T7" s="27"/>
      <c r="U7" s="27"/>
      <c r="V7" s="27"/>
      <c r="W7" s="27"/>
      <c r="X7" s="27"/>
      <c r="Y7" s="26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3" customFormat="1" x14ac:dyDescent="0.35">
      <c r="D8" s="3">
        <v>0</v>
      </c>
      <c r="E8" s="3" t="s">
        <v>193</v>
      </c>
      <c r="H8" s="32"/>
      <c r="I8" s="32"/>
      <c r="J8" s="32"/>
      <c r="K8" s="32"/>
      <c r="L8" s="30"/>
      <c r="M8" s="30"/>
      <c r="N8" s="41"/>
      <c r="O8" s="41"/>
      <c r="P8" s="41"/>
      <c r="Q8" s="41"/>
      <c r="R8" s="39"/>
      <c r="S8" s="39"/>
      <c r="T8" s="28"/>
      <c r="U8" s="28"/>
      <c r="V8" s="28"/>
      <c r="W8" s="28"/>
      <c r="X8" s="26"/>
      <c r="Y8" s="150"/>
      <c r="AD8"/>
      <c r="AE8"/>
      <c r="AF8"/>
      <c r="AG8"/>
      <c r="AH8"/>
      <c r="AI8"/>
      <c r="AJ8"/>
      <c r="AK8"/>
      <c r="AL8"/>
      <c r="AM8"/>
      <c r="AN8"/>
    </row>
    <row r="9" spans="1:40" s="3" customFormat="1" x14ac:dyDescent="0.35">
      <c r="A9" s="24" t="s">
        <v>196</v>
      </c>
      <c r="B9" s="3">
        <f>Calculations!H7</f>
        <v>872234</v>
      </c>
      <c r="C9" s="3">
        <f>B9/$B$14</f>
        <v>0.19431413815281337</v>
      </c>
      <c r="D9" s="3">
        <f>D8+C9</f>
        <v>0.19431413815281337</v>
      </c>
      <c r="E9" s="3">
        <f>D8+(0.5*C9)</f>
        <v>9.7157069076406685E-2</v>
      </c>
      <c r="F9" s="3">
        <f>SQRT(C9)</f>
        <v>0.44081077363514309</v>
      </c>
      <c r="G9" s="3">
        <f>E9*SQRT(C9)</f>
        <v>4.2827882783693871E-2</v>
      </c>
      <c r="H9" s="151">
        <f>Calculations!AN7/($B$3-1)</f>
        <v>29752.248162420005</v>
      </c>
      <c r="I9" s="32">
        <f t="shared" ref="I9:I14" si="0">SQRT($C9)*H9</f>
        <v>13115.111529861128</v>
      </c>
      <c r="J9" s="151">
        <f>Calculations!AO7/($B$3-1)</f>
        <v>29687.10910379923</v>
      </c>
      <c r="K9" s="32">
        <f t="shared" ref="K9:K14" si="1">SQRT($C9)*J9</f>
        <v>13086.397531036639</v>
      </c>
      <c r="L9" s="30"/>
      <c r="M9" s="30"/>
      <c r="N9" s="123">
        <f>Calculations!AP7/($B$3-1)</f>
        <v>679.04688967427819</v>
      </c>
      <c r="O9" s="41">
        <f t="shared" ref="O9:O14" si="2">SQRT($C9)*N9</f>
        <v>299.33118477185621</v>
      </c>
      <c r="P9" s="123">
        <f>Calculations!AQ7/($B$3-1)</f>
        <v>676.88966311851436</v>
      </c>
      <c r="Q9" s="41">
        <f t="shared" ref="Q9:Q14" si="3">SQRT($C9)*P9</f>
        <v>298.38025606490368</v>
      </c>
      <c r="R9" s="39"/>
      <c r="S9" s="39"/>
      <c r="T9" s="124">
        <f>Calculations!AL7/($B$3-1)</f>
        <v>18736.000399906665</v>
      </c>
      <c r="U9" s="28">
        <f t="shared" ref="U9:U14" si="4">SQRT($C9)*T9</f>
        <v>8259.0308311112076</v>
      </c>
      <c r="V9" s="124">
        <f>Calculations!AM7/($B$3-1)</f>
        <v>18675.145443830195</v>
      </c>
      <c r="W9" s="28">
        <f t="shared" ref="W9:W14" si="5">SQRT($C9)*V9</f>
        <v>8232.2053108436066</v>
      </c>
      <c r="X9" s="26"/>
      <c r="Y9" s="26"/>
      <c r="AD9"/>
      <c r="AE9"/>
      <c r="AF9"/>
      <c r="AG9"/>
      <c r="AH9"/>
      <c r="AI9"/>
      <c r="AJ9"/>
      <c r="AK9"/>
      <c r="AL9"/>
      <c r="AM9"/>
      <c r="AN9"/>
    </row>
    <row r="10" spans="1:40" s="3" customFormat="1" x14ac:dyDescent="0.35">
      <c r="A10" s="24" t="s">
        <v>151</v>
      </c>
      <c r="B10" s="3">
        <f>Calculations!H8</f>
        <v>897032</v>
      </c>
      <c r="C10" s="3">
        <f>B10/$B$14</f>
        <v>0.19983857540005831</v>
      </c>
      <c r="D10" s="3">
        <f>D9+C10</f>
        <v>0.39415271355287168</v>
      </c>
      <c r="E10" s="3">
        <f>D9+(0.5*C10)</f>
        <v>0.29423342585284251</v>
      </c>
      <c r="F10" s="3">
        <f>SQRT(C10)</f>
        <v>0.44703308087887444</v>
      </c>
      <c r="G10" s="3">
        <f>E10*SQRT(C10)</f>
        <v>0.13153207485654206</v>
      </c>
      <c r="H10" s="151">
        <f>Calculations!AN8/($B$3-1)</f>
        <v>24186.305889039999</v>
      </c>
      <c r="I10" s="32">
        <f t="shared" si="0"/>
        <v>10812.078836656416</v>
      </c>
      <c r="J10" s="151">
        <f>Calculations!AO8/($B$3-1)</f>
        <v>24131.314121911793</v>
      </c>
      <c r="K10" s="32">
        <f t="shared" si="1"/>
        <v>10787.495697574121</v>
      </c>
      <c r="L10" s="30"/>
      <c r="M10" s="30"/>
      <c r="N10" s="123">
        <f>Calculations!AP8/($B$3-1)</f>
        <v>477.14651637672449</v>
      </c>
      <c r="O10" s="41">
        <f t="shared" si="2"/>
        <v>213.30027724650947</v>
      </c>
      <c r="P10" s="123">
        <f>Calculations!AQ8/($B$3-1)</f>
        <v>475.52459544962556</v>
      </c>
      <c r="Q10" s="41">
        <f t="shared" si="3"/>
        <v>212.57522493752651</v>
      </c>
      <c r="R10" s="39"/>
      <c r="S10" s="39"/>
      <c r="T10" s="124">
        <f>Calculations!AL8/($B$3-1)</f>
        <v>13191.736303735894</v>
      </c>
      <c r="U10" s="28">
        <f t="shared" si="4"/>
        <v>5897.1425220007523</v>
      </c>
      <c r="V10" s="124">
        <f>Calculations!AM8/($B$3-1)</f>
        <v>13145.890669394879</v>
      </c>
      <c r="W10" s="28">
        <f t="shared" si="5"/>
        <v>5876.6480068364417</v>
      </c>
      <c r="X10" s="26"/>
      <c r="Y10" s="26"/>
      <c r="AD10"/>
      <c r="AE10"/>
      <c r="AF10"/>
      <c r="AG10"/>
      <c r="AH10"/>
      <c r="AI10"/>
      <c r="AJ10"/>
      <c r="AK10"/>
      <c r="AL10"/>
      <c r="AM10"/>
      <c r="AN10"/>
    </row>
    <row r="11" spans="1:40" s="3" customFormat="1" x14ac:dyDescent="0.35">
      <c r="A11" s="24" t="s">
        <v>152</v>
      </c>
      <c r="B11" s="3">
        <f>Calculations!H9</f>
        <v>907978</v>
      </c>
      <c r="C11" s="3">
        <f>B11/$B$14</f>
        <v>0.2022770982691745</v>
      </c>
      <c r="D11" s="3">
        <f>D10+C11</f>
        <v>0.59642981182204613</v>
      </c>
      <c r="E11" s="3">
        <f>D10+(0.5*C11)</f>
        <v>0.49529126268745893</v>
      </c>
      <c r="F11" s="3">
        <f>SQRT(C11)</f>
        <v>0.44975226321740119</v>
      </c>
      <c r="G11" s="3">
        <f>E11*SQRT(C11)</f>
        <v>0.22275836634548904</v>
      </c>
      <c r="H11" s="151">
        <f>Calculations!AN9/($B$3-1)</f>
        <v>20910.862622785</v>
      </c>
      <c r="I11" s="32">
        <f t="shared" si="0"/>
        <v>9404.7077904257148</v>
      </c>
      <c r="J11" s="151">
        <f>Calculations!AO9/($B$3-1)</f>
        <v>20861.98717965098</v>
      </c>
      <c r="K11" s="32">
        <f t="shared" si="1"/>
        <v>9382.7259492604371</v>
      </c>
      <c r="L11" s="30"/>
      <c r="M11" s="30"/>
      <c r="N11" s="123">
        <f>Calculations!AP9/($B$3-1)</f>
        <v>386.46841723775498</v>
      </c>
      <c r="O11" s="41">
        <f t="shared" si="2"/>
        <v>173.8150453147272</v>
      </c>
      <c r="P11" s="123">
        <f>Calculations!AQ9/($B$3-1)</f>
        <v>385.08691704980328</v>
      </c>
      <c r="Q11" s="41">
        <f t="shared" si="3"/>
        <v>173.19371247856066</v>
      </c>
      <c r="R11" s="39"/>
      <c r="S11" s="39"/>
      <c r="T11" s="124">
        <f>Calculations!AL9/($B$3-1)</f>
        <v>10694.068563656529</v>
      </c>
      <c r="U11" s="28">
        <f t="shared" si="4"/>
        <v>4809.6815395065869</v>
      </c>
      <c r="V11" s="124">
        <f>Calculations!AM9/($B$3-1)</f>
        <v>10655.134180230996</v>
      </c>
      <c r="W11" s="28">
        <f t="shared" si="5"/>
        <v>4792.170712443979</v>
      </c>
      <c r="X11" s="26"/>
      <c r="Y11" s="26"/>
      <c r="AD11"/>
      <c r="AE11"/>
      <c r="AF11"/>
      <c r="AG11"/>
      <c r="AH11"/>
      <c r="AI11"/>
      <c r="AJ11"/>
      <c r="AK11"/>
      <c r="AL11"/>
      <c r="AM11"/>
      <c r="AN11"/>
    </row>
    <row r="12" spans="1:40" s="3" customFormat="1" x14ac:dyDescent="0.35">
      <c r="A12" s="24" t="s">
        <v>153</v>
      </c>
      <c r="B12" s="3">
        <f>Calculations!H10</f>
        <v>910792</v>
      </c>
      <c r="C12" s="3">
        <f>B12/$B$14</f>
        <v>0.20290399424521077</v>
      </c>
      <c r="D12" s="3">
        <f>D11+C12</f>
        <v>0.7993338060672569</v>
      </c>
      <c r="E12" s="3">
        <f>D11+(0.5*C12)</f>
        <v>0.69788180894465146</v>
      </c>
      <c r="F12" s="3">
        <f>SQRT(C12)</f>
        <v>0.45044865883384622</v>
      </c>
      <c r="G12" s="3">
        <f>E12*SQRT(C12)</f>
        <v>0.31435992486365677</v>
      </c>
      <c r="H12" s="151">
        <f>Calculations!AN10/($B$3-1)</f>
        <v>18444.122953785001</v>
      </c>
      <c r="I12" s="32">
        <f t="shared" si="0"/>
        <v>8308.1304478990114</v>
      </c>
      <c r="J12" s="151">
        <f>Calculations!AO10/($B$3-1)</f>
        <v>18400.053725132846</v>
      </c>
      <c r="K12" s="32">
        <f t="shared" si="1"/>
        <v>8288.2795229568073</v>
      </c>
      <c r="L12" s="30"/>
      <c r="M12" s="30"/>
      <c r="N12" s="123">
        <f>Calculations!AP10/($B$3-1)</f>
        <v>307.0040137799968</v>
      </c>
      <c r="O12" s="41">
        <f t="shared" si="2"/>
        <v>138.28954626380721</v>
      </c>
      <c r="P12" s="123">
        <f>Calculations!AQ10/($B$3-1)</f>
        <v>305.8595034452768</v>
      </c>
      <c r="Q12" s="41">
        <f t="shared" si="3"/>
        <v>137.7740031185111</v>
      </c>
      <c r="R12" s="39"/>
      <c r="S12" s="39"/>
      <c r="T12" s="124">
        <f>Calculations!AL10/($B$3-1)</f>
        <v>8501.6693795770243</v>
      </c>
      <c r="U12" s="28">
        <f t="shared" si="4"/>
        <v>3829.565569879248</v>
      </c>
      <c r="V12" s="124">
        <f>Calculations!AM10/($B$3-1)</f>
        <v>8469.4931144615857</v>
      </c>
      <c r="W12" s="28">
        <f t="shared" si="5"/>
        <v>3815.0718144117163</v>
      </c>
      <c r="X12" s="26"/>
      <c r="Y12" s="26"/>
      <c r="AD12"/>
      <c r="AE12"/>
      <c r="AF12"/>
      <c r="AG12"/>
      <c r="AH12"/>
      <c r="AI12"/>
      <c r="AJ12"/>
      <c r="AK12"/>
      <c r="AL12"/>
      <c r="AM12"/>
      <c r="AN12"/>
    </row>
    <row r="13" spans="1:40" s="3" customFormat="1" x14ac:dyDescent="0.35">
      <c r="A13" s="24" t="s">
        <v>197</v>
      </c>
      <c r="B13" s="3">
        <f>Calculations!H11</f>
        <v>900747</v>
      </c>
      <c r="C13" s="3">
        <f>B13/$B$14</f>
        <v>0.20066619393274301</v>
      </c>
      <c r="D13" s="3">
        <f>D12+C13</f>
        <v>0.99999999999999989</v>
      </c>
      <c r="E13" s="3">
        <f>D12+(0.5*C13)</f>
        <v>0.8996669030336284</v>
      </c>
      <c r="F13" s="3">
        <f>SQRT(C13)</f>
        <v>0.44795780374131561</v>
      </c>
      <c r="G13" s="3">
        <f>E13*SQRT(C13)</f>
        <v>0.40301280998169531</v>
      </c>
      <c r="H13" s="151">
        <f>Calculations!AN11/($B$3-1)</f>
        <v>16404.921966045004</v>
      </c>
      <c r="I13" s="32">
        <f t="shared" si="0"/>
        <v>7348.7128144571852</v>
      </c>
      <c r="J13" s="151">
        <f>Calculations!AO11/($B$3-1)</f>
        <v>16364.931692031843</v>
      </c>
      <c r="K13" s="32">
        <f t="shared" si="1"/>
        <v>7330.7988591392368</v>
      </c>
      <c r="L13" s="30"/>
      <c r="M13" s="30"/>
      <c r="N13" s="123">
        <f>Calculations!AP11/($B$3-1)</f>
        <v>226.18716198059693</v>
      </c>
      <c r="O13" s="41">
        <f t="shared" si="2"/>
        <v>101.3223043153094</v>
      </c>
      <c r="P13" s="123">
        <f>Calculations!AQ11/($B$3-1)</f>
        <v>225.31201735101897</v>
      </c>
      <c r="Q13" s="41">
        <f t="shared" si="3"/>
        <v>100.93027644908766</v>
      </c>
      <c r="R13" s="39"/>
      <c r="S13" s="39"/>
      <c r="T13" s="124">
        <f>Calculations!AL11/($B$3-1)</f>
        <v>6268.2117916075858</v>
      </c>
      <c r="U13" s="28">
        <f t="shared" si="4"/>
        <v>2807.8943875539512</v>
      </c>
      <c r="V13" s="124">
        <f>Calculations!AM11/($B$3-1)</f>
        <v>6243.6641987041994</v>
      </c>
      <c r="W13" s="28">
        <f t="shared" si="5"/>
        <v>2796.8981017498145</v>
      </c>
      <c r="X13" s="26"/>
      <c r="Y13" s="26"/>
      <c r="AD13"/>
      <c r="AE13"/>
      <c r="AF13"/>
      <c r="AG13"/>
      <c r="AH13"/>
      <c r="AI13"/>
      <c r="AJ13"/>
      <c r="AK13"/>
      <c r="AL13"/>
      <c r="AM13"/>
      <c r="AN13"/>
    </row>
    <row r="14" spans="1:40" s="4" customFormat="1" x14ac:dyDescent="0.35">
      <c r="A14" s="4" t="s">
        <v>177</v>
      </c>
      <c r="B14" s="4">
        <f>SUM(B9:B13)</f>
        <v>4488783</v>
      </c>
      <c r="G14" s="4">
        <f>E14*SQRT(D14)</f>
        <v>0</v>
      </c>
      <c r="H14" s="160">
        <f>IF(OR(Calculations!$E$2="Orkney Health Board",Calculations!$E$2="Orkney Islands Local Authority"),AVERAGE(H10:H13),IF(OR(Calculations!$E$2="Shetland Health Board",Calculations!$E$2="Western Isles Health Board",Calculations!$E$2="Shetland Islands Local Authority",Calculations!$E$2="Eilean Siar Local Authority"),AVERAGE(H10:H12),AVERAGE(H9:H13)))</f>
        <v>21939.692318815003</v>
      </c>
      <c r="I14" s="33">
        <f t="shared" si="0"/>
        <v>0</v>
      </c>
      <c r="J14" s="160">
        <f>IF(OR(Calculations!$E$2="Orkney Health Board",Calculations!$E$2="Orkney Islands Local Authority"),AVERAGE(J10:J13),IF(OR(Calculations!$E$2="Shetland Health Board",Calculations!$E$2="Western Isles Health Board",Calculations!$E$2="Shetland Islands Local Authority",Calculations!$E$2="Eilean Siar Local Authority"),AVERAGE(J10:J12),AVERAGE(J9:J13)))</f>
        <v>21889.07916450534</v>
      </c>
      <c r="K14" s="33">
        <f t="shared" si="1"/>
        <v>0</v>
      </c>
      <c r="L14" s="31"/>
      <c r="M14" s="31"/>
      <c r="N14" s="161">
        <f>IF(OR(Calculations!$E$2="Orkney Health Board",Calculations!$E$2="Orkney Islands Local Authority"),AVERAGE(N10:N13),IF(OR(Calculations!$E$2="Shetland Health Board",Calculations!$E$2="Western Isles Health Board",Calculations!$E$2="Shetland Islands Local Authority",Calculations!$E$2="Eilean Siar Local Authority"),AVERAGE(N10:N12),AVERAGE(N9:N13)))</f>
        <v>415.17059980987023</v>
      </c>
      <c r="O14" s="42">
        <f t="shared" si="2"/>
        <v>0</v>
      </c>
      <c r="P14" s="161">
        <f>IF(OR(Calculations!$E$2="Orkney Health Board",Calculations!$E$2="Orkney Islands Local Authority"),AVERAGE(P10:P13),IF(OR(Calculations!$E$2="Shetland Health Board",Calculations!$E$2="Western Isles Health Board",Calculations!$E$2="Shetland Islands Local Authority",Calculations!$E$2="Eilean Siar Local Authority"),AVERAGE(P10:P12),AVERAGE(P9:P13)))</f>
        <v>413.73453928284778</v>
      </c>
      <c r="Q14" s="42">
        <f t="shared" si="3"/>
        <v>0</v>
      </c>
      <c r="R14" s="40"/>
      <c r="S14" s="40"/>
      <c r="T14" s="162">
        <f>IF(OR(Calculations!$E$2="Orkney Health Board",Calculations!$E$2="Orkney Islands Local Authority"),AVERAGE(T10:T13),IF(OR(Calculations!$E$2="Shetland Health Board",Calculations!$E$2="Western Isles Health Board",Calculations!$E$2="Shetland Islands Local Authority",Calculations!$E$2="Eilean Siar Local Authority"),AVERAGE(T10:T12),AVERAGE(T9:T13)))</f>
        <v>11478.337287696741</v>
      </c>
      <c r="U14" s="29">
        <f t="shared" si="4"/>
        <v>0</v>
      </c>
      <c r="V14" s="162">
        <f>IF(OR(Calculations!$E$2="Orkney Health Board",Calculations!$E$2="Orkney Islands Local Authority"),AVERAGE(V10:V13),IF(OR(Calculations!$E$2="Shetland Health Board",Calculations!$E$2="Western Isles Health Board",Calculations!$E$2="Shetland Islands Local Authority",Calculations!$E$2="Eilean Siar Local Authority"),AVERAGE(V10:V12),AVERAGE(V9:V13)))</f>
        <v>11437.865521324373</v>
      </c>
      <c r="W14" s="29">
        <f t="shared" si="5"/>
        <v>0</v>
      </c>
      <c r="X14" s="27"/>
      <c r="Y14" s="27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s="3" customFormat="1" x14ac:dyDescent="0.35">
      <c r="E15" s="24" t="s">
        <v>200</v>
      </c>
      <c r="H15" s="28">
        <f>IF(OR(Calculations!$E$2="Orkney Health Board",Calculations!$E$2="Orkney Islands Local Authority"),-LINEST(I10:I13,$F10:$G13,0),IF(OR(Calculations!$E$2="Shetland Health Board",Calculations!$E$2="Western Isles Health Board",Calculations!$E$2="Shetland Islands Local Authority",Calculations!$E$2="Eilean Siar Local Authority"),-LINEST(I10:I12,$F10:$G12,0),-LINEST(I9:I13,$F9:$G13,0)))</f>
        <v>16090.340555944245</v>
      </c>
      <c r="I15" s="28"/>
      <c r="J15" s="28">
        <f>IF(OR(Calculations!$E$2="Orkney Health Board",Calculations!$E$2="Orkney Islands Local Authority"),-LINEST(K10:K13,$F10:$G13,0),IF(OR(Calculations!$E$2="Shetland Health Board",Calculations!$E$2="Western Isles Health Board",Calculations!$E$2="Shetland Islands Local Authority",Calculations!$E$2="Eilean Siar Local Authority"),-LINEST(K10:K12,$F10:$G12,0),-LINEST(K9:K13,$F9:$G13,0)))</f>
        <v>16059.96280322852</v>
      </c>
      <c r="K15" s="28"/>
      <c r="L15" s="26">
        <f>H15-J15</f>
        <v>30.377752715725364</v>
      </c>
      <c r="M15" s="150">
        <f>L15*100/H15</f>
        <v>0.18879496434587847</v>
      </c>
      <c r="N15" s="28">
        <f>IF(OR(Calculations!$E$2="Orkney Health Board",Calculations!$E$2="Orkney Islands Local Authority"),-LINEST(O10:O13,$F10:$G13,0),IF(OR(Calculations!$E$2="Shetland Health Board",Calculations!$E$2="Western Isles Health Board",Calculations!$E$2="Shetland Islands Local Authority",Calculations!$E$2="Eilean Siar Local Authority"),-LINEST(O10:O12,$F10:$G12,0),-LINEST(O9:O13,$F9:$G13,0)))</f>
        <v>533.46848173714238</v>
      </c>
      <c r="O15" s="28"/>
      <c r="P15" s="28">
        <f>IF(OR(Calculations!$E$2="Orkney Health Board",Calculations!$E$2="Orkney Islands Local Authority"),-LINEST(Q10:Q13,$F10:$G13,0),IF(OR(Calculations!$E$2="Shetland Health Board",Calculations!$E$2="Western Isles Health Board",Calculations!$E$2="Shetland Islands Local Authority",Calculations!$E$2="Eilean Siar Local Authority"),-LINEST(Q10:Q12,$F10:$G12,0),-LINEST(Q9:Q13,$F9:$G13,0)))</f>
        <v>531.95927060593908</v>
      </c>
      <c r="Q15" s="28"/>
      <c r="R15" s="26">
        <f>N15-P15</f>
        <v>1.5092111312033012</v>
      </c>
      <c r="S15" s="150">
        <f>R15*100/N15</f>
        <v>0.28290539795131509</v>
      </c>
      <c r="T15" s="28">
        <f>IF(OR(Calculations!$E$2="Orkney Health Board",Calculations!$E$2="Orkney Islands Local Authority"),-LINEST(U10:U13,$F10:$G13,0),IF(OR(Calculations!$E$2="Shetland Health Board",Calculations!$E$2="Western Isles Health Board",Calculations!$E$2="Shetland Islands Local Authority",Calculations!$E$2="Eilean Siar Local Authority"),-LINEST(U10:U12,$F10:$G12,0),-LINEST(U9:U13,$F9:$G13,0)))</f>
        <v>14690.304517187824</v>
      </c>
      <c r="U15" s="28"/>
      <c r="V15" s="28">
        <f>IF(OR(Calculations!$E$2="Orkney Health Board",Calculations!$E$2="Orkney Islands Local Authority"),-LINEST(W10:W13,$F10:$G13,0),IF(OR(Calculations!$E$2="Shetland Health Board",Calculations!$E$2="Western Isles Health Board",Calculations!$E$2="Shetland Islands Local Authority",Calculations!$E$2="Eilean Siar Local Authority"),-LINEST(W10:W12,$F10:$G12,0),-LINEST(W9:W13,$F9:$G13,0)))</f>
        <v>14647.487628684054</v>
      </c>
      <c r="W15" s="28"/>
      <c r="X15" s="26">
        <f>T15-V15</f>
        <v>42.816888503770315</v>
      </c>
      <c r="Y15" s="150">
        <f>X15*100/T15</f>
        <v>0.29146358711403203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s="3" customFormat="1" x14ac:dyDescent="0.35">
      <c r="E16" s="24" t="s">
        <v>201</v>
      </c>
      <c r="H16" s="28">
        <f>H15/H14</f>
        <v>0.73338952625810161</v>
      </c>
      <c r="I16" s="28"/>
      <c r="J16" s="28">
        <f>J15/J14</f>
        <v>0.73369750652968824</v>
      </c>
      <c r="K16" s="28"/>
      <c r="L16" s="26">
        <f>H16-J16</f>
        <v>-3.0798027158662755E-4</v>
      </c>
      <c r="M16" s="26">
        <f>L16*100/H16</f>
        <v>-4.1994091892476812E-2</v>
      </c>
      <c r="N16" s="28">
        <f>N15/N14</f>
        <v>1.2849380037542335</v>
      </c>
      <c r="O16" s="28"/>
      <c r="P16" s="28">
        <f>P15/P14</f>
        <v>1.285750209610292</v>
      </c>
      <c r="Q16" s="28"/>
      <c r="R16" s="26">
        <f>N16-P16</f>
        <v>-8.1220585605845663E-4</v>
      </c>
      <c r="S16" s="26">
        <f>R16*100/N16</f>
        <v>-6.3209731028688987E-2</v>
      </c>
      <c r="T16" s="28">
        <f>T15/T14</f>
        <v>1.2798286153286231</v>
      </c>
      <c r="U16" s="28"/>
      <c r="V16" s="28">
        <f>V15/V14</f>
        <v>1.2806137300159517</v>
      </c>
      <c r="W16" s="28"/>
      <c r="X16" s="26">
        <f>T16-V16</f>
        <v>-7.851146873285586E-4</v>
      </c>
      <c r="Y16" s="26">
        <f>X16*100/T16</f>
        <v>-6.1345298731812131E-2</v>
      </c>
    </row>
    <row r="17" spans="5:25" s="3" customFormat="1" x14ac:dyDescent="0.35">
      <c r="E17" s="24" t="s">
        <v>345</v>
      </c>
      <c r="H17" s="28">
        <f>IF(OR(Calculations!$E$2="Orkney Health Board",Calculations!$E$2="Orkney Islands Local Authority"),H10-H13,IF(OR(Calculations!$E$2="Shetland Health Board",Calculations!$E$2="Western Isles Health Board",Calculations!$E$2="Shetland Islands Local Authority",Calculations!$E$2="Eilean Siar Local Authority"),H10-H12,H9-H13))</f>
        <v>13347.326196375001</v>
      </c>
      <c r="I17" s="28"/>
      <c r="J17" s="28">
        <f>IF(OR(Calculations!$E$2="Orkney Health Board",Calculations!$E$2="Orkney Islands Local Authority"),J10-J13,IF(OR(Calculations!$E$2="Shetland Health Board",Calculations!$E$2="Western Isles Health Board",Calculations!$E$2="Shetland Islands Local Authority",Calculations!$E$2="Eilean Siar Local Authority"),J10-J12,J9-J13))</f>
        <v>13322.177411767387</v>
      </c>
      <c r="K17" s="28"/>
      <c r="L17" s="26">
        <f>H17-J17</f>
        <v>25.148784607614289</v>
      </c>
      <c r="M17" s="26">
        <f>L17*100/H17</f>
        <v>0.18841814635836535</v>
      </c>
      <c r="N17" s="28">
        <f>IF(OR(Calculations!$E$2="Orkney Health Board",Calculations!$E$2="Orkney Islands Local Authority"),N10-N13,IF(OR(Calculations!$E$2="Shetland Health Board",Calculations!$E$2="Western Isles Health Board",Calculations!$E$2="Shetland Islands Local Authority",Calculations!$E$2="Eilean Siar Local Authority"),N10-N12,N9-N13))</f>
        <v>452.85972769368129</v>
      </c>
      <c r="O17" s="28"/>
      <c r="P17" s="28">
        <f>IF(OR(Calculations!$E$2="Orkney Health Board",Calculations!$E$2="Orkney Islands Local Authority"),P10-P13,IF(OR(Calculations!$E$2="Shetland Health Board",Calculations!$E$2="Western Isles Health Board",Calculations!$E$2="Shetland Islands Local Authority",Calculations!$E$2="Eilean Siar Local Authority"),P10-P12,P9-P13))</f>
        <v>451.57764576749537</v>
      </c>
      <c r="Q17" s="28"/>
      <c r="R17" s="26">
        <f>N17-P17</f>
        <v>1.2820819261859242</v>
      </c>
      <c r="S17" s="26">
        <f>R17*100/N17</f>
        <v>0.28310795767053432</v>
      </c>
      <c r="T17" s="28">
        <f>IF(OR(Calculations!$E$2="Orkney Health Board",Calculations!$E$2="Orkney Islands Local Authority"),T10-T13,IF(OR(Calculations!$E$2="Shetland Health Board",Calculations!$E$2="Western Isles Health Board",Calculations!$E$2="Shetland Islands Local Authority",Calculations!$E$2="Eilean Siar Local Authority"),T10-T12,T9-T13))</f>
        <v>12467.788608299079</v>
      </c>
      <c r="U17" s="28"/>
      <c r="V17" s="28">
        <f>IF(OR(Calculations!$E$2="Orkney Health Board",Calculations!$E$2="Orkney Islands Local Authority"),V10-V13,IF(OR(Calculations!$E$2="Shetland Health Board",Calculations!$E$2="Western Isles Health Board",Calculations!$E$2="Shetland Islands Local Authority",Calculations!$E$2="Eilean Siar Local Authority"),V10-V12,V9-V13))</f>
        <v>12431.481245125997</v>
      </c>
      <c r="W17" s="28"/>
      <c r="X17" s="26">
        <f>T17-V17</f>
        <v>36.307363173082194</v>
      </c>
      <c r="Y17" s="26">
        <f>X17*100/T17</f>
        <v>0.29120932599799215</v>
      </c>
    </row>
    <row r="18" spans="5:25" s="4" customFormat="1" x14ac:dyDescent="0.35">
      <c r="E18" s="16" t="s">
        <v>346</v>
      </c>
      <c r="H18" s="29">
        <f>IF(OR(Calculations!$E$2="Orkney Health Board",Calculations!$E$2="Orkney Islands Local Authority"),H10/H13,IF(OR(Calculations!$E$2="Shetland Health Board",Calculations!$E$2="Western Isles Health Board",Calculations!$E$2="Shetland Islands Local Authority",Calculations!$E$2="Eilean Siar Local Authority"),H10/H12,H9/H13))</f>
        <v>1.8136171707492037</v>
      </c>
      <c r="I18" s="29"/>
      <c r="J18" s="29">
        <f>IF(OR(Calculations!$E$2="Orkney Health Board",Calculations!$E$2="Orkney Islands Local Authority"),J10/J13,IF(OR(Calculations!$E$2="Shetland Health Board",Calculations!$E$2="Western Isles Health Board",Calculations!$E$2="Shetland Islands Local Authority",Calculations!$E$2="Eilean Siar Local Authority"),J10/J12,J9/J13))</f>
        <v>1.8140686232289018</v>
      </c>
      <c r="K18" s="29"/>
      <c r="L18" s="27">
        <f>H18-J18</f>
        <v>-4.514524796981334E-4</v>
      </c>
      <c r="M18" s="27">
        <f>L18*100/H18</f>
        <v>-2.4892380099800156E-2</v>
      </c>
      <c r="N18" s="29">
        <f>IF(OR(Calculations!$E$2="Orkney Health Board",Calculations!$E$2="Orkney Islands Local Authority"),N10/N13,IF(OR(Calculations!$E$2="Shetland Health Board",Calculations!$E$2="Western Isles Health Board",Calculations!$E$2="Shetland Islands Local Authority",Calculations!$E$2="Eilean Siar Local Authority"),N10/N12,N9/N13))</f>
        <v>3.0021460268931137</v>
      </c>
      <c r="O18" s="29"/>
      <c r="P18" s="29">
        <f>IF(OR(Calculations!$E$2="Orkney Health Board",Calculations!$E$2="Orkney Islands Local Authority"),P10/P13,IF(OR(Calculations!$E$2="Shetland Health Board",Calculations!$E$2="Western Isles Health Board",Calculations!$E$2="Shetland Islands Local Authority",Calculations!$E$2="Eilean Siar Local Authority"),P10/P12,P9/P13))</f>
        <v>3.0042324021446749</v>
      </c>
      <c r="Q18" s="29"/>
      <c r="R18" s="27">
        <f>N18-P18</f>
        <v>-2.08637525156119E-3</v>
      </c>
      <c r="S18" s="27">
        <f>R18*100/N18</f>
        <v>-6.9496128198679119E-2</v>
      </c>
      <c r="T18" s="29">
        <f>IF(OR(Calculations!$E$2="Orkney Health Board",Calculations!$E$2="Orkney Islands Local Authority"),T10/T13,IF(OR(Calculations!$E$2="Shetland Health Board",Calculations!$E$2="Western Isles Health Board",Calculations!$E$2="Shetland Islands Local Authority",Calculations!$E$2="Eilean Siar Local Authority"),T10/T12,T9/T13))</f>
        <v>2.9890503101685257</v>
      </c>
      <c r="U18" s="29"/>
      <c r="V18" s="29">
        <f>IF(OR(Calculations!$E$2="Orkney Health Board",Calculations!$E$2="Orkney Islands Local Authority"),V10/V13,IF(OR(Calculations!$E$2="Shetland Health Board",Calculations!$E$2="Western Isles Health Board",Calculations!$E$2="Shetland Islands Local Authority",Calculations!$E$2="Eilean Siar Local Authority"),V10/V12,V9/V13))</f>
        <v>2.9910553882295603</v>
      </c>
      <c r="W18" s="29"/>
      <c r="X18" s="27">
        <f>T18-V18</f>
        <v>-2.0050780610345598E-3</v>
      </c>
      <c r="Y18" s="27">
        <f>X18*100/T18</f>
        <v>-6.7080773254750314E-2</v>
      </c>
    </row>
    <row r="40" spans="3:5" x14ac:dyDescent="0.35">
      <c r="C40" s="44"/>
      <c r="D40" s="44"/>
      <c r="E40" s="44"/>
    </row>
    <row r="41" spans="3:5" x14ac:dyDescent="0.35">
      <c r="C41" s="44"/>
      <c r="D41" s="44"/>
      <c r="E41" s="44"/>
    </row>
    <row r="42" spans="3:5" x14ac:dyDescent="0.35">
      <c r="C42" s="44"/>
      <c r="D42" s="44"/>
      <c r="E42" s="44"/>
    </row>
    <row r="43" spans="3:5" x14ac:dyDescent="0.35">
      <c r="C43" s="44"/>
      <c r="D43" s="44"/>
      <c r="E43" s="44"/>
    </row>
    <row r="44" spans="3:5" x14ac:dyDescent="0.35">
      <c r="D44" s="44"/>
      <c r="E44" s="44"/>
    </row>
    <row r="45" spans="3:5" x14ac:dyDescent="0.35">
      <c r="D45" s="44"/>
      <c r="E45" s="44"/>
    </row>
    <row r="46" spans="3:5" x14ac:dyDescent="0.35">
      <c r="D46" s="44"/>
      <c r="E46" s="44"/>
    </row>
    <row r="47" spans="3:5" x14ac:dyDescent="0.35">
      <c r="D47" s="44"/>
      <c r="E47" s="44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D17"/>
  <sheetViews>
    <sheetView topLeftCell="AQ1" zoomScale="80" zoomScaleNormal="80" workbookViewId="0">
      <selection activeCell="BF26" sqref="BF26"/>
    </sheetView>
  </sheetViews>
  <sheetFormatPr defaultRowHeight="15.5" x14ac:dyDescent="0.35"/>
  <cols>
    <col min="2" max="2" width="40.921875" customWidth="1"/>
  </cols>
  <sheetData>
    <row r="1" spans="1:56" ht="20" x14ac:dyDescent="0.4">
      <c r="A1" s="45" t="s">
        <v>388</v>
      </c>
      <c r="B1" s="47"/>
      <c r="AR1" s="47"/>
    </row>
    <row r="3" spans="1:56" s="9" customFormat="1" ht="93" x14ac:dyDescent="0.35">
      <c r="A3" s="36"/>
      <c r="B3"/>
      <c r="C3" s="9" t="s">
        <v>99</v>
      </c>
      <c r="D3" s="9" t="s">
        <v>487</v>
      </c>
      <c r="E3" s="9" t="s">
        <v>100</v>
      </c>
      <c r="F3" s="9" t="s">
        <v>101</v>
      </c>
      <c r="G3" s="9" t="s">
        <v>102</v>
      </c>
      <c r="H3" s="9" t="s">
        <v>85</v>
      </c>
      <c r="I3" s="9" t="s">
        <v>86</v>
      </c>
      <c r="J3" s="9" t="s">
        <v>491</v>
      </c>
      <c r="K3" s="9" t="s">
        <v>103</v>
      </c>
      <c r="L3" s="9" t="s">
        <v>87</v>
      </c>
      <c r="M3" s="9" t="s">
        <v>104</v>
      </c>
      <c r="N3" s="9" t="s">
        <v>105</v>
      </c>
      <c r="O3" s="9" t="s">
        <v>106</v>
      </c>
      <c r="P3" s="9" t="s">
        <v>107</v>
      </c>
      <c r="Q3" s="9" t="s">
        <v>108</v>
      </c>
      <c r="R3" s="9" t="s">
        <v>109</v>
      </c>
      <c r="S3" s="9" t="s">
        <v>498</v>
      </c>
      <c r="T3" s="9" t="s">
        <v>110</v>
      </c>
      <c r="U3" s="9" t="s">
        <v>111</v>
      </c>
      <c r="V3" s="9" t="s">
        <v>112</v>
      </c>
      <c r="W3" s="9" t="s">
        <v>88</v>
      </c>
      <c r="X3" s="9" t="s">
        <v>113</v>
      </c>
      <c r="Y3" s="9" t="s">
        <v>89</v>
      </c>
      <c r="Z3" s="9" t="s">
        <v>114</v>
      </c>
      <c r="AA3" s="9" t="s">
        <v>504</v>
      </c>
      <c r="AB3" s="9" t="s">
        <v>90</v>
      </c>
      <c r="AC3" s="9" t="s">
        <v>91</v>
      </c>
      <c r="AD3" s="9" t="s">
        <v>92</v>
      </c>
      <c r="AE3" s="9" t="s">
        <v>115</v>
      </c>
      <c r="AF3" s="9" t="s">
        <v>116</v>
      </c>
      <c r="AG3" s="9" t="s">
        <v>507</v>
      </c>
      <c r="AH3" s="9" t="s">
        <v>93</v>
      </c>
      <c r="AI3" s="9" t="s">
        <v>94</v>
      </c>
      <c r="AJ3" s="9" t="s">
        <v>117</v>
      </c>
      <c r="AK3" s="9" t="s">
        <v>118</v>
      </c>
      <c r="AL3" s="9" t="s">
        <v>119</v>
      </c>
      <c r="AM3" s="9" t="s">
        <v>120</v>
      </c>
      <c r="AN3" s="9" t="s">
        <v>95</v>
      </c>
      <c r="AO3" s="9" t="s">
        <v>121</v>
      </c>
      <c r="AP3" s="9" t="s">
        <v>122</v>
      </c>
      <c r="AQ3" s="9" t="s">
        <v>123</v>
      </c>
      <c r="AR3" s="9" t="s">
        <v>84</v>
      </c>
      <c r="AS3" s="9" t="s">
        <v>124</v>
      </c>
      <c r="AT3" s="9" t="s">
        <v>96</v>
      </c>
      <c r="AU3" s="9" t="s">
        <v>125</v>
      </c>
      <c r="AV3" s="9" t="s">
        <v>126</v>
      </c>
      <c r="AW3" s="9" t="s">
        <v>127</v>
      </c>
      <c r="AX3" s="9" t="s">
        <v>128</v>
      </c>
      <c r="AY3" s="9" t="s">
        <v>510</v>
      </c>
      <c r="AZ3" s="9" t="s">
        <v>97</v>
      </c>
      <c r="BA3" s="9" t="s">
        <v>129</v>
      </c>
      <c r="BB3" s="9" t="s">
        <v>130</v>
      </c>
      <c r="BC3" s="9" t="s">
        <v>98</v>
      </c>
      <c r="BD3" s="36">
        <v>1</v>
      </c>
    </row>
    <row r="4" spans="1:56" x14ac:dyDescent="0.35">
      <c r="C4" t="s">
        <v>249</v>
      </c>
      <c r="D4" t="s">
        <v>210</v>
      </c>
      <c r="E4" t="s">
        <v>250</v>
      </c>
      <c r="F4" t="s">
        <v>256</v>
      </c>
      <c r="G4" t="s">
        <v>251</v>
      </c>
      <c r="H4" t="s">
        <v>215</v>
      </c>
      <c r="I4" t="s">
        <v>216</v>
      </c>
      <c r="J4" t="s">
        <v>212</v>
      </c>
      <c r="K4" t="s">
        <v>229</v>
      </c>
      <c r="L4" t="s">
        <v>217</v>
      </c>
      <c r="M4" t="s">
        <v>230</v>
      </c>
      <c r="N4" t="s">
        <v>257</v>
      </c>
      <c r="O4" t="s">
        <v>231</v>
      </c>
      <c r="P4" t="s">
        <v>259</v>
      </c>
      <c r="Q4" t="s">
        <v>232</v>
      </c>
      <c r="R4" t="s">
        <v>233</v>
      </c>
      <c r="S4" t="s">
        <v>208</v>
      </c>
      <c r="T4" t="s">
        <v>252</v>
      </c>
      <c r="U4" t="s">
        <v>234</v>
      </c>
      <c r="V4" t="s">
        <v>235</v>
      </c>
      <c r="W4" t="s">
        <v>218</v>
      </c>
      <c r="X4" t="s">
        <v>236</v>
      </c>
      <c r="Y4" t="s">
        <v>219</v>
      </c>
      <c r="Z4" t="s">
        <v>260</v>
      </c>
      <c r="AA4" t="s">
        <v>209</v>
      </c>
      <c r="AB4" t="s">
        <v>220</v>
      </c>
      <c r="AC4" t="s">
        <v>221</v>
      </c>
      <c r="AD4" t="s">
        <v>222</v>
      </c>
      <c r="AE4" t="s">
        <v>237</v>
      </c>
      <c r="AF4" t="s">
        <v>238</v>
      </c>
      <c r="AG4" t="s">
        <v>211</v>
      </c>
      <c r="AH4" t="s">
        <v>223</v>
      </c>
      <c r="AI4" t="s">
        <v>224</v>
      </c>
      <c r="AJ4" t="s">
        <v>239</v>
      </c>
      <c r="AK4" t="s">
        <v>240</v>
      </c>
      <c r="AL4" t="s">
        <v>241</v>
      </c>
      <c r="AM4" t="s">
        <v>258</v>
      </c>
      <c r="AN4" t="s">
        <v>225</v>
      </c>
      <c r="AO4" t="s">
        <v>242</v>
      </c>
      <c r="AP4" t="s">
        <v>243</v>
      </c>
      <c r="AQ4" t="s">
        <v>253</v>
      </c>
      <c r="AR4" t="s">
        <v>214</v>
      </c>
      <c r="AS4" t="s">
        <v>244</v>
      </c>
      <c r="AT4" t="s">
        <v>226</v>
      </c>
      <c r="AU4" t="s">
        <v>245</v>
      </c>
      <c r="AV4" t="s">
        <v>246</v>
      </c>
      <c r="AW4" t="s">
        <v>247</v>
      </c>
      <c r="AX4" t="s">
        <v>248</v>
      </c>
      <c r="AY4" t="s">
        <v>213</v>
      </c>
      <c r="AZ4" t="s">
        <v>227</v>
      </c>
      <c r="BA4" t="s">
        <v>254</v>
      </c>
      <c r="BB4" t="s">
        <v>255</v>
      </c>
      <c r="BC4" t="s">
        <v>228</v>
      </c>
      <c r="BD4">
        <v>2</v>
      </c>
    </row>
    <row r="5" spans="1:56" x14ac:dyDescent="0.35">
      <c r="BD5">
        <v>3</v>
      </c>
    </row>
    <row r="6" spans="1:56" s="2" customFormat="1" x14ac:dyDescent="0.35">
      <c r="B6" s="2" t="s">
        <v>376</v>
      </c>
      <c r="C6" s="2">
        <v>41626</v>
      </c>
      <c r="D6" s="2">
        <v>84145</v>
      </c>
      <c r="E6" s="2">
        <v>42519</v>
      </c>
      <c r="F6" s="2">
        <v>18091</v>
      </c>
      <c r="G6" s="2">
        <v>21023</v>
      </c>
      <c r="H6" s="2">
        <v>90768</v>
      </c>
      <c r="I6" s="2">
        <v>25209</v>
      </c>
      <c r="J6" s="2">
        <v>20471</v>
      </c>
      <c r="K6" s="2">
        <v>7651</v>
      </c>
      <c r="L6" s="2">
        <v>34490</v>
      </c>
      <c r="M6" s="2">
        <v>34490</v>
      </c>
      <c r="N6" s="2">
        <v>23727</v>
      </c>
      <c r="O6" s="2">
        <v>28249</v>
      </c>
      <c r="P6" s="2">
        <v>28833</v>
      </c>
      <c r="Q6" s="2">
        <v>18105</v>
      </c>
      <c r="R6" s="2">
        <v>21705</v>
      </c>
      <c r="S6" s="2">
        <v>243108</v>
      </c>
      <c r="T6" s="2">
        <v>77192</v>
      </c>
      <c r="U6" s="2">
        <v>7253</v>
      </c>
      <c r="V6" s="2">
        <v>24369</v>
      </c>
      <c r="W6" s="2">
        <v>73148</v>
      </c>
      <c r="X6" s="2">
        <v>73148</v>
      </c>
      <c r="Y6" s="2">
        <v>44840</v>
      </c>
      <c r="Z6" s="2">
        <v>155175</v>
      </c>
      <c r="AA6" s="2">
        <v>465272</v>
      </c>
      <c r="AB6" s="2">
        <v>101100</v>
      </c>
      <c r="AC6" s="2">
        <v>299797</v>
      </c>
      <c r="AD6" s="2">
        <v>63264</v>
      </c>
      <c r="AE6" s="2">
        <v>42241</v>
      </c>
      <c r="AF6" s="2">
        <v>21552</v>
      </c>
      <c r="AG6" s="2">
        <v>42241</v>
      </c>
      <c r="AH6" s="2">
        <v>165475</v>
      </c>
      <c r="AI6" s="2">
        <v>144751</v>
      </c>
      <c r="AJ6" s="2">
        <v>16294</v>
      </c>
      <c r="AK6" s="2">
        <v>16955</v>
      </c>
      <c r="AL6" s="2">
        <v>33649</v>
      </c>
      <c r="AM6" s="2">
        <v>88230</v>
      </c>
      <c r="AN6" s="2">
        <v>4636</v>
      </c>
      <c r="AO6" s="2">
        <v>4636</v>
      </c>
      <c r="AP6" s="2">
        <v>23268</v>
      </c>
      <c r="AQ6" s="2">
        <v>47578</v>
      </c>
      <c r="AR6" s="2">
        <v>1125093</v>
      </c>
      <c r="AS6" s="2">
        <v>25209</v>
      </c>
      <c r="AT6" s="2">
        <v>5276</v>
      </c>
      <c r="AU6" s="2">
        <v>5276</v>
      </c>
      <c r="AV6" s="2">
        <v>28870</v>
      </c>
      <c r="AW6" s="2">
        <v>77245</v>
      </c>
      <c r="AX6" s="2">
        <v>12820</v>
      </c>
      <c r="AY6" s="2">
        <v>138234</v>
      </c>
      <c r="AZ6" s="2">
        <v>65086</v>
      </c>
      <c r="BA6" s="2">
        <v>24954</v>
      </c>
      <c r="BB6" s="2">
        <v>33160</v>
      </c>
      <c r="BC6" s="2">
        <v>7253</v>
      </c>
      <c r="BD6" s="2">
        <v>4</v>
      </c>
    </row>
    <row r="7" spans="1:56" s="3" customFormat="1" x14ac:dyDescent="0.35">
      <c r="A7" s="156"/>
      <c r="B7" s="3" t="s">
        <v>377</v>
      </c>
      <c r="C7" s="3">
        <v>4722</v>
      </c>
      <c r="D7" s="3">
        <v>5748</v>
      </c>
      <c r="E7" s="3">
        <v>1026</v>
      </c>
      <c r="F7" s="3">
        <v>1291</v>
      </c>
      <c r="G7" s="3">
        <v>1909</v>
      </c>
      <c r="H7" s="3">
        <v>30005</v>
      </c>
      <c r="I7" s="3">
        <v>1818</v>
      </c>
      <c r="J7" s="3">
        <v>4205</v>
      </c>
      <c r="K7" s="3">
        <v>2064</v>
      </c>
      <c r="L7" s="3">
        <v>3291</v>
      </c>
      <c r="M7" s="3">
        <v>3291</v>
      </c>
      <c r="N7" s="3">
        <v>9713</v>
      </c>
      <c r="O7" s="3">
        <v>9944</v>
      </c>
      <c r="P7" s="3">
        <v>1787</v>
      </c>
      <c r="Q7" s="3">
        <v>691</v>
      </c>
      <c r="R7" s="3">
        <v>1667</v>
      </c>
      <c r="S7" s="3">
        <v>41988</v>
      </c>
      <c r="T7" s="3">
        <v>13947</v>
      </c>
      <c r="U7" s="3">
        <v>0</v>
      </c>
      <c r="V7" s="3">
        <v>4489</v>
      </c>
      <c r="W7" s="3">
        <v>16974</v>
      </c>
      <c r="X7" s="3">
        <v>16974</v>
      </c>
      <c r="Y7" s="3">
        <v>8694</v>
      </c>
      <c r="Z7" s="3">
        <v>88379</v>
      </c>
      <c r="AA7" s="3">
        <v>175909</v>
      </c>
      <c r="AB7" s="3">
        <v>5919</v>
      </c>
      <c r="AC7" s="3">
        <v>127063</v>
      </c>
      <c r="AD7" s="3">
        <v>5479</v>
      </c>
      <c r="AE7" s="3">
        <v>3570</v>
      </c>
      <c r="AF7" s="3">
        <v>10387</v>
      </c>
      <c r="AG7" s="3">
        <v>3570</v>
      </c>
      <c r="AH7" s="3">
        <v>48846</v>
      </c>
      <c r="AI7" s="3">
        <v>23196</v>
      </c>
      <c r="AJ7" s="3">
        <v>1769</v>
      </c>
      <c r="AK7" s="3">
        <v>171</v>
      </c>
      <c r="AL7" s="3">
        <v>14603</v>
      </c>
      <c r="AM7" s="3">
        <v>30793</v>
      </c>
      <c r="AN7" s="3">
        <v>0</v>
      </c>
      <c r="AO7" s="3">
        <v>0</v>
      </c>
      <c r="AP7" s="3">
        <v>1429</v>
      </c>
      <c r="AQ7" s="3">
        <v>14646</v>
      </c>
      <c r="AR7" s="3">
        <v>283718</v>
      </c>
      <c r="AS7" s="3">
        <v>1818</v>
      </c>
      <c r="AT7" s="3">
        <v>0</v>
      </c>
      <c r="AU7" s="3">
        <v>0</v>
      </c>
      <c r="AV7" s="3">
        <v>5458</v>
      </c>
      <c r="AW7" s="3">
        <v>18053</v>
      </c>
      <c r="AX7" s="3">
        <v>2141</v>
      </c>
      <c r="AY7" s="3">
        <v>29407</v>
      </c>
      <c r="AZ7" s="3">
        <v>12433</v>
      </c>
      <c r="BA7" s="3">
        <v>10197</v>
      </c>
      <c r="BB7" s="3">
        <v>6789</v>
      </c>
      <c r="BC7" s="3">
        <v>0</v>
      </c>
      <c r="BD7" s="156">
        <v>5</v>
      </c>
    </row>
    <row r="8" spans="1:56" s="4" customFormat="1" x14ac:dyDescent="0.35">
      <c r="B8" s="4" t="s">
        <v>378</v>
      </c>
      <c r="C8" s="4">
        <v>15717</v>
      </c>
      <c r="D8" s="4">
        <v>21194</v>
      </c>
      <c r="E8" s="4">
        <v>5477</v>
      </c>
      <c r="F8" s="4">
        <v>4707</v>
      </c>
      <c r="G8" s="4">
        <v>5862</v>
      </c>
      <c r="H8" s="4">
        <v>52925</v>
      </c>
      <c r="I8" s="4">
        <v>6550</v>
      </c>
      <c r="J8" s="4">
        <v>8550</v>
      </c>
      <c r="K8" s="4">
        <v>4153</v>
      </c>
      <c r="L8" s="4">
        <v>13054</v>
      </c>
      <c r="M8" s="4">
        <v>13054</v>
      </c>
      <c r="N8" s="4">
        <v>14796</v>
      </c>
      <c r="O8" s="4">
        <v>17671</v>
      </c>
      <c r="P8" s="4">
        <v>7386</v>
      </c>
      <c r="Q8" s="4">
        <v>6437</v>
      </c>
      <c r="R8" s="4">
        <v>3905</v>
      </c>
      <c r="S8" s="4">
        <v>98104</v>
      </c>
      <c r="T8" s="4">
        <v>26095</v>
      </c>
      <c r="U8" s="4">
        <v>1759</v>
      </c>
      <c r="V8" s="4">
        <v>12454</v>
      </c>
      <c r="W8" s="4">
        <v>34033</v>
      </c>
      <c r="X8" s="4">
        <v>34033</v>
      </c>
      <c r="Y8" s="4">
        <v>21004</v>
      </c>
      <c r="Z8" s="4">
        <v>114868</v>
      </c>
      <c r="AA8" s="4">
        <v>279835</v>
      </c>
      <c r="AB8" s="4">
        <v>24321</v>
      </c>
      <c r="AC8" s="4">
        <v>181891</v>
      </c>
      <c r="AD8" s="4">
        <v>18570</v>
      </c>
      <c r="AE8" s="4">
        <v>12708</v>
      </c>
      <c r="AF8" s="4">
        <v>13017</v>
      </c>
      <c r="AG8" s="4">
        <v>12708</v>
      </c>
      <c r="AH8" s="4">
        <v>97944</v>
      </c>
      <c r="AI8" s="4">
        <v>57521</v>
      </c>
      <c r="AJ8" s="4">
        <v>8106</v>
      </c>
      <c r="AK8" s="4">
        <v>3127</v>
      </c>
      <c r="AL8" s="4">
        <v>21482</v>
      </c>
      <c r="AM8" s="4">
        <v>57322</v>
      </c>
      <c r="AN8" s="4">
        <v>758</v>
      </c>
      <c r="AO8" s="4">
        <v>758</v>
      </c>
      <c r="AP8" s="4">
        <v>4360</v>
      </c>
      <c r="AQ8" s="4">
        <v>25069</v>
      </c>
      <c r="AR8" s="4">
        <v>534382</v>
      </c>
      <c r="AS8" s="4">
        <v>6550</v>
      </c>
      <c r="AT8" s="4">
        <v>189</v>
      </c>
      <c r="AU8" s="4">
        <v>189</v>
      </c>
      <c r="AV8" s="4">
        <v>13772</v>
      </c>
      <c r="AW8" s="4">
        <v>40622</v>
      </c>
      <c r="AX8" s="4">
        <v>4397</v>
      </c>
      <c r="AY8" s="4">
        <v>57896</v>
      </c>
      <c r="AZ8" s="4">
        <v>23863</v>
      </c>
      <c r="BA8" s="4">
        <v>17646</v>
      </c>
      <c r="BB8" s="4">
        <v>16883</v>
      </c>
      <c r="BC8" s="4">
        <v>1759</v>
      </c>
      <c r="BD8" s="4">
        <v>6</v>
      </c>
    </row>
    <row r="9" spans="1:56" s="2" customFormat="1" x14ac:dyDescent="0.35">
      <c r="B9" s="2" t="s">
        <v>379</v>
      </c>
      <c r="C9" s="2">
        <v>2126</v>
      </c>
      <c r="D9" s="2">
        <v>4486</v>
      </c>
      <c r="E9" s="2">
        <v>2360</v>
      </c>
      <c r="F9" s="2">
        <v>1434</v>
      </c>
      <c r="G9" s="2">
        <v>1110</v>
      </c>
      <c r="H9" s="2">
        <v>4492</v>
      </c>
      <c r="I9" s="2">
        <v>1277</v>
      </c>
      <c r="J9" s="2">
        <v>1445</v>
      </c>
      <c r="K9" s="2">
        <v>546</v>
      </c>
      <c r="L9" s="2">
        <v>1858</v>
      </c>
      <c r="M9" s="2">
        <v>1858</v>
      </c>
      <c r="N9" s="2">
        <v>1690</v>
      </c>
      <c r="O9" s="2">
        <v>1454</v>
      </c>
      <c r="P9" s="2">
        <v>1113</v>
      </c>
      <c r="Q9" s="2">
        <v>1001</v>
      </c>
      <c r="R9" s="2">
        <v>883</v>
      </c>
      <c r="S9" s="2">
        <v>13129</v>
      </c>
      <c r="T9" s="2">
        <v>4361</v>
      </c>
      <c r="U9" s="2">
        <v>359</v>
      </c>
      <c r="V9" s="2">
        <v>1734</v>
      </c>
      <c r="W9" s="2">
        <v>4091</v>
      </c>
      <c r="X9" s="2">
        <v>4091</v>
      </c>
      <c r="Y9" s="2">
        <v>3179</v>
      </c>
      <c r="Z9" s="2">
        <v>6321</v>
      </c>
      <c r="AA9" s="2">
        <v>19540</v>
      </c>
      <c r="AB9" s="2">
        <v>5465</v>
      </c>
      <c r="AC9" s="2">
        <v>12443</v>
      </c>
      <c r="AD9" s="2">
        <v>3507</v>
      </c>
      <c r="AE9" s="2">
        <v>2397</v>
      </c>
      <c r="AF9" s="2">
        <v>1006</v>
      </c>
      <c r="AG9" s="2">
        <v>2397</v>
      </c>
      <c r="AH9" s="2">
        <v>7097</v>
      </c>
      <c r="AI9" s="2">
        <v>7761</v>
      </c>
      <c r="AJ9" s="2">
        <v>848</v>
      </c>
      <c r="AK9" s="2">
        <v>979</v>
      </c>
      <c r="AL9" s="2">
        <v>1593</v>
      </c>
      <c r="AM9" s="2">
        <v>3569</v>
      </c>
      <c r="AN9" s="2">
        <v>223</v>
      </c>
      <c r="AO9" s="2">
        <v>223</v>
      </c>
      <c r="AP9" s="2">
        <v>1617</v>
      </c>
      <c r="AQ9" s="2">
        <v>2070</v>
      </c>
      <c r="AR9" s="2">
        <v>56725</v>
      </c>
      <c r="AS9" s="2">
        <v>1277</v>
      </c>
      <c r="AT9" s="2">
        <v>232</v>
      </c>
      <c r="AU9" s="2">
        <v>232</v>
      </c>
      <c r="AV9" s="2">
        <v>1445</v>
      </c>
      <c r="AW9" s="2">
        <v>3528</v>
      </c>
      <c r="AX9" s="2">
        <v>899</v>
      </c>
      <c r="AY9" s="2">
        <v>8832</v>
      </c>
      <c r="AZ9" s="2">
        <v>4741</v>
      </c>
      <c r="BA9" s="2">
        <v>1050</v>
      </c>
      <c r="BB9" s="2">
        <v>1551</v>
      </c>
      <c r="BC9" s="2">
        <v>359</v>
      </c>
      <c r="BD9" s="2">
        <v>7</v>
      </c>
    </row>
    <row r="10" spans="1:56" s="3" customFormat="1" x14ac:dyDescent="0.35">
      <c r="A10" s="156"/>
      <c r="B10" s="3" t="s">
        <v>380</v>
      </c>
      <c r="C10" s="3">
        <v>202</v>
      </c>
      <c r="D10" s="3">
        <v>270</v>
      </c>
      <c r="E10" s="3">
        <v>68</v>
      </c>
      <c r="F10" s="3">
        <v>101</v>
      </c>
      <c r="G10" s="3">
        <v>108</v>
      </c>
      <c r="H10" s="3">
        <v>1512</v>
      </c>
      <c r="I10" s="3">
        <v>66</v>
      </c>
      <c r="J10" s="3">
        <v>296</v>
      </c>
      <c r="K10" s="3">
        <v>141</v>
      </c>
      <c r="L10" s="3">
        <v>153</v>
      </c>
      <c r="M10" s="3">
        <v>153</v>
      </c>
      <c r="N10" s="3">
        <v>703</v>
      </c>
      <c r="O10" s="3">
        <v>542</v>
      </c>
      <c r="P10" s="3">
        <v>54</v>
      </c>
      <c r="Q10" s="3">
        <v>27</v>
      </c>
      <c r="R10" s="3">
        <v>76</v>
      </c>
      <c r="S10" s="3">
        <v>2183</v>
      </c>
      <c r="T10" s="3">
        <v>793</v>
      </c>
      <c r="U10" s="3">
        <v>0</v>
      </c>
      <c r="V10" s="3">
        <v>306</v>
      </c>
      <c r="W10" s="3">
        <v>909</v>
      </c>
      <c r="X10" s="3">
        <v>909</v>
      </c>
      <c r="Y10" s="3">
        <v>602</v>
      </c>
      <c r="Z10" s="3">
        <v>3747</v>
      </c>
      <c r="AA10" s="3">
        <v>7764</v>
      </c>
      <c r="AB10" s="3">
        <v>282</v>
      </c>
      <c r="AC10" s="3">
        <v>5491</v>
      </c>
      <c r="AD10" s="3">
        <v>286</v>
      </c>
      <c r="AE10" s="3">
        <v>178</v>
      </c>
      <c r="AF10" s="3">
        <v>495</v>
      </c>
      <c r="AG10" s="3">
        <v>178</v>
      </c>
      <c r="AH10" s="3">
        <v>2273</v>
      </c>
      <c r="AI10" s="3">
        <v>1208</v>
      </c>
      <c r="AJ10" s="3">
        <v>86</v>
      </c>
      <c r="AK10" s="3">
        <v>12</v>
      </c>
      <c r="AL10" s="3">
        <v>699</v>
      </c>
      <c r="AM10" s="3">
        <v>1432</v>
      </c>
      <c r="AN10" s="3">
        <v>0</v>
      </c>
      <c r="AO10" s="3">
        <v>0</v>
      </c>
      <c r="AP10" s="3">
        <v>79</v>
      </c>
      <c r="AQ10" s="3">
        <v>684</v>
      </c>
      <c r="AR10" s="3">
        <v>13665</v>
      </c>
      <c r="AS10" s="3">
        <v>66</v>
      </c>
      <c r="AT10" s="3">
        <v>0</v>
      </c>
      <c r="AU10" s="3">
        <v>0</v>
      </c>
      <c r="AV10" s="3">
        <v>271</v>
      </c>
      <c r="AW10" s="3">
        <v>841</v>
      </c>
      <c r="AX10" s="3">
        <v>155</v>
      </c>
      <c r="AY10" s="3">
        <v>1792</v>
      </c>
      <c r="AZ10" s="3">
        <v>883</v>
      </c>
      <c r="BA10" s="3">
        <v>435</v>
      </c>
      <c r="BB10" s="3">
        <v>302</v>
      </c>
      <c r="BC10" s="3">
        <v>0</v>
      </c>
      <c r="BD10" s="156">
        <v>8</v>
      </c>
    </row>
    <row r="11" spans="1:56" s="4" customFormat="1" x14ac:dyDescent="0.35">
      <c r="B11" s="4" t="s">
        <v>381</v>
      </c>
      <c r="C11" s="4">
        <v>759</v>
      </c>
      <c r="D11" s="4">
        <v>1068</v>
      </c>
      <c r="E11" s="4">
        <v>309</v>
      </c>
      <c r="F11" s="4">
        <v>366</v>
      </c>
      <c r="G11" s="4">
        <v>335</v>
      </c>
      <c r="H11" s="4">
        <v>2716</v>
      </c>
      <c r="I11" s="4">
        <v>302</v>
      </c>
      <c r="J11" s="4">
        <v>581</v>
      </c>
      <c r="K11" s="4">
        <v>291</v>
      </c>
      <c r="L11" s="4">
        <v>699</v>
      </c>
      <c r="M11" s="4">
        <v>699</v>
      </c>
      <c r="N11" s="4">
        <v>1072</v>
      </c>
      <c r="O11" s="4">
        <v>985</v>
      </c>
      <c r="P11" s="4">
        <v>270</v>
      </c>
      <c r="Q11" s="4">
        <v>354</v>
      </c>
      <c r="R11" s="4">
        <v>152</v>
      </c>
      <c r="S11" s="4">
        <v>5276</v>
      </c>
      <c r="T11" s="4">
        <v>1482</v>
      </c>
      <c r="U11" s="4">
        <v>88</v>
      </c>
      <c r="V11" s="4">
        <v>941</v>
      </c>
      <c r="W11" s="4">
        <v>1903</v>
      </c>
      <c r="X11" s="4">
        <v>1903</v>
      </c>
      <c r="Y11" s="4">
        <v>1522</v>
      </c>
      <c r="Z11" s="4">
        <v>4890</v>
      </c>
      <c r="AA11" s="4">
        <v>12279</v>
      </c>
      <c r="AB11" s="4">
        <v>1233</v>
      </c>
      <c r="AC11" s="4">
        <v>7808</v>
      </c>
      <c r="AD11" s="4">
        <v>1019</v>
      </c>
      <c r="AE11" s="4">
        <v>684</v>
      </c>
      <c r="AF11" s="4">
        <v>593</v>
      </c>
      <c r="AG11" s="4">
        <v>684</v>
      </c>
      <c r="AH11" s="4">
        <v>4471</v>
      </c>
      <c r="AI11" s="4">
        <v>3071</v>
      </c>
      <c r="AJ11" s="4">
        <v>440</v>
      </c>
      <c r="AK11" s="4">
        <v>165</v>
      </c>
      <c r="AL11" s="4">
        <v>1017</v>
      </c>
      <c r="AM11" s="4">
        <v>2551</v>
      </c>
      <c r="AN11" s="4">
        <v>35</v>
      </c>
      <c r="AO11" s="4">
        <v>35</v>
      </c>
      <c r="AP11" s="4">
        <v>252</v>
      </c>
      <c r="AQ11" s="4">
        <v>1137</v>
      </c>
      <c r="AR11" s="4">
        <v>26567</v>
      </c>
      <c r="AS11" s="4">
        <v>302</v>
      </c>
      <c r="AT11" s="4">
        <v>10</v>
      </c>
      <c r="AU11" s="4">
        <v>10</v>
      </c>
      <c r="AV11" s="4">
        <v>714</v>
      </c>
      <c r="AW11" s="4">
        <v>1920</v>
      </c>
      <c r="AX11" s="4">
        <v>290</v>
      </c>
      <c r="AY11" s="4">
        <v>3593</v>
      </c>
      <c r="AZ11" s="4">
        <v>1690</v>
      </c>
      <c r="BA11" s="4">
        <v>766</v>
      </c>
      <c r="BB11" s="4">
        <v>795</v>
      </c>
      <c r="BC11" s="4">
        <v>88</v>
      </c>
      <c r="BD11" s="4">
        <v>9</v>
      </c>
    </row>
    <row r="12" spans="1:56" x14ac:dyDescent="0.35">
      <c r="A12" s="156"/>
      <c r="B12" t="s">
        <v>382</v>
      </c>
      <c r="C12">
        <v>811</v>
      </c>
      <c r="D12">
        <v>1608</v>
      </c>
      <c r="E12">
        <v>797</v>
      </c>
      <c r="F12">
        <v>476</v>
      </c>
      <c r="G12">
        <v>393</v>
      </c>
      <c r="H12">
        <v>1746</v>
      </c>
      <c r="I12">
        <v>418</v>
      </c>
      <c r="J12">
        <v>519</v>
      </c>
      <c r="K12">
        <v>224</v>
      </c>
      <c r="L12">
        <v>616</v>
      </c>
      <c r="M12">
        <v>616</v>
      </c>
      <c r="N12">
        <v>687</v>
      </c>
      <c r="O12">
        <v>565</v>
      </c>
      <c r="P12">
        <v>356</v>
      </c>
      <c r="Q12">
        <v>362</v>
      </c>
      <c r="R12">
        <v>248</v>
      </c>
      <c r="S12">
        <v>4764</v>
      </c>
      <c r="T12">
        <v>1514</v>
      </c>
      <c r="U12">
        <v>133</v>
      </c>
      <c r="V12">
        <v>665</v>
      </c>
      <c r="W12">
        <v>1511</v>
      </c>
      <c r="X12">
        <v>1511</v>
      </c>
      <c r="Y12">
        <v>1184</v>
      </c>
      <c r="Z12">
        <v>2759</v>
      </c>
      <c r="AA12">
        <v>7841</v>
      </c>
      <c r="AB12">
        <v>1940</v>
      </c>
      <c r="AC12">
        <v>4946</v>
      </c>
      <c r="AD12">
        <v>1277</v>
      </c>
      <c r="AE12">
        <v>884</v>
      </c>
      <c r="AF12">
        <v>382</v>
      </c>
      <c r="AG12">
        <v>884</v>
      </c>
      <c r="AH12">
        <v>2895</v>
      </c>
      <c r="AI12">
        <v>2835</v>
      </c>
      <c r="AJ12">
        <v>327</v>
      </c>
      <c r="AK12">
        <v>332</v>
      </c>
      <c r="AL12">
        <v>659</v>
      </c>
      <c r="AM12">
        <v>1546</v>
      </c>
      <c r="AN12">
        <v>66</v>
      </c>
      <c r="AO12">
        <v>66</v>
      </c>
      <c r="AP12">
        <v>520</v>
      </c>
      <c r="AQ12">
        <v>784</v>
      </c>
      <c r="AR12">
        <v>21313</v>
      </c>
      <c r="AS12">
        <v>418</v>
      </c>
      <c r="AT12">
        <v>63</v>
      </c>
      <c r="AU12">
        <v>63</v>
      </c>
      <c r="AV12">
        <v>522</v>
      </c>
      <c r="AW12">
        <v>1349</v>
      </c>
      <c r="AX12">
        <v>295</v>
      </c>
      <c r="AY12">
        <v>3194</v>
      </c>
      <c r="AZ12">
        <v>1683</v>
      </c>
      <c r="BA12">
        <v>417</v>
      </c>
      <c r="BB12">
        <v>632</v>
      </c>
      <c r="BC12">
        <v>133</v>
      </c>
      <c r="BD12" s="156">
        <v>10</v>
      </c>
    </row>
    <row r="13" spans="1:56" x14ac:dyDescent="0.35">
      <c r="A13" s="156"/>
      <c r="B13" t="s">
        <v>383</v>
      </c>
      <c r="C13">
        <v>107</v>
      </c>
      <c r="D13">
        <v>137</v>
      </c>
      <c r="E13">
        <v>30</v>
      </c>
      <c r="F13">
        <v>43</v>
      </c>
      <c r="G13">
        <v>47</v>
      </c>
      <c r="H13">
        <v>690</v>
      </c>
      <c r="I13">
        <v>33</v>
      </c>
      <c r="J13">
        <v>124</v>
      </c>
      <c r="K13">
        <v>56</v>
      </c>
      <c r="L13">
        <v>77</v>
      </c>
      <c r="M13">
        <v>77</v>
      </c>
      <c r="N13">
        <v>368</v>
      </c>
      <c r="O13">
        <v>228</v>
      </c>
      <c r="P13">
        <v>26</v>
      </c>
      <c r="Q13">
        <v>18</v>
      </c>
      <c r="R13">
        <v>35</v>
      </c>
      <c r="S13">
        <v>1042</v>
      </c>
      <c r="T13">
        <v>380</v>
      </c>
      <c r="U13">
        <v>0</v>
      </c>
      <c r="V13">
        <v>144</v>
      </c>
      <c r="W13">
        <v>431</v>
      </c>
      <c r="X13">
        <v>431</v>
      </c>
      <c r="Y13">
        <v>268</v>
      </c>
      <c r="Z13">
        <v>1758</v>
      </c>
      <c r="AA13">
        <v>3631</v>
      </c>
      <c r="AB13">
        <v>142</v>
      </c>
      <c r="AC13">
        <v>2540</v>
      </c>
      <c r="AD13">
        <v>142</v>
      </c>
      <c r="AE13">
        <v>95</v>
      </c>
      <c r="AF13">
        <v>222</v>
      </c>
      <c r="AG13">
        <v>95</v>
      </c>
      <c r="AH13">
        <v>1091</v>
      </c>
      <c r="AI13">
        <v>578</v>
      </c>
      <c r="AJ13">
        <v>43</v>
      </c>
      <c r="AK13">
        <v>5</v>
      </c>
      <c r="AL13">
        <v>329</v>
      </c>
      <c r="AM13">
        <v>672</v>
      </c>
      <c r="AN13">
        <v>0</v>
      </c>
      <c r="AO13">
        <v>0</v>
      </c>
      <c r="AP13">
        <v>40</v>
      </c>
      <c r="AQ13">
        <v>308</v>
      </c>
      <c r="AR13">
        <v>6443</v>
      </c>
      <c r="AS13">
        <v>33</v>
      </c>
      <c r="AT13">
        <v>0</v>
      </c>
      <c r="AU13">
        <v>0</v>
      </c>
      <c r="AV13">
        <v>133</v>
      </c>
      <c r="AW13">
        <v>419</v>
      </c>
      <c r="AX13">
        <v>68</v>
      </c>
      <c r="AY13">
        <v>882</v>
      </c>
      <c r="AZ13">
        <v>451</v>
      </c>
      <c r="BA13">
        <v>191</v>
      </c>
      <c r="BB13">
        <v>137</v>
      </c>
      <c r="BC13">
        <v>0</v>
      </c>
      <c r="BD13" s="156">
        <v>11</v>
      </c>
    </row>
    <row r="14" spans="1:56" s="4" customFormat="1" x14ac:dyDescent="0.35">
      <c r="B14" s="4" t="s">
        <v>384</v>
      </c>
      <c r="C14" s="4">
        <v>364</v>
      </c>
      <c r="D14" s="4">
        <v>493</v>
      </c>
      <c r="E14" s="4">
        <v>129</v>
      </c>
      <c r="F14" s="4">
        <v>150</v>
      </c>
      <c r="G14" s="4">
        <v>141</v>
      </c>
      <c r="H14" s="4">
        <v>1182</v>
      </c>
      <c r="I14" s="4">
        <v>114</v>
      </c>
      <c r="J14" s="4">
        <v>247</v>
      </c>
      <c r="K14" s="4">
        <v>124</v>
      </c>
      <c r="L14" s="4">
        <v>288</v>
      </c>
      <c r="M14" s="4">
        <v>288</v>
      </c>
      <c r="N14" s="4">
        <v>516</v>
      </c>
      <c r="O14" s="4">
        <v>405</v>
      </c>
      <c r="P14" s="4">
        <v>100</v>
      </c>
      <c r="Q14" s="4">
        <v>145</v>
      </c>
      <c r="R14" s="4">
        <v>71</v>
      </c>
      <c r="S14" s="4">
        <v>2222</v>
      </c>
      <c r="T14" s="4">
        <v>649</v>
      </c>
      <c r="U14" s="4">
        <v>42</v>
      </c>
      <c r="V14" s="4">
        <v>398</v>
      </c>
      <c r="W14" s="4">
        <v>801</v>
      </c>
      <c r="X14" s="4">
        <v>801</v>
      </c>
      <c r="Y14" s="4">
        <v>645</v>
      </c>
      <c r="Z14" s="4">
        <v>2232</v>
      </c>
      <c r="AA14" s="4">
        <v>5428</v>
      </c>
      <c r="AB14" s="4">
        <v>569</v>
      </c>
      <c r="AC14" s="4">
        <v>3464</v>
      </c>
      <c r="AD14" s="4">
        <v>449</v>
      </c>
      <c r="AE14" s="4">
        <v>308</v>
      </c>
      <c r="AF14" s="4">
        <v>273</v>
      </c>
      <c r="AG14" s="4">
        <v>308</v>
      </c>
      <c r="AH14" s="4">
        <v>1964</v>
      </c>
      <c r="AI14" s="4">
        <v>1307</v>
      </c>
      <c r="AJ14" s="4">
        <v>173</v>
      </c>
      <c r="AK14" s="4">
        <v>76</v>
      </c>
      <c r="AL14" s="4">
        <v>469</v>
      </c>
      <c r="AM14" s="4">
        <v>1151</v>
      </c>
      <c r="AN14" s="4">
        <v>10</v>
      </c>
      <c r="AO14" s="4">
        <v>10</v>
      </c>
      <c r="AP14" s="4">
        <v>112</v>
      </c>
      <c r="AQ14" s="4">
        <v>460</v>
      </c>
      <c r="AR14" s="4">
        <v>11618</v>
      </c>
      <c r="AS14" s="4">
        <v>114</v>
      </c>
      <c r="AT14" s="4">
        <v>5</v>
      </c>
      <c r="AU14" s="4">
        <v>5</v>
      </c>
      <c r="AV14" s="4">
        <v>308</v>
      </c>
      <c r="AW14" s="4">
        <v>813</v>
      </c>
      <c r="AX14" s="4">
        <v>123</v>
      </c>
      <c r="AY14" s="4">
        <v>1579</v>
      </c>
      <c r="AZ14" s="4">
        <v>778</v>
      </c>
      <c r="BA14" s="4">
        <v>328</v>
      </c>
      <c r="BB14" s="4">
        <v>340</v>
      </c>
      <c r="BC14" s="4">
        <v>42</v>
      </c>
      <c r="BD14" s="4">
        <v>12</v>
      </c>
    </row>
    <row r="15" spans="1:56" s="72" customFormat="1" x14ac:dyDescent="0.35">
      <c r="B15" t="s">
        <v>385</v>
      </c>
      <c r="C15" s="72">
        <v>27478.849984764998</v>
      </c>
      <c r="D15" s="72">
        <v>54444.2399408817</v>
      </c>
      <c r="E15" s="72">
        <v>26965.3899561166</v>
      </c>
      <c r="F15" s="72">
        <v>16090.8199598789</v>
      </c>
      <c r="G15" s="72">
        <v>12686.9499692916</v>
      </c>
      <c r="H15" s="72">
        <v>56848.409873366298</v>
      </c>
      <c r="I15" s="72">
        <v>13994.529939413</v>
      </c>
      <c r="J15" s="72">
        <v>17303.359948515801</v>
      </c>
      <c r="K15" s="72">
        <v>7163.6299738883899</v>
      </c>
      <c r="L15" s="72">
        <v>21118.8499506712</v>
      </c>
      <c r="M15" s="72">
        <v>21118.8499506712</v>
      </c>
      <c r="N15" s="72">
        <v>23122.199981927799</v>
      </c>
      <c r="O15" s="72">
        <v>17993.719950675899</v>
      </c>
      <c r="P15" s="72">
        <v>12374.2699501514</v>
      </c>
      <c r="Q15" s="72">
        <v>12200.3899704217</v>
      </c>
      <c r="R15" s="72">
        <v>9172.4499734640103</v>
      </c>
      <c r="S15" s="72">
        <v>160653.58962154301</v>
      </c>
      <c r="T15" s="72">
        <v>53280.459909200603</v>
      </c>
      <c r="U15" s="72">
        <v>4023.4899880886001</v>
      </c>
      <c r="V15" s="72">
        <v>22452.289941430001</v>
      </c>
      <c r="W15" s="72">
        <v>50451.919886112199</v>
      </c>
      <c r="X15" s="72">
        <v>50451.919886112199</v>
      </c>
      <c r="Y15" s="72">
        <v>39755.649889945897</v>
      </c>
      <c r="Z15" s="72">
        <v>89197.719813108401</v>
      </c>
      <c r="AA15" s="72">
        <v>256885.999366998</v>
      </c>
      <c r="AB15" s="72">
        <v>65559.529895305604</v>
      </c>
      <c r="AC15" s="72">
        <v>162663.369581103</v>
      </c>
      <c r="AD15" s="72">
        <v>41357.789903044701</v>
      </c>
      <c r="AE15" s="72">
        <v>28670.839933752999</v>
      </c>
      <c r="AF15" s="72">
        <v>12320.2399550676</v>
      </c>
      <c r="AG15" s="72">
        <v>28670.839933752999</v>
      </c>
      <c r="AH15" s="72">
        <v>94222.629785895304</v>
      </c>
      <c r="AI15" s="72">
        <v>96207.1397960186</v>
      </c>
      <c r="AJ15" s="72">
        <v>10264.6499630212</v>
      </c>
      <c r="AK15" s="72">
        <v>11115.289954423901</v>
      </c>
      <c r="AL15" s="72">
        <v>21125.3999617099</v>
      </c>
      <c r="AM15" s="72">
        <v>49180.329858660698</v>
      </c>
      <c r="AN15" s="72">
        <v>2374.0299997329698</v>
      </c>
      <c r="AO15" s="72">
        <v>2374.0299997329698</v>
      </c>
      <c r="AP15" s="72">
        <v>18424.4199427366</v>
      </c>
      <c r="AQ15" s="72">
        <v>25842.089928984598</v>
      </c>
      <c r="AR15" s="72">
        <v>708624.04837918223</v>
      </c>
      <c r="AS15" s="72">
        <v>13994.529939413</v>
      </c>
      <c r="AT15" s="72">
        <v>2409.2700059413901</v>
      </c>
      <c r="AU15" s="72">
        <v>2409.2700059413901</v>
      </c>
      <c r="AV15" s="72">
        <v>17729.289960980401</v>
      </c>
      <c r="AW15" s="72">
        <v>45042.299927234599</v>
      </c>
      <c r="AX15" s="72">
        <v>10139.7299746275</v>
      </c>
      <c r="AY15" s="72">
        <v>108089.35977065501</v>
      </c>
      <c r="AZ15" s="72">
        <v>57637.439884543397</v>
      </c>
      <c r="BA15" s="72">
        <v>13756.599960327099</v>
      </c>
      <c r="BB15" s="72">
        <v>20461.639953374801</v>
      </c>
      <c r="BC15" s="72">
        <v>4023.4899880886001</v>
      </c>
      <c r="BD15" s="72">
        <v>13</v>
      </c>
    </row>
    <row r="16" spans="1:56" s="72" customFormat="1" x14ac:dyDescent="0.35">
      <c r="B16" t="s">
        <v>386</v>
      </c>
      <c r="C16" s="72">
        <v>3295.92993164062</v>
      </c>
      <c r="D16" s="72">
        <v>4366.02978515625</v>
      </c>
      <c r="E16" s="72">
        <v>1070.09997558593</v>
      </c>
      <c r="F16" s="72">
        <v>1397.83996582031</v>
      </c>
      <c r="G16" s="72">
        <v>1470.84997558593</v>
      </c>
      <c r="H16" s="72">
        <v>22073.8203125</v>
      </c>
      <c r="I16" s="72">
        <v>964.219970703125</v>
      </c>
      <c r="J16" s="72">
        <v>4154.080078125</v>
      </c>
      <c r="K16" s="72">
        <v>1917.78002929687</v>
      </c>
      <c r="L16" s="72">
        <v>2255.6298828125</v>
      </c>
      <c r="M16" s="72">
        <v>2255.6298828125</v>
      </c>
      <c r="N16" s="72">
        <v>11311.849609375</v>
      </c>
      <c r="O16" s="72">
        <v>7246.14013671875</v>
      </c>
      <c r="P16" s="72">
        <v>801.34997558593705</v>
      </c>
      <c r="Q16" s="72">
        <v>506.52999877929602</v>
      </c>
      <c r="R16" s="72">
        <v>1143.19995117187</v>
      </c>
      <c r="S16" s="72">
        <v>33291.8515625</v>
      </c>
      <c r="T16" s="72">
        <v>12423.990234375</v>
      </c>
      <c r="U16" s="72">
        <v>0</v>
      </c>
      <c r="V16" s="72">
        <v>4594.18994140625</v>
      </c>
      <c r="W16" s="72">
        <v>13844.83984375</v>
      </c>
      <c r="X16" s="72">
        <v>13844.83984375</v>
      </c>
      <c r="Y16" s="72">
        <v>8748.26953125</v>
      </c>
      <c r="Z16" s="72">
        <v>55460.6796875</v>
      </c>
      <c r="AA16" s="72">
        <v>114187.4921875</v>
      </c>
      <c r="AB16" s="72">
        <v>4533.0498046875</v>
      </c>
      <c r="AC16" s="72">
        <v>80170.8125</v>
      </c>
      <c r="AD16" s="72">
        <v>4432.89990234375</v>
      </c>
      <c r="AE16" s="72">
        <v>2962.05004882812</v>
      </c>
      <c r="AF16" s="72">
        <v>6832.72021484375</v>
      </c>
      <c r="AG16" s="72">
        <v>2962.05004882812</v>
      </c>
      <c r="AH16" s="72">
        <v>34016.6796875</v>
      </c>
      <c r="AI16" s="72">
        <v>18482.7890625</v>
      </c>
      <c r="AJ16" s="72">
        <v>1343.33996582031</v>
      </c>
      <c r="AK16" s="72">
        <v>167.02000427246</v>
      </c>
      <c r="AL16" s="72">
        <v>10474.1796875</v>
      </c>
      <c r="AM16" s="72">
        <v>20828.01953125</v>
      </c>
      <c r="AN16" s="72">
        <v>0</v>
      </c>
      <c r="AO16" s="72">
        <v>0</v>
      </c>
      <c r="AP16" s="72">
        <v>1313.01000976562</v>
      </c>
      <c r="AQ16" s="72">
        <v>9733.16015625</v>
      </c>
      <c r="AR16" s="72">
        <v>203545.71069335938</v>
      </c>
      <c r="AS16" s="72">
        <v>964.219970703125</v>
      </c>
      <c r="AT16" s="72">
        <v>0</v>
      </c>
      <c r="AU16" s="72">
        <v>0</v>
      </c>
      <c r="AV16" s="72">
        <v>4353.5</v>
      </c>
      <c r="AW16" s="72">
        <v>13188.66015625</v>
      </c>
      <c r="AX16" s="72">
        <v>2236.30004882812</v>
      </c>
      <c r="AY16" s="72">
        <v>27867.5390625</v>
      </c>
      <c r="AZ16" s="72">
        <v>14022.7001953125</v>
      </c>
      <c r="BA16" s="72">
        <v>6199.7001953125</v>
      </c>
      <c r="BB16" s="72">
        <v>4208.93017578125</v>
      </c>
      <c r="BC16" s="72">
        <v>0</v>
      </c>
      <c r="BD16" s="72">
        <v>14</v>
      </c>
    </row>
    <row r="17" spans="2:56" s="80" customFormat="1" x14ac:dyDescent="0.35">
      <c r="B17" s="4" t="s">
        <v>387</v>
      </c>
      <c r="C17" s="80">
        <v>11539.6896972656</v>
      </c>
      <c r="D17" s="80">
        <v>15803.310058593701</v>
      </c>
      <c r="E17" s="80">
        <v>4263.6199951171802</v>
      </c>
      <c r="F17" s="80">
        <v>4814.6199951171802</v>
      </c>
      <c r="G17" s="80">
        <v>4330.8499755859302</v>
      </c>
      <c r="H17" s="80">
        <v>37723.6103515625</v>
      </c>
      <c r="I17" s="80">
        <v>3783.65991210937</v>
      </c>
      <c r="J17" s="80">
        <v>8139.5300292968705</v>
      </c>
      <c r="K17" s="80">
        <v>4124.93994140625</v>
      </c>
      <c r="L17" s="80">
        <v>9004.40966796875</v>
      </c>
      <c r="M17" s="80">
        <v>9004.40966796875</v>
      </c>
      <c r="N17" s="80">
        <v>16525.039550781199</v>
      </c>
      <c r="O17" s="80">
        <v>12834.580078125</v>
      </c>
      <c r="P17" s="80">
        <v>3274.6199951171802</v>
      </c>
      <c r="Q17" s="80">
        <v>4628.5700378417896</v>
      </c>
      <c r="R17" s="80">
        <v>2192.68994140625</v>
      </c>
      <c r="S17" s="80">
        <v>71927.140625</v>
      </c>
      <c r="T17" s="80">
        <v>21426.830078125</v>
      </c>
      <c r="U17" s="80">
        <v>1201.05004882812</v>
      </c>
      <c r="V17" s="80">
        <v>13288.649902343701</v>
      </c>
      <c r="W17" s="80">
        <v>25972.349609375</v>
      </c>
      <c r="X17" s="80">
        <v>25972.349609375</v>
      </c>
      <c r="Y17" s="80">
        <v>21428.1796875</v>
      </c>
      <c r="Z17" s="80">
        <v>71527.9296875</v>
      </c>
      <c r="AA17" s="80">
        <v>173737.29296875</v>
      </c>
      <c r="AB17" s="80">
        <v>18071.849609375</v>
      </c>
      <c r="AC17" s="80">
        <v>110859.11328125</v>
      </c>
      <c r="AD17" s="80">
        <v>13808.199707031201</v>
      </c>
      <c r="AE17" s="80">
        <v>9477.3498535156195</v>
      </c>
      <c r="AF17" s="80">
        <v>8312.5902099609302</v>
      </c>
      <c r="AG17" s="80">
        <v>9477.3498535156195</v>
      </c>
      <c r="AH17" s="80">
        <v>62878.1796875</v>
      </c>
      <c r="AI17" s="80">
        <v>42171.12890625</v>
      </c>
      <c r="AJ17" s="80">
        <v>5422.7598876953098</v>
      </c>
      <c r="AK17" s="80">
        <v>2268.54002380371</v>
      </c>
      <c r="AL17" s="80">
        <v>14767.939453125</v>
      </c>
      <c r="AM17" s="80">
        <v>36228.279296875</v>
      </c>
      <c r="AN17" s="80">
        <v>369.36999511718699</v>
      </c>
      <c r="AO17" s="80">
        <v>369.36999511718699</v>
      </c>
      <c r="AP17" s="80">
        <v>3594.6298828125</v>
      </c>
      <c r="AQ17" s="80">
        <v>14987.880371093701</v>
      </c>
      <c r="AR17" s="80">
        <v>372328.97050476068</v>
      </c>
      <c r="AS17" s="80">
        <v>3783.65991210937</v>
      </c>
      <c r="AT17" s="80">
        <v>123.58000183105401</v>
      </c>
      <c r="AU17" s="80">
        <v>123.58000183105401</v>
      </c>
      <c r="AV17" s="80">
        <v>10121.08984375</v>
      </c>
      <c r="AW17" s="80">
        <v>26649.900390625</v>
      </c>
      <c r="AX17" s="80">
        <v>4014.59008789062</v>
      </c>
      <c r="AY17" s="80">
        <v>50906.638671875</v>
      </c>
      <c r="AZ17" s="80">
        <v>24934.2900390625</v>
      </c>
      <c r="BA17" s="80">
        <v>10563.400390625</v>
      </c>
      <c r="BB17" s="80">
        <v>10692.970214843701</v>
      </c>
      <c r="BC17" s="80">
        <v>1201.05004882812</v>
      </c>
      <c r="BD17" s="80">
        <v>15</v>
      </c>
    </row>
  </sheetData>
  <sortState columnSort="1" ref="C1:BC17">
    <sortCondition ref="C3:BC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Introduction</vt:lpstr>
      <vt:lpstr>User Guide</vt:lpstr>
      <vt:lpstr>Options</vt:lpstr>
      <vt:lpstr>Results</vt:lpstr>
      <vt:lpstr>Evidence</vt:lpstr>
      <vt:lpstr>SHEETS TO BE HIDDEN -&gt;</vt:lpstr>
      <vt:lpstr>Calculations</vt:lpstr>
      <vt:lpstr>Inequalities</vt:lpstr>
      <vt:lpstr>Health outcome totals 2016</vt:lpstr>
      <vt:lpstr>Lists</vt:lpstr>
      <vt:lpstr>Demographic data</vt:lpstr>
      <vt:lpstr>Prevalence Rates</vt:lpstr>
      <vt:lpstr>Population 2016</vt:lpstr>
      <vt:lpstr>Population at Risk</vt:lpstr>
      <vt:lpstr>Pop2016fraction</vt:lpstr>
      <vt:lpstr>Pop2016fractionQ1</vt:lpstr>
      <vt:lpstr>Pop2016fractionQ1&amp;2</vt:lpstr>
      <vt:lpstr>PARfraction</vt:lpstr>
      <vt:lpstr>Targeting</vt:lpstr>
      <vt:lpstr>Introduction!_ftn1</vt:lpstr>
      <vt:lpstr>Introduction!_ftnref1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Richardson</dc:creator>
  <cp:lastModifiedBy>Elizabeth Richardson</cp:lastModifiedBy>
  <cp:lastPrinted>2018-02-01T16:52:43Z</cp:lastPrinted>
  <dcterms:created xsi:type="dcterms:W3CDTF">2017-03-21T16:39:29Z</dcterms:created>
  <dcterms:modified xsi:type="dcterms:W3CDTF">2019-04-21T16:15:57Z</dcterms:modified>
</cp:coreProperties>
</file>